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9440" windowHeight="8250" tabRatio="651" activeTab="2"/>
  </bookViews>
  <sheets>
    <sheet name="1,tableau de bord projet " sheetId="11" r:id="rId1"/>
    <sheet name="2,gamme prévisionnelle" sheetId="4" r:id="rId2"/>
    <sheet name="4,planning" sheetId="18" r:id="rId3"/>
  </sheets>
  <definedNames>
    <definedName name="_xlnm.Print_Area" localSheetId="1">'2,gamme prévisionnelle'!$A$1:$F$61</definedName>
    <definedName name="_xlnm.Print_Area" localSheetId="2">'4,planning'!$A$1:$BC$80</definedName>
  </definedNames>
  <calcPr calcId="125725"/>
</workbook>
</file>

<file path=xl/calcChain.xml><?xml version="1.0" encoding="utf-8"?>
<calcChain xmlns="http://schemas.openxmlformats.org/spreadsheetml/2006/main">
  <c r="L3" i="18"/>
  <c r="C4" i="4"/>
  <c r="B59" i="18" l="1"/>
  <c r="B60"/>
  <c r="B61"/>
  <c r="B62"/>
  <c r="B63"/>
  <c r="B64"/>
  <c r="B65"/>
  <c r="B66"/>
  <c r="B67"/>
  <c r="B68"/>
  <c r="B38"/>
  <c r="B42"/>
  <c r="B40"/>
  <c r="A68"/>
  <c r="A67"/>
  <c r="A66"/>
  <c r="A65"/>
  <c r="A64"/>
  <c r="A63"/>
  <c r="A62"/>
  <c r="A61"/>
  <c r="A60"/>
  <c r="A59"/>
  <c r="B58"/>
  <c r="A58"/>
  <c r="B57"/>
  <c r="A57"/>
  <c r="B56"/>
  <c r="A56"/>
  <c r="B55"/>
  <c r="A55"/>
  <c r="B54"/>
  <c r="A54"/>
  <c r="B53"/>
  <c r="A53"/>
  <c r="B52"/>
  <c r="A52"/>
  <c r="B51"/>
  <c r="A51"/>
  <c r="B50"/>
  <c r="A50"/>
  <c r="B49"/>
  <c r="A49"/>
  <c r="B48"/>
  <c r="A48"/>
  <c r="B47"/>
  <c r="A47"/>
  <c r="B46"/>
  <c r="A46"/>
  <c r="B45"/>
  <c r="A45"/>
  <c r="B44"/>
  <c r="A44"/>
  <c r="B43"/>
  <c r="A43"/>
  <c r="A42"/>
  <c r="B41"/>
  <c r="A41"/>
  <c r="A40"/>
  <c r="B39"/>
  <c r="A39"/>
  <c r="A38"/>
  <c r="B37"/>
  <c r="A37"/>
  <c r="B36"/>
  <c r="A36"/>
  <c r="B35"/>
  <c r="A35"/>
  <c r="B34"/>
  <c r="A34"/>
  <c r="B33"/>
  <c r="A33"/>
  <c r="B32"/>
  <c r="A32"/>
  <c r="B31"/>
  <c r="A31"/>
  <c r="B30"/>
  <c r="A30"/>
  <c r="B29"/>
  <c r="A29"/>
  <c r="L9"/>
  <c r="L8"/>
  <c r="L7"/>
  <c r="L6"/>
  <c r="L5"/>
  <c r="A5"/>
  <c r="A7" s="1"/>
  <c r="L4"/>
  <c r="L2"/>
  <c r="L1"/>
  <c r="C9" i="4"/>
  <c r="C3"/>
  <c r="C5"/>
  <c r="C6"/>
  <c r="C7"/>
  <c r="C8"/>
  <c r="C10"/>
  <c r="C2"/>
  <c r="S8" i="11"/>
  <c r="S7"/>
  <c r="S6"/>
  <c r="S5"/>
  <c r="Q6"/>
  <c r="Q5"/>
  <c r="C44"/>
  <c r="C45"/>
  <c r="C46"/>
  <c r="C47"/>
  <c r="C48"/>
  <c r="C49"/>
  <c r="C50"/>
  <c r="C51"/>
  <c r="C52"/>
  <c r="C53"/>
  <c r="C56"/>
  <c r="C57"/>
  <c r="C58"/>
  <c r="C59"/>
  <c r="C60"/>
  <c r="C61"/>
  <c r="C62"/>
  <c r="C63"/>
  <c r="C64"/>
  <c r="C65"/>
  <c r="C66"/>
  <c r="C67"/>
  <c r="C68"/>
  <c r="C69"/>
  <c r="C70"/>
  <c r="C72"/>
  <c r="C75"/>
  <c r="C78"/>
  <c r="C79"/>
  <c r="C80"/>
  <c r="A81"/>
  <c r="C81"/>
  <c r="C82"/>
  <c r="C83"/>
  <c r="C84"/>
  <c r="C85"/>
  <c r="C91"/>
  <c r="C92"/>
  <c r="C93"/>
  <c r="C94"/>
  <c r="C95"/>
  <c r="F17" i="4" l="1"/>
  <c r="F21"/>
  <c r="F25"/>
  <c r="F29"/>
  <c r="F33"/>
  <c r="F37"/>
  <c r="F41"/>
  <c r="F45"/>
  <c r="F49"/>
  <c r="F53"/>
  <c r="F52"/>
  <c r="F16"/>
  <c r="F20"/>
  <c r="F24"/>
  <c r="F28"/>
  <c r="F32"/>
  <c r="F36"/>
  <c r="F40"/>
  <c r="F44"/>
  <c r="F48"/>
  <c r="F15"/>
  <c r="F19"/>
  <c r="F23"/>
  <c r="F27"/>
  <c r="F31"/>
  <c r="F35"/>
  <c r="F39"/>
  <c r="F43"/>
  <c r="F47"/>
  <c r="F51"/>
  <c r="F14"/>
  <c r="F18"/>
  <c r="F22"/>
  <c r="F26"/>
  <c r="F30"/>
  <c r="F34"/>
  <c r="F38"/>
  <c r="F42"/>
  <c r="F46"/>
  <c r="F50"/>
  <c r="D33"/>
  <c r="D17"/>
  <c r="D21"/>
  <c r="D25"/>
  <c r="D29"/>
  <c r="D34"/>
  <c r="D38"/>
  <c r="D42"/>
  <c r="D46"/>
  <c r="D50"/>
  <c r="C16"/>
  <c r="C20"/>
  <c r="C24"/>
  <c r="C28"/>
  <c r="C32"/>
  <c r="C37"/>
  <c r="C41"/>
  <c r="C45"/>
  <c r="C49"/>
  <c r="C53"/>
  <c r="C15"/>
  <c r="D16"/>
  <c r="D20"/>
  <c r="D24"/>
  <c r="D28"/>
  <c r="D32"/>
  <c r="D37"/>
  <c r="D41"/>
  <c r="D45"/>
  <c r="D49"/>
  <c r="D53"/>
  <c r="C19"/>
  <c r="C23"/>
  <c r="C27"/>
  <c r="C31"/>
  <c r="C36"/>
  <c r="C40"/>
  <c r="C44"/>
  <c r="C48"/>
  <c r="C52"/>
  <c r="C14"/>
  <c r="D15"/>
  <c r="D19"/>
  <c r="D23"/>
  <c r="D27"/>
  <c r="D31"/>
  <c r="D36"/>
  <c r="D40"/>
  <c r="D44"/>
  <c r="D48"/>
  <c r="D52"/>
  <c r="C18"/>
  <c r="C22"/>
  <c r="C26"/>
  <c r="C30"/>
  <c r="C35"/>
  <c r="C39"/>
  <c r="C43"/>
  <c r="C47"/>
  <c r="C51"/>
  <c r="D14"/>
  <c r="C33"/>
  <c r="D18"/>
  <c r="D22"/>
  <c r="D26"/>
  <c r="D30"/>
  <c r="D35"/>
  <c r="D39"/>
  <c r="D43"/>
  <c r="D47"/>
  <c r="D51"/>
  <c r="C17"/>
  <c r="C21"/>
  <c r="C25"/>
  <c r="C29"/>
  <c r="C34"/>
  <c r="C38"/>
  <c r="C42"/>
  <c r="C46"/>
  <c r="C50"/>
  <c r="D13"/>
  <c r="D54"/>
  <c r="F13"/>
</calcChain>
</file>

<file path=xl/comments1.xml><?xml version="1.0" encoding="utf-8"?>
<comments xmlns="http://schemas.openxmlformats.org/spreadsheetml/2006/main">
  <authors>
    <author>4863</author>
  </authors>
  <commentList>
    <comment ref="A25" authorId="0">
      <text>
        <r>
          <rPr>
            <b/>
            <sz val="8"/>
            <color indexed="81"/>
            <rFont val="Tahoma"/>
            <family val="2"/>
          </rPr>
          <t xml:space="preserve">Indiquer le nom et le titre de chaque membre de l’équipe Projet. Pour les intervenants de l’extérieur (clients ou fournisseurs) indiquer aussi leurs coordonnées.
</t>
        </r>
      </text>
    </comment>
    <comment ref="C41" authorId="0">
      <text>
        <r>
          <rPr>
            <b/>
            <sz val="8"/>
            <color indexed="81"/>
            <rFont val="Tahoma"/>
            <family val="2"/>
          </rPr>
          <t xml:space="preserve">Au fur et à mesure de l’avancement du projet, indiquer en face de chaque élément le statut :
G = A l’heure avec un résultat satisfaisant,
Y = en retard ou à 2 jours de la date prévue s l’avancement du projet n’est pas en cause (date limite non dépassée).
R = problème important qui demande des actions immédiates
</t>
        </r>
      </text>
    </comment>
    <comment ref="D41" authorId="0">
      <text>
        <r>
          <rPr>
            <b/>
            <sz val="8"/>
            <color indexed="81"/>
            <rFont val="Tahoma"/>
            <family val="2"/>
          </rPr>
          <t>1. Indiquer la date limite de chaque élément  dans la case.
2. 23. Indiquer la date limite de livraison des EI. Cette date est en général donnée par le client</t>
        </r>
      </text>
    </comment>
    <comment ref="E41" authorId="0">
      <text>
        <r>
          <rPr>
            <b/>
            <sz val="8"/>
            <color indexed="81"/>
            <rFont val="Tahoma"/>
            <family val="2"/>
          </rPr>
          <t xml:space="preserve">Pour chaque élément indiquer la date prévue pour terminer l’action (issue du planning projet)
</t>
        </r>
      </text>
    </comment>
    <comment ref="F41" authorId="0">
      <text>
        <r>
          <rPr>
            <b/>
            <sz val="8"/>
            <color indexed="81"/>
            <rFont val="Tahoma"/>
            <family val="2"/>
          </rPr>
          <t xml:space="preserve">Dès que l’élément est complété indiquer la date de fermeture.
</t>
        </r>
      </text>
    </comment>
    <comment ref="G41" authorId="0">
      <text>
        <r>
          <rPr>
            <b/>
            <sz val="8"/>
            <color indexed="81"/>
            <rFont val="Tahoma"/>
            <family val="2"/>
          </rPr>
          <t xml:space="preserve">Indiquer le nom de la personne (pas l’équipe) responsable pour action
</t>
        </r>
      </text>
    </comment>
  </commentList>
</comments>
</file>

<file path=xl/comments2.xml><?xml version="1.0" encoding="utf-8"?>
<comments xmlns="http://schemas.openxmlformats.org/spreadsheetml/2006/main">
  <authors>
    <author>4895</author>
  </authors>
  <commentList>
    <comment ref="A14" authorId="0">
      <text>
        <r>
          <rPr>
            <b/>
            <sz val="14"/>
            <color indexed="81"/>
            <rFont val="Calibri"/>
            <family val="2"/>
            <scheme val="minor"/>
          </rPr>
          <t xml:space="preserve">Légende Jalon:
</t>
        </r>
        <r>
          <rPr>
            <sz val="14"/>
            <color indexed="81"/>
            <rFont val="Calibri"/>
            <family val="2"/>
            <scheme val="minor"/>
          </rPr>
          <t>- I2: Lancement en fabrication
- I3: Validation DVI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<sst xmlns="http://schemas.openxmlformats.org/spreadsheetml/2006/main" count="288" uniqueCount="216">
  <si>
    <t>opération prévue</t>
  </si>
  <si>
    <t>opération en cours</t>
  </si>
  <si>
    <t>opération terminée</t>
  </si>
  <si>
    <t xml:space="preserve"> légende :&lt;F&gt; = opération figée</t>
  </si>
  <si>
    <t>I2</t>
  </si>
  <si>
    <t>I3</t>
  </si>
  <si>
    <t>Jalon client</t>
  </si>
  <si>
    <t>DVI</t>
  </si>
  <si>
    <t>Jalon Fournisseur</t>
  </si>
  <si>
    <t>Date</t>
  </si>
  <si>
    <t>JC</t>
  </si>
  <si>
    <t xml:space="preserve">                [1] = au premier OF uniquement</t>
  </si>
  <si>
    <t>indice</t>
  </si>
  <si>
    <t>A</t>
  </si>
  <si>
    <t>date</t>
  </si>
  <si>
    <t>visa</t>
  </si>
  <si>
    <t>Plan client /indice</t>
  </si>
  <si>
    <t>Snecma</t>
  </si>
  <si>
    <t>Client</t>
  </si>
  <si>
    <t>Désignation</t>
  </si>
  <si>
    <t>Equipe projet</t>
  </si>
  <si>
    <t>Titre/ entreprise</t>
  </si>
  <si>
    <t>Remarques</t>
  </si>
  <si>
    <t>ELEMENTS</t>
  </si>
  <si>
    <t>Statut</t>
  </si>
  <si>
    <t>Date limite</t>
  </si>
  <si>
    <t>Date prévue</t>
  </si>
  <si>
    <t>Date de fermeture</t>
  </si>
  <si>
    <t>Responsable</t>
  </si>
  <si>
    <r>
      <t>G</t>
    </r>
    <r>
      <rPr>
        <b/>
        <sz val="10"/>
        <color indexed="13"/>
        <rFont val="Arial"/>
        <family val="2"/>
      </rPr>
      <t>Y</t>
    </r>
    <r>
      <rPr>
        <b/>
        <sz val="10"/>
        <color indexed="10"/>
        <rFont val="Arial"/>
        <family val="2"/>
      </rPr>
      <t>R</t>
    </r>
  </si>
  <si>
    <t>Phase Conception produit E</t>
  </si>
  <si>
    <t xml:space="preserve"> AMDEC produit</t>
  </si>
  <si>
    <t>CP</t>
  </si>
  <si>
    <t>Choix des matieres</t>
  </si>
  <si>
    <t xml:space="preserve"> exploiter dfn (plans)</t>
  </si>
  <si>
    <t xml:space="preserve">vérification conception    </t>
  </si>
  <si>
    <t>Tolerancer</t>
  </si>
  <si>
    <t>Revue avec le client</t>
  </si>
  <si>
    <t>Réaliser protos</t>
  </si>
  <si>
    <t>Essais protos</t>
  </si>
  <si>
    <t>Jalon 2 Validation de la conception</t>
  </si>
  <si>
    <t>Phase conception  process I</t>
  </si>
  <si>
    <t>Consulter les fabricants d'equipements</t>
  </si>
  <si>
    <t>Synoptique de fabrication</t>
  </si>
  <si>
    <t>AMDEC process</t>
  </si>
  <si>
    <t>Plan de surveillance</t>
  </si>
  <si>
    <t xml:space="preserve"> Definir et réaliser Moyen de contrôle</t>
  </si>
  <si>
    <t>Appro-matiere</t>
  </si>
  <si>
    <t>Liste des capablilités et R&amp;R</t>
  </si>
  <si>
    <t>Elaboration  Gammes aux postes</t>
  </si>
  <si>
    <t>TM</t>
  </si>
  <si>
    <t>Validation moyens spécifiques</t>
  </si>
  <si>
    <t>Spécifications d'emballages</t>
  </si>
  <si>
    <t>Identification des procédés spéciaux</t>
  </si>
  <si>
    <t>préparation dossier forge</t>
  </si>
  <si>
    <t>préparation dossier tournage</t>
  </si>
  <si>
    <t>préparation dossier fraisage</t>
  </si>
  <si>
    <t>préparation autres opérations</t>
  </si>
  <si>
    <t>Revue preparation et TOP outillage</t>
  </si>
  <si>
    <r>
      <t xml:space="preserve"> </t>
    </r>
    <r>
      <rPr>
        <b/>
        <sz val="7"/>
        <rFont val="Arial"/>
        <family val="2"/>
      </rPr>
      <t>Jalon  revue de process (acceptation DVI par le client)</t>
    </r>
  </si>
  <si>
    <t>Planification run test</t>
  </si>
  <si>
    <t>validation desFI, FIRM, prog CN</t>
  </si>
  <si>
    <t>AGM</t>
  </si>
  <si>
    <t>validation du mode opératoire</t>
  </si>
  <si>
    <t>lean</t>
  </si>
  <si>
    <t>realiser run test</t>
  </si>
  <si>
    <t>Faire capabilité systemes de mesure</t>
  </si>
  <si>
    <t>TQA</t>
  </si>
  <si>
    <t xml:space="preserve">Capabilité moyens de fabrication </t>
  </si>
  <si>
    <t>Dossier de présentation DVI</t>
  </si>
  <si>
    <t>TA</t>
  </si>
  <si>
    <t>Identifier les points à risque</t>
  </si>
  <si>
    <t>Jalon  Revue TOP DMS</t>
  </si>
  <si>
    <t>Audit du mode opératoire</t>
  </si>
  <si>
    <t>suivi qualité</t>
  </si>
  <si>
    <t>suivi performance</t>
  </si>
  <si>
    <t>Audit de qualification process (à l'aide checklist)</t>
  </si>
  <si>
    <t>Réaliser un run test</t>
  </si>
  <si>
    <t xml:space="preserve">vérifier capabilité produit </t>
  </si>
  <si>
    <t>formaliser le retex</t>
  </si>
  <si>
    <t>Commande matière -Reception-Acceptation matiere DVI</t>
  </si>
  <si>
    <t>B</t>
  </si>
  <si>
    <t>062-037-002-6</t>
  </si>
  <si>
    <t>bride aval carter echappement</t>
  </si>
  <si>
    <t>DOC00143434 A</t>
  </si>
  <si>
    <t>D4844-0</t>
  </si>
  <si>
    <t>Fermeture</t>
  </si>
  <si>
    <t>Brossage</t>
  </si>
  <si>
    <t>Meulage</t>
  </si>
  <si>
    <t>Mandrinage</t>
  </si>
  <si>
    <t>Contrôle avant test soudure</t>
  </si>
  <si>
    <t>Contrôle après test soudure</t>
  </si>
  <si>
    <t>Soudage Etincelage</t>
  </si>
  <si>
    <t>Test soudre (machine d'expansion)</t>
  </si>
  <si>
    <t>Mise à la cote final (machine d'expansion)</t>
  </si>
  <si>
    <t>Marquage</t>
  </si>
  <si>
    <t>Tournage</t>
  </si>
  <si>
    <t>Contrôle réception</t>
  </si>
  <si>
    <t>Gamme prévisionnelle</t>
  </si>
  <si>
    <t xml:space="preserve">Matière </t>
  </si>
  <si>
    <t>Contrôle fin de forge</t>
  </si>
  <si>
    <t>Fermeture sur longueur</t>
  </si>
  <si>
    <t>N° OP</t>
  </si>
  <si>
    <t>Opération</t>
  </si>
  <si>
    <t>Semaine:</t>
  </si>
  <si>
    <t>Chauffe pour mandrinage</t>
  </si>
  <si>
    <t>Contrôle final</t>
  </si>
  <si>
    <t>Moyen de controle qualité, progamme 3D</t>
  </si>
  <si>
    <t>Conception outillages-reception des outillages de tournage</t>
  </si>
  <si>
    <t>Conception outillages-reception des outillages de forge</t>
  </si>
  <si>
    <t>Dossier fabrication- programmation</t>
  </si>
  <si>
    <t>Revue de contrat</t>
  </si>
  <si>
    <t>Selon</t>
  </si>
  <si>
    <t>&lt;F&gt; ou [1]</t>
  </si>
  <si>
    <t xml:space="preserve">Client </t>
  </si>
  <si>
    <t xml:space="preserve">Référence client </t>
  </si>
  <si>
    <t xml:space="preserve">Référence devis  </t>
  </si>
  <si>
    <t>Fabrication suivant</t>
  </si>
  <si>
    <t>Catégorie</t>
  </si>
  <si>
    <t>N2</t>
  </si>
  <si>
    <t>Clients</t>
  </si>
  <si>
    <t>Turbomeca</t>
  </si>
  <si>
    <t xml:space="preserve">Roulage </t>
  </si>
  <si>
    <t>&lt;F&gt; / [1]</t>
  </si>
  <si>
    <t xml:space="preserve">&lt;F&gt; </t>
  </si>
  <si>
    <t>[1]</t>
  </si>
  <si>
    <t xml:space="preserve">Grignotage </t>
  </si>
  <si>
    <t>Critère</t>
  </si>
  <si>
    <t>classe</t>
  </si>
  <si>
    <t>Mise en solution</t>
  </si>
  <si>
    <t>Revenu</t>
  </si>
  <si>
    <t xml:space="preserve">Texture début </t>
  </si>
  <si>
    <t xml:space="preserve">Mise en solution </t>
  </si>
  <si>
    <t>DMD0424</t>
  </si>
  <si>
    <t xml:space="preserve">Contrôle radio </t>
  </si>
  <si>
    <t xml:space="preserve">Contrôle taille de grain </t>
  </si>
  <si>
    <t>Classe</t>
  </si>
  <si>
    <t>Contrôle macro</t>
  </si>
  <si>
    <t>DMF 90400-01</t>
  </si>
  <si>
    <t xml:space="preserve">Contrôle ressuage fluo </t>
  </si>
  <si>
    <t>Validation phase série PS</t>
  </si>
  <si>
    <t>Validation produit/process VI</t>
  </si>
  <si>
    <t>Niv</t>
  </si>
  <si>
    <t>Revue  de phase PS</t>
  </si>
  <si>
    <t>Revue de phase VI</t>
  </si>
  <si>
    <t>Revue de phase I</t>
  </si>
  <si>
    <t xml:space="preserve"> Revue de contrat/Validation projet</t>
  </si>
  <si>
    <t>Revue d'offre</t>
  </si>
  <si>
    <t>Participant</t>
  </si>
  <si>
    <t>Revue de phase</t>
  </si>
  <si>
    <t>TABLEAU DE BORD</t>
  </si>
  <si>
    <t>Participants</t>
  </si>
  <si>
    <t>C.Lebas - resp Ventes et achats</t>
  </si>
  <si>
    <t>J.Chabanne - resp Méthodes</t>
  </si>
  <si>
    <t>B.Ferquel - Directeur technique</t>
  </si>
  <si>
    <t>O.Raffin - resp Qualité</t>
  </si>
  <si>
    <t>J-P.Blanchard - resp Logistique</t>
  </si>
  <si>
    <t>Brut profilé suivant  (NC19FeNb)</t>
  </si>
  <si>
    <t>Débit</t>
  </si>
  <si>
    <t>Texture fin</t>
  </si>
  <si>
    <t>Mise à jour du</t>
  </si>
  <si>
    <t>Référence interne</t>
  </si>
  <si>
    <t>1*</t>
  </si>
  <si>
    <t>2*</t>
  </si>
  <si>
    <t>3*</t>
  </si>
  <si>
    <t>4*</t>
  </si>
  <si>
    <t>5*</t>
  </si>
  <si>
    <t>6*</t>
  </si>
  <si>
    <t>7*</t>
  </si>
  <si>
    <t>8*</t>
  </si>
  <si>
    <t>9*</t>
  </si>
  <si>
    <t>10*</t>
  </si>
  <si>
    <t>11*</t>
  </si>
  <si>
    <t>12*</t>
  </si>
  <si>
    <t>13*</t>
  </si>
  <si>
    <t>14*</t>
  </si>
  <si>
    <t>15*</t>
  </si>
  <si>
    <t>16*</t>
  </si>
  <si>
    <t>17*</t>
  </si>
  <si>
    <t>18*</t>
  </si>
  <si>
    <t>19*</t>
  </si>
  <si>
    <t>20*</t>
  </si>
  <si>
    <t>21*</t>
  </si>
  <si>
    <t>22*</t>
  </si>
  <si>
    <t>23*</t>
  </si>
  <si>
    <t>24*</t>
  </si>
  <si>
    <t>25*</t>
  </si>
  <si>
    <t>26*</t>
  </si>
  <si>
    <t>27*</t>
  </si>
  <si>
    <t>28*</t>
  </si>
  <si>
    <t>29*</t>
  </si>
  <si>
    <t>30*</t>
  </si>
  <si>
    <t>31*</t>
  </si>
  <si>
    <t>32*</t>
  </si>
  <si>
    <t>33*</t>
  </si>
  <si>
    <t>34*</t>
  </si>
  <si>
    <t>35*</t>
  </si>
  <si>
    <t>36*</t>
  </si>
  <si>
    <t>37*</t>
  </si>
  <si>
    <t>38*</t>
  </si>
  <si>
    <t>39*</t>
  </si>
  <si>
    <t>40*</t>
  </si>
  <si>
    <t>41*</t>
  </si>
  <si>
    <t>42*</t>
  </si>
  <si>
    <t>43*</t>
  </si>
  <si>
    <t>44*</t>
  </si>
  <si>
    <t>45*</t>
  </si>
  <si>
    <t>46*</t>
  </si>
  <si>
    <t>47*</t>
  </si>
  <si>
    <t>48*</t>
  </si>
  <si>
    <t>49*</t>
  </si>
  <si>
    <t>50*</t>
  </si>
  <si>
    <t>51*</t>
  </si>
  <si>
    <t>52*</t>
  </si>
  <si>
    <t>Liste OP</t>
  </si>
  <si>
    <t>Recuit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</si>
</sst>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2"/>
      <name val="Comic Sans MS"/>
      <family val="4"/>
    </font>
    <font>
      <sz val="8"/>
      <name val="Arial"/>
      <family val="2"/>
    </font>
    <font>
      <sz val="86"/>
      <name val="Arial"/>
      <family val="2"/>
    </font>
    <font>
      <sz val="9"/>
      <name val="Arial"/>
      <family val="2"/>
    </font>
    <font>
      <b/>
      <sz val="12"/>
      <name val="Comic Sans MS"/>
      <family val="4"/>
    </font>
    <font>
      <sz val="11"/>
      <name val="Comic Sans MS"/>
      <family val="4"/>
    </font>
    <font>
      <b/>
      <sz val="18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6"/>
      <name val="Arial"/>
      <family val="2"/>
    </font>
    <font>
      <i/>
      <sz val="7"/>
      <name val="Arial"/>
      <family val="2"/>
    </font>
    <font>
      <b/>
      <sz val="10"/>
      <color indexed="13"/>
      <name val="Arial"/>
      <family val="2"/>
    </font>
    <font>
      <b/>
      <sz val="10"/>
      <color indexed="10"/>
      <name val="Arial"/>
      <family val="2"/>
    </font>
    <font>
      <sz val="10"/>
      <name val="Times New Roman"/>
      <family val="1"/>
    </font>
    <font>
      <b/>
      <sz val="24"/>
      <name val="Arial"/>
      <family val="2"/>
    </font>
    <font>
      <b/>
      <sz val="14"/>
      <name val="Arial"/>
      <family val="2"/>
    </font>
    <font>
      <b/>
      <sz val="8"/>
      <color indexed="81"/>
      <name val="Tahoma"/>
      <family val="2"/>
    </font>
    <font>
      <b/>
      <sz val="11"/>
      <name val="Arial"/>
      <family val="2"/>
    </font>
    <font>
      <b/>
      <sz val="10"/>
      <color rgb="FF00B050"/>
      <name val="Helv"/>
    </font>
    <font>
      <b/>
      <sz val="10"/>
      <color rgb="FFFFFF00"/>
      <name val="Helv"/>
    </font>
    <font>
      <b/>
      <sz val="10"/>
      <color rgb="FFFF0000"/>
      <name val="Helv"/>
    </font>
    <font>
      <b/>
      <sz val="10"/>
      <color rgb="FF00FF00"/>
      <name val="Arial"/>
      <family val="2"/>
    </font>
    <font>
      <b/>
      <sz val="20"/>
      <name val="Calibri"/>
      <family val="2"/>
      <scheme val="minor"/>
    </font>
    <font>
      <sz val="15"/>
      <name val="Arial"/>
      <family val="2"/>
    </font>
    <font>
      <b/>
      <sz val="14"/>
      <color rgb="FFFF0000"/>
      <name val="Arial"/>
      <family val="2"/>
    </font>
    <font>
      <b/>
      <sz val="14"/>
      <color theme="3"/>
      <name val="Arial"/>
      <family val="2"/>
    </font>
    <font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  <scheme val="minor"/>
    </font>
    <font>
      <sz val="14"/>
      <color indexed="81"/>
      <name val="Calibri"/>
      <family val="2"/>
      <scheme val="minor"/>
    </font>
    <font>
      <b/>
      <sz val="12"/>
      <name val="Arial"/>
      <family val="2"/>
    </font>
    <font>
      <sz val="12"/>
      <color indexed="12"/>
      <name val="Arial"/>
      <family val="2"/>
    </font>
    <font>
      <sz val="10"/>
      <color indexed="81"/>
      <name val="Tahoma"/>
      <family val="2"/>
    </font>
    <font>
      <b/>
      <sz val="14"/>
      <color indexed="81"/>
      <name val="Calibri"/>
      <family val="2"/>
      <scheme val="minor"/>
    </font>
    <font>
      <b/>
      <i/>
      <sz val="10"/>
      <name val="Arial"/>
      <family val="2"/>
    </font>
    <font>
      <sz val="14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FF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/>
      <bottom style="hair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indexed="64"/>
      </top>
      <bottom style="thin">
        <color auto="1"/>
      </bottom>
      <diagonal/>
    </border>
    <border>
      <left style="hair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auto="1"/>
      </bottom>
      <diagonal/>
    </border>
    <border>
      <left style="hair">
        <color auto="1"/>
      </left>
      <right style="thick">
        <color rgb="FF00B050"/>
      </right>
      <top style="hair">
        <color indexed="64"/>
      </top>
      <bottom style="hair">
        <color auto="1"/>
      </bottom>
      <diagonal/>
    </border>
    <border>
      <left style="thick">
        <color rgb="FF00B050"/>
      </left>
      <right style="hair">
        <color indexed="64"/>
      </right>
      <top style="hair">
        <color indexed="64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ck">
        <color rgb="FF00B050"/>
      </right>
      <top style="hair">
        <color auto="1"/>
      </top>
      <bottom style="thin">
        <color auto="1"/>
      </bottom>
      <diagonal/>
    </border>
    <border>
      <left style="thick">
        <color rgb="FF00B050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36">
    <xf numFmtId="0" fontId="0" fillId="0" borderId="0" xfId="0"/>
    <xf numFmtId="0" fontId="2" fillId="0" borderId="0" xfId="0" applyFont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Fill="1"/>
    <xf numFmtId="0" fontId="2" fillId="0" borderId="0" xfId="0" applyFont="1" applyFill="1" applyBorder="1"/>
    <xf numFmtId="0" fontId="5" fillId="0" borderId="0" xfId="0" applyFont="1" applyFill="1"/>
    <xf numFmtId="0" fontId="10" fillId="0" borderId="0" xfId="0" applyFont="1" applyBorder="1"/>
    <xf numFmtId="0" fontId="12" fillId="0" borderId="4" xfId="0" applyFont="1" applyBorder="1" applyAlignment="1">
      <alignment horizont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0" fillId="0" borderId="0" xfId="0" applyBorder="1"/>
    <xf numFmtId="0" fontId="12" fillId="0" borderId="0" xfId="0" applyFont="1" applyBorder="1" applyAlignment="1">
      <alignment horizontal="center"/>
    </xf>
    <xf numFmtId="0" fontId="12" fillId="7" borderId="4" xfId="0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vertical="center"/>
    </xf>
    <xf numFmtId="0" fontId="7" fillId="0" borderId="0" xfId="0" applyFont="1" applyFill="1" applyAlignment="1">
      <alignment textRotation="180"/>
    </xf>
    <xf numFmtId="0" fontId="7" fillId="0" borderId="0" xfId="0" applyFont="1" applyFill="1" applyBorder="1" applyAlignment="1">
      <alignment textRotation="180"/>
    </xf>
    <xf numFmtId="0" fontId="2" fillId="0" borderId="0" xfId="0" applyFont="1" applyFill="1" applyAlignment="1"/>
    <xf numFmtId="0" fontId="2" fillId="3" borderId="31" xfId="0" applyFont="1" applyFill="1" applyBorder="1"/>
    <xf numFmtId="0" fontId="2" fillId="4" borderId="31" xfId="0" applyFont="1" applyFill="1" applyBorder="1"/>
    <xf numFmtId="0" fontId="2" fillId="13" borderId="31" xfId="0" applyFont="1" applyFill="1" applyBorder="1"/>
    <xf numFmtId="0" fontId="4" fillId="0" borderId="0" xfId="0" applyFont="1" applyFill="1" applyBorder="1"/>
    <xf numFmtId="0" fontId="27" fillId="0" borderId="32" xfId="0" applyFont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33" fillId="0" borderId="33" xfId="0" applyFont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3" fillId="0" borderId="0" xfId="0" applyFont="1" applyBorder="1" applyAlignment="1">
      <alignment horizontal="center"/>
    </xf>
    <xf numFmtId="0" fontId="34" fillId="0" borderId="33" xfId="0" applyFont="1" applyBorder="1" applyAlignment="1">
      <alignment horizontal="center"/>
    </xf>
    <xf numFmtId="0" fontId="35" fillId="0" borderId="33" xfId="0" applyFont="1" applyBorder="1" applyAlignment="1">
      <alignment horizontal="center"/>
    </xf>
    <xf numFmtId="0" fontId="2" fillId="0" borderId="0" xfId="1"/>
    <xf numFmtId="0" fontId="25" fillId="0" borderId="0" xfId="1" applyFont="1"/>
    <xf numFmtId="0" fontId="24" fillId="0" borderId="0" xfId="1" applyFont="1" applyAlignment="1">
      <alignment horizontal="left" indent="15"/>
    </xf>
    <xf numFmtId="0" fontId="23" fillId="0" borderId="0" xfId="1" applyFont="1"/>
    <xf numFmtId="0" fontId="9" fillId="0" borderId="0" xfId="1" applyFont="1"/>
    <xf numFmtId="0" fontId="19" fillId="0" borderId="10" xfId="1" applyFont="1" applyBorder="1" applyAlignment="1">
      <alignment horizontal="center" vertical="center" wrapText="1"/>
    </xf>
    <xf numFmtId="0" fontId="19" fillId="0" borderId="10" xfId="1" applyFont="1" applyBorder="1" applyAlignment="1">
      <alignment vertical="center" wrapText="1"/>
    </xf>
    <xf numFmtId="0" fontId="15" fillId="0" borderId="10" xfId="1" applyFont="1" applyBorder="1" applyAlignment="1">
      <alignment horizontal="center" vertical="center" wrapText="1"/>
    </xf>
    <xf numFmtId="0" fontId="18" fillId="0" borderId="10" xfId="1" applyFont="1" applyBorder="1" applyAlignment="1">
      <alignment vertical="center" wrapText="1"/>
    </xf>
    <xf numFmtId="0" fontId="18" fillId="0" borderId="9" xfId="1" applyFont="1" applyBorder="1" applyAlignment="1">
      <alignment vertical="center" wrapText="1"/>
    </xf>
    <xf numFmtId="0" fontId="20" fillId="0" borderId="10" xfId="1" applyFont="1" applyBorder="1" applyAlignment="1">
      <alignment vertical="center" wrapText="1"/>
    </xf>
    <xf numFmtId="0" fontId="20" fillId="0" borderId="9" xfId="1" applyFont="1" applyBorder="1" applyAlignment="1">
      <alignment vertical="center" wrapText="1"/>
    </xf>
    <xf numFmtId="0" fontId="2" fillId="0" borderId="0" xfId="1" applyAlignment="1">
      <alignment vertical="center"/>
    </xf>
    <xf numFmtId="0" fontId="9" fillId="0" borderId="0" xfId="1" applyFont="1" applyAlignment="1">
      <alignment vertical="center"/>
    </xf>
    <xf numFmtId="0" fontId="17" fillId="0" borderId="10" xfId="1" applyFont="1" applyBorder="1" applyAlignment="1">
      <alignment vertical="center" wrapText="1"/>
    </xf>
    <xf numFmtId="0" fontId="17" fillId="0" borderId="9" xfId="1" applyFont="1" applyBorder="1" applyAlignment="1">
      <alignment vertical="center" wrapText="1"/>
    </xf>
    <xf numFmtId="0" fontId="23" fillId="0" borderId="0" xfId="1" applyFont="1" applyAlignment="1">
      <alignment vertical="center"/>
    </xf>
    <xf numFmtId="0" fontId="19" fillId="0" borderId="11" xfId="1" applyFont="1" applyBorder="1" applyAlignment="1">
      <alignment vertical="center" wrapText="1"/>
    </xf>
    <xf numFmtId="14" fontId="19" fillId="0" borderId="10" xfId="1" applyNumberFormat="1" applyFont="1" applyBorder="1" applyAlignment="1">
      <alignment horizontal="center" vertical="center" wrapText="1"/>
    </xf>
    <xf numFmtId="0" fontId="19" fillId="0" borderId="13" xfId="1" applyFont="1" applyBorder="1" applyAlignment="1">
      <alignment vertical="center" wrapText="1"/>
    </xf>
    <xf numFmtId="0" fontId="19" fillId="0" borderId="8" xfId="1" applyFont="1" applyBorder="1" applyAlignment="1">
      <alignment horizontal="center" vertical="center" wrapText="1"/>
    </xf>
    <xf numFmtId="0" fontId="17" fillId="0" borderId="14" xfId="1" applyFont="1" applyBorder="1" applyAlignment="1">
      <alignment vertical="center" wrapText="1"/>
    </xf>
    <xf numFmtId="0" fontId="17" fillId="0" borderId="12" xfId="1" applyFont="1" applyBorder="1" applyAlignment="1">
      <alignment vertical="center" wrapText="1"/>
    </xf>
    <xf numFmtId="0" fontId="31" fillId="6" borderId="8" xfId="1" applyFont="1" applyFill="1" applyBorder="1" applyAlignment="1">
      <alignment horizontal="center" vertical="center" wrapText="1"/>
    </xf>
    <xf numFmtId="0" fontId="17" fillId="6" borderId="7" xfId="1" applyFont="1" applyFill="1" applyBorder="1" applyAlignment="1">
      <alignment horizontal="center" vertical="center" wrapText="1"/>
    </xf>
    <xf numFmtId="0" fontId="11" fillId="0" borderId="0" xfId="1" applyFont="1"/>
    <xf numFmtId="0" fontId="11" fillId="0" borderId="35" xfId="1" applyFont="1" applyBorder="1" applyAlignment="1">
      <alignment vertical="top" wrapText="1"/>
    </xf>
    <xf numFmtId="0" fontId="16" fillId="6" borderId="35" xfId="1" applyFont="1" applyFill="1" applyBorder="1" applyAlignment="1">
      <alignment horizontal="center" vertical="center" wrapText="1"/>
    </xf>
    <xf numFmtId="0" fontId="11" fillId="0" borderId="0" xfId="1" applyFont="1" applyAlignment="1">
      <alignment vertical="top" wrapText="1"/>
    </xf>
    <xf numFmtId="0" fontId="11" fillId="0" borderId="0" xfId="1" applyFont="1" applyBorder="1" applyAlignment="1">
      <alignment vertical="top" wrapText="1"/>
    </xf>
    <xf numFmtId="0" fontId="11" fillId="0" borderId="35" xfId="1" applyFont="1" applyBorder="1" applyAlignment="1">
      <alignment horizontal="center" vertical="center" wrapText="1"/>
    </xf>
    <xf numFmtId="0" fontId="11" fillId="9" borderId="6" xfId="1" applyFont="1" applyFill="1" applyBorder="1" applyAlignment="1">
      <alignment horizontal="center" vertical="center" wrapText="1"/>
    </xf>
    <xf numFmtId="0" fontId="11" fillId="9" borderId="35" xfId="1" applyFont="1" applyFill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14" fontId="11" fillId="0" borderId="35" xfId="1" applyNumberFormat="1" applyFont="1" applyBorder="1" applyAlignment="1">
      <alignment horizontal="center" vertical="center" wrapText="1"/>
    </xf>
    <xf numFmtId="0" fontId="30" fillId="0" borderId="0" xfId="1" applyFont="1" applyAlignment="1">
      <alignment horizontal="center"/>
    </xf>
    <xf numFmtId="0" fontId="29" fillId="0" borderId="0" xfId="1" applyFont="1" applyAlignment="1">
      <alignment horizontal="center"/>
    </xf>
    <xf numFmtId="0" fontId="15" fillId="0" borderId="0" xfId="1" applyFont="1"/>
    <xf numFmtId="0" fontId="28" fillId="0" borderId="0" xfId="1" applyFont="1" applyAlignment="1">
      <alignment horizontal="center"/>
    </xf>
    <xf numFmtId="14" fontId="2" fillId="0" borderId="0" xfId="1" applyNumberFormat="1"/>
    <xf numFmtId="0" fontId="2" fillId="0" borderId="0" xfId="1" applyFont="1"/>
    <xf numFmtId="0" fontId="2" fillId="0" borderId="0" xfId="1" applyFont="1" applyBorder="1"/>
    <xf numFmtId="0" fontId="11" fillId="0" borderId="0" xfId="1" applyFont="1" applyFill="1" applyBorder="1" applyAlignment="1">
      <alignment vertical="top" wrapText="1"/>
    </xf>
    <xf numFmtId="0" fontId="9" fillId="0" borderId="0" xfId="1" applyFont="1" applyFill="1" applyBorder="1" applyAlignment="1">
      <alignment vertical="top" wrapText="1"/>
    </xf>
    <xf numFmtId="0" fontId="2" fillId="0" borderId="0" xfId="1" applyFill="1" applyBorder="1"/>
    <xf numFmtId="0" fontId="34" fillId="0" borderId="0" xfId="0" applyFont="1" applyBorder="1" applyAlignment="1">
      <alignment horizontal="center"/>
    </xf>
    <xf numFmtId="0" fontId="33" fillId="0" borderId="0" xfId="0" applyFont="1" applyBorder="1"/>
    <xf numFmtId="0" fontId="35" fillId="0" borderId="0" xfId="0" applyFont="1" applyBorder="1" applyAlignment="1">
      <alignment horizontal="center"/>
    </xf>
    <xf numFmtId="0" fontId="38" fillId="0" borderId="33" xfId="0" applyFont="1" applyBorder="1" applyAlignment="1">
      <alignment horizontal="center" vertical="center"/>
    </xf>
    <xf numFmtId="0" fontId="38" fillId="0" borderId="0" xfId="1" applyFont="1" applyAlignment="1">
      <alignment vertical="center"/>
    </xf>
    <xf numFmtId="0" fontId="38" fillId="0" borderId="0" xfId="0" applyFont="1" applyAlignment="1">
      <alignment vertical="center"/>
    </xf>
    <xf numFmtId="0" fontId="38" fillId="0" borderId="35" xfId="0" applyFont="1" applyBorder="1" applyAlignment="1">
      <alignment horizontal="center" vertical="center"/>
    </xf>
    <xf numFmtId="0" fontId="38" fillId="0" borderId="34" xfId="0" applyFont="1" applyBorder="1" applyAlignment="1">
      <alignment horizontal="center" vertical="center"/>
    </xf>
    <xf numFmtId="0" fontId="15" fillId="0" borderId="0" xfId="0" applyFont="1" applyFill="1" applyBorder="1"/>
    <xf numFmtId="0" fontId="0" fillId="0" borderId="0" xfId="0" applyFill="1"/>
    <xf numFmtId="0" fontId="2" fillId="0" borderId="0" xfId="0" applyFont="1" applyAlignment="1">
      <alignment horizontal="right"/>
    </xf>
    <xf numFmtId="0" fontId="38" fillId="0" borderId="0" xfId="1" applyFont="1" applyAlignment="1">
      <alignment horizontal="center"/>
    </xf>
    <xf numFmtId="0" fontId="38" fillId="0" borderId="39" xfId="1" applyFont="1" applyBorder="1" applyAlignment="1">
      <alignment horizontal="center"/>
    </xf>
    <xf numFmtId="0" fontId="16" fillId="6" borderId="6" xfId="1" applyFont="1" applyFill="1" applyBorder="1" applyAlignment="1">
      <alignment horizontal="center" vertical="center" wrapText="1"/>
    </xf>
    <xf numFmtId="0" fontId="6" fillId="2" borderId="40" xfId="0" applyFont="1" applyFill="1" applyBorder="1" applyAlignment="1">
      <alignment horizontal="left" indent="1"/>
    </xf>
    <xf numFmtId="0" fontId="2" fillId="2" borderId="41" xfId="0" applyFont="1" applyFill="1" applyBorder="1"/>
    <xf numFmtId="0" fontId="2" fillId="2" borderId="42" xfId="0" applyFont="1" applyFill="1" applyBorder="1"/>
    <xf numFmtId="0" fontId="38" fillId="0" borderId="0" xfId="0" applyFont="1" applyFill="1" applyBorder="1" applyAlignment="1">
      <alignment vertical="center"/>
    </xf>
    <xf numFmtId="0" fontId="37" fillId="0" borderId="0" xfId="0" applyFont="1" applyFill="1" applyBorder="1" applyAlignment="1">
      <alignment vertical="center"/>
    </xf>
    <xf numFmtId="0" fontId="2" fillId="2" borderId="29" xfId="0" applyFont="1" applyFill="1" applyBorder="1" applyAlignment="1">
      <alignment horizontal="left" indent="1"/>
    </xf>
    <xf numFmtId="0" fontId="2" fillId="2" borderId="3" xfId="0" applyFont="1" applyFill="1" applyBorder="1" applyAlignment="1">
      <alignment horizontal="left" indent="1"/>
    </xf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49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3" fillId="0" borderId="1" xfId="0" applyFont="1" applyFill="1" applyBorder="1" applyAlignment="1">
      <alignment horizontal="center"/>
    </xf>
    <xf numFmtId="0" fontId="2" fillId="2" borderId="36" xfId="0" applyFont="1" applyFill="1" applyBorder="1"/>
    <xf numFmtId="0" fontId="2" fillId="2" borderId="37" xfId="0" applyFont="1" applyFill="1" applyBorder="1"/>
    <xf numFmtId="0" fontId="6" fillId="2" borderId="0" xfId="0" applyFont="1" applyFill="1" applyBorder="1" applyAlignment="1">
      <alignment horizontal="left" indent="1"/>
    </xf>
    <xf numFmtId="0" fontId="4" fillId="0" borderId="38" xfId="0" applyFont="1" applyFill="1" applyBorder="1" applyAlignment="1">
      <alignment horizontal="center"/>
    </xf>
    <xf numFmtId="0" fontId="4" fillId="0" borderId="4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left" indent="1"/>
    </xf>
    <xf numFmtId="0" fontId="3" fillId="0" borderId="52" xfId="0" applyFont="1" applyFill="1" applyBorder="1" applyAlignment="1">
      <alignment horizontal="center"/>
    </xf>
    <xf numFmtId="0" fontId="15" fillId="0" borderId="30" xfId="0" applyFont="1" applyFill="1" applyBorder="1" applyAlignment="1">
      <alignment vertical="center" wrapText="1"/>
    </xf>
    <xf numFmtId="0" fontId="15" fillId="0" borderId="44" xfId="0" applyFont="1" applyFill="1" applyBorder="1" applyAlignment="1">
      <alignment vertical="center" wrapText="1"/>
    </xf>
    <xf numFmtId="0" fontId="15" fillId="0" borderId="50" xfId="0" applyFont="1" applyFill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 wrapText="1"/>
    </xf>
    <xf numFmtId="49" fontId="2" fillId="0" borderId="0" xfId="0" applyNumberFormat="1" applyFont="1" applyBorder="1" applyAlignment="1"/>
    <xf numFmtId="0" fontId="40" fillId="0" borderId="0" xfId="0" applyFont="1" applyFill="1" applyBorder="1" applyAlignment="1"/>
    <xf numFmtId="0" fontId="2" fillId="2" borderId="54" xfId="0" applyFont="1" applyFill="1" applyBorder="1" applyAlignment="1">
      <alignment horizontal="left" indent="1"/>
    </xf>
    <xf numFmtId="0" fontId="2" fillId="2" borderId="55" xfId="0" applyFont="1" applyFill="1" applyBorder="1" applyAlignment="1">
      <alignment horizontal="left" indent="1"/>
    </xf>
    <xf numFmtId="0" fontId="2" fillId="2" borderId="53" xfId="0" applyFont="1" applyFill="1" applyBorder="1" applyAlignment="1">
      <alignment horizontal="left" indent="1"/>
    </xf>
    <xf numFmtId="0" fontId="4" fillId="2" borderId="56" xfId="0" applyFont="1" applyFill="1" applyBorder="1"/>
    <xf numFmtId="14" fontId="2" fillId="7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34" fillId="0" borderId="5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4" fillId="7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57" xfId="0" applyFont="1" applyFill="1" applyBorder="1" applyAlignment="1">
      <alignment horizontal="center"/>
    </xf>
    <xf numFmtId="0" fontId="2" fillId="2" borderId="58" xfId="0" applyFont="1" applyFill="1" applyBorder="1"/>
    <xf numFmtId="0" fontId="0" fillId="0" borderId="0" xfId="0" applyFill="1" applyBorder="1" applyAlignment="1"/>
    <xf numFmtId="0" fontId="3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7" borderId="59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36" fillId="0" borderId="4" xfId="0" applyFont="1" applyBorder="1" applyAlignment="1">
      <alignment horizontal="center" vertical="center"/>
    </xf>
    <xf numFmtId="0" fontId="36" fillId="0" borderId="52" xfId="0" applyFont="1" applyBorder="1" applyAlignment="1">
      <alignment horizontal="center" vertical="center"/>
    </xf>
    <xf numFmtId="0" fontId="36" fillId="0" borderId="34" xfId="0" applyFont="1" applyBorder="1" applyAlignment="1">
      <alignment horizontal="center" vertical="center"/>
    </xf>
    <xf numFmtId="0" fontId="4" fillId="5" borderId="63" xfId="0" applyFont="1" applyFill="1" applyBorder="1" applyAlignment="1">
      <alignment horizontal="center" vertical="center"/>
    </xf>
    <xf numFmtId="0" fontId="0" fillId="10" borderId="63" xfId="0" applyFill="1" applyBorder="1"/>
    <xf numFmtId="0" fontId="0" fillId="0" borderId="63" xfId="0" applyBorder="1"/>
    <xf numFmtId="0" fontId="0" fillId="11" borderId="63" xfId="0" applyFill="1" applyBorder="1"/>
    <xf numFmtId="0" fontId="4" fillId="5" borderId="64" xfId="0" applyFont="1" applyFill="1" applyBorder="1" applyAlignment="1">
      <alignment horizontal="center" vertical="center"/>
    </xf>
    <xf numFmtId="0" fontId="4" fillId="5" borderId="65" xfId="0" applyFont="1" applyFill="1" applyBorder="1" applyAlignment="1">
      <alignment horizontal="center" vertical="center"/>
    </xf>
    <xf numFmtId="0" fontId="0" fillId="11" borderId="65" xfId="0" applyFill="1" applyBorder="1"/>
    <xf numFmtId="0" fontId="0" fillId="0" borderId="65" xfId="0" applyBorder="1"/>
    <xf numFmtId="0" fontId="0" fillId="11" borderId="64" xfId="0" applyFill="1" applyBorder="1"/>
    <xf numFmtId="0" fontId="0" fillId="0" borderId="64" xfId="0" applyBorder="1"/>
    <xf numFmtId="0" fontId="4" fillId="5" borderId="66" xfId="0" applyFont="1" applyFill="1" applyBorder="1" applyAlignment="1">
      <alignment horizontal="center" vertical="center"/>
    </xf>
    <xf numFmtId="0" fontId="4" fillId="5" borderId="67" xfId="0" applyFont="1" applyFill="1" applyBorder="1" applyAlignment="1">
      <alignment horizontal="center" vertical="center"/>
    </xf>
    <xf numFmtId="0" fontId="0" fillId="11" borderId="66" xfId="0" applyFill="1" applyBorder="1"/>
    <xf numFmtId="0" fontId="0" fillId="11" borderId="67" xfId="0" applyFill="1" applyBorder="1"/>
    <xf numFmtId="0" fontId="0" fillId="0" borderId="66" xfId="0" applyBorder="1"/>
    <xf numFmtId="0" fontId="0" fillId="0" borderId="67" xfId="0" applyBorder="1"/>
    <xf numFmtId="0" fontId="0" fillId="0" borderId="61" xfId="0" applyBorder="1"/>
    <xf numFmtId="0" fontId="0" fillId="0" borderId="68" xfId="0" applyFill="1" applyBorder="1"/>
    <xf numFmtId="0" fontId="0" fillId="0" borderId="68" xfId="0" applyBorder="1"/>
    <xf numFmtId="0" fontId="0" fillId="0" borderId="62" xfId="0" applyBorder="1"/>
    <xf numFmtId="0" fontId="0" fillId="0" borderId="69" xfId="0" applyBorder="1"/>
    <xf numFmtId="0" fontId="0" fillId="0" borderId="69" xfId="0" applyFill="1" applyBorder="1"/>
    <xf numFmtId="0" fontId="3" fillId="0" borderId="70" xfId="0" applyFont="1" applyBorder="1" applyAlignment="1">
      <alignment horizontal="center"/>
    </xf>
    <xf numFmtId="0" fontId="3" fillId="0" borderId="71" xfId="0" applyFont="1" applyBorder="1" applyAlignment="1">
      <alignment horizontal="center"/>
    </xf>
    <xf numFmtId="0" fontId="34" fillId="0" borderId="60" xfId="0" applyFont="1" applyBorder="1" applyAlignment="1">
      <alignment horizontal="center"/>
    </xf>
    <xf numFmtId="0" fontId="45" fillId="0" borderId="60" xfId="0" applyFont="1" applyBorder="1" applyAlignment="1">
      <alignment horizontal="center"/>
    </xf>
    <xf numFmtId="0" fontId="3" fillId="0" borderId="60" xfId="0" applyFont="1" applyFill="1" applyBorder="1" applyAlignment="1">
      <alignment horizontal="center"/>
    </xf>
    <xf numFmtId="0" fontId="2" fillId="0" borderId="70" xfId="1" applyBorder="1"/>
    <xf numFmtId="0" fontId="0" fillId="0" borderId="72" xfId="0" applyBorder="1"/>
    <xf numFmtId="0" fontId="0" fillId="10" borderId="72" xfId="0" applyFill="1" applyBorder="1"/>
    <xf numFmtId="0" fontId="0" fillId="0" borderId="73" xfId="0" applyBorder="1"/>
    <xf numFmtId="0" fontId="0" fillId="0" borderId="47" xfId="0" applyBorder="1"/>
    <xf numFmtId="0" fontId="0" fillId="0" borderId="74" xfId="0" applyBorder="1"/>
    <xf numFmtId="0" fontId="0" fillId="0" borderId="75" xfId="0" applyBorder="1"/>
    <xf numFmtId="0" fontId="37" fillId="8" borderId="70" xfId="0" applyFont="1" applyFill="1" applyBorder="1" applyAlignment="1">
      <alignment horizontal="center" vertical="center"/>
    </xf>
    <xf numFmtId="0" fontId="27" fillId="0" borderId="70" xfId="0" applyFont="1" applyBorder="1" applyAlignment="1">
      <alignment horizontal="center"/>
    </xf>
    <xf numFmtId="0" fontId="0" fillId="7" borderId="70" xfId="0" applyFill="1" applyBorder="1" applyAlignment="1">
      <alignment horizontal="center"/>
    </xf>
    <xf numFmtId="0" fontId="36" fillId="0" borderId="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70" xfId="0" applyBorder="1"/>
    <xf numFmtId="0" fontId="8" fillId="0" borderId="70" xfId="0" applyFont="1" applyBorder="1" applyAlignment="1">
      <alignment horizontal="center"/>
    </xf>
    <xf numFmtId="0" fontId="8" fillId="0" borderId="70" xfId="0" applyFont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14" fontId="2" fillId="0" borderId="70" xfId="0" applyNumberFormat="1" applyFont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14" fontId="0" fillId="0" borderId="70" xfId="0" applyNumberFormat="1" applyBorder="1" applyAlignment="1">
      <alignment horizontal="center" vertical="center"/>
    </xf>
    <xf numFmtId="0" fontId="0" fillId="0" borderId="70" xfId="0" applyBorder="1" applyAlignment="1"/>
    <xf numFmtId="0" fontId="0" fillId="0" borderId="7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14" borderId="63" xfId="0" applyFill="1" applyBorder="1"/>
    <xf numFmtId="0" fontId="4" fillId="5" borderId="76" xfId="0" applyFont="1" applyFill="1" applyBorder="1" applyAlignment="1">
      <alignment horizontal="center" vertical="center"/>
    </xf>
    <xf numFmtId="0" fontId="0" fillId="10" borderId="76" xfId="0" applyFill="1" applyBorder="1"/>
    <xf numFmtId="0" fontId="0" fillId="11" borderId="76" xfId="0" applyFill="1" applyBorder="1"/>
    <xf numFmtId="0" fontId="0" fillId="10" borderId="77" xfId="0" applyFill="1" applyBorder="1"/>
    <xf numFmtId="0" fontId="37" fillId="8" borderId="4" xfId="0" applyFont="1" applyFill="1" applyBorder="1" applyAlignment="1">
      <alignment horizontal="center" vertical="center"/>
    </xf>
    <xf numFmtId="0" fontId="17" fillId="6" borderId="25" xfId="1" applyFont="1" applyFill="1" applyBorder="1" applyAlignment="1">
      <alignment horizontal="center" vertical="center" wrapText="1"/>
    </xf>
    <xf numFmtId="0" fontId="17" fillId="6" borderId="26" xfId="1" applyFont="1" applyFill="1" applyBorder="1" applyAlignment="1">
      <alignment horizontal="center" vertical="center" wrapText="1"/>
    </xf>
    <xf numFmtId="0" fontId="16" fillId="6" borderId="35" xfId="1" applyFont="1" applyFill="1" applyBorder="1" applyAlignment="1">
      <alignment horizontal="center" vertical="center" wrapText="1"/>
    </xf>
    <xf numFmtId="0" fontId="17" fillId="6" borderId="24" xfId="1" applyFont="1" applyFill="1" applyBorder="1" applyAlignment="1">
      <alignment horizontal="center" vertical="center" wrapText="1"/>
    </xf>
    <xf numFmtId="0" fontId="17" fillId="6" borderId="12" xfId="1" applyFont="1" applyFill="1" applyBorder="1" applyAlignment="1">
      <alignment horizontal="center" vertical="center" wrapText="1"/>
    </xf>
    <xf numFmtId="0" fontId="14" fillId="0" borderId="0" xfId="1" applyFont="1" applyAlignment="1">
      <alignment horizontal="center"/>
    </xf>
    <xf numFmtId="0" fontId="23" fillId="9" borderId="21" xfId="1" applyFont="1" applyFill="1" applyBorder="1" applyAlignment="1">
      <alignment horizontal="center" vertical="center" wrapText="1"/>
    </xf>
    <xf numFmtId="0" fontId="23" fillId="9" borderId="22" xfId="1" applyFont="1" applyFill="1" applyBorder="1" applyAlignment="1">
      <alignment horizontal="center" vertical="center" wrapText="1"/>
    </xf>
    <xf numFmtId="0" fontId="23" fillId="9" borderId="23" xfId="1" applyFont="1" applyFill="1" applyBorder="1" applyAlignment="1">
      <alignment horizontal="center" vertical="center" wrapText="1"/>
    </xf>
    <xf numFmtId="0" fontId="23" fillId="9" borderId="15" xfId="1" applyFont="1" applyFill="1" applyBorder="1" applyAlignment="1">
      <alignment horizontal="center" vertical="top" wrapText="1"/>
    </xf>
    <xf numFmtId="0" fontId="23" fillId="9" borderId="16" xfId="1" applyFont="1" applyFill="1" applyBorder="1" applyAlignment="1">
      <alignment horizontal="center" vertical="top" wrapText="1"/>
    </xf>
    <xf numFmtId="0" fontId="23" fillId="9" borderId="17" xfId="1" applyFont="1" applyFill="1" applyBorder="1" applyAlignment="1">
      <alignment horizontal="center" vertical="top" wrapText="1"/>
    </xf>
    <xf numFmtId="0" fontId="23" fillId="0" borderId="18" xfId="1" applyFont="1" applyBorder="1" applyAlignment="1">
      <alignment horizontal="center" vertical="center" wrapText="1"/>
    </xf>
    <xf numFmtId="0" fontId="23" fillId="9" borderId="19" xfId="1" applyFont="1" applyFill="1" applyBorder="1" applyAlignment="1">
      <alignment horizontal="center" vertical="center" wrapText="1"/>
    </xf>
    <xf numFmtId="0" fontId="23" fillId="9" borderId="18" xfId="1" applyFont="1" applyFill="1" applyBorder="1" applyAlignment="1">
      <alignment horizontal="center" vertical="center" wrapText="1"/>
    </xf>
    <xf numFmtId="0" fontId="23" fillId="9" borderId="20" xfId="1" applyFont="1" applyFill="1" applyBorder="1" applyAlignment="1">
      <alignment horizontal="center" vertical="center" wrapText="1"/>
    </xf>
    <xf numFmtId="0" fontId="17" fillId="6" borderId="27" xfId="1" applyFont="1" applyFill="1" applyBorder="1" applyAlignment="1">
      <alignment horizontal="center" vertical="center" wrapText="1"/>
    </xf>
    <xf numFmtId="0" fontId="17" fillId="6" borderId="28" xfId="1" applyFont="1" applyFill="1" applyBorder="1" applyAlignment="1">
      <alignment horizontal="center" vertical="center" wrapText="1"/>
    </xf>
    <xf numFmtId="0" fontId="36" fillId="0" borderId="70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6" fillId="0" borderId="45" xfId="0" applyFont="1" applyBorder="1" applyAlignment="1">
      <alignment horizontal="center" vertical="center"/>
    </xf>
    <xf numFmtId="0" fontId="37" fillId="12" borderId="45" xfId="0" applyFont="1" applyFill="1" applyBorder="1" applyAlignment="1">
      <alignment horizontal="center" vertical="center"/>
    </xf>
    <xf numFmtId="0" fontId="40" fillId="5" borderId="40" xfId="0" applyFont="1" applyFill="1" applyBorder="1" applyAlignment="1">
      <alignment horizontal="center" vertical="center"/>
    </xf>
    <xf numFmtId="0" fontId="40" fillId="5" borderId="48" xfId="0" applyFont="1" applyFill="1" applyBorder="1" applyAlignment="1">
      <alignment horizontal="center" vertical="center"/>
    </xf>
    <xf numFmtId="0" fontId="40" fillId="5" borderId="36" xfId="0" applyFont="1" applyFill="1" applyBorder="1" applyAlignment="1">
      <alignment horizontal="center" vertical="center"/>
    </xf>
    <xf numFmtId="0" fontId="40" fillId="5" borderId="4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0" fillId="0" borderId="51" xfId="0" applyFont="1" applyBorder="1" applyAlignment="1">
      <alignment horizontal="center" vertical="center"/>
    </xf>
    <xf numFmtId="0" fontId="40" fillId="0" borderId="47" xfId="0" applyFont="1" applyBorder="1" applyAlignment="1">
      <alignment horizontal="center" vertical="center"/>
    </xf>
    <xf numFmtId="0" fontId="41" fillId="0" borderId="49" xfId="0" applyFont="1" applyBorder="1" applyAlignment="1">
      <alignment horizontal="left" vertical="center" wrapText="1"/>
    </xf>
    <xf numFmtId="0" fontId="41" fillId="0" borderId="46" xfId="0" applyFont="1" applyBorder="1" applyAlignment="1">
      <alignment horizontal="left" vertical="center" wrapText="1"/>
    </xf>
    <xf numFmtId="0" fontId="41" fillId="0" borderId="49" xfId="0" applyFont="1" applyFill="1" applyBorder="1" applyAlignment="1">
      <alignment horizontal="left" vertical="center" wrapText="1"/>
    </xf>
    <xf numFmtId="0" fontId="41" fillId="0" borderId="46" xfId="0" applyFont="1" applyFill="1" applyBorder="1" applyAlignment="1">
      <alignment horizontal="left" vertical="center" wrapText="1"/>
    </xf>
  </cellXfs>
  <cellStyles count="6">
    <cellStyle name="Euro" xfId="4"/>
    <cellStyle name="Euro 2" xfId="5"/>
    <cellStyle name="Monétaire 2" xfId="3"/>
    <cellStyle name="Normal" xfId="0" builtinId="0"/>
    <cellStyle name="Normal 2" xfId="1"/>
    <cellStyle name="Normal 3" xfId="2"/>
  </cellStyles>
  <dxfs count="4">
    <dxf>
      <font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EEECE1"/>
      <color rgb="FFEEE1E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76</xdr:row>
      <xdr:rowOff>28575</xdr:rowOff>
    </xdr:from>
    <xdr:to>
      <xdr:col>10</xdr:col>
      <xdr:colOff>19050</xdr:colOff>
      <xdr:row>77</xdr:row>
      <xdr:rowOff>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8096250" y="4800600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75</xdr:row>
      <xdr:rowOff>28575</xdr:rowOff>
    </xdr:from>
    <xdr:to>
      <xdr:col>10</xdr:col>
      <xdr:colOff>19050</xdr:colOff>
      <xdr:row>76</xdr:row>
      <xdr:rowOff>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8096250" y="47844075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74</xdr:row>
      <xdr:rowOff>28575</xdr:rowOff>
    </xdr:from>
    <xdr:to>
      <xdr:col>10</xdr:col>
      <xdr:colOff>19050</xdr:colOff>
      <xdr:row>75</xdr:row>
      <xdr:rowOff>0</xdr:rowOff>
    </xdr:to>
    <xdr:sp macro="" textlink="">
      <xdr:nvSpPr>
        <xdr:cNvPr id="4" name="AutoShape 4"/>
        <xdr:cNvSpPr>
          <a:spLocks noChangeArrowheads="1"/>
        </xdr:cNvSpPr>
      </xdr:nvSpPr>
      <xdr:spPr bwMode="auto">
        <a:xfrm>
          <a:off x="8096250" y="4768215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89059</xdr:colOff>
      <xdr:row>0</xdr:row>
      <xdr:rowOff>156308</xdr:rowOff>
    </xdr:from>
    <xdr:to>
      <xdr:col>31</xdr:col>
      <xdr:colOff>249077</xdr:colOff>
      <xdr:row>8</xdr:row>
      <xdr:rowOff>31750</xdr:rowOff>
    </xdr:to>
    <xdr:grpSp>
      <xdr:nvGrpSpPr>
        <xdr:cNvPr id="11" name="Groupe 10"/>
        <xdr:cNvGrpSpPr/>
      </xdr:nvGrpSpPr>
      <xdr:grpSpPr>
        <a:xfrm>
          <a:off x="10439559" y="156308"/>
          <a:ext cx="2319018" cy="1526442"/>
          <a:chOff x="10371441" y="156308"/>
          <a:chExt cx="2306029" cy="1428141"/>
        </a:xfrm>
      </xdr:grpSpPr>
      <xdr:sp macro="" textlink="">
        <xdr:nvSpPr>
          <xdr:cNvPr id="6" name="Rectangle 5"/>
          <xdr:cNvSpPr/>
        </xdr:nvSpPr>
        <xdr:spPr>
          <a:xfrm>
            <a:off x="10371441" y="156308"/>
            <a:ext cx="2279118" cy="1428141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10378901" y="168431"/>
            <a:ext cx="2298569" cy="30608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algn="ctr"/>
            <a:r>
              <a:rPr lang="fr-FR" sz="1400" u="sng">
                <a:latin typeface="+mn-lt"/>
              </a:rPr>
              <a:t>Durée du </a:t>
            </a:r>
            <a:r>
              <a:rPr lang="fr-FR" sz="1600" u="sng">
                <a:latin typeface="+mn-lt"/>
              </a:rPr>
              <a:t>calendrier</a:t>
            </a:r>
            <a:endParaRPr lang="fr-FR" sz="1400" u="sng">
              <a:latin typeface="+mn-lt"/>
            </a:endParaRPr>
          </a:p>
        </xdr:txBody>
      </xdr:sp>
    </xdr:grpSp>
    <xdr:clientData/>
  </xdr:twoCellAnchor>
  <xdr:twoCellAnchor>
    <xdr:from>
      <xdr:col>1</xdr:col>
      <xdr:colOff>212075</xdr:colOff>
      <xdr:row>0</xdr:row>
      <xdr:rowOff>98581</xdr:rowOff>
    </xdr:from>
    <xdr:to>
      <xdr:col>1</xdr:col>
      <xdr:colOff>3331752</xdr:colOff>
      <xdr:row>11</xdr:row>
      <xdr:rowOff>37967</xdr:rowOff>
    </xdr:to>
    <xdr:grpSp>
      <xdr:nvGrpSpPr>
        <xdr:cNvPr id="12" name="Groupe 11"/>
        <xdr:cNvGrpSpPr/>
      </xdr:nvGrpSpPr>
      <xdr:grpSpPr>
        <a:xfrm>
          <a:off x="1418575" y="98581"/>
          <a:ext cx="3119677" cy="2161886"/>
          <a:chOff x="1268484" y="98581"/>
          <a:chExt cx="3119677" cy="1965613"/>
        </a:xfrm>
      </xdr:grpSpPr>
      <xdr:sp macro="" textlink="">
        <xdr:nvSpPr>
          <xdr:cNvPr id="8" name="Rectangle 7"/>
          <xdr:cNvSpPr/>
        </xdr:nvSpPr>
        <xdr:spPr>
          <a:xfrm>
            <a:off x="1270889" y="98581"/>
            <a:ext cx="3117272" cy="1965613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1268484" y="101418"/>
            <a:ext cx="3111018" cy="31427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fr-FR" sz="1600" u="sng"/>
              <a:t>Aide</a:t>
            </a:r>
            <a:r>
              <a:rPr lang="fr-FR" sz="1600" u="sng" baseline="0"/>
              <a:t> à la planification</a:t>
            </a:r>
            <a:endParaRPr lang="fr-FR" sz="1600" u="sng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6" tint="0.39997558519241921"/>
  </sheetPr>
  <dimension ref="A1:S101"/>
  <sheetViews>
    <sheetView zoomScale="80" zoomScaleNormal="80" workbookViewId="0">
      <selection activeCell="BI77" sqref="BI77"/>
    </sheetView>
  </sheetViews>
  <sheetFormatPr baseColWidth="10" defaultRowHeight="12.75"/>
  <cols>
    <col min="1" max="1" width="41.42578125" style="35" customWidth="1"/>
    <col min="2" max="2" width="5.28515625" style="35" customWidth="1"/>
    <col min="3" max="3" width="38" style="35" customWidth="1"/>
    <col min="4" max="8" width="16.140625" style="35" customWidth="1"/>
    <col min="9" max="9" width="11.42578125" style="35"/>
    <col min="10" max="10" width="11.42578125" style="35" customWidth="1"/>
    <col min="11" max="11" width="34.140625" style="35" customWidth="1"/>
    <col min="12" max="12" width="5.7109375" style="35" customWidth="1"/>
    <col min="13" max="13" width="21.85546875" style="35" customWidth="1"/>
    <col min="14" max="14" width="5.7109375" style="35" customWidth="1"/>
    <col min="15" max="15" width="11.42578125" style="35"/>
    <col min="16" max="16" width="5.7109375" style="35" customWidth="1"/>
    <col min="17" max="17" width="28.7109375" style="35" customWidth="1"/>
    <col min="18" max="18" width="5.7109375" style="35" customWidth="1"/>
    <col min="19" max="19" width="15.42578125" style="35" customWidth="1"/>
    <col min="20" max="16384" width="11.42578125" style="35"/>
  </cols>
  <sheetData>
    <row r="1" spans="1:19" ht="42" customHeight="1">
      <c r="A1" s="208" t="s">
        <v>150</v>
      </c>
      <c r="B1" s="208"/>
      <c r="C1" s="208"/>
      <c r="D1" s="208"/>
      <c r="E1" s="208"/>
      <c r="F1" s="208"/>
      <c r="G1" s="208"/>
      <c r="H1" s="208"/>
      <c r="O1" s="74"/>
      <c r="P1" s="73"/>
    </row>
    <row r="2" spans="1:19" ht="15">
      <c r="C2" s="72"/>
      <c r="P2" s="71"/>
    </row>
    <row r="3" spans="1:19">
      <c r="A3" s="60"/>
      <c r="B3" s="60"/>
      <c r="P3" s="70"/>
    </row>
    <row r="4" spans="1:19" ht="18.75">
      <c r="A4" s="202" t="s">
        <v>114</v>
      </c>
      <c r="B4" s="202"/>
      <c r="C4" s="139" t="s">
        <v>17</v>
      </c>
      <c r="E4" s="77"/>
      <c r="F4" s="78"/>
      <c r="K4" s="33" t="s">
        <v>151</v>
      </c>
      <c r="M4" s="33" t="s">
        <v>120</v>
      </c>
      <c r="O4" s="33" t="s">
        <v>136</v>
      </c>
      <c r="P4"/>
      <c r="Q4" s="34" t="s">
        <v>117</v>
      </c>
      <c r="R4"/>
      <c r="S4" s="34" t="s">
        <v>118</v>
      </c>
    </row>
    <row r="5" spans="1:19" ht="18.75">
      <c r="A5" s="202" t="s">
        <v>115</v>
      </c>
      <c r="B5" s="202"/>
      <c r="C5" s="139" t="s">
        <v>82</v>
      </c>
      <c r="D5" s="63"/>
      <c r="E5" s="77"/>
      <c r="F5" s="78"/>
      <c r="K5" s="92" t="s">
        <v>152</v>
      </c>
      <c r="M5" s="83" t="s">
        <v>17</v>
      </c>
      <c r="N5" s="84"/>
      <c r="O5" s="83" t="s">
        <v>13</v>
      </c>
      <c r="P5" s="85"/>
      <c r="Q5" s="83" t="str">
        <f>IF(COUNTIF($C$4,"*Snecma*"),"DMF 90400-01","")</f>
        <v>DMF 90400-01</v>
      </c>
      <c r="R5" s="85"/>
      <c r="S5" s="83" t="str">
        <f>IF(COUNTIF($C$4,"*Snecma*"),"N1",IF(COUNTIF($C$4,"*Turbomeca*"),"H1",""))</f>
        <v>N1</v>
      </c>
    </row>
    <row r="6" spans="1:19" ht="18.75">
      <c r="A6" s="202" t="s">
        <v>161</v>
      </c>
      <c r="B6" s="202"/>
      <c r="C6" s="140"/>
      <c r="D6" s="63"/>
      <c r="E6" s="77"/>
      <c r="F6" s="78"/>
      <c r="K6" s="92" t="s">
        <v>153</v>
      </c>
      <c r="M6" s="83" t="s">
        <v>121</v>
      </c>
      <c r="N6" s="84"/>
      <c r="O6" s="86" t="s">
        <v>81</v>
      </c>
      <c r="P6" s="85"/>
      <c r="Q6" s="83" t="str">
        <f>IF(COUNTIF($C$4,"*Snecma*"),"DMF 90100-01","")</f>
        <v>DMF 90100-01</v>
      </c>
      <c r="R6" s="85"/>
      <c r="S6" s="83" t="str">
        <f>IF(COUNTIF($C$4,"*Snecma*"),"N2",IF(COUNTIF($C$4,"*Turbomeca*"),"H2",""))</f>
        <v>N2</v>
      </c>
    </row>
    <row r="7" spans="1:19" ht="18.75">
      <c r="A7" s="202" t="s">
        <v>19</v>
      </c>
      <c r="B7" s="202"/>
      <c r="C7" s="139" t="s">
        <v>83</v>
      </c>
      <c r="D7" s="63"/>
      <c r="E7" s="77"/>
      <c r="F7" s="78"/>
      <c r="K7" s="92" t="s">
        <v>154</v>
      </c>
      <c r="M7" s="169"/>
      <c r="N7" s="84"/>
      <c r="P7" s="85"/>
      <c r="Q7" s="169"/>
      <c r="R7" s="85"/>
      <c r="S7" s="83" t="str">
        <f>IF(COUNTIF($C$4,"*Snecma*"),"N3",IF(COUNTIF($C$4,"*Turbomeca*"),"H3",""))</f>
        <v>N3</v>
      </c>
    </row>
    <row r="8" spans="1:19" ht="18.75">
      <c r="A8" s="202" t="s">
        <v>16</v>
      </c>
      <c r="B8" s="202"/>
      <c r="C8" s="139" t="s">
        <v>84</v>
      </c>
      <c r="D8" s="63"/>
      <c r="E8" s="77"/>
      <c r="F8" s="78"/>
      <c r="K8" s="92" t="s">
        <v>155</v>
      </c>
      <c r="M8" s="83"/>
      <c r="N8" s="84"/>
      <c r="O8" s="85"/>
      <c r="P8" s="85"/>
      <c r="Q8" s="83"/>
      <c r="R8" s="85"/>
      <c r="S8" s="83" t="str">
        <f>IF(COUNTIF($C$4,"*Snecma*"),"N4",IF(COUNTIF($C$4,"*Turbomeca*"),"H4",""))</f>
        <v>N4</v>
      </c>
    </row>
    <row r="9" spans="1:19" ht="18.75">
      <c r="A9" s="202" t="s">
        <v>116</v>
      </c>
      <c r="B9" s="202"/>
      <c r="C9" s="139" t="s">
        <v>85</v>
      </c>
      <c r="D9" s="63"/>
      <c r="E9" s="77"/>
      <c r="F9" s="79"/>
      <c r="K9" s="92" t="s">
        <v>156</v>
      </c>
      <c r="M9" s="83"/>
      <c r="N9" s="84"/>
      <c r="O9" s="85"/>
      <c r="P9" s="85"/>
      <c r="Q9" s="83"/>
      <c r="R9" s="85"/>
    </row>
    <row r="10" spans="1:19" ht="18.75">
      <c r="A10" s="202" t="s">
        <v>117</v>
      </c>
      <c r="B10" s="202"/>
      <c r="C10" s="139" t="s">
        <v>138</v>
      </c>
      <c r="D10" s="63"/>
      <c r="E10" s="77"/>
      <c r="F10" s="78"/>
      <c r="M10" s="87"/>
      <c r="N10" s="84"/>
      <c r="O10" s="85"/>
      <c r="P10" s="85"/>
      <c r="Q10" s="83"/>
      <c r="R10" s="85"/>
      <c r="S10" s="85"/>
    </row>
    <row r="11" spans="1:19" ht="18.75">
      <c r="A11" s="202" t="s">
        <v>136</v>
      </c>
      <c r="B11" s="202"/>
      <c r="C11" s="141" t="s">
        <v>13</v>
      </c>
      <c r="D11" s="63"/>
      <c r="E11" s="79"/>
      <c r="F11" s="79"/>
      <c r="K11" s="91"/>
      <c r="M11" s="83"/>
      <c r="N11" s="84"/>
      <c r="O11" s="85"/>
      <c r="P11" s="85"/>
      <c r="Q11" s="83"/>
      <c r="R11" s="85"/>
      <c r="S11" s="85"/>
    </row>
    <row r="12" spans="1:19" ht="18.75">
      <c r="A12" s="202" t="s">
        <v>118</v>
      </c>
      <c r="B12" s="202"/>
      <c r="C12" s="139" t="s">
        <v>119</v>
      </c>
      <c r="D12" s="63"/>
      <c r="E12" s="79"/>
      <c r="F12" s="79"/>
      <c r="K12" s="91"/>
      <c r="M12" s="32"/>
      <c r="O12"/>
      <c r="P12"/>
      <c r="Q12" s="32"/>
      <c r="R12"/>
      <c r="S12"/>
    </row>
    <row r="13" spans="1:19">
      <c r="A13" s="64"/>
      <c r="B13" s="64"/>
      <c r="C13" s="64"/>
      <c r="D13" s="63"/>
      <c r="K13" s="76"/>
    </row>
    <row r="14" spans="1:19">
      <c r="A14" s="64"/>
      <c r="B14" s="64"/>
      <c r="C14" s="64"/>
      <c r="D14" s="63"/>
      <c r="K14" s="76"/>
    </row>
    <row r="15" spans="1:19">
      <c r="A15" s="62" t="s">
        <v>149</v>
      </c>
      <c r="B15" s="93" t="s">
        <v>142</v>
      </c>
      <c r="C15" s="62" t="s">
        <v>9</v>
      </c>
      <c r="D15" s="205" t="s">
        <v>148</v>
      </c>
      <c r="E15" s="205"/>
      <c r="F15" s="205"/>
      <c r="G15" s="205"/>
      <c r="H15" s="205"/>
      <c r="K15" s="75"/>
    </row>
    <row r="16" spans="1:19">
      <c r="A16" s="67" t="s">
        <v>147</v>
      </c>
      <c r="B16" s="66">
        <v>2</v>
      </c>
      <c r="C16" s="69">
        <v>41985</v>
      </c>
      <c r="D16" s="68"/>
      <c r="E16" s="68"/>
      <c r="F16" s="68"/>
      <c r="G16" s="68"/>
      <c r="H16" s="68"/>
      <c r="K16" s="75"/>
    </row>
    <row r="17" spans="1:11">
      <c r="A17" s="67" t="s">
        <v>146</v>
      </c>
      <c r="B17" s="66">
        <v>1</v>
      </c>
      <c r="C17" s="65"/>
      <c r="D17" s="68"/>
      <c r="E17" s="68"/>
      <c r="F17" s="68"/>
      <c r="G17" s="68"/>
      <c r="H17" s="68"/>
      <c r="K17" s="75"/>
    </row>
    <row r="18" spans="1:11">
      <c r="A18" s="67" t="s">
        <v>145</v>
      </c>
      <c r="B18" s="66">
        <v>2</v>
      </c>
      <c r="C18" s="65"/>
      <c r="D18" s="68"/>
      <c r="E18" s="68"/>
      <c r="F18" s="68"/>
      <c r="G18" s="68"/>
      <c r="H18" s="68"/>
      <c r="K18" s="75"/>
    </row>
    <row r="19" spans="1:11">
      <c r="A19" s="67" t="s">
        <v>144</v>
      </c>
      <c r="B19" s="66">
        <v>2</v>
      </c>
      <c r="C19" s="65"/>
      <c r="D19" s="68"/>
      <c r="E19" s="68"/>
      <c r="F19" s="68"/>
      <c r="G19" s="68"/>
      <c r="H19" s="68"/>
    </row>
    <row r="20" spans="1:11">
      <c r="A20" s="67" t="s">
        <v>143</v>
      </c>
      <c r="B20" s="66">
        <v>2</v>
      </c>
      <c r="C20" s="65"/>
      <c r="D20" s="68"/>
      <c r="E20" s="68"/>
      <c r="F20" s="68"/>
      <c r="G20" s="68"/>
      <c r="H20" s="68"/>
    </row>
    <row r="21" spans="1:11">
      <c r="A21" s="64"/>
      <c r="B21" s="64"/>
      <c r="C21" s="64"/>
      <c r="D21" s="63"/>
    </row>
    <row r="22" spans="1:11">
      <c r="A22" s="64"/>
      <c r="B22" s="64"/>
      <c r="C22" s="64"/>
      <c r="D22" s="63"/>
    </row>
    <row r="23" spans="1:11">
      <c r="A23" s="64"/>
      <c r="B23" s="64"/>
      <c r="C23" s="64"/>
      <c r="D23" s="63"/>
    </row>
    <row r="24" spans="1:11">
      <c r="A24" s="60"/>
      <c r="B24" s="60"/>
    </row>
    <row r="25" spans="1:11">
      <c r="A25" s="62" t="s">
        <v>20</v>
      </c>
      <c r="B25" s="62"/>
      <c r="C25" s="62" t="s">
        <v>21</v>
      </c>
      <c r="D25" s="62"/>
    </row>
    <row r="26" spans="1:11">
      <c r="A26" s="61"/>
      <c r="B26" s="61"/>
      <c r="C26" s="61"/>
      <c r="D26" s="61"/>
    </row>
    <row r="27" spans="1:11">
      <c r="A27" s="61"/>
      <c r="B27" s="61"/>
      <c r="C27" s="61"/>
      <c r="D27" s="61"/>
    </row>
    <row r="28" spans="1:11">
      <c r="A28" s="61"/>
      <c r="B28" s="61"/>
      <c r="C28" s="61"/>
      <c r="D28" s="61"/>
    </row>
    <row r="29" spans="1:11">
      <c r="A29" s="61"/>
      <c r="B29" s="61"/>
      <c r="C29" s="61"/>
      <c r="D29" s="61"/>
    </row>
    <row r="30" spans="1:11">
      <c r="A30" s="61"/>
      <c r="B30" s="61"/>
      <c r="C30" s="61"/>
      <c r="D30" s="61"/>
    </row>
    <row r="31" spans="1:11">
      <c r="A31" s="61"/>
      <c r="B31" s="61"/>
      <c r="C31" s="61"/>
      <c r="D31" s="61"/>
    </row>
    <row r="32" spans="1:11">
      <c r="A32" s="61"/>
      <c r="B32" s="61"/>
      <c r="C32" s="61"/>
      <c r="D32" s="61"/>
    </row>
    <row r="33" spans="1:8">
      <c r="A33" s="61"/>
      <c r="B33" s="61"/>
      <c r="C33" s="61"/>
      <c r="D33" s="61"/>
    </row>
    <row r="34" spans="1:8">
      <c r="A34" s="61"/>
      <c r="B34" s="61"/>
      <c r="C34" s="61"/>
      <c r="D34" s="61"/>
    </row>
    <row r="36" spans="1:8">
      <c r="A36" s="60"/>
      <c r="B36" s="60"/>
    </row>
    <row r="37" spans="1:8">
      <c r="A37" s="60"/>
      <c r="B37" s="60"/>
    </row>
    <row r="38" spans="1:8">
      <c r="A38" s="60"/>
      <c r="B38" s="60"/>
    </row>
    <row r="40" spans="1:8" ht="13.5" thickBot="1">
      <c r="A40" s="60"/>
      <c r="B40" s="60"/>
    </row>
    <row r="41" spans="1:8" ht="13.5" thickTop="1">
      <c r="A41" s="206" t="s">
        <v>23</v>
      </c>
      <c r="B41" s="203" t="s">
        <v>142</v>
      </c>
      <c r="C41" s="59" t="s">
        <v>24</v>
      </c>
      <c r="D41" s="203" t="s">
        <v>25</v>
      </c>
      <c r="E41" s="203" t="s">
        <v>26</v>
      </c>
      <c r="F41" s="203" t="s">
        <v>27</v>
      </c>
      <c r="G41" s="203" t="s">
        <v>28</v>
      </c>
      <c r="H41" s="219" t="s">
        <v>22</v>
      </c>
    </row>
    <row r="42" spans="1:8" ht="13.5" thickBot="1">
      <c r="A42" s="207"/>
      <c r="B42" s="204"/>
      <c r="C42" s="58" t="s">
        <v>29</v>
      </c>
      <c r="D42" s="204"/>
      <c r="E42" s="204"/>
      <c r="F42" s="204"/>
      <c r="G42" s="204"/>
      <c r="H42" s="220"/>
    </row>
    <row r="43" spans="1:8" ht="14.25" hidden="1" thickTop="1" thickBot="1">
      <c r="A43" s="212" t="s">
        <v>30</v>
      </c>
      <c r="B43" s="213"/>
      <c r="C43" s="213"/>
      <c r="D43" s="213"/>
      <c r="E43" s="213"/>
      <c r="F43" s="213"/>
      <c r="G43" s="213"/>
      <c r="H43" s="214"/>
    </row>
    <row r="44" spans="1:8" ht="16.5" hidden="1" thickTop="1" thickBot="1">
      <c r="A44" s="46" t="s">
        <v>31</v>
      </c>
      <c r="B44" s="45"/>
      <c r="C44" s="42" t="str">
        <f t="shared" ref="C44:C53" ca="1" si="0">IF(F44="","",IF(F44&lt;&gt;"","G",IF(D44&lt;TODAY(),"R",IF(E44&lt;TODAY()+2,"Y","G"))))</f>
        <v/>
      </c>
      <c r="D44" s="53"/>
      <c r="E44" s="53"/>
      <c r="F44" s="40"/>
      <c r="G44" s="40" t="s">
        <v>32</v>
      </c>
      <c r="H44" s="52"/>
    </row>
    <row r="45" spans="1:8" ht="16.5" hidden="1" thickTop="1" thickBot="1">
      <c r="A45" s="44" t="s">
        <v>33</v>
      </c>
      <c r="B45" s="43"/>
      <c r="C45" s="42" t="str">
        <f t="shared" ca="1" si="0"/>
        <v/>
      </c>
      <c r="D45" s="53"/>
      <c r="E45" s="53"/>
      <c r="F45" s="40"/>
      <c r="G45" s="40" t="s">
        <v>32</v>
      </c>
      <c r="H45" s="52"/>
    </row>
    <row r="46" spans="1:8" ht="16.5" hidden="1" thickTop="1" thickBot="1">
      <c r="A46" s="44" t="s">
        <v>34</v>
      </c>
      <c r="B46" s="43"/>
      <c r="C46" s="42" t="str">
        <f t="shared" ca="1" si="0"/>
        <v/>
      </c>
      <c r="D46" s="40"/>
      <c r="E46" s="53"/>
      <c r="F46" s="40"/>
      <c r="G46" s="40" t="s">
        <v>32</v>
      </c>
      <c r="H46" s="52"/>
    </row>
    <row r="47" spans="1:8" ht="16.5" hidden="1" thickTop="1" thickBot="1">
      <c r="A47" s="44" t="s">
        <v>35</v>
      </c>
      <c r="B47" s="43"/>
      <c r="C47" s="42" t="str">
        <f t="shared" ca="1" si="0"/>
        <v/>
      </c>
      <c r="D47" s="40"/>
      <c r="E47" s="53"/>
      <c r="F47" s="40"/>
      <c r="G47" s="40" t="s">
        <v>32</v>
      </c>
      <c r="H47" s="52"/>
    </row>
    <row r="48" spans="1:8" ht="16.5" hidden="1" thickTop="1" thickBot="1">
      <c r="A48" s="44" t="s">
        <v>36</v>
      </c>
      <c r="B48" s="43"/>
      <c r="C48" s="42" t="str">
        <f t="shared" ca="1" si="0"/>
        <v/>
      </c>
      <c r="D48" s="40"/>
      <c r="E48" s="53"/>
      <c r="F48" s="40"/>
      <c r="G48" s="40" t="s">
        <v>32</v>
      </c>
      <c r="H48" s="52"/>
    </row>
    <row r="49" spans="1:8" ht="16.5" hidden="1" thickTop="1" thickBot="1">
      <c r="A49" s="46" t="s">
        <v>37</v>
      </c>
      <c r="B49" s="45"/>
      <c r="C49" s="42" t="str">
        <f t="shared" ca="1" si="0"/>
        <v/>
      </c>
      <c r="D49" s="40"/>
      <c r="E49" s="53"/>
      <c r="F49" s="40"/>
      <c r="G49" s="40" t="s">
        <v>32</v>
      </c>
      <c r="H49" s="52"/>
    </row>
    <row r="50" spans="1:8" ht="16.5" hidden="1" thickTop="1" thickBot="1">
      <c r="A50" s="46" t="s">
        <v>38</v>
      </c>
      <c r="B50" s="45"/>
      <c r="C50" s="42" t="str">
        <f t="shared" ca="1" si="0"/>
        <v/>
      </c>
      <c r="D50" s="40"/>
      <c r="E50" s="53"/>
      <c r="F50" s="40"/>
      <c r="G50" s="40" t="s">
        <v>32</v>
      </c>
      <c r="H50" s="52"/>
    </row>
    <row r="51" spans="1:8" ht="16.5" hidden="1" thickTop="1" thickBot="1">
      <c r="A51" s="46" t="s">
        <v>39</v>
      </c>
      <c r="B51" s="45"/>
      <c r="C51" s="42" t="str">
        <f t="shared" ca="1" si="0"/>
        <v/>
      </c>
      <c r="D51" s="40"/>
      <c r="E51" s="53"/>
      <c r="F51" s="40"/>
      <c r="G51" s="40" t="s">
        <v>32</v>
      </c>
      <c r="H51" s="52"/>
    </row>
    <row r="52" spans="1:8" ht="16.5" hidden="1" thickTop="1" thickBot="1">
      <c r="A52" s="50"/>
      <c r="B52" s="49"/>
      <c r="C52" s="42" t="str">
        <f t="shared" ca="1" si="0"/>
        <v/>
      </c>
      <c r="D52" s="40"/>
      <c r="E52" s="53"/>
      <c r="F52" s="40"/>
      <c r="G52" s="40"/>
      <c r="H52" s="52"/>
    </row>
    <row r="53" spans="1:8" ht="16.5" hidden="1" thickTop="1" thickBot="1">
      <c r="A53" s="57" t="s">
        <v>40</v>
      </c>
      <c r="B53" s="56"/>
      <c r="C53" s="42" t="str">
        <f t="shared" ca="1" si="0"/>
        <v/>
      </c>
      <c r="D53" s="55"/>
      <c r="E53" s="53"/>
      <c r="F53" s="55"/>
      <c r="G53" s="55"/>
      <c r="H53" s="54"/>
    </row>
    <row r="54" spans="1:8" ht="14.25" thickTop="1" thickBot="1">
      <c r="A54" s="215"/>
      <c r="B54" s="215"/>
      <c r="C54" s="215"/>
      <c r="D54" s="215"/>
      <c r="E54" s="215"/>
      <c r="F54" s="215"/>
      <c r="G54" s="215"/>
      <c r="H54" s="215"/>
    </row>
    <row r="55" spans="1:8" ht="14.25" thickTop="1" thickBot="1">
      <c r="A55" s="216" t="s">
        <v>41</v>
      </c>
      <c r="B55" s="217"/>
      <c r="C55" s="217"/>
      <c r="D55" s="217"/>
      <c r="E55" s="217"/>
      <c r="F55" s="217"/>
      <c r="G55" s="217"/>
      <c r="H55" s="218"/>
    </row>
    <row r="56" spans="1:8" ht="16.5" thickTop="1" thickBot="1">
      <c r="A56" s="46" t="s">
        <v>42</v>
      </c>
      <c r="B56" s="45"/>
      <c r="C56" s="42" t="str">
        <f t="shared" ref="C56:C70" ca="1" si="1">IF(F56="","",IF(F56&lt;&gt;"","G",IF(D56&lt;TODAY(),"R",IF(E56&lt;TODAY()+2,"Y","G"))))</f>
        <v/>
      </c>
      <c r="D56" s="41"/>
      <c r="E56" s="40"/>
      <c r="F56" s="53"/>
      <c r="G56" s="40" t="s">
        <v>32</v>
      </c>
      <c r="H56" s="52"/>
    </row>
    <row r="57" spans="1:8" ht="15.75" thickBot="1">
      <c r="A57" s="44" t="s">
        <v>43</v>
      </c>
      <c r="B57" s="43"/>
      <c r="C57" s="42" t="str">
        <f t="shared" ca="1" si="1"/>
        <v/>
      </c>
      <c r="D57" s="41"/>
      <c r="E57" s="40"/>
      <c r="F57" s="40"/>
      <c r="G57" s="40" t="s">
        <v>32</v>
      </c>
      <c r="H57" s="52"/>
    </row>
    <row r="58" spans="1:8" ht="15.75" thickBot="1">
      <c r="A58" s="46" t="s">
        <v>44</v>
      </c>
      <c r="B58" s="45"/>
      <c r="C58" s="42" t="str">
        <f t="shared" ca="1" si="1"/>
        <v/>
      </c>
      <c r="D58" s="41"/>
      <c r="E58" s="40"/>
      <c r="F58" s="40"/>
      <c r="G58" s="40" t="s">
        <v>32</v>
      </c>
      <c r="H58" s="52"/>
    </row>
    <row r="59" spans="1:8" ht="15.75" thickBot="1">
      <c r="A59" s="44" t="s">
        <v>45</v>
      </c>
      <c r="B59" s="43"/>
      <c r="C59" s="42" t="str">
        <f t="shared" ca="1" si="1"/>
        <v/>
      </c>
      <c r="D59" s="41"/>
      <c r="E59" s="40"/>
      <c r="F59" s="40"/>
      <c r="G59" s="40" t="s">
        <v>32</v>
      </c>
      <c r="H59" s="52"/>
    </row>
    <row r="60" spans="1:8" ht="15.75" thickBot="1">
      <c r="A60" s="46" t="s">
        <v>46</v>
      </c>
      <c r="B60" s="45"/>
      <c r="C60" s="42" t="str">
        <f t="shared" ca="1" si="1"/>
        <v/>
      </c>
      <c r="D60" s="41"/>
      <c r="E60" s="40"/>
      <c r="F60" s="40"/>
      <c r="G60" s="40" t="s">
        <v>32</v>
      </c>
      <c r="H60" s="52"/>
    </row>
    <row r="61" spans="1:8" ht="15.75" thickBot="1">
      <c r="A61" s="44" t="s">
        <v>47</v>
      </c>
      <c r="B61" s="43"/>
      <c r="C61" s="42" t="str">
        <f t="shared" ca="1" si="1"/>
        <v/>
      </c>
      <c r="D61" s="41"/>
      <c r="E61" s="40"/>
      <c r="F61" s="40"/>
      <c r="G61" s="40" t="s">
        <v>32</v>
      </c>
      <c r="H61" s="52"/>
    </row>
    <row r="62" spans="1:8" ht="15.75" thickBot="1">
      <c r="A62" s="44" t="s">
        <v>48</v>
      </c>
      <c r="B62" s="43"/>
      <c r="C62" s="42" t="str">
        <f t="shared" ca="1" si="1"/>
        <v/>
      </c>
      <c r="D62" s="41"/>
      <c r="E62" s="40"/>
      <c r="F62" s="40"/>
      <c r="G62" s="40" t="s">
        <v>32</v>
      </c>
      <c r="H62" s="52"/>
    </row>
    <row r="63" spans="1:8" ht="15.75" thickBot="1">
      <c r="A63" s="44" t="s">
        <v>49</v>
      </c>
      <c r="B63" s="43"/>
      <c r="C63" s="42" t="str">
        <f t="shared" ca="1" si="1"/>
        <v/>
      </c>
      <c r="D63" s="41"/>
      <c r="E63" s="40"/>
      <c r="F63" s="40"/>
      <c r="G63" s="40" t="s">
        <v>50</v>
      </c>
      <c r="H63" s="52"/>
    </row>
    <row r="64" spans="1:8" ht="15.75" thickBot="1">
      <c r="A64" s="46" t="s">
        <v>51</v>
      </c>
      <c r="B64" s="45"/>
      <c r="C64" s="42" t="str">
        <f t="shared" ca="1" si="1"/>
        <v/>
      </c>
      <c r="D64" s="41"/>
      <c r="E64" s="40"/>
      <c r="F64" s="40"/>
      <c r="G64" s="40" t="s">
        <v>32</v>
      </c>
      <c r="H64" s="52"/>
    </row>
    <row r="65" spans="1:8" ht="15.75" thickBot="1">
      <c r="A65" s="44" t="s">
        <v>52</v>
      </c>
      <c r="B65" s="43"/>
      <c r="C65" s="42" t="str">
        <f t="shared" ca="1" si="1"/>
        <v/>
      </c>
      <c r="D65" s="41"/>
      <c r="E65" s="40"/>
      <c r="F65" s="40"/>
      <c r="G65" s="40" t="s">
        <v>32</v>
      </c>
      <c r="H65" s="52"/>
    </row>
    <row r="66" spans="1:8" ht="15.75" thickBot="1">
      <c r="A66" s="44" t="s">
        <v>53</v>
      </c>
      <c r="B66" s="43"/>
      <c r="C66" s="42" t="str">
        <f t="shared" ca="1" si="1"/>
        <v/>
      </c>
      <c r="D66" s="41"/>
      <c r="E66" s="40"/>
      <c r="F66" s="40"/>
      <c r="G66" s="40" t="s">
        <v>32</v>
      </c>
      <c r="H66" s="52"/>
    </row>
    <row r="67" spans="1:8" ht="15.75" thickBot="1">
      <c r="A67" s="44" t="s">
        <v>54</v>
      </c>
      <c r="B67" s="43"/>
      <c r="C67" s="42" t="str">
        <f t="shared" ca="1" si="1"/>
        <v/>
      </c>
      <c r="D67" s="41"/>
      <c r="E67" s="40"/>
      <c r="F67" s="40"/>
      <c r="G67" s="40" t="s">
        <v>50</v>
      </c>
      <c r="H67" s="52"/>
    </row>
    <row r="68" spans="1:8" ht="15.75" thickBot="1">
      <c r="A68" s="44" t="s">
        <v>55</v>
      </c>
      <c r="B68" s="43"/>
      <c r="C68" s="42" t="str">
        <f t="shared" ca="1" si="1"/>
        <v/>
      </c>
      <c r="D68" s="41"/>
      <c r="E68" s="40"/>
      <c r="F68" s="40"/>
      <c r="G68" s="40" t="s">
        <v>50</v>
      </c>
      <c r="H68" s="52"/>
    </row>
    <row r="69" spans="1:8" ht="15.75" thickBot="1">
      <c r="A69" s="44" t="s">
        <v>56</v>
      </c>
      <c r="B69" s="43"/>
      <c r="C69" s="42" t="str">
        <f t="shared" ca="1" si="1"/>
        <v/>
      </c>
      <c r="D69" s="41"/>
      <c r="E69" s="40"/>
      <c r="F69" s="40"/>
      <c r="G69" s="40" t="s">
        <v>50</v>
      </c>
      <c r="H69" s="52"/>
    </row>
    <row r="70" spans="1:8" ht="15.75" thickBot="1">
      <c r="A70" s="44" t="s">
        <v>57</v>
      </c>
      <c r="B70" s="43"/>
      <c r="C70" s="42" t="str">
        <f t="shared" ca="1" si="1"/>
        <v/>
      </c>
      <c r="D70" s="41"/>
      <c r="E70" s="40"/>
      <c r="F70" s="40"/>
      <c r="G70" s="40" t="s">
        <v>50</v>
      </c>
      <c r="H70" s="52"/>
    </row>
    <row r="71" spans="1:8" ht="15.75" thickBot="1">
      <c r="A71" s="44" t="s">
        <v>58</v>
      </c>
      <c r="B71" s="43"/>
      <c r="C71" s="42"/>
      <c r="D71" s="41"/>
      <c r="E71" s="40"/>
      <c r="F71" s="40"/>
      <c r="G71" s="40" t="s">
        <v>32</v>
      </c>
      <c r="H71" s="52"/>
    </row>
    <row r="72" spans="1:8" ht="15.75" thickBot="1">
      <c r="A72" s="44" t="s">
        <v>59</v>
      </c>
      <c r="B72" s="43"/>
      <c r="C72" s="42" t="str">
        <f ca="1">IF(F72="","",IF(F72&lt;&gt;"","G",IF(D72&lt;TODAY(),"R",IF(E72&lt;TODAY()+2,"Y","G"))))</f>
        <v/>
      </c>
      <c r="D72" s="41"/>
      <c r="E72" s="40"/>
      <c r="F72" s="40"/>
      <c r="G72" s="40"/>
      <c r="H72" s="52"/>
    </row>
    <row r="73" spans="1:8" ht="13.5" thickBot="1">
      <c r="A73" s="51"/>
      <c r="B73" s="51"/>
      <c r="C73" s="47"/>
      <c r="D73" s="47"/>
      <c r="E73" s="47"/>
      <c r="F73" s="47"/>
      <c r="G73" s="47"/>
      <c r="H73" s="47"/>
    </row>
    <row r="74" spans="1:8" ht="13.5" thickBot="1">
      <c r="A74" s="209" t="s">
        <v>141</v>
      </c>
      <c r="B74" s="210"/>
      <c r="C74" s="210"/>
      <c r="D74" s="210"/>
      <c r="E74" s="210"/>
      <c r="F74" s="210"/>
      <c r="G74" s="210"/>
      <c r="H74" s="211"/>
    </row>
    <row r="75" spans="1:8" ht="15.75" thickBot="1">
      <c r="A75" s="44" t="s">
        <v>60</v>
      </c>
      <c r="B75" s="43"/>
      <c r="C75" s="42" t="str">
        <f ca="1">IF(F75="","",IF(F75&lt;&gt;"","G",IF(D75&lt;TODAY(),"R",IF(E75&lt;TODAY()+2,"Y","G"))))</f>
        <v/>
      </c>
      <c r="D75" s="41"/>
      <c r="E75" s="41"/>
      <c r="F75" s="40"/>
      <c r="G75" s="40" t="s">
        <v>32</v>
      </c>
      <c r="H75" s="40"/>
    </row>
    <row r="76" spans="1:8" ht="15.75" thickBot="1">
      <c r="A76" s="44" t="s">
        <v>61</v>
      </c>
      <c r="B76" s="43"/>
      <c r="C76" s="42"/>
      <c r="D76" s="41"/>
      <c r="E76" s="41"/>
      <c r="F76" s="40"/>
      <c r="G76" s="40" t="s">
        <v>62</v>
      </c>
      <c r="H76" s="40"/>
    </row>
    <row r="77" spans="1:8" ht="15.75" thickBot="1">
      <c r="A77" s="44" t="s">
        <v>63</v>
      </c>
      <c r="B77" s="43"/>
      <c r="C77" s="42"/>
      <c r="D77" s="41"/>
      <c r="E77" s="41"/>
      <c r="F77" s="40"/>
      <c r="G77" s="40" t="s">
        <v>64</v>
      </c>
      <c r="H77" s="40"/>
    </row>
    <row r="78" spans="1:8" ht="15.75" thickBot="1">
      <c r="A78" s="44" t="s">
        <v>65</v>
      </c>
      <c r="B78" s="43"/>
      <c r="C78" s="42" t="str">
        <f t="shared" ref="C78:C85" ca="1" si="2">IF(F78="","",IF(F78&lt;&gt;"","G",IF(D78&lt;TODAY(),"R",IF(E78&lt;TODAY()+2,"Y","G"))))</f>
        <v/>
      </c>
      <c r="D78" s="41"/>
      <c r="E78" s="41"/>
      <c r="F78" s="40"/>
      <c r="G78" s="40" t="s">
        <v>50</v>
      </c>
      <c r="H78" s="40"/>
    </row>
    <row r="79" spans="1:8" ht="15.75" thickBot="1">
      <c r="A79" s="46" t="s">
        <v>66</v>
      </c>
      <c r="B79" s="45"/>
      <c r="C79" s="42" t="str">
        <f t="shared" ca="1" si="2"/>
        <v/>
      </c>
      <c r="D79" s="41"/>
      <c r="E79" s="41"/>
      <c r="F79" s="40"/>
      <c r="G79" s="40" t="s">
        <v>67</v>
      </c>
      <c r="H79" s="40"/>
    </row>
    <row r="80" spans="1:8" ht="15.75" thickBot="1">
      <c r="A80" s="46" t="s">
        <v>68</v>
      </c>
      <c r="B80" s="45"/>
      <c r="C80" s="42" t="str">
        <f t="shared" ca="1" si="2"/>
        <v/>
      </c>
      <c r="D80" s="41"/>
      <c r="E80" s="41"/>
      <c r="F80" s="40"/>
      <c r="G80" s="40" t="s">
        <v>67</v>
      </c>
      <c r="H80" s="40"/>
    </row>
    <row r="81" spans="1:8" ht="15.75" thickBot="1">
      <c r="A81" s="42" t="str">
        <f ca="1">IF(E81="","",IF(E81&lt;&gt;"","G",IF(C81&lt;TODAY(),"R",IF(D81&lt;TODAY()+2,"Y","G"))))</f>
        <v/>
      </c>
      <c r="B81" s="42"/>
      <c r="C81" s="42" t="str">
        <f t="shared" ca="1" si="2"/>
        <v/>
      </c>
      <c r="D81" s="41"/>
      <c r="E81" s="41"/>
      <c r="F81" s="40"/>
      <c r="G81" s="40" t="s">
        <v>67</v>
      </c>
      <c r="H81" s="40"/>
    </row>
    <row r="82" spans="1:8" ht="15.75" thickBot="1">
      <c r="A82" s="46" t="s">
        <v>69</v>
      </c>
      <c r="B82" s="45"/>
      <c r="C82" s="42" t="str">
        <f t="shared" ca="1" si="2"/>
        <v/>
      </c>
      <c r="D82" s="41"/>
      <c r="E82" s="41"/>
      <c r="F82" s="40"/>
      <c r="G82" s="40" t="s">
        <v>70</v>
      </c>
      <c r="H82" s="40"/>
    </row>
    <row r="83" spans="1:8" ht="15.75" thickBot="1">
      <c r="A83" s="46"/>
      <c r="B83" s="45"/>
      <c r="C83" s="42" t="str">
        <f t="shared" ca="1" si="2"/>
        <v/>
      </c>
      <c r="D83" s="41"/>
      <c r="E83" s="41"/>
      <c r="F83" s="40"/>
      <c r="G83" s="40" t="s">
        <v>32</v>
      </c>
      <c r="H83" s="40"/>
    </row>
    <row r="84" spans="1:8" ht="15.75" thickBot="1">
      <c r="A84" s="46" t="s">
        <v>71</v>
      </c>
      <c r="B84" s="45"/>
      <c r="C84" s="42" t="str">
        <f t="shared" ca="1" si="2"/>
        <v/>
      </c>
      <c r="D84" s="41"/>
      <c r="E84" s="41"/>
      <c r="F84" s="40"/>
      <c r="G84" s="40" t="s">
        <v>32</v>
      </c>
      <c r="H84" s="40"/>
    </row>
    <row r="85" spans="1:8" ht="15.75" thickBot="1">
      <c r="A85" s="50" t="s">
        <v>72</v>
      </c>
      <c r="B85" s="49"/>
      <c r="C85" s="42" t="str">
        <f t="shared" ca="1" si="2"/>
        <v/>
      </c>
      <c r="D85" s="41"/>
      <c r="E85" s="41"/>
      <c r="F85" s="40"/>
      <c r="G85" s="40"/>
      <c r="H85" s="40"/>
    </row>
    <row r="86" spans="1:8">
      <c r="A86" s="48"/>
      <c r="B86" s="48"/>
      <c r="C86" s="47"/>
      <c r="D86" s="47"/>
      <c r="E86" s="47"/>
      <c r="F86" s="47"/>
      <c r="G86" s="47"/>
      <c r="H86" s="47"/>
    </row>
    <row r="87" spans="1:8" ht="13.5" thickBot="1">
      <c r="A87" s="48"/>
      <c r="B87" s="48"/>
      <c r="C87" s="47"/>
      <c r="D87" s="47"/>
      <c r="E87" s="47"/>
      <c r="F87" s="47"/>
      <c r="G87" s="47"/>
      <c r="H87" s="47"/>
    </row>
    <row r="88" spans="1:8" ht="13.5" thickBot="1">
      <c r="A88" s="209" t="s">
        <v>140</v>
      </c>
      <c r="B88" s="210"/>
      <c r="C88" s="210"/>
      <c r="D88" s="210"/>
      <c r="E88" s="210"/>
      <c r="F88" s="210"/>
      <c r="G88" s="210"/>
      <c r="H88" s="211"/>
    </row>
    <row r="89" spans="1:8" ht="15.75" thickBot="1">
      <c r="A89" s="46" t="s">
        <v>73</v>
      </c>
      <c r="B89" s="45"/>
      <c r="C89" s="42"/>
      <c r="D89" s="41"/>
      <c r="E89" s="41"/>
      <c r="F89" s="40"/>
      <c r="G89" s="40" t="s">
        <v>64</v>
      </c>
      <c r="H89" s="40"/>
    </row>
    <row r="90" spans="1:8" ht="15.75" thickBot="1">
      <c r="A90" s="44" t="s">
        <v>74</v>
      </c>
      <c r="B90" s="43"/>
      <c r="C90" s="42"/>
      <c r="D90" s="41"/>
      <c r="E90" s="41"/>
      <c r="F90" s="40"/>
      <c r="G90" s="40" t="s">
        <v>67</v>
      </c>
      <c r="H90" s="40"/>
    </row>
    <row r="91" spans="1:8" ht="15.75" thickBot="1">
      <c r="A91" s="44" t="s">
        <v>75</v>
      </c>
      <c r="B91" s="43"/>
      <c r="C91" s="42" t="str">
        <f ca="1">IF(F91="","",IF(F91&lt;&gt;"","G",IF(D91&lt;TODAY(),"R",IF(E91&lt;TODAY()+2,"Y","G"))))</f>
        <v/>
      </c>
      <c r="D91" s="41"/>
      <c r="E91" s="41"/>
      <c r="F91" s="40"/>
      <c r="G91" s="40" t="s">
        <v>62</v>
      </c>
      <c r="H91" s="40"/>
    </row>
    <row r="92" spans="1:8" ht="15.75" thickBot="1">
      <c r="A92" s="44" t="s">
        <v>76</v>
      </c>
      <c r="B92" s="43"/>
      <c r="C92" s="42" t="str">
        <f ca="1">IF(F92="","",IF(F92&lt;&gt;"","G",IF(D92&lt;TODAY(),"R",IF(E92&lt;TODAY()+2,"Y","G"))))</f>
        <v/>
      </c>
      <c r="D92" s="41"/>
      <c r="E92" s="41"/>
      <c r="F92" s="40"/>
      <c r="G92" s="40" t="s">
        <v>62</v>
      </c>
      <c r="H92" s="40"/>
    </row>
    <row r="93" spans="1:8" ht="15.75" thickBot="1">
      <c r="A93" s="44" t="s">
        <v>77</v>
      </c>
      <c r="B93" s="43"/>
      <c r="C93" s="42" t="str">
        <f ca="1">IF(F93="","",IF(F93&lt;&gt;"","G",IF(D93&lt;TODAY(),"R",IF(E93&lt;TODAY()+2,"Y","G"))))</f>
        <v/>
      </c>
      <c r="D93" s="41"/>
      <c r="E93" s="41"/>
      <c r="F93" s="40"/>
      <c r="G93" s="40" t="s">
        <v>50</v>
      </c>
      <c r="H93" s="40"/>
    </row>
    <row r="94" spans="1:8" ht="15.75" thickBot="1">
      <c r="A94" s="46" t="s">
        <v>78</v>
      </c>
      <c r="B94" s="45"/>
      <c r="C94" s="42" t="str">
        <f ca="1">IF(F94="","",IF(F94&lt;&gt;"","G",IF(D94&lt;TODAY(),"R",IF(E94&lt;TODAY()+2,"Y","G"))))</f>
        <v/>
      </c>
      <c r="D94" s="41"/>
      <c r="E94" s="41"/>
      <c r="F94" s="40"/>
      <c r="G94" s="40" t="s">
        <v>67</v>
      </c>
      <c r="H94" s="40"/>
    </row>
    <row r="95" spans="1:8" ht="15.75" thickBot="1">
      <c r="A95" s="44" t="s">
        <v>79</v>
      </c>
      <c r="B95" s="43"/>
      <c r="C95" s="42" t="str">
        <f ca="1">IF(F95="","",IF(F95&lt;&gt;"","G",IF(D95&lt;TODAY(),"R",IF(E95&lt;TODAY()+2,"Y","G"))))</f>
        <v/>
      </c>
      <c r="D95" s="41"/>
      <c r="E95" s="41"/>
      <c r="F95" s="40"/>
      <c r="G95" s="40" t="s">
        <v>50</v>
      </c>
      <c r="H95" s="40"/>
    </row>
    <row r="96" spans="1:8">
      <c r="A96" s="39"/>
      <c r="B96" s="39"/>
    </row>
    <row r="98" spans="1:2">
      <c r="A98" s="38"/>
      <c r="B98" s="38"/>
    </row>
    <row r="99" spans="1:2">
      <c r="A99" s="38"/>
      <c r="B99" s="38"/>
    </row>
    <row r="100" spans="1:2" ht="30">
      <c r="A100" s="37"/>
      <c r="B100" s="37"/>
    </row>
    <row r="101" spans="1:2" ht="18">
      <c r="A101" s="36"/>
      <c r="B101" s="36"/>
    </row>
  </sheetData>
  <mergeCells count="23">
    <mergeCell ref="A88:H88"/>
    <mergeCell ref="E41:E42"/>
    <mergeCell ref="A43:H43"/>
    <mergeCell ref="A54:H54"/>
    <mergeCell ref="A55:H55"/>
    <mergeCell ref="A74:H74"/>
    <mergeCell ref="F41:F42"/>
    <mergeCell ref="G41:G42"/>
    <mergeCell ref="H41:H42"/>
    <mergeCell ref="A1:H1"/>
    <mergeCell ref="A4:B4"/>
    <mergeCell ref="A5:B5"/>
    <mergeCell ref="A7:B7"/>
    <mergeCell ref="A8:B8"/>
    <mergeCell ref="A6:B6"/>
    <mergeCell ref="A9:B9"/>
    <mergeCell ref="A12:B12"/>
    <mergeCell ref="D41:D42"/>
    <mergeCell ref="A10:B10"/>
    <mergeCell ref="A11:B11"/>
    <mergeCell ref="D15:H15"/>
    <mergeCell ref="A41:A42"/>
    <mergeCell ref="B41:B42"/>
  </mergeCells>
  <conditionalFormatting sqref="C75:C85 C89:C95 A81:B81 C44:C53 C56:C72">
    <cfRule type="cellIs" dxfId="3" priority="2" operator="equal">
      <formula>"R"</formula>
    </cfRule>
    <cfRule type="cellIs" dxfId="2" priority="3" operator="equal">
      <formula>"Y"</formula>
    </cfRule>
    <cfRule type="cellIs" dxfId="1" priority="4" operator="equal">
      <formula>"G"</formula>
    </cfRule>
  </conditionalFormatting>
  <conditionalFormatting sqref="E44:E98">
    <cfRule type="cellIs" dxfId="0" priority="1" operator="greaterThan">
      <formula>D44</formula>
    </cfRule>
  </conditionalFormatting>
  <dataValidations count="5">
    <dataValidation type="list" allowBlank="1" showInputMessage="1" showErrorMessage="1" sqref="C12">
      <formula1>$S$5:$S$8</formula1>
    </dataValidation>
    <dataValidation type="list" allowBlank="1" showInputMessage="1" showErrorMessage="1" sqref="C11">
      <formula1>$O$5:$O$6</formula1>
    </dataValidation>
    <dataValidation type="list" allowBlank="1" showInputMessage="1" showErrorMessage="1" sqref="C10">
      <formula1>$Q$5:$Q$11</formula1>
    </dataValidation>
    <dataValidation type="list" allowBlank="1" showInputMessage="1" showErrorMessage="1" sqref="C4">
      <formula1>$M$5:$M$11</formula1>
    </dataValidation>
    <dataValidation type="list" allowBlank="1" showInputMessage="1" showErrorMessage="1" sqref="D16:H20">
      <formula1>$K$5:$K$20</formula1>
    </dataValidation>
  </dataValidations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6" tint="0.39997558519241921"/>
    <pageSetUpPr fitToPage="1"/>
  </sheetPr>
  <dimension ref="A1:DF109"/>
  <sheetViews>
    <sheetView topLeftCell="A7" zoomScale="70" zoomScaleNormal="70" workbookViewId="0">
      <selection activeCell="G27" sqref="G27"/>
    </sheetView>
  </sheetViews>
  <sheetFormatPr baseColWidth="10" defaultRowHeight="12.75"/>
  <cols>
    <col min="1" max="1" width="22.5703125" customWidth="1"/>
    <col min="2" max="2" width="49.5703125" style="30" customWidth="1"/>
    <col min="3" max="4" width="21.5703125" customWidth="1"/>
    <col min="5" max="5" width="14" customWidth="1"/>
    <col min="6" max="6" width="11.42578125" style="30"/>
    <col min="9" max="9" width="26.5703125" customWidth="1"/>
    <col min="11" max="11" width="15.140625" customWidth="1"/>
    <col min="13" max="13" width="59.28515625" customWidth="1"/>
    <col min="15" max="15" width="31.5703125" customWidth="1"/>
    <col min="17" max="17" width="17.5703125" customWidth="1"/>
  </cols>
  <sheetData>
    <row r="1" spans="1:110" ht="26.25">
      <c r="A1" s="222" t="s">
        <v>98</v>
      </c>
      <c r="B1" s="222"/>
      <c r="C1" s="222"/>
      <c r="D1" s="222"/>
      <c r="E1" s="222"/>
    </row>
    <row r="2" spans="1:110" ht="18.75">
      <c r="A2" s="12"/>
      <c r="B2" s="176" t="s">
        <v>114</v>
      </c>
      <c r="C2" s="221" t="str">
        <f>'1,tableau de bord projet '!C4</f>
        <v>Snecma</v>
      </c>
      <c r="D2" s="221"/>
      <c r="I2" s="12"/>
    </row>
    <row r="3" spans="1:110" ht="18.75">
      <c r="A3" s="12"/>
      <c r="B3" s="176" t="s">
        <v>115</v>
      </c>
      <c r="C3" s="221" t="str">
        <f>'1,tableau de bord projet '!C5</f>
        <v>062-037-002-6</v>
      </c>
      <c r="D3" s="221"/>
      <c r="I3" s="80"/>
      <c r="K3" s="33" t="s">
        <v>123</v>
      </c>
      <c r="M3" s="166" t="s">
        <v>214</v>
      </c>
      <c r="N3" s="12"/>
      <c r="O3" s="82"/>
      <c r="P3" s="12"/>
      <c r="Q3" s="82"/>
    </row>
    <row r="4" spans="1:110" ht="18.75">
      <c r="A4" s="12"/>
      <c r="B4" s="176" t="s">
        <v>161</v>
      </c>
      <c r="C4" s="221">
        <f>'1,tableau de bord projet '!C6</f>
        <v>0</v>
      </c>
      <c r="D4" s="221"/>
      <c r="I4" s="80"/>
      <c r="K4" s="125"/>
      <c r="M4" s="167" t="s">
        <v>97</v>
      </c>
      <c r="N4" s="12"/>
      <c r="O4" s="82"/>
      <c r="P4" s="12"/>
      <c r="Q4" s="82"/>
    </row>
    <row r="5" spans="1:110" ht="18.75">
      <c r="A5" s="12"/>
      <c r="B5" s="176" t="s">
        <v>19</v>
      </c>
      <c r="C5" s="221" t="str">
        <f>'1,tableau de bord projet '!C7</f>
        <v>bride aval carter echappement</v>
      </c>
      <c r="D5" s="221"/>
      <c r="I5" s="32"/>
      <c r="K5" s="27" t="s">
        <v>124</v>
      </c>
      <c r="M5" s="167" t="s">
        <v>158</v>
      </c>
      <c r="N5" s="12"/>
      <c r="O5" s="32"/>
      <c r="P5" s="12"/>
      <c r="Q5" s="32"/>
    </row>
    <row r="6" spans="1:110" ht="18.75">
      <c r="A6" s="12"/>
      <c r="B6" s="176" t="s">
        <v>16</v>
      </c>
      <c r="C6" s="221" t="str">
        <f>'1,tableau de bord projet '!C8</f>
        <v>DOC00143434 A</v>
      </c>
      <c r="D6" s="221"/>
      <c r="I6" s="32"/>
      <c r="K6" s="27" t="s">
        <v>125</v>
      </c>
      <c r="M6" s="167" t="s">
        <v>122</v>
      </c>
      <c r="N6" s="12"/>
      <c r="O6" s="32"/>
      <c r="P6" s="12"/>
      <c r="Q6" s="32"/>
    </row>
    <row r="7" spans="1:110" ht="18.75">
      <c r="A7" s="12"/>
      <c r="B7" s="176" t="s">
        <v>116</v>
      </c>
      <c r="C7" s="221" t="str">
        <f>'1,tableau de bord projet '!C9</f>
        <v>D4844-0</v>
      </c>
      <c r="D7" s="221"/>
      <c r="I7" s="32"/>
      <c r="M7" s="167" t="s">
        <v>86</v>
      </c>
      <c r="N7" s="12"/>
      <c r="O7" s="32"/>
      <c r="P7" s="12"/>
      <c r="Q7" s="32"/>
      <c r="BA7" s="12"/>
      <c r="BB7" s="12"/>
    </row>
    <row r="8" spans="1:110" ht="18.75">
      <c r="A8" s="12"/>
      <c r="B8" s="176" t="s">
        <v>117</v>
      </c>
      <c r="C8" s="221" t="str">
        <f>'1,tableau de bord projet '!C10</f>
        <v>DMF 90400-01</v>
      </c>
      <c r="D8" s="221"/>
      <c r="I8" s="32"/>
      <c r="M8" s="167" t="s">
        <v>87</v>
      </c>
      <c r="N8" s="12"/>
      <c r="O8" s="32"/>
      <c r="P8" s="12"/>
      <c r="Q8" s="3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</row>
    <row r="9" spans="1:110" ht="18.75">
      <c r="B9" s="176" t="s">
        <v>128</v>
      </c>
      <c r="C9" s="221" t="str">
        <f>'1,tableau de bord projet '!C11</f>
        <v>A</v>
      </c>
      <c r="D9" s="221"/>
      <c r="I9" s="32"/>
      <c r="M9" s="167" t="s">
        <v>126</v>
      </c>
      <c r="N9" s="12"/>
      <c r="O9" s="32"/>
      <c r="P9" s="12"/>
      <c r="Q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</row>
    <row r="10" spans="1:110" ht="18.75">
      <c r="B10" s="176" t="s">
        <v>118</v>
      </c>
      <c r="C10" s="221" t="str">
        <f>'1,tableau de bord projet '!C12</f>
        <v>N2</v>
      </c>
      <c r="D10" s="221"/>
      <c r="I10" s="32"/>
      <c r="M10" s="167" t="s">
        <v>131</v>
      </c>
      <c r="N10" s="12"/>
      <c r="O10" s="32"/>
      <c r="P10" s="12"/>
      <c r="Q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</row>
    <row r="11" spans="1:110" ht="18.75">
      <c r="B11" s="180"/>
      <c r="C11" s="179"/>
      <c r="D11" s="179"/>
      <c r="I11" s="32"/>
      <c r="M11" s="167" t="s">
        <v>101</v>
      </c>
      <c r="N11" s="12"/>
      <c r="O11" s="32"/>
      <c r="P11" s="12"/>
      <c r="Q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</row>
    <row r="12" spans="1:110" ht="18.75">
      <c r="C12" s="177" t="s">
        <v>112</v>
      </c>
      <c r="D12" s="177" t="s">
        <v>127</v>
      </c>
      <c r="E12" s="24" t="s">
        <v>113</v>
      </c>
      <c r="I12" s="32"/>
      <c r="M12" s="167" t="s">
        <v>92</v>
      </c>
      <c r="N12" s="12"/>
      <c r="O12" s="32"/>
      <c r="P12" s="12"/>
      <c r="Q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</row>
    <row r="13" spans="1:110" ht="21">
      <c r="A13" s="14" t="s">
        <v>99</v>
      </c>
      <c r="B13" s="181" t="s">
        <v>157</v>
      </c>
      <c r="C13" s="178" t="s">
        <v>133</v>
      </c>
      <c r="D13" s="178" t="str">
        <f t="shared" ref="D13:D54" si="0">IF(AND(COUNTIF($C$8,"*DMF 90400*"),COUNTIF($C$9,"*A*"),COUNTIF(B13,"*radio*")),"J2",IF(AND(COUNTIF($C$8,"*DMF 90400*"),COUNTIF($C$9,"*B*"),COUNTIF(B13,"*radio*")),"J3",IF(AND(COUNTIF($C$8,"*DMF 90400*"),COUNTIF($C$9,"*A*"),COUNTIF(B13,"*ressuage*"),COUNTIF(E13,"*F*")),"S3",IF(AND(COUNTIF($C$8,"*DMF 90400*"),COUNTIF($C$9,"*A*"),COUNTIF(B13,"*ressuage*"),COUNTIF(E13,"*1*")),"S2",IF(AND(COUNTIF($C$8,"*DMF 90400*"),COUNTIF($C$9,"*B*"),COUNTIF(B13,"*ressuage*")),"S2",IF(AND(COUNTIF($C$8,"*DMF 90400*"),COUNTIF($C$9,"*A*"),COUNTIF(B13,"*magn*")),"B5",IF(AND(COUNTIF($C$8,"*DMF 90400*"),COUNTIF($C$9,"*B*"),COUNTIF(B13,"*magn*")),"C5","")))))))</f>
        <v/>
      </c>
      <c r="E13" s="25"/>
      <c r="F13" s="31" t="str">
        <f t="shared" ref="F13:F53" si="1">IF(COUNTIF(B13,"*texture*début*"),"&lt;F&gt;",IF(AND(COUNTIF(B13,"*texture*fin*"),COUNTIF($C$6,"*A*")),"&lt;F&gt;",IF(AND(COUNTIF(B13,"*texture*fin*"),COUNTIF($C$6,"*B*")),"[1]","")))</f>
        <v/>
      </c>
      <c r="I13" s="81"/>
      <c r="M13" s="167" t="s">
        <v>159</v>
      </c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</row>
    <row r="14" spans="1:110" ht="21.75" customHeight="1">
      <c r="A14" s="9">
        <v>10</v>
      </c>
      <c r="B14" s="182" t="s">
        <v>139</v>
      </c>
      <c r="C14" s="29" t="str">
        <f t="shared" ref="C14:C53" si="2">IF(AND(COUNTIF($C$8,"*DMF*"),COUNTIF(B14,"*radio*")),"DMP 43-006",IF(AND(COUNTIF($C$8,"*DMF*"),COUNTIF(B14,"*grain*")),"DMP 43-006",IF(AND(COUNTIF($C$8,"*DMF*"),COUNTIF(B14,"*ressuage*")),"DMF90000-01",IF(COUNTIF(B14,"*revenu*"),$C$13,IF(COUNTIF(B14,"*mise en solution*"),$C$13,IF(COUNTIF(B14,"*recuit*"),$C$13,""))))))</f>
        <v>DMF90000-01</v>
      </c>
      <c r="D14" s="29" t="str">
        <f t="shared" si="0"/>
        <v/>
      </c>
      <c r="E14" s="28"/>
      <c r="F14" s="31" t="str">
        <f t="shared" si="1"/>
        <v/>
      </c>
      <c r="I14" s="81"/>
      <c r="M14" s="167" t="s">
        <v>88</v>
      </c>
      <c r="BB14" s="162"/>
      <c r="BC14" s="165"/>
      <c r="BD14" s="164"/>
      <c r="BE14" s="164"/>
      <c r="BF14" s="164"/>
      <c r="BG14" s="164"/>
      <c r="BH14" s="164"/>
      <c r="BI14" s="164"/>
      <c r="BJ14" s="164"/>
      <c r="BK14" s="164"/>
      <c r="BL14" s="164"/>
      <c r="BM14" s="164"/>
      <c r="BN14" s="164"/>
      <c r="BO14" s="164"/>
      <c r="BP14" s="164"/>
      <c r="BQ14" s="164"/>
      <c r="BR14" s="164"/>
      <c r="BS14" s="164"/>
      <c r="BT14" s="164"/>
      <c r="BU14" s="164"/>
      <c r="BV14" s="164"/>
      <c r="BW14" s="164"/>
      <c r="BX14" s="164"/>
      <c r="BY14" s="164"/>
      <c r="BZ14" s="164"/>
      <c r="CA14" s="164"/>
      <c r="CB14" s="164"/>
      <c r="CC14" s="164"/>
      <c r="CD14" s="164"/>
      <c r="CE14" s="164"/>
      <c r="CF14" s="164"/>
      <c r="CG14" s="164"/>
      <c r="CH14" s="164"/>
      <c r="CI14" s="164"/>
      <c r="CJ14" s="164"/>
      <c r="CK14" s="164"/>
      <c r="CL14" s="164"/>
      <c r="CM14" s="164"/>
      <c r="CN14" s="164"/>
      <c r="CO14" s="164"/>
      <c r="CP14" s="164"/>
      <c r="CQ14" s="164"/>
      <c r="CR14" s="164"/>
      <c r="CS14" s="164"/>
      <c r="CT14" s="164"/>
      <c r="CU14" s="164"/>
      <c r="CV14" s="164"/>
      <c r="CW14" s="164"/>
      <c r="CX14" s="164"/>
      <c r="CY14" s="164"/>
      <c r="CZ14" s="164"/>
      <c r="DA14" s="164"/>
      <c r="DB14" s="164"/>
      <c r="DC14" s="12"/>
      <c r="DD14" s="12"/>
      <c r="DE14" s="12"/>
      <c r="DF14" s="12"/>
    </row>
    <row r="15" spans="1:110" ht="21.75" customHeight="1">
      <c r="A15" s="14">
        <v>20</v>
      </c>
      <c r="B15" s="181" t="s">
        <v>139</v>
      </c>
      <c r="C15" s="26" t="str">
        <f t="shared" si="2"/>
        <v>DMF90000-01</v>
      </c>
      <c r="D15" s="26" t="str">
        <f t="shared" si="0"/>
        <v/>
      </c>
      <c r="E15" s="137"/>
      <c r="F15" s="31" t="str">
        <f t="shared" si="1"/>
        <v/>
      </c>
      <c r="I15" s="81"/>
      <c r="M15" s="167" t="s">
        <v>132</v>
      </c>
      <c r="BB15" s="16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58"/>
      <c r="DC15" s="12"/>
      <c r="DD15" s="12"/>
      <c r="DE15" s="12"/>
      <c r="DF15" s="12"/>
    </row>
    <row r="16" spans="1:110" ht="21.75" customHeight="1">
      <c r="A16" s="9">
        <v>30</v>
      </c>
      <c r="B16" s="183"/>
      <c r="C16" s="29" t="str">
        <f t="shared" si="2"/>
        <v/>
      </c>
      <c r="D16" s="29" t="str">
        <f t="shared" si="0"/>
        <v/>
      </c>
      <c r="E16" s="138"/>
      <c r="F16" s="2" t="str">
        <f t="shared" si="1"/>
        <v/>
      </c>
      <c r="G16" s="15"/>
      <c r="H16" s="15"/>
      <c r="I16" s="133"/>
      <c r="J16" s="15"/>
      <c r="K16" s="15"/>
      <c r="L16" s="15"/>
      <c r="M16" s="167" t="s">
        <v>105</v>
      </c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63"/>
      <c r="BC16" s="15"/>
      <c r="BD16" s="15"/>
      <c r="BE16" s="15"/>
      <c r="BF16" s="15"/>
      <c r="BG16" s="15"/>
      <c r="BH16" s="15"/>
      <c r="BI16" s="15"/>
      <c r="BJ16" s="15"/>
      <c r="BK16" s="15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58"/>
      <c r="DC16" s="12"/>
      <c r="DD16" s="12"/>
      <c r="DE16" s="12"/>
      <c r="DF16" s="12"/>
    </row>
    <row r="17" spans="1:110" ht="21.75" customHeight="1">
      <c r="A17" s="14">
        <v>40</v>
      </c>
      <c r="B17" s="181"/>
      <c r="C17" s="26" t="str">
        <f t="shared" si="2"/>
        <v/>
      </c>
      <c r="D17" s="26" t="str">
        <f t="shared" si="0"/>
        <v/>
      </c>
      <c r="E17" s="137"/>
      <c r="F17" s="2" t="str">
        <f t="shared" si="1"/>
        <v/>
      </c>
      <c r="G17" s="15"/>
      <c r="H17" s="15"/>
      <c r="I17" s="133"/>
      <c r="J17" s="15"/>
      <c r="K17" s="15"/>
      <c r="L17" s="15"/>
      <c r="M17" s="167" t="s">
        <v>89</v>
      </c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63"/>
      <c r="BC17" s="15"/>
      <c r="BD17" s="15"/>
      <c r="BE17" s="15"/>
      <c r="BF17" s="15"/>
      <c r="BG17" s="15"/>
      <c r="BH17" s="15"/>
      <c r="BI17" s="15"/>
      <c r="BJ17" s="15"/>
      <c r="BK17" s="15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58"/>
      <c r="DC17" s="12"/>
      <c r="DD17" s="12"/>
      <c r="DE17" s="12"/>
      <c r="DF17" s="12"/>
    </row>
    <row r="18" spans="1:110" ht="21.75" customHeight="1">
      <c r="A18" s="9">
        <v>50</v>
      </c>
      <c r="B18" s="183"/>
      <c r="C18" s="29" t="str">
        <f t="shared" si="2"/>
        <v/>
      </c>
      <c r="D18" s="29" t="str">
        <f t="shared" si="0"/>
        <v/>
      </c>
      <c r="E18" s="138"/>
      <c r="F18" s="2" t="str">
        <f t="shared" si="1"/>
        <v/>
      </c>
      <c r="G18" s="15"/>
      <c r="H18" s="15"/>
      <c r="I18" s="133"/>
      <c r="J18" s="15"/>
      <c r="K18" s="15"/>
      <c r="L18" s="15"/>
      <c r="M18" s="167" t="s">
        <v>90</v>
      </c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63"/>
      <c r="BC18" s="15"/>
      <c r="BD18" s="15"/>
      <c r="BE18" s="15"/>
      <c r="BF18" s="15"/>
      <c r="BG18" s="15"/>
      <c r="BH18" s="15"/>
      <c r="BI18" s="15"/>
      <c r="BJ18" s="15"/>
      <c r="BK18" s="15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58"/>
      <c r="DC18" s="12"/>
      <c r="DD18" s="12"/>
      <c r="DE18" s="12"/>
      <c r="DF18" s="12"/>
    </row>
    <row r="19" spans="1:110" ht="21.75" customHeight="1">
      <c r="A19" s="14">
        <v>60</v>
      </c>
      <c r="B19" s="181"/>
      <c r="C19" s="26" t="str">
        <f t="shared" si="2"/>
        <v/>
      </c>
      <c r="D19" s="26" t="str">
        <f t="shared" si="0"/>
        <v/>
      </c>
      <c r="E19" s="137"/>
      <c r="F19" s="2" t="str">
        <f t="shared" si="1"/>
        <v/>
      </c>
      <c r="G19" s="15"/>
      <c r="H19" s="15"/>
      <c r="I19" s="15"/>
      <c r="J19" s="15"/>
      <c r="K19" s="15"/>
      <c r="L19" s="15"/>
      <c r="M19" s="167" t="s">
        <v>93</v>
      </c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63"/>
      <c r="BC19" s="15"/>
      <c r="BD19" s="15"/>
      <c r="BE19" s="15"/>
      <c r="BF19" s="15"/>
      <c r="BG19" s="15"/>
      <c r="BH19" s="15"/>
      <c r="BI19" s="15"/>
      <c r="BJ19" s="15"/>
      <c r="BK19" s="15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58"/>
      <c r="DC19" s="12"/>
      <c r="DD19" s="12"/>
      <c r="DE19" s="12"/>
      <c r="DF19" s="12"/>
    </row>
    <row r="20" spans="1:110" ht="21.75" customHeight="1">
      <c r="A20" s="9">
        <v>70</v>
      </c>
      <c r="B20" s="183"/>
      <c r="C20" s="29" t="str">
        <f t="shared" si="2"/>
        <v/>
      </c>
      <c r="D20" s="29" t="str">
        <f t="shared" si="0"/>
        <v/>
      </c>
      <c r="E20" s="138" t="s">
        <v>124</v>
      </c>
      <c r="F20" s="2" t="str">
        <f t="shared" si="1"/>
        <v/>
      </c>
      <c r="G20" s="15"/>
      <c r="H20" s="15"/>
      <c r="I20" s="134"/>
      <c r="J20" s="15"/>
      <c r="K20" s="15"/>
      <c r="L20" s="15"/>
      <c r="M20" s="167" t="s">
        <v>91</v>
      </c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63"/>
      <c r="BC20" s="15"/>
      <c r="BD20" s="15"/>
      <c r="BE20" s="15"/>
      <c r="BF20" s="15"/>
      <c r="BG20" s="15"/>
      <c r="BH20" s="15"/>
      <c r="BI20" s="15"/>
      <c r="BJ20" s="15"/>
      <c r="BK20" s="15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58"/>
      <c r="DC20" s="12"/>
      <c r="DD20" s="12"/>
      <c r="DE20" s="12"/>
      <c r="DF20" s="12"/>
    </row>
    <row r="21" spans="1:110" ht="21.75" customHeight="1">
      <c r="A21" s="14">
        <v>80</v>
      </c>
      <c r="B21" s="181"/>
      <c r="C21" s="26" t="str">
        <f t="shared" si="2"/>
        <v/>
      </c>
      <c r="D21" s="26" t="str">
        <f t="shared" si="0"/>
        <v/>
      </c>
      <c r="E21" s="137"/>
      <c r="F21" s="2" t="str">
        <f t="shared" si="1"/>
        <v/>
      </c>
      <c r="G21" s="15"/>
      <c r="H21" s="15"/>
      <c r="I21" s="134"/>
      <c r="J21" s="15"/>
      <c r="K21" s="15"/>
      <c r="L21" s="15"/>
      <c r="M21" s="167" t="s">
        <v>129</v>
      </c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63"/>
      <c r="BC21" s="15"/>
      <c r="BD21" s="15"/>
      <c r="BE21" s="15"/>
      <c r="BF21" s="15"/>
      <c r="BG21" s="15"/>
      <c r="BH21" s="15"/>
      <c r="BI21" s="15"/>
      <c r="BJ21" s="15"/>
      <c r="BK21" s="15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58"/>
      <c r="DC21" s="12"/>
      <c r="DD21" s="12"/>
      <c r="DE21" s="12"/>
      <c r="DF21" s="12"/>
    </row>
    <row r="22" spans="1:110" ht="21.75" customHeight="1">
      <c r="A22" s="9">
        <v>90</v>
      </c>
      <c r="B22" s="183"/>
      <c r="C22" s="29" t="str">
        <f t="shared" si="2"/>
        <v/>
      </c>
      <c r="D22" s="29" t="str">
        <f t="shared" si="0"/>
        <v/>
      </c>
      <c r="E22" s="138"/>
      <c r="F22" s="2" t="str">
        <f t="shared" si="1"/>
        <v/>
      </c>
      <c r="G22" s="15"/>
      <c r="H22" s="15"/>
      <c r="I22" s="134"/>
      <c r="J22" s="15"/>
      <c r="K22" s="15"/>
      <c r="L22" s="15"/>
      <c r="M22" s="167" t="s">
        <v>94</v>
      </c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63"/>
      <c r="BC22" s="15"/>
      <c r="BD22" s="15"/>
      <c r="BE22" s="15"/>
      <c r="BF22" s="15"/>
      <c r="BG22" s="15"/>
      <c r="BH22" s="15"/>
      <c r="BI22" s="15"/>
      <c r="BJ22" s="15"/>
      <c r="BK22" s="15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58"/>
      <c r="DC22" s="12"/>
      <c r="DD22" s="12"/>
      <c r="DE22" s="12"/>
      <c r="DF22" s="12"/>
    </row>
    <row r="23" spans="1:110" ht="21.75" customHeight="1">
      <c r="A23" s="14">
        <v>100</v>
      </c>
      <c r="B23" s="181"/>
      <c r="C23" s="26" t="str">
        <f t="shared" si="2"/>
        <v/>
      </c>
      <c r="D23" s="26" t="str">
        <f t="shared" si="0"/>
        <v/>
      </c>
      <c r="E23" s="137" t="s">
        <v>124</v>
      </c>
      <c r="F23" s="2" t="str">
        <f t="shared" si="1"/>
        <v/>
      </c>
      <c r="G23" s="15"/>
      <c r="H23" s="15"/>
      <c r="I23" s="134"/>
      <c r="J23" s="15"/>
      <c r="K23" s="15"/>
      <c r="L23" s="15"/>
      <c r="M23" s="167" t="s">
        <v>130</v>
      </c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63"/>
      <c r="BC23" s="15"/>
      <c r="BD23" s="15"/>
      <c r="BE23" s="15"/>
      <c r="BF23" s="15"/>
      <c r="BG23" s="15"/>
      <c r="BH23" s="15"/>
      <c r="BI23" s="15"/>
      <c r="BJ23" s="15"/>
      <c r="BK23" s="15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58"/>
      <c r="DC23" s="12"/>
      <c r="DD23" s="12"/>
      <c r="DE23" s="12"/>
      <c r="DF23" s="12"/>
    </row>
    <row r="24" spans="1:110" ht="21.75" customHeight="1">
      <c r="A24" s="9">
        <v>110</v>
      </c>
      <c r="B24" s="183"/>
      <c r="C24" s="29" t="str">
        <f t="shared" si="2"/>
        <v/>
      </c>
      <c r="D24" s="29" t="str">
        <f t="shared" si="0"/>
        <v/>
      </c>
      <c r="E24" s="138"/>
      <c r="F24" s="2" t="str">
        <f t="shared" si="1"/>
        <v/>
      </c>
      <c r="G24" s="16"/>
      <c r="H24" s="132"/>
      <c r="I24" s="15"/>
      <c r="J24" s="15"/>
      <c r="K24" s="15"/>
      <c r="L24" s="15"/>
      <c r="M24" s="167" t="s">
        <v>215</v>
      </c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63"/>
      <c r="BC24" s="15"/>
      <c r="BD24" s="15"/>
      <c r="BE24" s="15"/>
      <c r="BF24" s="15"/>
      <c r="BG24" s="15"/>
      <c r="BH24" s="15"/>
      <c r="BI24" s="15"/>
      <c r="BJ24" s="15"/>
      <c r="BK24" s="15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58"/>
      <c r="DC24" s="12"/>
      <c r="DD24" s="12"/>
      <c r="DE24" s="12"/>
      <c r="DF24" s="12"/>
    </row>
    <row r="25" spans="1:110" ht="21.75" customHeight="1">
      <c r="A25" s="14">
        <v>120</v>
      </c>
      <c r="B25" s="181"/>
      <c r="C25" s="26" t="str">
        <f t="shared" si="2"/>
        <v/>
      </c>
      <c r="D25" s="26" t="str">
        <f t="shared" si="0"/>
        <v/>
      </c>
      <c r="E25" s="137" t="s">
        <v>124</v>
      </c>
      <c r="F25" s="2" t="str">
        <f t="shared" si="1"/>
        <v/>
      </c>
      <c r="G25" s="16"/>
      <c r="H25" s="132"/>
      <c r="I25" s="15"/>
      <c r="J25" s="15"/>
      <c r="K25" s="15"/>
      <c r="L25" s="15"/>
      <c r="M25" s="167" t="s">
        <v>100</v>
      </c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63"/>
      <c r="BC25" s="15"/>
      <c r="BD25" s="15"/>
      <c r="BE25" s="15"/>
      <c r="BF25" s="15"/>
      <c r="BG25" s="15"/>
      <c r="BH25" s="15"/>
      <c r="BI25" s="15"/>
      <c r="BJ25" s="15"/>
      <c r="BK25" s="15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58"/>
      <c r="DC25" s="12"/>
      <c r="DD25" s="12"/>
      <c r="DE25" s="12"/>
      <c r="DF25" s="12"/>
    </row>
    <row r="26" spans="1:110" ht="21.75" customHeight="1">
      <c r="A26" s="9">
        <v>130</v>
      </c>
      <c r="B26" s="183"/>
      <c r="C26" s="29" t="str">
        <f t="shared" si="2"/>
        <v/>
      </c>
      <c r="D26" s="29" t="str">
        <f t="shared" si="0"/>
        <v/>
      </c>
      <c r="E26" s="138"/>
      <c r="F26" s="2" t="str">
        <f t="shared" si="1"/>
        <v/>
      </c>
      <c r="G26" s="16"/>
      <c r="H26" s="132"/>
      <c r="I26" s="15"/>
      <c r="J26" s="15"/>
      <c r="K26" s="15"/>
      <c r="L26" s="15"/>
      <c r="M26" s="167" t="s">
        <v>137</v>
      </c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63"/>
      <c r="BC26" s="15"/>
      <c r="BD26" s="15"/>
      <c r="BE26" s="15"/>
      <c r="BF26" s="15"/>
      <c r="BG26" s="15"/>
      <c r="BH26" s="15"/>
      <c r="BI26" s="15"/>
      <c r="BJ26" s="15"/>
      <c r="BK26" s="15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58"/>
      <c r="DC26" s="12"/>
      <c r="DD26" s="12"/>
      <c r="DE26" s="12"/>
      <c r="DF26" s="12"/>
    </row>
    <row r="27" spans="1:110" ht="21.75" customHeight="1">
      <c r="A27" s="14">
        <v>140</v>
      </c>
      <c r="B27" s="181"/>
      <c r="C27" s="26" t="str">
        <f t="shared" si="2"/>
        <v/>
      </c>
      <c r="D27" s="26" t="str">
        <f t="shared" si="0"/>
        <v/>
      </c>
      <c r="E27" s="137"/>
      <c r="F27" s="2" t="str">
        <f t="shared" si="1"/>
        <v/>
      </c>
      <c r="G27" s="16"/>
      <c r="H27" s="132"/>
      <c r="I27" s="15"/>
      <c r="J27" s="15"/>
      <c r="K27" s="15"/>
      <c r="L27" s="15"/>
      <c r="M27" s="167" t="s">
        <v>135</v>
      </c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63"/>
      <c r="BC27" s="15"/>
      <c r="BD27" s="15"/>
      <c r="BE27" s="15"/>
      <c r="BF27" s="15"/>
      <c r="BG27" s="15"/>
      <c r="BH27" s="15"/>
      <c r="BI27" s="15"/>
      <c r="BJ27" s="15"/>
      <c r="BK27" s="15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58"/>
      <c r="DC27" s="12"/>
      <c r="DD27" s="12"/>
      <c r="DE27" s="12"/>
      <c r="DF27" s="12"/>
    </row>
    <row r="28" spans="1:110" ht="21.75" customHeight="1">
      <c r="A28" s="9">
        <v>150</v>
      </c>
      <c r="B28" s="183"/>
      <c r="C28" s="29" t="str">
        <f t="shared" si="2"/>
        <v/>
      </c>
      <c r="D28" s="29" t="str">
        <f t="shared" si="0"/>
        <v/>
      </c>
      <c r="E28" s="138"/>
      <c r="F28" s="2" t="str">
        <f t="shared" si="1"/>
        <v/>
      </c>
      <c r="G28" s="16"/>
      <c r="H28" s="132"/>
      <c r="I28" s="15"/>
      <c r="J28" s="15"/>
      <c r="K28" s="15"/>
      <c r="L28" s="15"/>
      <c r="M28" s="167" t="s">
        <v>134</v>
      </c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63"/>
      <c r="BC28" s="15"/>
      <c r="BD28" s="15"/>
      <c r="BE28" s="15"/>
      <c r="BF28" s="15"/>
      <c r="BG28" s="15"/>
      <c r="BH28" s="15"/>
      <c r="BI28" s="15"/>
      <c r="BJ28" s="15"/>
      <c r="BK28" s="15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58"/>
      <c r="DC28" s="12"/>
      <c r="DD28" s="12"/>
      <c r="DE28" s="12"/>
      <c r="DF28" s="12"/>
    </row>
    <row r="29" spans="1:110" ht="21.75" customHeight="1">
      <c r="A29" s="14">
        <v>160</v>
      </c>
      <c r="B29" s="181"/>
      <c r="C29" s="26" t="str">
        <f t="shared" si="2"/>
        <v/>
      </c>
      <c r="D29" s="26" t="str">
        <f t="shared" si="0"/>
        <v/>
      </c>
      <c r="E29" s="137"/>
      <c r="F29" s="2" t="str">
        <f t="shared" si="1"/>
        <v/>
      </c>
      <c r="G29" s="16"/>
      <c r="H29" s="132"/>
      <c r="I29" s="15"/>
      <c r="J29" s="15"/>
      <c r="K29" s="15"/>
      <c r="L29" s="15"/>
      <c r="M29" s="167" t="s">
        <v>139</v>
      </c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63"/>
      <c r="BC29" s="15"/>
      <c r="BD29" s="15"/>
      <c r="BE29" s="15"/>
      <c r="BF29" s="15"/>
      <c r="BG29" s="15"/>
      <c r="BH29" s="15"/>
      <c r="BI29" s="15"/>
      <c r="BJ29" s="15"/>
      <c r="BK29" s="15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58"/>
      <c r="DC29" s="12"/>
      <c r="DD29" s="12"/>
      <c r="DE29" s="12"/>
      <c r="DF29" s="12"/>
    </row>
    <row r="30" spans="1:110" ht="21.75" customHeight="1">
      <c r="A30" s="9">
        <v>170</v>
      </c>
      <c r="B30" s="183"/>
      <c r="C30" s="29" t="str">
        <f t="shared" si="2"/>
        <v/>
      </c>
      <c r="D30" s="29" t="str">
        <f t="shared" si="0"/>
        <v/>
      </c>
      <c r="E30" s="138"/>
      <c r="F30" s="2" t="str">
        <f t="shared" si="1"/>
        <v/>
      </c>
      <c r="G30" s="16"/>
      <c r="H30" s="132"/>
      <c r="I30" s="15"/>
      <c r="J30" s="15"/>
      <c r="K30" s="15"/>
      <c r="L30" s="15"/>
      <c r="M30" s="167" t="s">
        <v>96</v>
      </c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63"/>
      <c r="BC30" s="15"/>
      <c r="BD30" s="15"/>
      <c r="BE30" s="15"/>
      <c r="BF30" s="15"/>
      <c r="BG30" s="15"/>
      <c r="BH30" s="15"/>
      <c r="BI30" s="15"/>
      <c r="BJ30" s="15"/>
      <c r="BK30" s="15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58"/>
      <c r="DC30" s="12"/>
      <c r="DD30" s="12"/>
      <c r="DE30" s="12"/>
      <c r="DF30" s="12"/>
    </row>
    <row r="31" spans="1:110" ht="21.75" customHeight="1">
      <c r="A31" s="14">
        <v>180</v>
      </c>
      <c r="B31" s="181"/>
      <c r="C31" s="26" t="str">
        <f t="shared" si="2"/>
        <v/>
      </c>
      <c r="D31" s="26" t="str">
        <f t="shared" si="0"/>
        <v/>
      </c>
      <c r="E31" s="137" t="s">
        <v>124</v>
      </c>
      <c r="F31" s="2" t="str">
        <f t="shared" si="1"/>
        <v/>
      </c>
      <c r="G31" s="16"/>
      <c r="H31" s="132"/>
      <c r="I31" s="15"/>
      <c r="J31" s="15"/>
      <c r="K31" s="15"/>
      <c r="L31" s="15"/>
      <c r="M31" s="167" t="s">
        <v>95</v>
      </c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63"/>
      <c r="BC31" s="15"/>
      <c r="BD31" s="15"/>
      <c r="BE31" s="15"/>
      <c r="BF31" s="15"/>
      <c r="BG31" s="15"/>
      <c r="BH31" s="15"/>
      <c r="BI31" s="15"/>
      <c r="BJ31" s="15"/>
      <c r="BK31" s="15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58"/>
      <c r="DC31" s="12"/>
      <c r="DD31" s="12"/>
      <c r="DE31" s="12"/>
      <c r="DF31" s="12"/>
    </row>
    <row r="32" spans="1:110" ht="21.75" customHeight="1">
      <c r="A32" s="9">
        <v>190</v>
      </c>
      <c r="B32" s="183"/>
      <c r="C32" s="29" t="str">
        <f t="shared" si="2"/>
        <v/>
      </c>
      <c r="D32" s="29" t="str">
        <f t="shared" si="0"/>
        <v/>
      </c>
      <c r="E32" s="138"/>
      <c r="F32" s="2" t="str">
        <f t="shared" si="1"/>
        <v/>
      </c>
      <c r="G32" s="16"/>
      <c r="H32" s="132"/>
      <c r="I32" s="15"/>
      <c r="J32" s="15"/>
      <c r="K32" s="15"/>
      <c r="L32" s="15"/>
      <c r="M32" s="167" t="s">
        <v>139</v>
      </c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63"/>
      <c r="BC32" s="15"/>
      <c r="BD32" s="15"/>
      <c r="BE32" s="15"/>
      <c r="BF32" s="15"/>
      <c r="BG32" s="15"/>
      <c r="BH32" s="15"/>
      <c r="BI32" s="15"/>
      <c r="BJ32" s="15"/>
      <c r="BK32" s="15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58"/>
      <c r="DC32" s="12"/>
      <c r="DD32" s="12"/>
      <c r="DE32" s="12"/>
      <c r="DF32" s="12"/>
    </row>
    <row r="33" spans="1:110" ht="21.75" customHeight="1">
      <c r="A33" s="14">
        <v>200</v>
      </c>
      <c r="B33" s="181"/>
      <c r="C33" s="26" t="str">
        <f t="shared" si="2"/>
        <v/>
      </c>
      <c r="D33" s="26" t="str">
        <f t="shared" si="0"/>
        <v/>
      </c>
      <c r="E33" s="137" t="s">
        <v>124</v>
      </c>
      <c r="F33" s="2" t="str">
        <f t="shared" si="1"/>
        <v/>
      </c>
      <c r="G33" s="16"/>
      <c r="H33" s="132"/>
      <c r="I33" s="15"/>
      <c r="J33" s="15"/>
      <c r="K33" s="15"/>
      <c r="L33" s="15"/>
      <c r="M33" s="167" t="s">
        <v>106</v>
      </c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63"/>
      <c r="BC33" s="15"/>
      <c r="BD33" s="15"/>
      <c r="BE33" s="15"/>
      <c r="BF33" s="15"/>
      <c r="BG33" s="15"/>
      <c r="BH33" s="15"/>
      <c r="BI33" s="15"/>
      <c r="BJ33" s="15"/>
      <c r="BK33" s="15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58"/>
      <c r="DC33" s="12"/>
      <c r="DD33" s="12"/>
      <c r="DE33" s="12"/>
      <c r="DF33" s="12"/>
    </row>
    <row r="34" spans="1:110" ht="21.75" customHeight="1">
      <c r="A34" s="9">
        <v>210</v>
      </c>
      <c r="B34" s="183"/>
      <c r="C34" s="29" t="str">
        <f t="shared" si="2"/>
        <v/>
      </c>
      <c r="D34" s="29" t="str">
        <f t="shared" si="0"/>
        <v/>
      </c>
      <c r="E34" s="138"/>
      <c r="F34" s="2" t="str">
        <f t="shared" si="1"/>
        <v/>
      </c>
      <c r="G34" s="16"/>
      <c r="H34" s="132"/>
      <c r="I34" s="15"/>
      <c r="J34" s="15"/>
      <c r="K34" s="15"/>
      <c r="L34" s="15"/>
      <c r="M34" s="187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63"/>
      <c r="BC34" s="15"/>
      <c r="BD34" s="15"/>
      <c r="BE34" s="15"/>
      <c r="BF34" s="15"/>
      <c r="BG34" s="15"/>
      <c r="BH34" s="15"/>
      <c r="BI34" s="15"/>
      <c r="BJ34" s="15"/>
      <c r="BK34" s="15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58"/>
      <c r="DC34" s="12"/>
      <c r="DD34" s="12"/>
      <c r="DE34" s="12"/>
      <c r="DF34" s="12"/>
    </row>
    <row r="35" spans="1:110" ht="21.75" customHeight="1">
      <c r="A35" s="14">
        <v>220</v>
      </c>
      <c r="B35" s="181"/>
      <c r="C35" s="26" t="str">
        <f t="shared" si="2"/>
        <v/>
      </c>
      <c r="D35" s="26" t="str">
        <f t="shared" si="0"/>
        <v/>
      </c>
      <c r="E35" s="137" t="s">
        <v>125</v>
      </c>
      <c r="F35" s="2" t="str">
        <f t="shared" si="1"/>
        <v/>
      </c>
      <c r="G35" s="16"/>
      <c r="H35" s="132"/>
      <c r="I35" s="15"/>
      <c r="J35" s="15"/>
      <c r="K35" s="15"/>
      <c r="L35" s="15"/>
      <c r="M35" s="187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63"/>
      <c r="BC35" s="15"/>
      <c r="BD35" s="15"/>
      <c r="BE35" s="15"/>
      <c r="BF35" s="15"/>
      <c r="BG35" s="15"/>
      <c r="BH35" s="15"/>
      <c r="BI35" s="15"/>
      <c r="BJ35" s="15"/>
      <c r="BK35" s="15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58"/>
      <c r="DC35" s="12"/>
      <c r="DD35" s="12"/>
      <c r="DE35" s="12"/>
      <c r="DF35" s="12"/>
    </row>
    <row r="36" spans="1:110" ht="21.75" customHeight="1">
      <c r="A36" s="9">
        <v>230</v>
      </c>
      <c r="B36" s="183"/>
      <c r="C36" s="29" t="str">
        <f t="shared" si="2"/>
        <v/>
      </c>
      <c r="D36" s="29" t="str">
        <f t="shared" si="0"/>
        <v/>
      </c>
      <c r="E36" s="138"/>
      <c r="F36" s="2" t="str">
        <f t="shared" si="1"/>
        <v/>
      </c>
      <c r="G36" s="16"/>
      <c r="H36" s="132"/>
      <c r="I36" s="15"/>
      <c r="J36" s="15"/>
      <c r="K36" s="15"/>
      <c r="L36" s="15"/>
      <c r="M36" s="167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63"/>
      <c r="BC36" s="15"/>
      <c r="BD36" s="15"/>
      <c r="BE36" s="15"/>
      <c r="BF36" s="15"/>
      <c r="BG36" s="15"/>
      <c r="BH36" s="15"/>
      <c r="BI36" s="15"/>
      <c r="BJ36" s="15"/>
      <c r="BK36" s="15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58"/>
      <c r="DC36" s="12"/>
      <c r="DD36" s="12"/>
      <c r="DE36" s="12"/>
      <c r="DF36" s="12"/>
    </row>
    <row r="37" spans="1:110" ht="21.75" customHeight="1">
      <c r="A37" s="14">
        <v>240</v>
      </c>
      <c r="B37" s="181"/>
      <c r="C37" s="26" t="str">
        <f t="shared" si="2"/>
        <v/>
      </c>
      <c r="D37" s="26" t="str">
        <f t="shared" si="0"/>
        <v/>
      </c>
      <c r="E37" s="137" t="s">
        <v>124</v>
      </c>
      <c r="F37" s="2" t="str">
        <f t="shared" si="1"/>
        <v/>
      </c>
      <c r="G37" s="16"/>
      <c r="H37" s="132"/>
      <c r="I37" s="15"/>
      <c r="J37" s="15"/>
      <c r="K37" s="15"/>
      <c r="L37" s="15"/>
      <c r="M37" s="167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63"/>
      <c r="BC37" s="15"/>
      <c r="BD37" s="15"/>
      <c r="BE37" s="15"/>
      <c r="BF37" s="15"/>
      <c r="BG37" s="15"/>
      <c r="BH37" s="15"/>
      <c r="BI37" s="15"/>
      <c r="BJ37" s="15"/>
      <c r="BK37" s="15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58"/>
      <c r="DC37" s="12"/>
      <c r="DD37" s="12"/>
      <c r="DE37" s="12"/>
      <c r="DF37" s="12"/>
    </row>
    <row r="38" spans="1:110" ht="21.75" customHeight="1">
      <c r="A38" s="9">
        <v>250</v>
      </c>
      <c r="B38" s="183"/>
      <c r="C38" s="29" t="str">
        <f t="shared" si="2"/>
        <v/>
      </c>
      <c r="D38" s="29" t="str">
        <f t="shared" si="0"/>
        <v/>
      </c>
      <c r="E38" s="138" t="s">
        <v>125</v>
      </c>
      <c r="F38" s="2" t="str">
        <f t="shared" si="1"/>
        <v/>
      </c>
      <c r="G38" s="16"/>
      <c r="H38" s="132"/>
      <c r="I38" s="6"/>
      <c r="J38" s="15"/>
      <c r="K38" s="15"/>
      <c r="L38" s="15"/>
      <c r="M38" s="167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63"/>
      <c r="BC38" s="15"/>
      <c r="BD38" s="15"/>
      <c r="BE38" s="15"/>
      <c r="BF38" s="15"/>
      <c r="BG38" s="15"/>
      <c r="BH38" s="15"/>
      <c r="BI38" s="15"/>
      <c r="BJ38" s="15"/>
      <c r="BK38" s="15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58"/>
      <c r="DC38" s="12"/>
      <c r="DD38" s="12"/>
      <c r="DE38" s="12"/>
      <c r="DF38" s="12"/>
    </row>
    <row r="39" spans="1:110" ht="21.75" customHeight="1">
      <c r="A39" s="14">
        <v>260</v>
      </c>
      <c r="B39" s="181"/>
      <c r="C39" s="26" t="str">
        <f t="shared" si="2"/>
        <v/>
      </c>
      <c r="D39" s="26" t="str">
        <f t="shared" si="0"/>
        <v/>
      </c>
      <c r="E39" s="137"/>
      <c r="F39" s="2" t="str">
        <f t="shared" si="1"/>
        <v/>
      </c>
      <c r="G39" s="16"/>
      <c r="H39" s="132"/>
      <c r="I39" s="6"/>
      <c r="J39" s="15"/>
      <c r="K39" s="15"/>
      <c r="L39" s="15"/>
      <c r="M39" s="167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63"/>
      <c r="BC39" s="15"/>
      <c r="BD39" s="15"/>
      <c r="BE39" s="15"/>
      <c r="BF39" s="15"/>
      <c r="BG39" s="15"/>
      <c r="BH39" s="15"/>
      <c r="BI39" s="15"/>
      <c r="BJ39" s="15"/>
      <c r="BK39" s="15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58"/>
      <c r="DC39" s="12"/>
      <c r="DD39" s="12"/>
      <c r="DE39" s="12"/>
      <c r="DF39" s="12"/>
    </row>
    <row r="40" spans="1:110" ht="21.75" customHeight="1">
      <c r="A40" s="9">
        <v>270</v>
      </c>
      <c r="B40" s="183"/>
      <c r="C40" s="29" t="str">
        <f t="shared" si="2"/>
        <v/>
      </c>
      <c r="D40" s="29" t="str">
        <f t="shared" si="0"/>
        <v/>
      </c>
      <c r="E40" s="138"/>
      <c r="F40" s="2" t="str">
        <f t="shared" si="1"/>
        <v/>
      </c>
      <c r="G40" s="15"/>
      <c r="H40" s="15"/>
      <c r="I40" s="15"/>
      <c r="J40" s="15"/>
      <c r="K40" s="15"/>
      <c r="L40" s="15"/>
      <c r="M40" s="167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63"/>
      <c r="BC40" s="15"/>
      <c r="BD40" s="15"/>
      <c r="BE40" s="15"/>
      <c r="BF40" s="15"/>
      <c r="BG40" s="15"/>
      <c r="BH40" s="15"/>
      <c r="BI40" s="15"/>
      <c r="BJ40" s="15"/>
      <c r="BK40" s="15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58"/>
      <c r="DC40" s="12"/>
      <c r="DD40" s="12"/>
      <c r="DE40" s="12"/>
      <c r="DF40" s="12"/>
    </row>
    <row r="41" spans="1:110" ht="21.75" customHeight="1">
      <c r="A41" s="14">
        <v>280</v>
      </c>
      <c r="B41" s="181"/>
      <c r="C41" s="26" t="str">
        <f t="shared" si="2"/>
        <v/>
      </c>
      <c r="D41" s="26" t="str">
        <f t="shared" si="0"/>
        <v/>
      </c>
      <c r="E41" s="137" t="s">
        <v>124</v>
      </c>
      <c r="F41" s="2" t="str">
        <f t="shared" si="1"/>
        <v/>
      </c>
      <c r="G41" s="15"/>
      <c r="H41" s="6"/>
      <c r="I41" s="6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63"/>
      <c r="BC41" s="15"/>
      <c r="BD41" s="15"/>
      <c r="BE41" s="15"/>
      <c r="BF41" s="15"/>
      <c r="BG41" s="15"/>
      <c r="BH41" s="15"/>
      <c r="BI41" s="15"/>
      <c r="BJ41" s="15"/>
      <c r="BK41" s="15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58"/>
      <c r="DC41" s="12"/>
      <c r="DD41" s="12"/>
      <c r="DE41" s="12"/>
      <c r="DF41" s="12"/>
    </row>
    <row r="42" spans="1:110" ht="21.75" customHeight="1">
      <c r="A42" s="9">
        <v>290</v>
      </c>
      <c r="B42" s="183"/>
      <c r="C42" s="29" t="str">
        <f t="shared" si="2"/>
        <v/>
      </c>
      <c r="D42" s="29" t="str">
        <f t="shared" si="0"/>
        <v/>
      </c>
      <c r="E42" s="138"/>
      <c r="F42" s="2" t="str">
        <f t="shared" si="1"/>
        <v/>
      </c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63"/>
      <c r="BC42" s="15"/>
      <c r="BD42" s="15"/>
      <c r="BE42" s="15"/>
      <c r="BF42" s="15"/>
      <c r="BG42" s="15"/>
      <c r="BH42" s="15"/>
      <c r="BI42" s="15"/>
      <c r="BJ42" s="15"/>
      <c r="BK42" s="15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58"/>
      <c r="DC42" s="12"/>
      <c r="DD42" s="12"/>
      <c r="DE42" s="12"/>
      <c r="DF42" s="12"/>
    </row>
    <row r="43" spans="1:110" ht="21.75" customHeight="1">
      <c r="A43" s="14">
        <v>300</v>
      </c>
      <c r="B43" s="181"/>
      <c r="C43" s="26" t="str">
        <f t="shared" si="2"/>
        <v/>
      </c>
      <c r="D43" s="26" t="str">
        <f t="shared" si="0"/>
        <v/>
      </c>
      <c r="E43" s="137"/>
      <c r="F43" s="2" t="str">
        <f t="shared" si="1"/>
        <v/>
      </c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63"/>
      <c r="BC43" s="15"/>
      <c r="BD43" s="15"/>
      <c r="BE43" s="15"/>
      <c r="BF43" s="15"/>
      <c r="BG43" s="15"/>
      <c r="BH43" s="15"/>
      <c r="BI43" s="15"/>
      <c r="BJ43" s="15"/>
      <c r="BK43" s="15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58"/>
      <c r="DC43" s="12"/>
      <c r="DD43" s="12"/>
      <c r="DE43" s="12"/>
      <c r="DF43" s="12"/>
    </row>
    <row r="44" spans="1:110" ht="21.75" customHeight="1">
      <c r="A44" s="9">
        <v>310</v>
      </c>
      <c r="B44" s="183"/>
      <c r="C44" s="29" t="str">
        <f t="shared" si="2"/>
        <v/>
      </c>
      <c r="D44" s="29" t="str">
        <f t="shared" si="0"/>
        <v/>
      </c>
      <c r="E44" s="138"/>
      <c r="F44" s="2" t="str">
        <f t="shared" si="1"/>
        <v/>
      </c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63"/>
      <c r="BC44" s="15"/>
      <c r="BD44" s="15"/>
      <c r="BE44" s="15"/>
      <c r="BF44" s="15"/>
      <c r="BG44" s="15"/>
      <c r="BH44" s="15"/>
      <c r="BI44" s="15"/>
      <c r="BJ44" s="15"/>
      <c r="BK44" s="15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58"/>
      <c r="DC44" s="12"/>
      <c r="DD44" s="12"/>
      <c r="DE44" s="12"/>
      <c r="DF44" s="12"/>
    </row>
    <row r="45" spans="1:110" ht="21.75" customHeight="1">
      <c r="A45" s="14">
        <v>320</v>
      </c>
      <c r="B45" s="181"/>
      <c r="C45" s="26" t="str">
        <f t="shared" si="2"/>
        <v/>
      </c>
      <c r="D45" s="26" t="str">
        <f t="shared" si="0"/>
        <v/>
      </c>
      <c r="E45" s="137"/>
      <c r="F45" s="2" t="str">
        <f t="shared" si="1"/>
        <v/>
      </c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63"/>
      <c r="BC45" s="15"/>
      <c r="BD45" s="15"/>
      <c r="BE45" s="15"/>
      <c r="BF45" s="15"/>
      <c r="BG45" s="15"/>
      <c r="BH45" s="15"/>
      <c r="BI45" s="15"/>
      <c r="BJ45" s="15"/>
      <c r="BK45" s="15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58"/>
      <c r="DC45" s="12"/>
      <c r="DD45" s="12"/>
      <c r="DE45" s="12"/>
      <c r="DF45" s="12"/>
    </row>
    <row r="46" spans="1:110" ht="21.75" customHeight="1">
      <c r="A46" s="9">
        <v>330</v>
      </c>
      <c r="B46" s="183"/>
      <c r="C46" s="29" t="str">
        <f t="shared" si="2"/>
        <v/>
      </c>
      <c r="D46" s="29" t="str">
        <f t="shared" si="0"/>
        <v/>
      </c>
      <c r="E46" s="138"/>
      <c r="F46" s="2" t="str">
        <f t="shared" si="1"/>
        <v/>
      </c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63"/>
      <c r="BC46" s="15"/>
      <c r="BD46" s="15"/>
      <c r="BE46" s="15"/>
      <c r="BF46" s="15"/>
      <c r="BG46" s="15"/>
      <c r="BH46" s="15"/>
      <c r="BI46" s="15"/>
      <c r="BJ46" s="15"/>
      <c r="BK46" s="15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58"/>
      <c r="DC46" s="12"/>
      <c r="DD46" s="12"/>
      <c r="DE46" s="12"/>
      <c r="DF46" s="12"/>
    </row>
    <row r="47" spans="1:110" ht="21.75" customHeight="1">
      <c r="A47" s="14">
        <v>340</v>
      </c>
      <c r="B47" s="181"/>
      <c r="C47" s="26" t="str">
        <f t="shared" si="2"/>
        <v/>
      </c>
      <c r="D47" s="26" t="str">
        <f t="shared" si="0"/>
        <v/>
      </c>
      <c r="E47" s="137"/>
      <c r="F47" s="2" t="str">
        <f t="shared" si="1"/>
        <v/>
      </c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63"/>
      <c r="BC47" s="15"/>
      <c r="BD47" s="15"/>
      <c r="BE47" s="15"/>
      <c r="BF47" s="15"/>
      <c r="BG47" s="15"/>
      <c r="BH47" s="15"/>
      <c r="BI47" s="15"/>
      <c r="BJ47" s="15"/>
      <c r="BK47" s="15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58"/>
      <c r="DC47" s="12"/>
      <c r="DD47" s="12"/>
      <c r="DE47" s="12"/>
      <c r="DF47" s="12"/>
    </row>
    <row r="48" spans="1:110" ht="21.75" customHeight="1">
      <c r="A48" s="9">
        <v>350</v>
      </c>
      <c r="B48" s="183"/>
      <c r="C48" s="29" t="str">
        <f t="shared" si="2"/>
        <v/>
      </c>
      <c r="D48" s="29" t="str">
        <f t="shared" si="0"/>
        <v/>
      </c>
      <c r="E48" s="138"/>
      <c r="F48" s="2" t="str">
        <f t="shared" si="1"/>
        <v/>
      </c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63"/>
      <c r="BC48" s="15"/>
      <c r="BD48" s="15"/>
      <c r="BE48" s="15"/>
      <c r="BF48" s="15"/>
      <c r="BG48" s="15"/>
      <c r="BH48" s="15"/>
      <c r="BI48" s="15"/>
      <c r="BJ48" s="15"/>
      <c r="BK48" s="15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58"/>
      <c r="DC48" s="12"/>
      <c r="DD48" s="12"/>
      <c r="DE48" s="12"/>
      <c r="DF48" s="12"/>
    </row>
    <row r="49" spans="1:110" ht="21.75" customHeight="1">
      <c r="A49" s="14">
        <v>360</v>
      </c>
      <c r="B49" s="181"/>
      <c r="C49" s="26" t="str">
        <f t="shared" si="2"/>
        <v/>
      </c>
      <c r="D49" s="26" t="str">
        <f t="shared" si="0"/>
        <v/>
      </c>
      <c r="E49" s="137"/>
      <c r="F49" s="2" t="str">
        <f t="shared" si="1"/>
        <v/>
      </c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63"/>
      <c r="BC49" s="15"/>
      <c r="BD49" s="15"/>
      <c r="BE49" s="15"/>
      <c r="BF49" s="15"/>
      <c r="BG49" s="15"/>
      <c r="BH49" s="15"/>
      <c r="BI49" s="15"/>
      <c r="BJ49" s="15"/>
      <c r="BK49" s="15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58"/>
      <c r="DC49" s="12"/>
      <c r="DD49" s="12"/>
      <c r="DE49" s="12"/>
      <c r="DF49" s="12"/>
    </row>
    <row r="50" spans="1:110" ht="21.75" customHeight="1">
      <c r="A50" s="9">
        <v>370</v>
      </c>
      <c r="B50" s="183"/>
      <c r="C50" s="29" t="str">
        <f t="shared" si="2"/>
        <v/>
      </c>
      <c r="D50" s="29" t="str">
        <f t="shared" si="0"/>
        <v/>
      </c>
      <c r="E50" s="138"/>
      <c r="F50" s="2" t="str">
        <f t="shared" si="1"/>
        <v/>
      </c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63"/>
      <c r="BC50" s="15"/>
      <c r="BD50" s="15"/>
      <c r="BE50" s="15"/>
      <c r="BF50" s="15"/>
      <c r="BG50" s="15"/>
      <c r="BH50" s="15"/>
      <c r="BI50" s="15"/>
      <c r="BJ50" s="15"/>
      <c r="BK50" s="15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58"/>
      <c r="DC50" s="12"/>
      <c r="DD50" s="12"/>
      <c r="DE50" s="12"/>
      <c r="DF50" s="12"/>
    </row>
    <row r="51" spans="1:110" ht="21.75" customHeight="1">
      <c r="A51" s="14">
        <v>380</v>
      </c>
      <c r="B51" s="181"/>
      <c r="C51" s="26" t="str">
        <f t="shared" si="2"/>
        <v/>
      </c>
      <c r="D51" s="26" t="str">
        <f t="shared" si="0"/>
        <v/>
      </c>
      <c r="E51" s="137"/>
      <c r="F51" s="2" t="str">
        <f t="shared" si="1"/>
        <v/>
      </c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63"/>
      <c r="BC51" s="15"/>
      <c r="BD51" s="15"/>
      <c r="BE51" s="15"/>
      <c r="BF51" s="15"/>
      <c r="BG51" s="15"/>
      <c r="BH51" s="15"/>
      <c r="BI51" s="15"/>
      <c r="BJ51" s="15"/>
      <c r="BK51" s="15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58"/>
      <c r="DC51" s="12"/>
      <c r="DD51" s="12"/>
      <c r="DE51" s="12"/>
      <c r="DF51" s="12"/>
    </row>
    <row r="52" spans="1:110" ht="21.75" customHeight="1">
      <c r="A52" s="9">
        <v>390</v>
      </c>
      <c r="B52" s="183"/>
      <c r="C52" s="29" t="str">
        <f t="shared" si="2"/>
        <v/>
      </c>
      <c r="D52" s="29" t="str">
        <f t="shared" si="0"/>
        <v/>
      </c>
      <c r="E52" s="138"/>
      <c r="F52" s="2" t="str">
        <f t="shared" si="1"/>
        <v/>
      </c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63"/>
      <c r="BC52" s="15"/>
      <c r="BD52" s="15"/>
      <c r="BE52" s="15"/>
      <c r="BF52" s="15"/>
      <c r="BG52" s="15"/>
      <c r="BH52" s="15"/>
      <c r="BI52" s="15"/>
      <c r="BJ52" s="15"/>
      <c r="BK52" s="15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58"/>
      <c r="DC52" s="12"/>
      <c r="DD52" s="12"/>
      <c r="DE52" s="12"/>
      <c r="DF52" s="12"/>
    </row>
    <row r="53" spans="1:110" ht="21.75" customHeight="1">
      <c r="A53" s="14">
        <v>400</v>
      </c>
      <c r="B53" s="181"/>
      <c r="C53" s="26" t="str">
        <f t="shared" si="2"/>
        <v/>
      </c>
      <c r="D53" s="26" t="str">
        <f t="shared" si="0"/>
        <v/>
      </c>
      <c r="E53" s="137"/>
      <c r="F53" s="2" t="str">
        <f t="shared" si="1"/>
        <v/>
      </c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63"/>
      <c r="BC53" s="15"/>
      <c r="BD53" s="15"/>
      <c r="BE53" s="15"/>
      <c r="BF53" s="15"/>
      <c r="BG53" s="15"/>
      <c r="BH53" s="15"/>
      <c r="BI53" s="15"/>
      <c r="BJ53" s="15"/>
      <c r="BK53" s="15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58"/>
      <c r="DC53" s="12"/>
      <c r="DD53" s="12"/>
      <c r="DE53" s="12"/>
      <c r="DF53" s="12"/>
    </row>
    <row r="54" spans="1:110" ht="19.5">
      <c r="A54" s="13"/>
      <c r="B54" s="184"/>
      <c r="C54" s="12"/>
      <c r="D54" s="135" t="str">
        <f t="shared" si="0"/>
        <v/>
      </c>
      <c r="E54" s="12"/>
      <c r="F54" s="136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63"/>
      <c r="BC54" s="15"/>
      <c r="BD54" s="15"/>
      <c r="BE54" s="15"/>
      <c r="BF54" s="15"/>
      <c r="BG54" s="15"/>
      <c r="BH54" s="15"/>
      <c r="BI54" s="15"/>
      <c r="BJ54" s="15"/>
      <c r="BK54" s="15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58"/>
      <c r="DC54" s="12"/>
      <c r="DD54" s="12"/>
      <c r="DE54" s="12"/>
      <c r="DF54" s="12"/>
    </row>
    <row r="55" spans="1:110" ht="16.5">
      <c r="A55" s="11" t="s">
        <v>3</v>
      </c>
      <c r="B55" s="185"/>
      <c r="C55" s="12"/>
      <c r="D55" s="12"/>
      <c r="E55" s="12"/>
      <c r="F55" s="136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63"/>
      <c r="BC55" s="15"/>
      <c r="BD55" s="15"/>
      <c r="BE55" s="15"/>
      <c r="BF55" s="15"/>
      <c r="BG55" s="15"/>
      <c r="BH55" s="15"/>
      <c r="BI55" s="15"/>
      <c r="BJ55" s="15"/>
      <c r="BK55" s="15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58"/>
      <c r="DC55" s="12"/>
      <c r="DD55" s="12"/>
      <c r="DE55" s="12"/>
      <c r="DF55" s="12"/>
    </row>
    <row r="56" spans="1:110" ht="16.5">
      <c r="A56" s="10" t="s">
        <v>11</v>
      </c>
      <c r="B56" s="186"/>
      <c r="C56" s="12"/>
      <c r="D56" s="12"/>
      <c r="E56" s="12"/>
      <c r="F56" s="136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63"/>
      <c r="BC56" s="15"/>
      <c r="BD56" s="15"/>
      <c r="BE56" s="15"/>
      <c r="BF56" s="15"/>
      <c r="BG56" s="15"/>
      <c r="BH56" s="15"/>
      <c r="BI56" s="15"/>
      <c r="BJ56" s="15"/>
      <c r="BK56" s="15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58"/>
      <c r="DC56" s="12"/>
      <c r="DD56" s="12"/>
      <c r="DE56" s="12"/>
      <c r="DF56" s="12"/>
    </row>
    <row r="57" spans="1:110" ht="16.5">
      <c r="A57" s="10"/>
      <c r="B57" s="186"/>
      <c r="C57" s="12"/>
      <c r="D57" s="12"/>
      <c r="E57" s="12"/>
      <c r="F57" s="136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63"/>
      <c r="BC57" s="15"/>
      <c r="BD57" s="15"/>
      <c r="BE57" s="15"/>
      <c r="BF57" s="15"/>
      <c r="BG57" s="15"/>
      <c r="BH57" s="15"/>
      <c r="BI57" s="15"/>
      <c r="BJ57" s="15"/>
      <c r="BK57" s="15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58"/>
      <c r="DC57" s="12"/>
      <c r="DD57" s="12"/>
      <c r="DE57" s="12"/>
      <c r="DF57" s="12"/>
    </row>
    <row r="58" spans="1:110" ht="16.5">
      <c r="A58" s="10"/>
      <c r="B58" s="186"/>
      <c r="C58" s="12"/>
      <c r="D58" s="12"/>
      <c r="E58" s="12"/>
      <c r="F58" s="136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63"/>
      <c r="BC58" s="15"/>
      <c r="BD58" s="15"/>
      <c r="BE58" s="15"/>
      <c r="BF58" s="15"/>
      <c r="BG58" s="15"/>
      <c r="BH58" s="15"/>
      <c r="BI58" s="15"/>
      <c r="BJ58" s="15"/>
      <c r="BK58" s="15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58"/>
      <c r="DC58" s="12"/>
      <c r="DD58" s="12"/>
      <c r="DE58" s="12"/>
      <c r="DF58" s="12"/>
    </row>
    <row r="59" spans="1:110" ht="19.5">
      <c r="A59" s="188" t="s">
        <v>12</v>
      </c>
      <c r="B59" s="188" t="s">
        <v>14</v>
      </c>
      <c r="C59" s="189" t="s">
        <v>15</v>
      </c>
      <c r="D59" s="12"/>
      <c r="E59" s="12"/>
      <c r="F59" s="136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63"/>
      <c r="BC59" s="15"/>
      <c r="BD59" s="15"/>
      <c r="BE59" s="15"/>
      <c r="BF59" s="15"/>
      <c r="BG59" s="15"/>
      <c r="BH59" s="15"/>
      <c r="BI59" s="15"/>
      <c r="BJ59" s="15"/>
      <c r="BK59" s="15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58"/>
      <c r="DC59" s="12"/>
      <c r="DD59" s="12"/>
      <c r="DE59" s="12"/>
      <c r="DF59" s="12"/>
    </row>
    <row r="60" spans="1:110">
      <c r="A60" s="190" t="s">
        <v>13</v>
      </c>
      <c r="B60" s="191">
        <v>41677</v>
      </c>
      <c r="C60" s="190" t="s">
        <v>10</v>
      </c>
      <c r="D60" s="12"/>
      <c r="E60" s="12"/>
      <c r="F60" s="136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63"/>
      <c r="BC60" s="15"/>
      <c r="BD60" s="15"/>
      <c r="BE60" s="15"/>
      <c r="BF60" s="15"/>
      <c r="BG60" s="15"/>
      <c r="BH60" s="15"/>
      <c r="BI60" s="15"/>
      <c r="BJ60" s="15"/>
      <c r="BK60" s="15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58"/>
      <c r="DC60" s="12"/>
      <c r="DD60" s="12"/>
      <c r="DE60" s="12"/>
      <c r="DF60" s="12"/>
    </row>
    <row r="61" spans="1:110">
      <c r="A61" s="192" t="s">
        <v>81</v>
      </c>
      <c r="B61" s="193">
        <v>41683</v>
      </c>
      <c r="C61" s="192" t="s">
        <v>10</v>
      </c>
      <c r="D61" s="12"/>
      <c r="E61" s="12"/>
      <c r="F61" s="136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63"/>
      <c r="BC61" s="15"/>
      <c r="BD61" s="15"/>
      <c r="BE61" s="15"/>
      <c r="BF61" s="15"/>
      <c r="BG61" s="15"/>
      <c r="BH61" s="15"/>
      <c r="BI61" s="15"/>
      <c r="BJ61" s="15"/>
      <c r="BK61" s="15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58"/>
      <c r="DC61" s="12"/>
      <c r="DD61" s="12"/>
      <c r="DE61" s="12"/>
      <c r="DF61" s="12"/>
    </row>
    <row r="62" spans="1:110">
      <c r="A62" s="194"/>
      <c r="B62" s="195"/>
      <c r="C62" s="195"/>
      <c r="D62" s="12"/>
      <c r="E62" s="12"/>
      <c r="F62" s="136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63"/>
      <c r="BC62" s="15"/>
      <c r="BD62" s="15"/>
      <c r="BE62" s="15"/>
      <c r="BF62" s="15"/>
      <c r="BG62" s="15"/>
      <c r="BH62" s="15"/>
      <c r="BI62" s="15"/>
      <c r="BJ62" s="15"/>
      <c r="BK62" s="15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58"/>
      <c r="DC62" s="12"/>
      <c r="DD62" s="12"/>
      <c r="DE62" s="12"/>
      <c r="DF62" s="12"/>
    </row>
    <row r="63" spans="1:110">
      <c r="C63" s="12"/>
      <c r="D63" s="12"/>
      <c r="E63" s="12"/>
      <c r="F63" s="136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63"/>
      <c r="BC63" s="15"/>
      <c r="BD63" s="15"/>
      <c r="BE63" s="15"/>
      <c r="BF63" s="15"/>
      <c r="BG63" s="15"/>
      <c r="BH63" s="15"/>
      <c r="BI63" s="15"/>
      <c r="BJ63" s="15"/>
      <c r="BK63" s="15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58"/>
      <c r="DC63" s="12"/>
      <c r="DD63" s="12"/>
      <c r="DE63" s="12"/>
      <c r="DF63" s="12"/>
    </row>
    <row r="64" spans="1:110">
      <c r="C64" s="12"/>
      <c r="D64" s="12"/>
      <c r="E64" s="12"/>
      <c r="F64" s="136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63"/>
      <c r="BC64" s="15"/>
      <c r="BD64" s="15"/>
      <c r="BE64" s="15"/>
      <c r="BF64" s="15"/>
      <c r="BG64" s="15"/>
      <c r="BH64" s="15"/>
      <c r="BI64" s="15"/>
      <c r="BJ64" s="15"/>
      <c r="BK64" s="15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58"/>
      <c r="DC64" s="12"/>
      <c r="DD64" s="12"/>
      <c r="DE64" s="12"/>
      <c r="DF64" s="12"/>
    </row>
    <row r="65" spans="3:110">
      <c r="C65" s="12"/>
      <c r="D65" s="12"/>
      <c r="E65" s="12"/>
      <c r="F65" s="136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63"/>
      <c r="BC65" s="15"/>
      <c r="BD65" s="15"/>
      <c r="BE65" s="15"/>
      <c r="BF65" s="15"/>
      <c r="BG65" s="15"/>
      <c r="BH65" s="15"/>
      <c r="BI65" s="15"/>
      <c r="BJ65" s="15"/>
      <c r="BK65" s="15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58"/>
      <c r="DC65" s="12"/>
      <c r="DD65" s="12"/>
      <c r="DE65" s="12"/>
      <c r="DF65" s="12"/>
    </row>
    <row r="66" spans="3:110">
      <c r="C66" s="12"/>
      <c r="D66" s="12"/>
      <c r="E66" s="12"/>
      <c r="F66" s="136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63"/>
      <c r="BC66" s="15"/>
      <c r="BD66" s="15"/>
      <c r="BE66" s="15"/>
      <c r="BF66" s="15"/>
      <c r="BG66" s="15"/>
      <c r="BH66" s="15"/>
      <c r="BI66" s="15"/>
      <c r="BJ66" s="15"/>
      <c r="BK66" s="15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58"/>
      <c r="DC66" s="12"/>
      <c r="DD66" s="12"/>
      <c r="DE66" s="12"/>
      <c r="DF66" s="12"/>
    </row>
    <row r="67" spans="3:110">
      <c r="C67" s="12"/>
      <c r="D67" s="12"/>
      <c r="E67" s="12"/>
      <c r="F67" s="136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63"/>
      <c r="BC67" s="15"/>
      <c r="BD67" s="15"/>
      <c r="BE67" s="15"/>
      <c r="BF67" s="15"/>
      <c r="BG67" s="15"/>
      <c r="BH67" s="15"/>
      <c r="BI67" s="15"/>
      <c r="BJ67" s="15"/>
      <c r="BK67" s="15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58"/>
      <c r="DC67" s="12"/>
      <c r="DD67" s="12"/>
      <c r="DE67" s="12"/>
      <c r="DF67" s="12"/>
    </row>
    <row r="68" spans="3:110">
      <c r="C68" s="12"/>
      <c r="D68" s="12"/>
      <c r="E68" s="12"/>
      <c r="F68" s="136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63"/>
      <c r="BC68" s="15"/>
      <c r="BD68" s="15"/>
      <c r="BE68" s="15"/>
      <c r="BF68" s="15"/>
      <c r="BG68" s="15"/>
      <c r="BH68" s="15"/>
      <c r="BI68" s="15"/>
      <c r="BJ68" s="15"/>
      <c r="BK68" s="15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58"/>
      <c r="DC68" s="12"/>
      <c r="DD68" s="12"/>
      <c r="DE68" s="12"/>
      <c r="DF68" s="12"/>
    </row>
    <row r="69" spans="3:110">
      <c r="C69" s="12"/>
      <c r="D69" s="12"/>
      <c r="E69" s="12"/>
      <c r="F69" s="136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63"/>
      <c r="BC69" s="15"/>
      <c r="BD69" s="15"/>
      <c r="BE69" s="15"/>
      <c r="BF69" s="15"/>
      <c r="BG69" s="15"/>
      <c r="BH69" s="15"/>
      <c r="BI69" s="15"/>
      <c r="BJ69" s="15"/>
      <c r="BK69" s="15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58"/>
      <c r="DC69" s="12"/>
      <c r="DD69" s="12"/>
      <c r="DE69" s="12"/>
      <c r="DF69" s="12"/>
    </row>
    <row r="70" spans="3:110">
      <c r="C70" s="12"/>
      <c r="D70" s="12"/>
      <c r="E70" s="12"/>
      <c r="F70" s="136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63"/>
      <c r="BC70" s="15"/>
      <c r="BD70" s="15"/>
      <c r="BE70" s="15"/>
      <c r="BF70" s="15"/>
      <c r="BG70" s="15"/>
      <c r="BH70" s="15"/>
      <c r="BI70" s="15"/>
      <c r="BJ70" s="15"/>
      <c r="BK70" s="15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58"/>
      <c r="DC70" s="12"/>
      <c r="DD70" s="12"/>
      <c r="DE70" s="12"/>
      <c r="DF70" s="12"/>
    </row>
    <row r="71" spans="3:110">
      <c r="C71" s="12"/>
      <c r="D71" s="12"/>
      <c r="E71" s="12"/>
      <c r="F71" s="136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63"/>
      <c r="BC71" s="15"/>
      <c r="BD71" s="15"/>
      <c r="BE71" s="15"/>
      <c r="BF71" s="15"/>
      <c r="BG71" s="15"/>
      <c r="BH71" s="15"/>
      <c r="BI71" s="15"/>
      <c r="BJ71" s="15"/>
      <c r="BK71" s="15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58"/>
      <c r="DC71" s="12"/>
      <c r="DD71" s="12"/>
      <c r="DE71" s="12"/>
      <c r="DF71" s="12"/>
    </row>
    <row r="72" spans="3:110">
      <c r="C72" s="12"/>
      <c r="D72" s="12"/>
      <c r="E72" s="12"/>
      <c r="F72" s="136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63"/>
      <c r="BC72" s="159"/>
      <c r="BD72" s="159"/>
      <c r="BE72" s="159"/>
      <c r="BF72" s="159"/>
      <c r="BG72" s="159"/>
      <c r="BH72" s="159"/>
      <c r="BI72" s="159"/>
      <c r="BJ72" s="159"/>
      <c r="BK72" s="159"/>
      <c r="BL72" s="160"/>
      <c r="BM72" s="160"/>
      <c r="BN72" s="160"/>
      <c r="BO72" s="160"/>
      <c r="BP72" s="160"/>
      <c r="BQ72" s="160"/>
      <c r="BR72" s="160"/>
      <c r="BS72" s="160"/>
      <c r="BT72" s="160"/>
      <c r="BU72" s="160"/>
      <c r="BV72" s="160"/>
      <c r="BW72" s="160"/>
      <c r="BX72" s="160"/>
      <c r="BY72" s="160"/>
      <c r="BZ72" s="160"/>
      <c r="CA72" s="160"/>
      <c r="CB72" s="160"/>
      <c r="CC72" s="160"/>
      <c r="CD72" s="160"/>
      <c r="CE72" s="160"/>
      <c r="CF72" s="160"/>
      <c r="CG72" s="160"/>
      <c r="CH72" s="160"/>
      <c r="CI72" s="160"/>
      <c r="CJ72" s="160"/>
      <c r="CK72" s="160"/>
      <c r="CL72" s="160"/>
      <c r="CM72" s="160"/>
      <c r="CN72" s="160"/>
      <c r="CO72" s="160"/>
      <c r="CP72" s="160"/>
      <c r="CQ72" s="160"/>
      <c r="CR72" s="160"/>
      <c r="CS72" s="160"/>
      <c r="CT72" s="160"/>
      <c r="CU72" s="160"/>
      <c r="CV72" s="160"/>
      <c r="CW72" s="160"/>
      <c r="CX72" s="160"/>
      <c r="CY72" s="160"/>
      <c r="CZ72" s="160"/>
      <c r="DA72" s="160"/>
      <c r="DB72" s="161"/>
      <c r="DC72" s="12"/>
      <c r="DD72" s="12"/>
      <c r="DE72" s="12"/>
      <c r="DF72" s="12"/>
    </row>
    <row r="73" spans="3:110">
      <c r="C73" s="12"/>
      <c r="D73" s="12"/>
      <c r="E73" s="12"/>
      <c r="F73" s="136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</row>
    <row r="74" spans="3:110">
      <c r="C74" s="12"/>
      <c r="D74" s="12"/>
      <c r="E74" s="12"/>
      <c r="F74" s="136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</row>
    <row r="75" spans="3:110">
      <c r="C75" s="12"/>
      <c r="D75" s="12"/>
      <c r="E75" s="12"/>
      <c r="F75" s="136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</row>
    <row r="76" spans="3:110">
      <c r="C76" s="12"/>
      <c r="D76" s="12"/>
      <c r="E76" s="12"/>
      <c r="F76" s="136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</row>
    <row r="77" spans="3:110">
      <c r="C77" s="12"/>
      <c r="D77" s="12"/>
      <c r="E77" s="12"/>
      <c r="F77" s="136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</row>
    <row r="78" spans="3:110">
      <c r="C78" s="12"/>
      <c r="D78" s="12"/>
      <c r="E78" s="12"/>
      <c r="F78" s="136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</row>
    <row r="79" spans="3:110">
      <c r="C79" s="12"/>
      <c r="D79" s="12"/>
      <c r="E79" s="12"/>
      <c r="F79" s="136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</row>
    <row r="80" spans="3:110">
      <c r="C80" s="12"/>
      <c r="D80" s="12"/>
      <c r="E80" s="12"/>
      <c r="F80" s="136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</row>
    <row r="81" spans="3:110">
      <c r="C81" s="12"/>
      <c r="D81" s="12"/>
      <c r="E81" s="12"/>
      <c r="F81" s="136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</row>
    <row r="82" spans="3:110"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</row>
    <row r="83" spans="3:110"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</row>
    <row r="84" spans="3:110"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</row>
    <row r="85" spans="3:110"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</row>
    <row r="86" spans="3:110"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</row>
    <row r="87" spans="3:110"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</row>
    <row r="88" spans="3:110"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</row>
    <row r="89" spans="3:110"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</row>
    <row r="90" spans="3:110"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</row>
    <row r="91" spans="3:110"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</row>
    <row r="92" spans="3:110"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</row>
    <row r="93" spans="3:110"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  <c r="CK93" s="12"/>
      <c r="CL93" s="12"/>
      <c r="CM93" s="12"/>
      <c r="CN93" s="12"/>
      <c r="CO93" s="12"/>
      <c r="CP93" s="12"/>
      <c r="CQ93" s="12"/>
      <c r="CR93" s="12"/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</row>
    <row r="94" spans="3:110"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</row>
    <row r="95" spans="3:110"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</row>
    <row r="96" spans="3:110"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</row>
    <row r="97" spans="7:63"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</row>
    <row r="98" spans="7:63"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</row>
    <row r="99" spans="7:63"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</row>
    <row r="100" spans="7:63"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</row>
    <row r="101" spans="7:63"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</row>
    <row r="102" spans="7:63"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</row>
    <row r="103" spans="7:63"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</row>
    <row r="104" spans="7:63"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</row>
    <row r="105" spans="7:63"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</row>
    <row r="106" spans="7:63"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</row>
    <row r="107" spans="7:63"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</row>
    <row r="108" spans="7:63"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</row>
    <row r="109" spans="7:63"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</row>
  </sheetData>
  <dataConsolidate/>
  <mergeCells count="10">
    <mergeCell ref="C8:D8"/>
    <mergeCell ref="C9:D9"/>
    <mergeCell ref="C10:D10"/>
    <mergeCell ref="A1:E1"/>
    <mergeCell ref="C2:D2"/>
    <mergeCell ref="C3:D3"/>
    <mergeCell ref="C4:D4"/>
    <mergeCell ref="C5:D5"/>
    <mergeCell ref="C6:D6"/>
    <mergeCell ref="C7:D7"/>
  </mergeCells>
  <phoneticPr fontId="9" type="noConversion"/>
  <dataValidations xWindow="702" yWindow="227" count="4">
    <dataValidation type="list" allowBlank="1" showInputMessage="1" showErrorMessage="1" sqref="E13:E53">
      <formula1>$K$5:$K$6</formula1>
    </dataValidation>
    <dataValidation type="list" allowBlank="1" showInputMessage="1" showErrorMessage="1" sqref="B14 B16:B22 B24:B53">
      <formula1>$M$4:$M$40</formula1>
    </dataValidation>
    <dataValidation type="list" showInputMessage="1" showErrorMessage="1" sqref="B15">
      <formula1>$M$4:$M$40</formula1>
    </dataValidation>
    <dataValidation type="list" showInputMessage="1" showErrorMessage="1" sqref="B23">
      <formula1>$M$4:$M$40</formula1>
    </dataValidation>
  </dataValidations>
  <pageMargins left="0.78740157480314965" right="0.78740157480314965" top="0.98425196850393704" bottom="0.98425196850393704" header="0.51181102362204722" footer="0.51181102362204722"/>
  <pageSetup paperSize="9" scale="56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6" tint="0.39997558519241921"/>
    <pageSetUpPr fitToPage="1"/>
  </sheetPr>
  <dimension ref="A1:KJ661"/>
  <sheetViews>
    <sheetView tabSelected="1" zoomScale="60" zoomScaleNormal="60" workbookViewId="0">
      <pane xSplit="3" ySplit="13" topLeftCell="D14" activePane="bottomRight" state="frozen"/>
      <selection activeCell="BI77" sqref="BI77"/>
      <selection pane="topRight" activeCell="BI77" sqref="BI77"/>
      <selection pane="bottomLeft" activeCell="BI77" sqref="BI77"/>
      <selection pane="bottomRight" activeCell="AD73" sqref="AD73"/>
    </sheetView>
  </sheetViews>
  <sheetFormatPr baseColWidth="10" defaultRowHeight="12.75"/>
  <cols>
    <col min="1" max="1" width="18" style="1" customWidth="1"/>
    <col min="2" max="2" width="54.85546875" style="1" customWidth="1"/>
    <col min="3" max="3" width="1.42578125" style="1" customWidth="1"/>
    <col min="4" max="53" width="4" style="1" customWidth="1"/>
    <col min="54" max="55" width="3.7109375" style="1" customWidth="1"/>
    <col min="56" max="126" width="3.85546875" style="1" customWidth="1"/>
    <col min="127" max="16384" width="11.42578125" style="1"/>
  </cols>
  <sheetData>
    <row r="1" spans="1:296" ht="16.5" customHeight="1">
      <c r="A1" s="16"/>
      <c r="C1" s="98"/>
      <c r="D1" s="224" t="s">
        <v>18</v>
      </c>
      <c r="E1" s="224"/>
      <c r="F1" s="224"/>
      <c r="G1" s="224"/>
      <c r="H1" s="224"/>
      <c r="I1" s="224"/>
      <c r="J1" s="224"/>
      <c r="K1" s="224"/>
      <c r="L1" s="223" t="str">
        <f>'1,tableau de bord projet '!C4</f>
        <v>Snecma</v>
      </c>
      <c r="M1" s="223"/>
      <c r="N1" s="223"/>
      <c r="O1" s="223"/>
      <c r="P1" s="223"/>
      <c r="Q1" s="223"/>
      <c r="R1" s="223"/>
      <c r="S1" s="223"/>
      <c r="T1" s="223"/>
      <c r="U1" s="98"/>
      <c r="V1" s="98"/>
      <c r="W1" s="98"/>
      <c r="X1" s="97"/>
      <c r="Y1" s="97"/>
      <c r="Z1" s="97"/>
      <c r="AA1" s="97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2"/>
      <c r="BH1" s="12"/>
      <c r="BI1" s="12"/>
      <c r="BJ1" s="12"/>
      <c r="BK1" s="12"/>
      <c r="BL1" s="12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</row>
    <row r="2" spans="1:296" ht="16.5" customHeight="1">
      <c r="A2" s="6"/>
      <c r="C2" s="98"/>
      <c r="D2" s="224" t="s">
        <v>115</v>
      </c>
      <c r="E2" s="224"/>
      <c r="F2" s="224"/>
      <c r="G2" s="224"/>
      <c r="H2" s="224"/>
      <c r="I2" s="224"/>
      <c r="J2" s="224"/>
      <c r="K2" s="224"/>
      <c r="L2" s="223" t="str">
        <f>'1,tableau de bord projet '!C5</f>
        <v>062-037-002-6</v>
      </c>
      <c r="M2" s="223"/>
      <c r="N2" s="223"/>
      <c r="O2" s="223"/>
      <c r="P2" s="223"/>
      <c r="Q2" s="223"/>
      <c r="R2" s="223"/>
      <c r="S2" s="223"/>
      <c r="T2" s="223"/>
      <c r="U2" s="98"/>
      <c r="V2" s="98"/>
      <c r="W2" s="98"/>
      <c r="X2" s="97"/>
      <c r="Y2" s="97"/>
      <c r="Z2" s="97"/>
      <c r="AA2" s="97"/>
      <c r="BB2" s="6"/>
      <c r="BC2" s="6"/>
      <c r="BD2" s="6"/>
      <c r="BE2" s="6"/>
      <c r="BF2" s="6"/>
      <c r="BG2" s="4"/>
      <c r="BH2" s="4"/>
      <c r="BI2" s="4"/>
      <c r="BJ2" s="4"/>
      <c r="BK2" s="4"/>
      <c r="BL2" s="4"/>
    </row>
    <row r="3" spans="1:296" ht="16.5" customHeight="1">
      <c r="A3" s="6"/>
      <c r="C3" s="98"/>
      <c r="D3" s="224" t="s">
        <v>161</v>
      </c>
      <c r="E3" s="224"/>
      <c r="F3" s="224"/>
      <c r="G3" s="224"/>
      <c r="H3" s="224"/>
      <c r="I3" s="224"/>
      <c r="J3" s="224"/>
      <c r="K3" s="224"/>
      <c r="L3" s="223">
        <f>'1,tableau de bord projet '!C6</f>
        <v>0</v>
      </c>
      <c r="M3" s="223"/>
      <c r="N3" s="223"/>
      <c r="O3" s="223"/>
      <c r="P3" s="223"/>
      <c r="Q3" s="223"/>
      <c r="R3" s="223"/>
      <c r="S3" s="223"/>
      <c r="T3" s="223"/>
      <c r="U3" s="98"/>
      <c r="V3" s="98"/>
      <c r="W3" s="98"/>
      <c r="X3" s="97"/>
      <c r="Y3" s="97"/>
      <c r="Z3" s="97"/>
      <c r="AA3" s="97"/>
      <c r="BB3" s="6"/>
      <c r="BC3" s="6"/>
      <c r="BD3" s="6"/>
      <c r="BE3" s="6"/>
      <c r="BF3" s="6"/>
      <c r="BG3" s="4"/>
      <c r="BH3" s="4"/>
      <c r="BI3" s="4"/>
      <c r="BJ3" s="4"/>
      <c r="BK3" s="4"/>
      <c r="BL3" s="4"/>
      <c r="DG3" s="128" t="s">
        <v>4</v>
      </c>
    </row>
    <row r="4" spans="1:296" ht="16.5" customHeight="1">
      <c r="A4" s="127" t="s">
        <v>160</v>
      </c>
      <c r="C4" s="98"/>
      <c r="D4" s="224" t="s">
        <v>19</v>
      </c>
      <c r="E4" s="224"/>
      <c r="F4" s="224"/>
      <c r="G4" s="224"/>
      <c r="H4" s="224"/>
      <c r="I4" s="224"/>
      <c r="J4" s="224"/>
      <c r="K4" s="224"/>
      <c r="L4" s="223" t="str">
        <f>'1,tableau de bord projet '!C7</f>
        <v>bride aval carter echappement</v>
      </c>
      <c r="M4" s="223"/>
      <c r="N4" s="223"/>
      <c r="O4" s="223"/>
      <c r="P4" s="223"/>
      <c r="Q4" s="223"/>
      <c r="R4" s="223"/>
      <c r="S4" s="223"/>
      <c r="T4" s="223"/>
      <c r="V4" s="5"/>
      <c r="W4" s="5"/>
      <c r="X4" s="5"/>
      <c r="AM4" s="5"/>
      <c r="AN4" s="5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DG4" s="128" t="s">
        <v>5</v>
      </c>
    </row>
    <row r="5" spans="1:296" ht="16.5" customHeight="1">
      <c r="A5" s="123">
        <f ca="1">TODAY()</f>
        <v>41764</v>
      </c>
      <c r="C5" s="98"/>
      <c r="D5" s="224" t="s">
        <v>16</v>
      </c>
      <c r="E5" s="224"/>
      <c r="F5" s="224"/>
      <c r="G5" s="224"/>
      <c r="H5" s="224"/>
      <c r="I5" s="224"/>
      <c r="J5" s="224"/>
      <c r="K5" s="224"/>
      <c r="L5" s="223" t="str">
        <f>'1,tableau de bord projet '!C8</f>
        <v>DOC00143434 A</v>
      </c>
      <c r="M5" s="223"/>
      <c r="N5" s="223"/>
      <c r="O5" s="223"/>
      <c r="P5" s="223"/>
      <c r="Q5" s="223"/>
      <c r="R5" s="223"/>
      <c r="S5" s="223"/>
      <c r="T5" s="223"/>
      <c r="V5" s="19"/>
      <c r="W5" s="19"/>
      <c r="X5" s="19"/>
      <c r="AM5" s="5"/>
      <c r="AN5" s="5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296" ht="16.5" customHeight="1">
      <c r="A6" s="127" t="s">
        <v>104</v>
      </c>
      <c r="C6" s="98"/>
      <c r="D6" s="224" t="s">
        <v>116</v>
      </c>
      <c r="E6" s="224"/>
      <c r="F6" s="224"/>
      <c r="G6" s="224"/>
      <c r="H6" s="224"/>
      <c r="I6" s="224"/>
      <c r="J6" s="224"/>
      <c r="K6" s="224"/>
      <c r="L6" s="223" t="str">
        <f>'1,tableau de bord projet '!C9</f>
        <v>D4844-0</v>
      </c>
      <c r="M6" s="223"/>
      <c r="N6" s="223"/>
      <c r="O6" s="223"/>
      <c r="P6" s="223"/>
      <c r="Q6" s="223"/>
      <c r="R6" s="223"/>
      <c r="S6" s="223"/>
      <c r="T6" s="223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</row>
    <row r="7" spans="1:296" ht="16.5" customHeight="1">
      <c r="A7" s="124">
        <f ca="1">WEEKNUM(A5,2)</f>
        <v>19</v>
      </c>
      <c r="C7" s="98"/>
      <c r="D7" s="224" t="s">
        <v>117</v>
      </c>
      <c r="E7" s="224"/>
      <c r="F7" s="224"/>
      <c r="G7" s="224"/>
      <c r="H7" s="224"/>
      <c r="I7" s="224"/>
      <c r="J7" s="224"/>
      <c r="K7" s="224"/>
      <c r="L7" s="223" t="str">
        <f>'1,tableau de bord projet '!C10</f>
        <v>DMF 90400-01</v>
      </c>
      <c r="M7" s="223"/>
      <c r="N7" s="223"/>
      <c r="O7" s="223"/>
      <c r="P7" s="223"/>
      <c r="Q7" s="223"/>
      <c r="R7" s="223"/>
      <c r="S7" s="223"/>
      <c r="T7" s="223"/>
      <c r="AI7" s="118"/>
      <c r="AJ7" s="118"/>
      <c r="AK7" s="118"/>
      <c r="AL7" s="118"/>
      <c r="AM7" s="118"/>
      <c r="AN7" s="4"/>
      <c r="AO7" s="4"/>
      <c r="AP7" s="4"/>
      <c r="AQ7" s="4"/>
      <c r="AR7" s="4"/>
      <c r="AS7" s="4"/>
      <c r="AT7" s="4"/>
      <c r="AU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</row>
    <row r="8" spans="1:296" ht="16.5" customHeight="1">
      <c r="C8" s="98"/>
      <c r="D8" s="224" t="s">
        <v>136</v>
      </c>
      <c r="E8" s="224"/>
      <c r="F8" s="224"/>
      <c r="G8" s="224"/>
      <c r="H8" s="224"/>
      <c r="I8" s="224"/>
      <c r="J8" s="224"/>
      <c r="K8" s="224"/>
      <c r="L8" s="223" t="str">
        <f>'1,tableau de bord projet '!C11</f>
        <v>A</v>
      </c>
      <c r="M8" s="223"/>
      <c r="N8" s="223"/>
      <c r="O8" s="223"/>
      <c r="P8" s="223"/>
      <c r="Q8" s="223"/>
      <c r="R8" s="223"/>
      <c r="S8" s="223"/>
      <c r="T8" s="223"/>
      <c r="AI8" s="4"/>
      <c r="AJ8" s="4"/>
      <c r="AK8" s="117"/>
      <c r="AL8" s="117"/>
      <c r="AM8" s="117"/>
      <c r="AN8" s="104"/>
      <c r="AO8" s="4"/>
      <c r="AP8" s="104"/>
      <c r="AQ8" s="104"/>
      <c r="AR8" s="104"/>
      <c r="AS8" s="104"/>
      <c r="AT8" s="104"/>
      <c r="AU8" s="10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296" ht="16.5" customHeight="1">
      <c r="C9" s="98"/>
      <c r="D9" s="224" t="s">
        <v>118</v>
      </c>
      <c r="E9" s="224"/>
      <c r="F9" s="224"/>
      <c r="G9" s="224"/>
      <c r="H9" s="224"/>
      <c r="I9" s="224"/>
      <c r="J9" s="224"/>
      <c r="K9" s="224"/>
      <c r="L9" s="223" t="str">
        <f>'1,tableau de bord projet '!C12</f>
        <v>N2</v>
      </c>
      <c r="M9" s="223"/>
      <c r="N9" s="223"/>
      <c r="O9" s="223"/>
      <c r="P9" s="223"/>
      <c r="Q9" s="223"/>
      <c r="R9" s="223"/>
      <c r="S9" s="223"/>
      <c r="T9" s="223"/>
      <c r="AH9" s="6"/>
      <c r="AI9" s="4"/>
      <c r="AJ9" s="88"/>
      <c r="AK9" s="6"/>
      <c r="AL9" s="6"/>
      <c r="AM9" s="4"/>
      <c r="AN9" s="102"/>
      <c r="AO9" s="4"/>
      <c r="AP9" s="102"/>
      <c r="AQ9" s="102"/>
      <c r="AR9" s="102"/>
      <c r="AS9" s="102"/>
      <c r="AT9" s="102"/>
      <c r="AU9" s="102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</row>
    <row r="10" spans="1:296">
      <c r="C10" s="6"/>
      <c r="P10" s="17"/>
      <c r="Q10" s="17"/>
      <c r="X10" s="4"/>
      <c r="Y10" s="4"/>
      <c r="AH10" s="5"/>
      <c r="AI10" s="6"/>
      <c r="AJ10" s="6"/>
      <c r="AK10" s="103"/>
      <c r="AL10" s="101"/>
      <c r="AM10" s="103"/>
      <c r="AN10" s="103"/>
      <c r="AO10" s="104"/>
      <c r="AP10" s="104"/>
      <c r="AQ10" s="104"/>
      <c r="AR10" s="104"/>
      <c r="AS10" s="104"/>
      <c r="AT10" s="104"/>
      <c r="AU10" s="104"/>
      <c r="BB10" s="4"/>
      <c r="BC10" s="4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/>
      <c r="DE10"/>
    </row>
    <row r="11" spans="1:296" ht="15.75" customHeight="1">
      <c r="B11" s="2"/>
      <c r="C11" s="2"/>
      <c r="D11" s="2"/>
      <c r="E11" s="2"/>
      <c r="F11" s="2"/>
      <c r="G11" s="2"/>
      <c r="H11" s="2"/>
      <c r="I11" s="8">
        <v>2014</v>
      </c>
      <c r="J11" s="4"/>
      <c r="K11" s="4"/>
      <c r="L11" s="4"/>
      <c r="M11" s="4"/>
      <c r="N11" s="4"/>
      <c r="O11" s="4"/>
      <c r="P11" s="18"/>
      <c r="Q11" s="18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126" t="s">
        <v>162</v>
      </c>
      <c r="BE11" s="126" t="s">
        <v>163</v>
      </c>
      <c r="BF11" s="126" t="s">
        <v>164</v>
      </c>
      <c r="BG11" s="126" t="s">
        <v>165</v>
      </c>
      <c r="BH11" s="126" t="s">
        <v>166</v>
      </c>
      <c r="BI11" s="129" t="s">
        <v>167</v>
      </c>
      <c r="BJ11" s="126" t="s">
        <v>168</v>
      </c>
      <c r="BK11" s="126" t="s">
        <v>169</v>
      </c>
      <c r="BL11" s="126" t="s">
        <v>170</v>
      </c>
      <c r="BM11" s="126" t="s">
        <v>171</v>
      </c>
      <c r="BN11" s="126" t="s">
        <v>172</v>
      </c>
      <c r="BO11" s="126" t="s">
        <v>173</v>
      </c>
      <c r="BP11" s="126" t="s">
        <v>174</v>
      </c>
      <c r="BQ11" s="126" t="s">
        <v>175</v>
      </c>
      <c r="BR11" s="126" t="s">
        <v>176</v>
      </c>
      <c r="BS11" s="126" t="s">
        <v>177</v>
      </c>
      <c r="BT11" s="126" t="s">
        <v>178</v>
      </c>
      <c r="BU11" s="126" t="s">
        <v>179</v>
      </c>
      <c r="BV11" s="126" t="s">
        <v>180</v>
      </c>
      <c r="BW11" s="126" t="s">
        <v>181</v>
      </c>
      <c r="BX11" s="126" t="s">
        <v>182</v>
      </c>
      <c r="BY11" s="126" t="s">
        <v>183</v>
      </c>
      <c r="BZ11" s="126" t="s">
        <v>184</v>
      </c>
      <c r="CA11" s="126" t="s">
        <v>185</v>
      </c>
      <c r="CB11" s="126" t="s">
        <v>186</v>
      </c>
      <c r="CC11" s="126" t="s">
        <v>187</v>
      </c>
      <c r="CD11" s="126" t="s">
        <v>188</v>
      </c>
      <c r="CE11" s="126" t="s">
        <v>189</v>
      </c>
      <c r="CF11" s="126" t="s">
        <v>190</v>
      </c>
      <c r="CG11" s="126" t="s">
        <v>191</v>
      </c>
      <c r="CH11" s="126" t="s">
        <v>192</v>
      </c>
      <c r="CI11" s="126" t="s">
        <v>193</v>
      </c>
      <c r="CJ11" s="126" t="s">
        <v>194</v>
      </c>
      <c r="CK11" s="126" t="s">
        <v>195</v>
      </c>
      <c r="CL11" s="126" t="s">
        <v>196</v>
      </c>
      <c r="CM11" s="126" t="s">
        <v>197</v>
      </c>
      <c r="CN11" s="126" t="s">
        <v>198</v>
      </c>
      <c r="CO11" s="126" t="s">
        <v>199</v>
      </c>
      <c r="CP11" s="126" t="s">
        <v>200</v>
      </c>
      <c r="CQ11" s="126" t="s">
        <v>201</v>
      </c>
      <c r="CR11" s="126" t="s">
        <v>202</v>
      </c>
      <c r="CS11" s="126" t="s">
        <v>203</v>
      </c>
      <c r="CT11" s="126" t="s">
        <v>204</v>
      </c>
      <c r="CU11" s="126" t="s">
        <v>205</v>
      </c>
      <c r="CV11" s="126" t="s">
        <v>206</v>
      </c>
      <c r="CW11" s="126" t="s">
        <v>207</v>
      </c>
      <c r="CX11" s="126" t="s">
        <v>208</v>
      </c>
      <c r="CY11" s="126" t="s">
        <v>209</v>
      </c>
      <c r="CZ11" s="126" t="s">
        <v>210</v>
      </c>
      <c r="DA11" s="126" t="s">
        <v>211</v>
      </c>
      <c r="DB11" s="126" t="s">
        <v>212</v>
      </c>
      <c r="DC11" s="126" t="s">
        <v>213</v>
      </c>
      <c r="DD11"/>
      <c r="DE11"/>
      <c r="DF11" s="6"/>
      <c r="DG11" s="6"/>
      <c r="DH11" s="6"/>
      <c r="DI11" s="6"/>
      <c r="DJ11" s="6"/>
      <c r="DK11" s="6"/>
      <c r="DL11" s="6"/>
      <c r="DM11" s="6"/>
    </row>
    <row r="12" spans="1:296">
      <c r="B12" s="3"/>
      <c r="C12" s="3"/>
      <c r="D12" s="168">
        <v>1</v>
      </c>
      <c r="E12" s="105">
        <v>2</v>
      </c>
      <c r="F12" s="105">
        <v>3</v>
      </c>
      <c r="G12" s="105">
        <v>4</v>
      </c>
      <c r="H12" s="105">
        <v>5</v>
      </c>
      <c r="I12" s="105">
        <v>6</v>
      </c>
      <c r="J12" s="105">
        <v>7</v>
      </c>
      <c r="K12" s="105">
        <v>8</v>
      </c>
      <c r="L12" s="105">
        <v>9</v>
      </c>
      <c r="M12" s="105">
        <v>10</v>
      </c>
      <c r="N12" s="105">
        <v>11</v>
      </c>
      <c r="O12" s="105">
        <v>12</v>
      </c>
      <c r="P12" s="105">
        <v>13</v>
      </c>
      <c r="Q12" s="105">
        <v>14</v>
      </c>
      <c r="R12" s="105">
        <v>15</v>
      </c>
      <c r="S12" s="105">
        <v>16</v>
      </c>
      <c r="T12" s="105">
        <v>17</v>
      </c>
      <c r="U12" s="105">
        <v>18</v>
      </c>
      <c r="V12" s="105">
        <v>19</v>
      </c>
      <c r="W12" s="112">
        <v>20</v>
      </c>
      <c r="X12" s="112">
        <v>21</v>
      </c>
      <c r="Y12" s="112">
        <v>22</v>
      </c>
      <c r="Z12" s="112">
        <v>23</v>
      </c>
      <c r="AA12" s="105">
        <v>24</v>
      </c>
      <c r="AB12" s="105">
        <v>25</v>
      </c>
      <c r="AC12" s="105">
        <v>26</v>
      </c>
      <c r="AD12" s="105">
        <v>27</v>
      </c>
      <c r="AE12" s="105">
        <v>28</v>
      </c>
      <c r="AF12" s="105">
        <v>29</v>
      </c>
      <c r="AG12" s="105">
        <v>30</v>
      </c>
      <c r="AH12" s="105">
        <v>31</v>
      </c>
      <c r="AI12" s="105">
        <v>32</v>
      </c>
      <c r="AJ12" s="105">
        <v>33</v>
      </c>
      <c r="AK12" s="105">
        <v>34</v>
      </c>
      <c r="AL12" s="105">
        <v>35</v>
      </c>
      <c r="AM12" s="105">
        <v>36</v>
      </c>
      <c r="AN12" s="105">
        <v>37</v>
      </c>
      <c r="AO12" s="105">
        <v>38</v>
      </c>
      <c r="AP12" s="105">
        <v>39</v>
      </c>
      <c r="AQ12" s="105">
        <v>40</v>
      </c>
      <c r="AR12" s="105">
        <v>41</v>
      </c>
      <c r="AS12" s="105">
        <v>42</v>
      </c>
      <c r="AT12" s="105">
        <v>43</v>
      </c>
      <c r="AU12" s="105">
        <v>44</v>
      </c>
      <c r="AV12" s="105">
        <v>45</v>
      </c>
      <c r="AW12" s="105">
        <v>46</v>
      </c>
      <c r="AX12" s="105">
        <v>47</v>
      </c>
      <c r="AY12" s="105">
        <v>48</v>
      </c>
      <c r="AZ12" s="105">
        <v>49</v>
      </c>
      <c r="BA12" s="105">
        <v>50</v>
      </c>
      <c r="BB12" s="112">
        <v>51</v>
      </c>
      <c r="BC12" s="130">
        <v>52</v>
      </c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 s="89"/>
      <c r="DE12" s="89"/>
      <c r="DF12" s="89"/>
    </row>
    <row r="13" spans="1:296" ht="4.5" customHeight="1">
      <c r="A13" s="106"/>
      <c r="B13" s="107"/>
      <c r="C13" s="107"/>
      <c r="D13" s="95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131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 s="89"/>
      <c r="DE13" s="89"/>
      <c r="DF13" s="89"/>
    </row>
    <row r="14" spans="1:296" ht="14.25" customHeight="1">
      <c r="A14" s="227" t="s">
        <v>6</v>
      </c>
      <c r="B14" s="228"/>
      <c r="C14" s="119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2"/>
      <c r="S14" s="142"/>
      <c r="T14" s="142"/>
      <c r="U14" s="147"/>
      <c r="V14" s="152"/>
      <c r="W14" s="153"/>
      <c r="X14" s="146"/>
      <c r="Y14" s="142"/>
      <c r="Z14" s="142"/>
      <c r="AA14" s="142"/>
      <c r="AB14" s="142"/>
      <c r="AC14" s="142"/>
      <c r="AD14" s="142"/>
      <c r="AE14" s="142"/>
      <c r="AF14" s="142"/>
      <c r="AG14" s="142"/>
      <c r="AH14" s="142"/>
      <c r="AI14" s="142"/>
      <c r="AJ14" s="142"/>
      <c r="AK14" s="142"/>
      <c r="AL14" s="142"/>
      <c r="AM14" s="142"/>
      <c r="AN14" s="142"/>
      <c r="AO14" s="142"/>
      <c r="AP14" s="142"/>
      <c r="AQ14" s="142"/>
      <c r="AR14" s="142"/>
      <c r="AS14" s="142"/>
      <c r="AT14" s="142"/>
      <c r="AU14" s="142"/>
      <c r="AV14" s="142"/>
      <c r="AW14" s="142"/>
      <c r="AX14" s="142"/>
      <c r="AY14" s="142"/>
      <c r="AZ14" s="142"/>
      <c r="BA14" s="142"/>
      <c r="BB14" s="142"/>
      <c r="BC14" s="198"/>
      <c r="BD14" s="196"/>
      <c r="BE14" s="196"/>
      <c r="BF14" s="196"/>
      <c r="BG14" s="196"/>
      <c r="BH14" s="196"/>
      <c r="BI14" s="196"/>
      <c r="BJ14" s="196"/>
      <c r="BK14" s="196"/>
      <c r="BL14" s="196"/>
      <c r="BM14" s="196"/>
      <c r="BN14" s="196"/>
      <c r="BO14" s="196"/>
      <c r="BP14" s="196"/>
      <c r="BQ14" s="196"/>
      <c r="BR14" s="196"/>
      <c r="BS14" s="196"/>
      <c r="BT14" s="196"/>
      <c r="BU14" s="196"/>
      <c r="BV14" s="196"/>
      <c r="BW14" s="196"/>
      <c r="BX14" s="196"/>
      <c r="BY14" s="196"/>
      <c r="BZ14" s="196"/>
      <c r="CA14" s="196"/>
      <c r="CB14" s="196"/>
      <c r="CC14" s="196"/>
      <c r="CD14" s="196"/>
      <c r="CE14" s="196"/>
      <c r="CF14" s="196"/>
      <c r="CG14" s="196"/>
      <c r="CH14" s="196"/>
      <c r="CI14" s="196"/>
      <c r="CJ14" s="196"/>
      <c r="CK14" s="196"/>
      <c r="CL14" s="196"/>
      <c r="CM14" s="196"/>
      <c r="CN14" s="196"/>
      <c r="CO14" s="196"/>
      <c r="CP14" s="196"/>
      <c r="CQ14" s="196"/>
      <c r="CR14" s="196"/>
      <c r="CS14" s="196"/>
      <c r="CT14" s="196"/>
      <c r="CU14" s="196"/>
      <c r="CV14" s="196"/>
      <c r="CW14" s="196"/>
      <c r="CX14" s="196"/>
      <c r="CY14" s="196"/>
      <c r="CZ14" s="196"/>
      <c r="DA14" s="196"/>
      <c r="DB14" s="196"/>
      <c r="DC14" s="196"/>
      <c r="DD14" s="89"/>
      <c r="DE14" s="89"/>
      <c r="DF14" s="89"/>
    </row>
    <row r="15" spans="1:296" ht="14.25" customHeight="1">
      <c r="A15" s="225" t="s">
        <v>8</v>
      </c>
      <c r="B15" s="226"/>
      <c r="C15" s="99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Q15" s="142"/>
      <c r="R15" s="142"/>
      <c r="S15" s="142"/>
      <c r="T15" s="142"/>
      <c r="U15" s="147"/>
      <c r="V15" s="152"/>
      <c r="W15" s="153"/>
      <c r="X15" s="146"/>
      <c r="Y15" s="142"/>
      <c r="Z15" s="142"/>
      <c r="AA15" s="142"/>
      <c r="AB15" s="142"/>
      <c r="AC15" s="142"/>
      <c r="AD15" s="142"/>
      <c r="AE15" s="142"/>
      <c r="AF15" s="142"/>
      <c r="AG15" s="142"/>
      <c r="AH15" s="142"/>
      <c r="AI15" s="142"/>
      <c r="AJ15" s="142"/>
      <c r="AK15" s="142"/>
      <c r="AL15" s="142"/>
      <c r="AM15" s="142"/>
      <c r="AN15" s="142"/>
      <c r="AO15" s="142"/>
      <c r="AP15" s="142"/>
      <c r="AQ15" s="142"/>
      <c r="AR15" s="142"/>
      <c r="AS15" s="142"/>
      <c r="AT15" s="142"/>
      <c r="AU15" s="142"/>
      <c r="AV15" s="142"/>
      <c r="AW15" s="142"/>
      <c r="AX15" s="142"/>
      <c r="AY15" s="142"/>
      <c r="AZ15" s="142"/>
      <c r="BA15" s="142"/>
      <c r="BB15" s="142"/>
      <c r="BC15" s="198"/>
      <c r="BD15" s="196"/>
      <c r="BE15" s="196"/>
      <c r="BF15" s="196"/>
      <c r="BG15" s="196"/>
      <c r="BH15" s="196"/>
      <c r="BI15" s="196"/>
      <c r="BJ15" s="196"/>
      <c r="BK15" s="196"/>
      <c r="BL15" s="196"/>
      <c r="BM15" s="196"/>
      <c r="BN15" s="196"/>
      <c r="BO15" s="196"/>
      <c r="BP15" s="196"/>
      <c r="BQ15" s="196"/>
      <c r="BR15" s="196"/>
      <c r="BS15" s="196"/>
      <c r="BT15" s="196"/>
      <c r="BU15" s="196"/>
      <c r="BV15" s="196"/>
      <c r="BW15" s="196"/>
      <c r="BX15" s="196"/>
      <c r="BY15" s="196"/>
      <c r="BZ15" s="196"/>
      <c r="CA15" s="196"/>
      <c r="CB15" s="196"/>
      <c r="CC15" s="196"/>
      <c r="CD15" s="196"/>
      <c r="CE15" s="196"/>
      <c r="CF15" s="196"/>
      <c r="CG15" s="196"/>
      <c r="CH15" s="196"/>
      <c r="CI15" s="196"/>
      <c r="CJ15" s="196"/>
      <c r="CK15" s="196"/>
      <c r="CL15" s="196"/>
      <c r="CM15" s="196"/>
      <c r="CN15" s="196"/>
      <c r="CO15" s="196"/>
      <c r="CP15" s="196"/>
      <c r="CQ15" s="196"/>
      <c r="CR15" s="196"/>
      <c r="CS15" s="196"/>
      <c r="CT15" s="196"/>
      <c r="CU15" s="196"/>
      <c r="CV15" s="196"/>
      <c r="CW15" s="196"/>
      <c r="CX15" s="196"/>
      <c r="CY15" s="196"/>
      <c r="CZ15" s="196"/>
      <c r="DA15" s="196"/>
      <c r="DB15" s="196"/>
      <c r="DC15" s="196"/>
      <c r="DD15" s="89"/>
      <c r="DE15" s="89"/>
      <c r="DF15" s="89"/>
    </row>
    <row r="16" spans="1:296" ht="21.75" customHeight="1">
      <c r="A16" s="232" t="s">
        <v>111</v>
      </c>
      <c r="B16" s="233"/>
      <c r="C16" s="99"/>
      <c r="D16" s="144"/>
      <c r="E16" s="144"/>
      <c r="F16" s="144"/>
      <c r="G16" s="144"/>
      <c r="H16" s="144"/>
      <c r="I16" s="144"/>
      <c r="J16" s="144"/>
      <c r="K16" s="144"/>
      <c r="L16" s="144"/>
      <c r="M16" s="144"/>
      <c r="N16" s="144"/>
      <c r="O16" s="144"/>
      <c r="P16" s="144"/>
      <c r="Q16" s="144"/>
      <c r="R16" s="144"/>
      <c r="S16" s="144"/>
      <c r="T16" s="144"/>
      <c r="U16" s="149"/>
      <c r="V16" s="156"/>
      <c r="W16" s="157"/>
      <c r="X16" s="151"/>
      <c r="Y16" s="144"/>
      <c r="Z16" s="144"/>
      <c r="AA16" s="197"/>
      <c r="AB16" s="197"/>
      <c r="AC16" s="197"/>
      <c r="AD16" s="197"/>
      <c r="AE16" s="197"/>
      <c r="AF16" s="197"/>
      <c r="AG16" s="197"/>
      <c r="AH16" s="197"/>
      <c r="AI16" s="143"/>
      <c r="AJ16" s="143"/>
      <c r="AK16" s="144"/>
      <c r="AL16" s="144"/>
      <c r="AM16" s="144"/>
      <c r="AN16" s="144"/>
      <c r="AO16" s="144"/>
      <c r="AP16" s="144"/>
      <c r="AQ16" s="144"/>
      <c r="AR16" s="144"/>
      <c r="AS16" s="144"/>
      <c r="AT16" s="144"/>
      <c r="AU16" s="197"/>
      <c r="AV16" s="197"/>
      <c r="AW16" s="197"/>
      <c r="AX16" s="197"/>
      <c r="AY16" s="197"/>
      <c r="AZ16" s="144"/>
      <c r="BA16" s="144"/>
      <c r="BB16" s="143"/>
      <c r="BC16" s="199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 s="15"/>
      <c r="DE16" s="15"/>
      <c r="DF16" s="15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</row>
    <row r="17" spans="1:296" ht="21.75" customHeight="1">
      <c r="A17" s="232" t="s">
        <v>80</v>
      </c>
      <c r="B17" s="233"/>
      <c r="C17" s="99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4"/>
      <c r="Q17" s="144"/>
      <c r="R17" s="144"/>
      <c r="S17" s="144"/>
      <c r="T17" s="144"/>
      <c r="U17" s="149"/>
      <c r="V17" s="156"/>
      <c r="W17" s="157"/>
      <c r="X17" s="151"/>
      <c r="Y17" s="144"/>
      <c r="Z17" s="144"/>
      <c r="AA17" s="144"/>
      <c r="AB17" s="144"/>
      <c r="AC17" s="144"/>
      <c r="AD17" s="144"/>
      <c r="AE17" s="144"/>
      <c r="AF17" s="144"/>
      <c r="AG17" s="144"/>
      <c r="AH17" s="144"/>
      <c r="AI17" s="143"/>
      <c r="AJ17" s="143"/>
      <c r="AK17" s="144"/>
      <c r="AL17" s="144"/>
      <c r="AM17" s="144"/>
      <c r="AN17" s="144"/>
      <c r="AO17" s="144"/>
      <c r="AP17" s="144"/>
      <c r="AQ17" s="144"/>
      <c r="AR17" s="144"/>
      <c r="AS17" s="144"/>
      <c r="AT17" s="144"/>
      <c r="AU17" s="144"/>
      <c r="AV17" s="144"/>
      <c r="AW17" s="144"/>
      <c r="AX17" s="144"/>
      <c r="AY17" s="144"/>
      <c r="AZ17" s="144"/>
      <c r="BA17" s="144"/>
      <c r="BB17" s="143"/>
      <c r="BC17" s="199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 s="15"/>
      <c r="DE17" s="15"/>
      <c r="DF17" s="15"/>
      <c r="DG17" s="12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</row>
    <row r="18" spans="1:296" ht="21.75" customHeight="1">
      <c r="A18" s="232" t="s">
        <v>110</v>
      </c>
      <c r="B18" s="233"/>
      <c r="C18" s="99"/>
      <c r="D18" s="144"/>
      <c r="E18" s="144"/>
      <c r="F18" s="144"/>
      <c r="G18" s="144"/>
      <c r="H18" s="144"/>
      <c r="I18" s="144"/>
      <c r="J18" s="144"/>
      <c r="K18" s="144"/>
      <c r="L18" s="144"/>
      <c r="M18" s="144"/>
      <c r="N18" s="144"/>
      <c r="O18" s="144"/>
      <c r="P18" s="144"/>
      <c r="Q18" s="144"/>
      <c r="R18" s="144"/>
      <c r="S18" s="144"/>
      <c r="T18" s="144"/>
      <c r="U18" s="149"/>
      <c r="V18" s="156"/>
      <c r="W18" s="157"/>
      <c r="X18" s="151"/>
      <c r="Y18" s="144"/>
      <c r="Z18" s="144"/>
      <c r="AA18" s="144"/>
      <c r="AB18" s="144"/>
      <c r="AC18" s="144"/>
      <c r="AD18" s="144"/>
      <c r="AE18" s="144"/>
      <c r="AF18" s="144"/>
      <c r="AG18" s="144"/>
      <c r="AH18" s="144"/>
      <c r="AI18" s="143"/>
      <c r="AJ18" s="143"/>
      <c r="AK18" s="144"/>
      <c r="AL18" s="144"/>
      <c r="AM18" s="144"/>
      <c r="AN18" s="144"/>
      <c r="AO18" s="144"/>
      <c r="AP18" s="144"/>
      <c r="AQ18" s="144"/>
      <c r="AR18" s="144"/>
      <c r="AS18" s="144"/>
      <c r="AT18" s="144"/>
      <c r="AU18" s="144"/>
      <c r="AV18" s="144"/>
      <c r="AW18" s="144"/>
      <c r="AX18" s="144"/>
      <c r="AY18" s="144"/>
      <c r="AZ18" s="144"/>
      <c r="BA18" s="144"/>
      <c r="BB18" s="143"/>
      <c r="BC18" s="199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 s="15"/>
      <c r="DE18" s="15"/>
      <c r="DF18" s="15"/>
      <c r="DG18" s="12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</row>
    <row r="19" spans="1:296" ht="21.75" customHeight="1">
      <c r="A19" s="232" t="s">
        <v>109</v>
      </c>
      <c r="B19" s="233"/>
      <c r="C19" s="99"/>
      <c r="D19" s="144"/>
      <c r="E19" s="144"/>
      <c r="F19" s="144"/>
      <c r="G19" s="144"/>
      <c r="H19" s="144"/>
      <c r="I19" s="144"/>
      <c r="J19" s="144"/>
      <c r="K19" s="144"/>
      <c r="L19" s="144"/>
      <c r="M19" s="144"/>
      <c r="N19" s="144"/>
      <c r="O19" s="144"/>
      <c r="P19" s="144"/>
      <c r="Q19" s="144"/>
      <c r="R19" s="144"/>
      <c r="S19" s="144"/>
      <c r="T19" s="144"/>
      <c r="U19" s="149"/>
      <c r="V19" s="156"/>
      <c r="W19" s="157"/>
      <c r="X19" s="151"/>
      <c r="Y19" s="144"/>
      <c r="Z19" s="144"/>
      <c r="AA19" s="144"/>
      <c r="AB19" s="144"/>
      <c r="AC19" s="144"/>
      <c r="AD19" s="144"/>
      <c r="AE19" s="144"/>
      <c r="AF19" s="144"/>
      <c r="AG19" s="144"/>
      <c r="AH19" s="144"/>
      <c r="AI19" s="143"/>
      <c r="AJ19" s="143"/>
      <c r="AK19" s="144"/>
      <c r="AL19" s="144"/>
      <c r="AM19" s="144"/>
      <c r="AN19" s="144"/>
      <c r="AO19" s="144"/>
      <c r="AP19" s="144"/>
      <c r="AQ19" s="144"/>
      <c r="AR19" s="144"/>
      <c r="AS19" s="144"/>
      <c r="AT19" s="144"/>
      <c r="AU19" s="144"/>
      <c r="AV19" s="144"/>
      <c r="AW19" s="144"/>
      <c r="AX19" s="144"/>
      <c r="AY19" s="144"/>
      <c r="AZ19" s="144"/>
      <c r="BA19" s="144"/>
      <c r="BB19" s="143"/>
      <c r="BC19" s="19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 s="15"/>
      <c r="DE19" s="15"/>
      <c r="DF19" s="15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</row>
    <row r="20" spans="1:296" ht="21.75" customHeight="1">
      <c r="A20" s="232" t="s">
        <v>108</v>
      </c>
      <c r="B20" s="233"/>
      <c r="C20" s="99"/>
      <c r="D20" s="144"/>
      <c r="E20" s="144"/>
      <c r="F20" s="144"/>
      <c r="G20" s="144"/>
      <c r="H20" s="144"/>
      <c r="I20" s="144"/>
      <c r="J20" s="144"/>
      <c r="K20" s="144"/>
      <c r="L20" s="144"/>
      <c r="M20" s="144"/>
      <c r="N20" s="144"/>
      <c r="O20" s="144"/>
      <c r="P20" s="144"/>
      <c r="Q20" s="144"/>
      <c r="R20" s="144"/>
      <c r="S20" s="144"/>
      <c r="T20" s="144"/>
      <c r="U20" s="149"/>
      <c r="V20" s="156"/>
      <c r="W20" s="157"/>
      <c r="X20" s="151"/>
      <c r="Y20" s="144"/>
      <c r="Z20" s="144"/>
      <c r="AA20" s="144"/>
      <c r="AB20" s="144"/>
      <c r="AC20" s="144"/>
      <c r="AD20" s="144"/>
      <c r="AE20" s="144"/>
      <c r="AF20" s="144"/>
      <c r="AG20" s="144"/>
      <c r="AH20" s="144"/>
      <c r="AI20" s="143"/>
      <c r="AJ20" s="143"/>
      <c r="AK20" s="144"/>
      <c r="AL20" s="144"/>
      <c r="AM20" s="144"/>
      <c r="AN20" s="144"/>
      <c r="AO20" s="144"/>
      <c r="AP20" s="144"/>
      <c r="AQ20" s="144"/>
      <c r="AR20" s="144"/>
      <c r="AS20" s="144"/>
      <c r="AT20" s="144"/>
      <c r="AU20" s="144"/>
      <c r="AV20" s="144"/>
      <c r="AW20" s="144"/>
      <c r="AX20" s="144"/>
      <c r="AY20" s="144"/>
      <c r="AZ20" s="144"/>
      <c r="BA20" s="144"/>
      <c r="BB20" s="143"/>
      <c r="BC20" s="199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 s="15"/>
      <c r="DE20" s="15"/>
      <c r="DF20" s="15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</row>
    <row r="21" spans="1:296" ht="21.75" customHeight="1">
      <c r="A21" s="234" t="s">
        <v>107</v>
      </c>
      <c r="B21" s="235"/>
      <c r="C21" s="99"/>
      <c r="D21" s="144"/>
      <c r="E21" s="144"/>
      <c r="F21" s="144"/>
      <c r="G21" s="144"/>
      <c r="H21" s="144"/>
      <c r="I21" s="144"/>
      <c r="J21" s="144"/>
      <c r="K21" s="144"/>
      <c r="L21" s="144"/>
      <c r="M21" s="144"/>
      <c r="N21" s="144"/>
      <c r="O21" s="144"/>
      <c r="P21" s="144"/>
      <c r="Q21" s="144"/>
      <c r="R21" s="144"/>
      <c r="S21" s="144"/>
      <c r="T21" s="144"/>
      <c r="U21" s="149"/>
      <c r="V21" s="156"/>
      <c r="W21" s="157"/>
      <c r="X21" s="151"/>
      <c r="Y21" s="144"/>
      <c r="Z21" s="144"/>
      <c r="AA21" s="144"/>
      <c r="AB21" s="144"/>
      <c r="AC21" s="144"/>
      <c r="AD21" s="144"/>
      <c r="AE21" s="144"/>
      <c r="AF21" s="144"/>
      <c r="AG21" s="144"/>
      <c r="AH21" s="144"/>
      <c r="AI21" s="143"/>
      <c r="AJ21" s="143"/>
      <c r="AK21" s="144"/>
      <c r="AL21" s="144"/>
      <c r="AM21" s="144"/>
      <c r="AN21" s="144"/>
      <c r="AO21" s="144"/>
      <c r="AP21" s="144"/>
      <c r="AQ21" s="144"/>
      <c r="AR21" s="144"/>
      <c r="AS21" s="144"/>
      <c r="AT21" s="144"/>
      <c r="AU21" s="144"/>
      <c r="AV21" s="144"/>
      <c r="AW21" s="144"/>
      <c r="AX21" s="144"/>
      <c r="AY21" s="144"/>
      <c r="AZ21" s="144"/>
      <c r="BA21" s="144"/>
      <c r="BB21" s="143"/>
      <c r="BC21" s="199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 s="15"/>
      <c r="DE21" s="15"/>
      <c r="DF21" s="15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</row>
    <row r="22" spans="1:296" ht="21.75" customHeight="1">
      <c r="A22" s="232"/>
      <c r="B22" s="233"/>
      <c r="C22" s="99"/>
      <c r="D22" s="144"/>
      <c r="E22" s="144"/>
      <c r="F22" s="144"/>
      <c r="G22" s="144"/>
      <c r="H22" s="144"/>
      <c r="I22" s="144"/>
      <c r="J22" s="144"/>
      <c r="K22" s="144"/>
      <c r="L22" s="144"/>
      <c r="M22" s="144"/>
      <c r="N22" s="144"/>
      <c r="O22" s="144"/>
      <c r="P22" s="144"/>
      <c r="Q22" s="144"/>
      <c r="R22" s="144"/>
      <c r="S22" s="144"/>
      <c r="T22" s="144"/>
      <c r="U22" s="149"/>
      <c r="V22" s="156"/>
      <c r="W22" s="157"/>
      <c r="X22" s="151"/>
      <c r="Y22" s="144"/>
      <c r="Z22" s="144"/>
      <c r="AA22" s="144"/>
      <c r="AB22" s="144"/>
      <c r="AC22" s="144"/>
      <c r="AD22" s="144"/>
      <c r="AE22" s="144"/>
      <c r="AF22" s="144"/>
      <c r="AG22" s="144"/>
      <c r="AH22" s="144"/>
      <c r="AI22" s="143"/>
      <c r="AJ22" s="143"/>
      <c r="AK22" s="144"/>
      <c r="AL22" s="144"/>
      <c r="AM22" s="144"/>
      <c r="AN22" s="144"/>
      <c r="AO22" s="144"/>
      <c r="AP22" s="144"/>
      <c r="AQ22" s="144"/>
      <c r="AR22" s="144"/>
      <c r="AS22" s="144"/>
      <c r="AT22" s="144"/>
      <c r="AU22" s="144"/>
      <c r="AV22" s="144"/>
      <c r="AW22" s="144"/>
      <c r="AX22" s="144"/>
      <c r="AY22" s="144"/>
      <c r="AZ22" s="144"/>
      <c r="BA22" s="144"/>
      <c r="BB22" s="143"/>
      <c r="BC22" s="199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 s="15"/>
      <c r="DE22" s="15"/>
      <c r="DF22" s="15"/>
    </row>
    <row r="23" spans="1:296" ht="21" customHeight="1">
      <c r="A23" s="232"/>
      <c r="B23" s="233"/>
      <c r="C23" s="99"/>
      <c r="D23" s="144"/>
      <c r="E23" s="144"/>
      <c r="F23" s="144"/>
      <c r="G23" s="144"/>
      <c r="H23" s="144"/>
      <c r="I23" s="144"/>
      <c r="J23" s="144"/>
      <c r="K23" s="144"/>
      <c r="L23" s="144"/>
      <c r="M23" s="144"/>
      <c r="N23" s="144"/>
      <c r="O23" s="144"/>
      <c r="P23" s="144"/>
      <c r="Q23" s="144"/>
      <c r="R23" s="144"/>
      <c r="S23" s="144"/>
      <c r="T23" s="144"/>
      <c r="U23" s="149"/>
      <c r="V23" s="156"/>
      <c r="W23" s="157"/>
      <c r="X23" s="151"/>
      <c r="Y23" s="144"/>
      <c r="Z23" s="144"/>
      <c r="AA23" s="144"/>
      <c r="AB23" s="144"/>
      <c r="AC23" s="144"/>
      <c r="AD23" s="144"/>
      <c r="AE23" s="144"/>
      <c r="AF23" s="144"/>
      <c r="AG23" s="144"/>
      <c r="AH23" s="144"/>
      <c r="AI23" s="143"/>
      <c r="AJ23" s="143"/>
      <c r="AK23" s="144"/>
      <c r="AL23" s="144"/>
      <c r="AM23" s="144"/>
      <c r="AN23" s="144"/>
      <c r="AO23" s="144"/>
      <c r="AP23" s="144"/>
      <c r="AQ23" s="144"/>
      <c r="AR23" s="144"/>
      <c r="AS23" s="144"/>
      <c r="AT23" s="144"/>
      <c r="AU23" s="144"/>
      <c r="AV23" s="144"/>
      <c r="AW23" s="144"/>
      <c r="AX23" s="144"/>
      <c r="AY23" s="144"/>
      <c r="AZ23" s="144"/>
      <c r="BA23" s="144"/>
      <c r="BB23" s="143"/>
      <c r="BC23" s="199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 s="15"/>
      <c r="DE23" s="15"/>
      <c r="DF23" s="15"/>
    </row>
    <row r="24" spans="1:296" ht="21" customHeight="1">
      <c r="A24" s="232"/>
      <c r="B24" s="233"/>
      <c r="C24" s="99"/>
      <c r="D24" s="144"/>
      <c r="E24" s="144"/>
      <c r="F24" s="144"/>
      <c r="G24" s="144"/>
      <c r="H24" s="144"/>
      <c r="I24" s="144"/>
      <c r="J24" s="144"/>
      <c r="K24" s="144"/>
      <c r="L24" s="144"/>
      <c r="M24" s="144"/>
      <c r="N24" s="144"/>
      <c r="O24" s="144"/>
      <c r="P24" s="144"/>
      <c r="Q24" s="144"/>
      <c r="R24" s="144"/>
      <c r="S24" s="144"/>
      <c r="T24" s="144"/>
      <c r="U24" s="149"/>
      <c r="V24" s="156"/>
      <c r="W24" s="157"/>
      <c r="X24" s="151"/>
      <c r="Y24" s="144"/>
      <c r="Z24" s="144"/>
      <c r="AA24" s="144"/>
      <c r="AB24" s="144"/>
      <c r="AC24" s="144"/>
      <c r="AD24" s="144"/>
      <c r="AE24" s="144"/>
      <c r="AF24" s="144"/>
      <c r="AG24" s="144"/>
      <c r="AH24" s="144"/>
      <c r="AI24" s="143"/>
      <c r="AJ24" s="143"/>
      <c r="AK24" s="144"/>
      <c r="AL24" s="144"/>
      <c r="AM24" s="144"/>
      <c r="AN24" s="144"/>
      <c r="AO24" s="144"/>
      <c r="AP24" s="144"/>
      <c r="AQ24" s="144"/>
      <c r="AR24" s="144"/>
      <c r="AS24" s="144"/>
      <c r="AT24" s="144"/>
      <c r="AU24" s="144"/>
      <c r="AV24" s="144"/>
      <c r="AW24" s="144"/>
      <c r="AX24" s="144"/>
      <c r="AY24" s="144"/>
      <c r="AZ24" s="144"/>
      <c r="BA24" s="144"/>
      <c r="BB24" s="143"/>
      <c r="BC24" s="199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 s="15"/>
      <c r="DE24" s="15"/>
      <c r="DF24" s="15"/>
    </row>
    <row r="25" spans="1:296" ht="21" customHeight="1">
      <c r="A25" s="232"/>
      <c r="B25" s="233"/>
      <c r="C25" s="99"/>
      <c r="D25" s="144"/>
      <c r="E25" s="144"/>
      <c r="F25" s="144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144"/>
      <c r="R25" s="144"/>
      <c r="S25" s="144"/>
      <c r="T25" s="144"/>
      <c r="U25" s="149"/>
      <c r="V25" s="156"/>
      <c r="W25" s="157"/>
      <c r="X25" s="151"/>
      <c r="Y25" s="144"/>
      <c r="Z25" s="144"/>
      <c r="AA25" s="144"/>
      <c r="AB25" s="144"/>
      <c r="AC25" s="144"/>
      <c r="AD25" s="144"/>
      <c r="AE25" s="144"/>
      <c r="AF25" s="144"/>
      <c r="AG25" s="144"/>
      <c r="AH25" s="144"/>
      <c r="AI25" s="143"/>
      <c r="AJ25" s="143"/>
      <c r="AK25" s="144"/>
      <c r="AL25" s="144"/>
      <c r="AM25" s="144"/>
      <c r="AN25" s="144"/>
      <c r="AO25" s="144"/>
      <c r="AP25" s="144"/>
      <c r="AQ25" s="144"/>
      <c r="AR25" s="144"/>
      <c r="AS25" s="144"/>
      <c r="AT25" s="144"/>
      <c r="AU25" s="144"/>
      <c r="AV25" s="144"/>
      <c r="AW25" s="144"/>
      <c r="AX25" s="144"/>
      <c r="AY25" s="144"/>
      <c r="AZ25" s="144"/>
      <c r="BA25" s="144"/>
      <c r="BB25" s="143"/>
      <c r="BC25" s="199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 s="15"/>
      <c r="DE25" s="15"/>
      <c r="DF25" s="15"/>
    </row>
    <row r="26" spans="1:296" ht="21" customHeight="1">
      <c r="A26" s="232"/>
      <c r="B26" s="233"/>
      <c r="C26" s="99"/>
      <c r="D26" s="144"/>
      <c r="E26" s="144"/>
      <c r="F26" s="144"/>
      <c r="G26" s="144"/>
      <c r="H26" s="144"/>
      <c r="I26" s="144"/>
      <c r="J26" s="144"/>
      <c r="K26" s="144"/>
      <c r="L26" s="144"/>
      <c r="M26" s="144"/>
      <c r="N26" s="144"/>
      <c r="O26" s="144"/>
      <c r="P26" s="144"/>
      <c r="Q26" s="144"/>
      <c r="R26" s="144"/>
      <c r="S26" s="144"/>
      <c r="T26" s="144"/>
      <c r="U26" s="149"/>
      <c r="V26" s="156"/>
      <c r="W26" s="157"/>
      <c r="X26" s="151"/>
      <c r="Y26" s="144"/>
      <c r="Z26" s="144"/>
      <c r="AA26" s="144"/>
      <c r="AB26" s="144"/>
      <c r="AC26" s="144"/>
      <c r="AD26" s="144"/>
      <c r="AE26" s="144"/>
      <c r="AF26" s="144"/>
      <c r="AG26" s="144"/>
      <c r="AH26" s="144"/>
      <c r="AI26" s="143"/>
      <c r="AJ26" s="143"/>
      <c r="AK26" s="144"/>
      <c r="AL26" s="144"/>
      <c r="AM26" s="144"/>
      <c r="AN26" s="144"/>
      <c r="AO26" s="144"/>
      <c r="AP26" s="144"/>
      <c r="AQ26" s="144"/>
      <c r="AR26" s="144"/>
      <c r="AS26" s="144"/>
      <c r="AT26" s="144"/>
      <c r="AU26" s="144"/>
      <c r="AV26" s="144"/>
      <c r="AW26" s="144"/>
      <c r="AX26" s="144"/>
      <c r="AY26" s="144"/>
      <c r="AZ26" s="144"/>
      <c r="BA26" s="144"/>
      <c r="BB26" s="143"/>
      <c r="BC26" s="199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 s="15"/>
      <c r="DE26" s="15"/>
      <c r="DF26" s="15"/>
    </row>
    <row r="27" spans="1:296" ht="5.0999999999999996" customHeight="1">
      <c r="A27" s="94"/>
      <c r="B27" s="108"/>
      <c r="C27" s="99"/>
      <c r="D27" s="145"/>
      <c r="E27" s="145"/>
      <c r="F27" s="145"/>
      <c r="G27" s="145"/>
      <c r="H27" s="145"/>
      <c r="I27" s="145"/>
      <c r="J27" s="145"/>
      <c r="K27" s="145"/>
      <c r="L27" s="145"/>
      <c r="M27" s="145"/>
      <c r="N27" s="145"/>
      <c r="O27" s="145"/>
      <c r="P27" s="145"/>
      <c r="Q27" s="145"/>
      <c r="R27" s="145"/>
      <c r="S27" s="145"/>
      <c r="T27" s="145"/>
      <c r="U27" s="148"/>
      <c r="V27" s="154"/>
      <c r="W27" s="155"/>
      <c r="X27" s="150"/>
      <c r="Y27" s="145"/>
      <c r="Z27" s="145"/>
      <c r="AA27" s="145"/>
      <c r="AB27" s="145"/>
      <c r="AC27" s="145"/>
      <c r="AD27" s="145"/>
      <c r="AE27" s="145"/>
      <c r="AF27" s="145"/>
      <c r="AG27" s="145"/>
      <c r="AH27" s="145"/>
      <c r="AI27" s="145"/>
      <c r="AJ27" s="145"/>
      <c r="AK27" s="145"/>
      <c r="AL27" s="145"/>
      <c r="AM27" s="145"/>
      <c r="AN27" s="145"/>
      <c r="AO27" s="145"/>
      <c r="AP27" s="145"/>
      <c r="AQ27" s="145"/>
      <c r="AR27" s="145"/>
      <c r="AS27" s="145"/>
      <c r="AT27" s="145"/>
      <c r="AU27" s="145"/>
      <c r="AV27" s="145"/>
      <c r="AW27" s="145"/>
      <c r="AX27" s="145"/>
      <c r="AY27" s="145"/>
      <c r="AZ27" s="145"/>
      <c r="BA27" s="145"/>
      <c r="BB27" s="145"/>
      <c r="BC27" s="200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 s="15"/>
      <c r="DE27" s="15"/>
      <c r="DF27" s="15"/>
    </row>
    <row r="28" spans="1:296" s="5" customFormat="1" ht="12.75" customHeight="1">
      <c r="A28" s="109" t="s">
        <v>102</v>
      </c>
      <c r="B28" s="110" t="s">
        <v>103</v>
      </c>
      <c r="C28" s="99"/>
      <c r="D28" s="144"/>
      <c r="E28" s="144"/>
      <c r="F28" s="144"/>
      <c r="G28" s="144"/>
      <c r="H28" s="144"/>
      <c r="I28" s="144"/>
      <c r="J28" s="144"/>
      <c r="K28" s="144"/>
      <c r="L28" s="144"/>
      <c r="M28" s="144"/>
      <c r="N28" s="144"/>
      <c r="O28" s="144"/>
      <c r="P28" s="144"/>
      <c r="Q28" s="144"/>
      <c r="R28" s="144"/>
      <c r="S28" s="144"/>
      <c r="T28" s="144"/>
      <c r="U28" s="149"/>
      <c r="V28" s="156"/>
      <c r="W28" s="157"/>
      <c r="X28" s="151"/>
      <c r="Y28" s="144"/>
      <c r="Z28" s="144"/>
      <c r="AA28" s="144"/>
      <c r="AB28" s="144"/>
      <c r="AC28" s="144"/>
      <c r="AD28" s="144"/>
      <c r="AE28" s="144"/>
      <c r="AF28" s="144"/>
      <c r="AG28" s="144"/>
      <c r="AH28" s="144"/>
      <c r="AI28" s="143"/>
      <c r="AJ28" s="143"/>
      <c r="AK28" s="144"/>
      <c r="AL28" s="144"/>
      <c r="AM28" s="144"/>
      <c r="AN28" s="144"/>
      <c r="AO28" s="144"/>
      <c r="AP28" s="144"/>
      <c r="AQ28" s="144"/>
      <c r="AR28" s="144"/>
      <c r="AS28" s="144"/>
      <c r="AT28" s="144"/>
      <c r="AU28" s="144"/>
      <c r="AV28" s="144"/>
      <c r="AW28" s="144"/>
      <c r="AX28" s="144"/>
      <c r="AY28" s="144"/>
      <c r="AZ28" s="144"/>
      <c r="BA28" s="144"/>
      <c r="BB28" s="143"/>
      <c r="BC28" s="199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 s="15"/>
      <c r="DE28" s="15"/>
      <c r="DF28" s="15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</row>
    <row r="29" spans="1:296" s="5" customFormat="1" ht="21.75" customHeight="1">
      <c r="A29" s="115">
        <f>IF('2,gamme prévisionnelle'!A14="","",'2,gamme prévisionnelle'!A14)</f>
        <v>10</v>
      </c>
      <c r="B29" s="113" t="str">
        <f>IF('2,gamme prévisionnelle'!B14:B14="","",'2,gamme prévisionnelle'!B14:B14)</f>
        <v xml:space="preserve">Contrôle ressuage fluo </v>
      </c>
      <c r="C29" s="99">
        <v>4</v>
      </c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9"/>
      <c r="V29" s="156"/>
      <c r="W29" s="157"/>
      <c r="X29" s="151"/>
      <c r="Y29" s="144"/>
      <c r="Z29" s="144"/>
      <c r="AA29" s="144"/>
      <c r="AB29" s="144"/>
      <c r="AC29" s="144"/>
      <c r="AD29" s="144"/>
      <c r="AE29" s="144"/>
      <c r="AF29" s="144"/>
      <c r="AG29" s="144"/>
      <c r="AH29" s="144"/>
      <c r="AI29" s="143"/>
      <c r="AJ29" s="143"/>
      <c r="AK29" s="144"/>
      <c r="AL29" s="144"/>
      <c r="AM29" s="144"/>
      <c r="AN29" s="144"/>
      <c r="AO29" s="144"/>
      <c r="AP29" s="144"/>
      <c r="AQ29" s="144"/>
      <c r="AR29" s="144"/>
      <c r="AS29" s="144"/>
      <c r="AT29" s="144"/>
      <c r="AU29" s="144"/>
      <c r="AV29" s="144"/>
      <c r="AW29" s="144"/>
      <c r="AX29" s="144"/>
      <c r="AY29" s="144"/>
      <c r="AZ29" s="144"/>
      <c r="BA29" s="144"/>
      <c r="BB29" s="143"/>
      <c r="BC29" s="19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 s="15"/>
      <c r="DE29" s="15"/>
      <c r="DF29" s="15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</row>
    <row r="30" spans="1:296" ht="21.75" customHeight="1">
      <c r="A30" s="116">
        <f>IF('2,gamme prévisionnelle'!A15="","",'2,gamme prévisionnelle'!A15)</f>
        <v>20</v>
      </c>
      <c r="B30" s="113" t="str">
        <f>IF('2,gamme prévisionnelle'!B15:B15="","",'2,gamme prévisionnelle'!B15:B15)</f>
        <v xml:space="preserve">Contrôle ressuage fluo </v>
      </c>
      <c r="C30" s="120">
        <v>2</v>
      </c>
      <c r="D30" s="144"/>
      <c r="E30" s="144"/>
      <c r="F30" s="144"/>
      <c r="G30" s="144"/>
      <c r="H30" s="144"/>
      <c r="I30" s="144"/>
      <c r="J30" s="144"/>
      <c r="K30" s="144"/>
      <c r="L30" s="144"/>
      <c r="M30" s="144"/>
      <c r="N30" s="144"/>
      <c r="O30" s="144"/>
      <c r="P30" s="144"/>
      <c r="Q30" s="144"/>
      <c r="R30" s="144"/>
      <c r="S30" s="144"/>
      <c r="T30" s="144"/>
      <c r="U30" s="149"/>
      <c r="V30" s="156"/>
      <c r="W30" s="157"/>
      <c r="X30" s="151"/>
      <c r="Y30" s="144"/>
      <c r="Z30" s="144"/>
      <c r="AA30" s="144"/>
      <c r="AB30" s="144"/>
      <c r="AC30" s="144"/>
      <c r="AD30" s="144"/>
      <c r="AE30" s="144"/>
      <c r="AF30" s="144"/>
      <c r="AG30" s="144"/>
      <c r="AH30" s="144"/>
      <c r="AI30" s="143"/>
      <c r="AJ30" s="143"/>
      <c r="AK30" s="144"/>
      <c r="AL30" s="144"/>
      <c r="AM30" s="144"/>
      <c r="AN30" s="144"/>
      <c r="AO30" s="144"/>
      <c r="AP30" s="144"/>
      <c r="AQ30" s="144"/>
      <c r="AR30" s="144"/>
      <c r="AS30" s="144"/>
      <c r="AT30" s="144"/>
      <c r="AU30" s="144"/>
      <c r="AV30" s="144"/>
      <c r="AW30" s="144"/>
      <c r="AX30" s="144"/>
      <c r="AY30" s="144"/>
      <c r="AZ30" s="144"/>
      <c r="BA30" s="144"/>
      <c r="BB30" s="143"/>
      <c r="BC30" s="199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 s="15"/>
      <c r="DE30" s="15"/>
      <c r="DF30" s="15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</row>
    <row r="31" spans="1:296" ht="21.75" hidden="1" customHeight="1">
      <c r="A31" s="116">
        <f>IF('2,gamme prévisionnelle'!A16="","",'2,gamme prévisionnelle'!A16)</f>
        <v>30</v>
      </c>
      <c r="B31" s="114" t="str">
        <f>IF('2,gamme prévisionnelle'!B16:B16="","",'2,gamme prévisionnelle'!B16:B16)</f>
        <v/>
      </c>
      <c r="C31" s="121"/>
      <c r="D31" s="144"/>
      <c r="E31" s="144"/>
      <c r="F31" s="144"/>
      <c r="G31" s="144"/>
      <c r="H31" s="144"/>
      <c r="I31" s="144"/>
      <c r="J31" s="144"/>
      <c r="K31" s="144"/>
      <c r="L31" s="144"/>
      <c r="M31" s="144"/>
      <c r="N31" s="144"/>
      <c r="O31" s="144"/>
      <c r="P31" s="144"/>
      <c r="Q31" s="144"/>
      <c r="R31" s="144"/>
      <c r="S31" s="144"/>
      <c r="T31" s="144"/>
      <c r="U31" s="149"/>
      <c r="V31" s="156"/>
      <c r="W31" s="157"/>
      <c r="X31" s="151"/>
      <c r="Y31" s="144"/>
      <c r="Z31" s="144"/>
      <c r="AA31" s="144"/>
      <c r="AB31" s="144"/>
      <c r="AC31" s="144"/>
      <c r="AD31" s="144"/>
      <c r="AE31" s="144"/>
      <c r="AF31" s="144"/>
      <c r="AG31" s="144"/>
      <c r="AH31" s="144"/>
      <c r="AI31" s="143"/>
      <c r="AJ31" s="143"/>
      <c r="AK31" s="144"/>
      <c r="AL31" s="144"/>
      <c r="AM31" s="144"/>
      <c r="AN31" s="144"/>
      <c r="AO31" s="144"/>
      <c r="AP31" s="144"/>
      <c r="AQ31" s="144"/>
      <c r="AR31" s="144"/>
      <c r="AS31" s="144"/>
      <c r="AT31" s="144"/>
      <c r="AU31" s="144"/>
      <c r="AV31" s="144"/>
      <c r="AW31" s="144"/>
      <c r="AX31" s="144"/>
      <c r="AY31" s="144"/>
      <c r="AZ31" s="144"/>
      <c r="BA31" s="144"/>
      <c r="BB31" s="143"/>
      <c r="BC31" s="199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 s="15"/>
      <c r="DE31" s="15"/>
      <c r="DF31" s="15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</row>
    <row r="32" spans="1:296" ht="21.75" hidden="1" customHeight="1">
      <c r="A32" s="116">
        <f>IF('2,gamme prévisionnelle'!A17="","",'2,gamme prévisionnelle'!A17)</f>
        <v>40</v>
      </c>
      <c r="B32" s="114" t="str">
        <f>IF('2,gamme prévisionnelle'!B17:B17="","",'2,gamme prévisionnelle'!B17:B17)</f>
        <v/>
      </c>
      <c r="C32" s="120"/>
      <c r="D32" s="144"/>
      <c r="E32" s="144"/>
      <c r="F32" s="144"/>
      <c r="G32" s="144"/>
      <c r="H32" s="144"/>
      <c r="I32" s="144"/>
      <c r="J32" s="144"/>
      <c r="K32" s="144"/>
      <c r="L32" s="144"/>
      <c r="M32" s="144"/>
      <c r="N32" s="144"/>
      <c r="O32" s="144"/>
      <c r="P32" s="144"/>
      <c r="Q32" s="144"/>
      <c r="R32" s="144"/>
      <c r="S32" s="144"/>
      <c r="T32" s="144"/>
      <c r="U32" s="149"/>
      <c r="V32" s="156"/>
      <c r="W32" s="157"/>
      <c r="X32" s="151"/>
      <c r="Y32" s="144"/>
      <c r="Z32" s="144"/>
      <c r="AA32" s="144"/>
      <c r="AB32" s="144"/>
      <c r="AC32" s="144"/>
      <c r="AD32" s="144"/>
      <c r="AE32" s="144"/>
      <c r="AF32" s="144"/>
      <c r="AG32" s="144"/>
      <c r="AH32" s="144"/>
      <c r="AI32" s="143"/>
      <c r="AJ32" s="143"/>
      <c r="AK32" s="144"/>
      <c r="AL32" s="144"/>
      <c r="AM32" s="144"/>
      <c r="AN32" s="144"/>
      <c r="AO32" s="144"/>
      <c r="AP32" s="144"/>
      <c r="AQ32" s="144"/>
      <c r="AR32" s="144"/>
      <c r="AS32" s="144"/>
      <c r="AT32" s="144"/>
      <c r="AU32" s="144"/>
      <c r="AV32" s="144"/>
      <c r="AW32" s="144"/>
      <c r="AX32" s="144"/>
      <c r="AY32" s="144"/>
      <c r="AZ32" s="144"/>
      <c r="BA32" s="144"/>
      <c r="BB32" s="143"/>
      <c r="BC32" s="199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 s="15"/>
      <c r="DE32" s="15"/>
      <c r="DF32" s="15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</row>
    <row r="33" spans="1:296" ht="21.75" hidden="1" customHeight="1">
      <c r="A33" s="116">
        <f>IF('2,gamme prévisionnelle'!A18="","",'2,gamme prévisionnelle'!A18)</f>
        <v>50</v>
      </c>
      <c r="B33" s="114" t="str">
        <f>IF('2,gamme prévisionnelle'!B18:B18="","",'2,gamme prévisionnelle'!B18:B18)</f>
        <v/>
      </c>
      <c r="C33" s="120"/>
      <c r="D33" s="144"/>
      <c r="E33" s="144"/>
      <c r="F33" s="144"/>
      <c r="G33" s="144"/>
      <c r="H33" s="144"/>
      <c r="I33" s="144"/>
      <c r="J33" s="144"/>
      <c r="K33" s="144"/>
      <c r="L33" s="144"/>
      <c r="M33" s="144"/>
      <c r="N33" s="144"/>
      <c r="O33" s="144"/>
      <c r="P33" s="144"/>
      <c r="Q33" s="144"/>
      <c r="R33" s="144"/>
      <c r="S33" s="144"/>
      <c r="T33" s="144"/>
      <c r="U33" s="149"/>
      <c r="V33" s="156"/>
      <c r="W33" s="157"/>
      <c r="X33" s="151"/>
      <c r="Y33" s="144"/>
      <c r="Z33" s="144"/>
      <c r="AA33" s="144"/>
      <c r="AB33" s="144"/>
      <c r="AC33" s="144"/>
      <c r="AD33" s="144"/>
      <c r="AE33" s="144"/>
      <c r="AF33" s="144"/>
      <c r="AG33" s="144"/>
      <c r="AH33" s="144"/>
      <c r="AI33" s="143"/>
      <c r="AJ33" s="143"/>
      <c r="AK33" s="144"/>
      <c r="AL33" s="144"/>
      <c r="AM33" s="144"/>
      <c r="AN33" s="144"/>
      <c r="AO33" s="144"/>
      <c r="AP33" s="144"/>
      <c r="AQ33" s="144"/>
      <c r="AR33" s="144"/>
      <c r="AS33" s="144"/>
      <c r="AT33" s="144"/>
      <c r="AU33" s="144"/>
      <c r="AV33" s="144"/>
      <c r="AW33" s="144"/>
      <c r="AX33" s="144"/>
      <c r="AY33" s="144"/>
      <c r="AZ33" s="144"/>
      <c r="BA33" s="144"/>
      <c r="BB33" s="143"/>
      <c r="BC33" s="199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 s="15"/>
      <c r="DE33" s="15"/>
      <c r="DF33" s="15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</row>
    <row r="34" spans="1:296" ht="21.75" hidden="1" customHeight="1">
      <c r="A34" s="116">
        <f>IF('2,gamme prévisionnelle'!A19="","",'2,gamme prévisionnelle'!A19)</f>
        <v>60</v>
      </c>
      <c r="B34" s="114" t="str">
        <f>IF('2,gamme prévisionnelle'!B19:B19="","",'2,gamme prévisionnelle'!B19:B19)</f>
        <v/>
      </c>
      <c r="C34" s="120"/>
      <c r="D34" s="144"/>
      <c r="E34" s="144"/>
      <c r="F34" s="144"/>
      <c r="G34" s="144"/>
      <c r="H34" s="144"/>
      <c r="I34" s="144"/>
      <c r="J34" s="144"/>
      <c r="K34" s="144"/>
      <c r="L34" s="144"/>
      <c r="M34" s="144"/>
      <c r="N34" s="144"/>
      <c r="O34" s="144"/>
      <c r="P34" s="144"/>
      <c r="Q34" s="144"/>
      <c r="R34" s="144"/>
      <c r="S34" s="144"/>
      <c r="T34" s="144"/>
      <c r="U34" s="149"/>
      <c r="V34" s="156"/>
      <c r="W34" s="157"/>
      <c r="X34" s="151"/>
      <c r="Y34" s="144"/>
      <c r="Z34" s="144"/>
      <c r="AA34" s="144"/>
      <c r="AB34" s="144"/>
      <c r="AC34" s="144"/>
      <c r="AD34" s="144"/>
      <c r="AE34" s="144"/>
      <c r="AF34" s="144"/>
      <c r="AG34" s="144"/>
      <c r="AH34" s="144"/>
      <c r="AI34" s="143"/>
      <c r="AJ34" s="143"/>
      <c r="AK34" s="144"/>
      <c r="AL34" s="144"/>
      <c r="AM34" s="144"/>
      <c r="AN34" s="144"/>
      <c r="AO34" s="144"/>
      <c r="AP34" s="144"/>
      <c r="AQ34" s="144"/>
      <c r="AR34" s="144"/>
      <c r="AS34" s="144"/>
      <c r="AT34" s="144"/>
      <c r="AU34" s="144"/>
      <c r="AV34" s="144"/>
      <c r="AW34" s="144"/>
      <c r="AX34" s="144"/>
      <c r="AY34" s="144"/>
      <c r="AZ34" s="144"/>
      <c r="BA34" s="144"/>
      <c r="BB34" s="143"/>
      <c r="BC34" s="199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 s="15"/>
      <c r="DE34" s="15"/>
      <c r="DF34" s="15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</row>
    <row r="35" spans="1:296" ht="21.75" hidden="1" customHeight="1">
      <c r="A35" s="116">
        <f>IF('2,gamme prévisionnelle'!A20="","",'2,gamme prévisionnelle'!A20)</f>
        <v>70</v>
      </c>
      <c r="B35" s="114" t="str">
        <f>IF('2,gamme prévisionnelle'!B20:B20="","",'2,gamme prévisionnelle'!B20:B20)</f>
        <v/>
      </c>
      <c r="C35" s="120"/>
      <c r="D35" s="144"/>
      <c r="E35" s="144"/>
      <c r="F35" s="144"/>
      <c r="G35" s="144"/>
      <c r="H35" s="144"/>
      <c r="I35" s="144"/>
      <c r="J35" s="144"/>
      <c r="K35" s="144"/>
      <c r="L35" s="144"/>
      <c r="M35" s="144"/>
      <c r="N35" s="144"/>
      <c r="O35" s="144"/>
      <c r="P35" s="144"/>
      <c r="Q35" s="144"/>
      <c r="R35" s="144"/>
      <c r="S35" s="144"/>
      <c r="T35" s="144"/>
      <c r="U35" s="149"/>
      <c r="V35" s="156"/>
      <c r="W35" s="157"/>
      <c r="X35" s="151"/>
      <c r="Y35" s="144"/>
      <c r="Z35" s="144"/>
      <c r="AA35" s="144"/>
      <c r="AB35" s="144"/>
      <c r="AC35" s="144"/>
      <c r="AD35" s="144"/>
      <c r="AE35" s="144"/>
      <c r="AF35" s="144"/>
      <c r="AG35" s="144"/>
      <c r="AH35" s="144"/>
      <c r="AI35" s="143"/>
      <c r="AJ35" s="143"/>
      <c r="AK35" s="144"/>
      <c r="AL35" s="144"/>
      <c r="AM35" s="144"/>
      <c r="AN35" s="144"/>
      <c r="AO35" s="144"/>
      <c r="AP35" s="144"/>
      <c r="AQ35" s="144"/>
      <c r="AR35" s="144"/>
      <c r="AS35" s="144"/>
      <c r="AT35" s="144"/>
      <c r="AU35" s="144"/>
      <c r="AV35" s="144"/>
      <c r="AW35" s="144"/>
      <c r="AX35" s="144"/>
      <c r="AY35" s="144"/>
      <c r="AZ35" s="144"/>
      <c r="BA35" s="144"/>
      <c r="BB35" s="143"/>
      <c r="BC35" s="199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 s="15"/>
      <c r="DE35" s="15"/>
      <c r="DF35" s="1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</row>
    <row r="36" spans="1:296" ht="21.75" hidden="1" customHeight="1">
      <c r="A36" s="116">
        <f>IF('2,gamme prévisionnelle'!A21="","",'2,gamme prévisionnelle'!A21)</f>
        <v>80</v>
      </c>
      <c r="B36" s="114" t="str">
        <f>IF('2,gamme prévisionnelle'!B21:B21="","",'2,gamme prévisionnelle'!B21:B21)</f>
        <v/>
      </c>
      <c r="C36" s="120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9"/>
      <c r="V36" s="156"/>
      <c r="W36" s="157"/>
      <c r="X36" s="151"/>
      <c r="Y36" s="144"/>
      <c r="Z36" s="144"/>
      <c r="AA36" s="144"/>
      <c r="AB36" s="144"/>
      <c r="AC36" s="144"/>
      <c r="AD36" s="144"/>
      <c r="AE36" s="144"/>
      <c r="AF36" s="144"/>
      <c r="AG36" s="144"/>
      <c r="AH36" s="144"/>
      <c r="AI36" s="143"/>
      <c r="AJ36" s="143"/>
      <c r="AK36" s="144"/>
      <c r="AL36" s="144"/>
      <c r="AM36" s="144"/>
      <c r="AN36" s="144"/>
      <c r="AO36" s="144"/>
      <c r="AP36" s="144"/>
      <c r="AQ36" s="144"/>
      <c r="AR36" s="144"/>
      <c r="AS36" s="144"/>
      <c r="AT36" s="144"/>
      <c r="AU36" s="144"/>
      <c r="AV36" s="144"/>
      <c r="AW36" s="144"/>
      <c r="AX36" s="144"/>
      <c r="AY36" s="144"/>
      <c r="AZ36" s="144"/>
      <c r="BA36" s="144"/>
      <c r="BB36" s="143"/>
      <c r="BC36" s="199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 s="15"/>
      <c r="DE36" s="15"/>
      <c r="DF36" s="15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</row>
    <row r="37" spans="1:296" ht="21.75" hidden="1" customHeight="1">
      <c r="A37" s="116">
        <f>IF('2,gamme prévisionnelle'!A22="","",'2,gamme prévisionnelle'!A22)</f>
        <v>90</v>
      </c>
      <c r="B37" s="114" t="str">
        <f>IF('2,gamme prévisionnelle'!B22:B22="","",'2,gamme prévisionnelle'!B22:B22)</f>
        <v/>
      </c>
      <c r="C37" s="120"/>
      <c r="D37" s="144"/>
      <c r="E37" s="144"/>
      <c r="F37" s="144"/>
      <c r="G37" s="144"/>
      <c r="H37" s="144"/>
      <c r="I37" s="144"/>
      <c r="J37" s="144"/>
      <c r="K37" s="144"/>
      <c r="L37" s="144"/>
      <c r="M37" s="144"/>
      <c r="N37" s="144"/>
      <c r="O37" s="144"/>
      <c r="P37" s="144"/>
      <c r="Q37" s="144"/>
      <c r="R37" s="144"/>
      <c r="S37" s="144"/>
      <c r="T37" s="144"/>
      <c r="U37" s="149"/>
      <c r="V37" s="156"/>
      <c r="W37" s="157"/>
      <c r="X37" s="151"/>
      <c r="Y37" s="144"/>
      <c r="Z37" s="144"/>
      <c r="AA37" s="144"/>
      <c r="AB37" s="144"/>
      <c r="AC37" s="144"/>
      <c r="AD37" s="144"/>
      <c r="AE37" s="144"/>
      <c r="AF37" s="144"/>
      <c r="AG37" s="144"/>
      <c r="AH37" s="144"/>
      <c r="AI37" s="143"/>
      <c r="AJ37" s="143"/>
      <c r="AK37" s="144"/>
      <c r="AL37" s="144"/>
      <c r="AM37" s="144"/>
      <c r="AN37" s="144"/>
      <c r="AO37" s="144"/>
      <c r="AP37" s="144"/>
      <c r="AQ37" s="144"/>
      <c r="AR37" s="144"/>
      <c r="AS37" s="144"/>
      <c r="AT37" s="144"/>
      <c r="AU37" s="144"/>
      <c r="AV37" s="144"/>
      <c r="AW37" s="144"/>
      <c r="AX37" s="144"/>
      <c r="AY37" s="144"/>
      <c r="AZ37" s="144"/>
      <c r="BA37" s="144"/>
      <c r="BB37" s="143"/>
      <c r="BC37" s="199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 s="15"/>
      <c r="DE37" s="15"/>
      <c r="DF37" s="15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</row>
    <row r="38" spans="1:296" ht="21.75" hidden="1" customHeight="1">
      <c r="A38" s="116">
        <f>IF('2,gamme prévisionnelle'!A23="","",'2,gamme prévisionnelle'!A23)</f>
        <v>100</v>
      </c>
      <c r="B38" s="114" t="str">
        <f>IF('2,gamme prévisionnelle'!B23:B23="","",'2,gamme prévisionnelle'!B23:B23)</f>
        <v/>
      </c>
      <c r="C38" s="120"/>
      <c r="D38" s="144"/>
      <c r="E38" s="144"/>
      <c r="F38" s="144"/>
      <c r="G38" s="144"/>
      <c r="H38" s="144"/>
      <c r="I38" s="144"/>
      <c r="J38" s="144"/>
      <c r="K38" s="144"/>
      <c r="L38" s="144"/>
      <c r="M38" s="144"/>
      <c r="N38" s="144"/>
      <c r="O38" s="144"/>
      <c r="P38" s="144"/>
      <c r="Q38" s="144"/>
      <c r="R38" s="144"/>
      <c r="S38" s="144"/>
      <c r="T38" s="144"/>
      <c r="U38" s="149"/>
      <c r="V38" s="156"/>
      <c r="W38" s="157"/>
      <c r="X38" s="151"/>
      <c r="Y38" s="144"/>
      <c r="Z38" s="144"/>
      <c r="AA38" s="144"/>
      <c r="AB38" s="144"/>
      <c r="AC38" s="144"/>
      <c r="AD38" s="144"/>
      <c r="AE38" s="144"/>
      <c r="AF38" s="144"/>
      <c r="AG38" s="144"/>
      <c r="AH38" s="144"/>
      <c r="AI38" s="143"/>
      <c r="AJ38" s="143"/>
      <c r="AK38" s="144"/>
      <c r="AL38" s="144"/>
      <c r="AM38" s="144"/>
      <c r="AN38" s="144"/>
      <c r="AO38" s="144"/>
      <c r="AP38" s="144"/>
      <c r="AQ38" s="144"/>
      <c r="AR38" s="144"/>
      <c r="AS38" s="144"/>
      <c r="AT38" s="144"/>
      <c r="AU38" s="144"/>
      <c r="AV38" s="144"/>
      <c r="AW38" s="144"/>
      <c r="AX38" s="144"/>
      <c r="AY38" s="144"/>
      <c r="AZ38" s="144"/>
      <c r="BA38" s="144"/>
      <c r="BB38" s="143"/>
      <c r="BC38" s="199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 s="15"/>
      <c r="DE38" s="15"/>
      <c r="DF38" s="15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</row>
    <row r="39" spans="1:296" ht="21.75" hidden="1" customHeight="1">
      <c r="A39" s="116">
        <f>IF('2,gamme prévisionnelle'!A24="","",'2,gamme prévisionnelle'!A24)</f>
        <v>110</v>
      </c>
      <c r="B39" s="114" t="str">
        <f>IF('2,gamme prévisionnelle'!B24:B24="","",'2,gamme prévisionnelle'!B24:B24)</f>
        <v/>
      </c>
      <c r="C39" s="120"/>
      <c r="D39" s="144"/>
      <c r="E39" s="144"/>
      <c r="F39" s="144"/>
      <c r="G39" s="144"/>
      <c r="H39" s="144"/>
      <c r="I39" s="144"/>
      <c r="J39" s="144"/>
      <c r="K39" s="144"/>
      <c r="L39" s="144"/>
      <c r="M39" s="144"/>
      <c r="N39" s="144"/>
      <c r="O39" s="144"/>
      <c r="P39" s="144"/>
      <c r="Q39" s="144"/>
      <c r="R39" s="144"/>
      <c r="S39" s="144"/>
      <c r="T39" s="144"/>
      <c r="U39" s="149"/>
      <c r="V39" s="156"/>
      <c r="W39" s="157"/>
      <c r="X39" s="151"/>
      <c r="Y39" s="144"/>
      <c r="Z39" s="144"/>
      <c r="AA39" s="144"/>
      <c r="AB39" s="144"/>
      <c r="AC39" s="144"/>
      <c r="AD39" s="144"/>
      <c r="AE39" s="144"/>
      <c r="AF39" s="144"/>
      <c r="AG39" s="144"/>
      <c r="AH39" s="144"/>
      <c r="AI39" s="143"/>
      <c r="AJ39" s="143"/>
      <c r="AK39" s="144"/>
      <c r="AL39" s="144"/>
      <c r="AM39" s="144"/>
      <c r="AN39" s="144"/>
      <c r="AO39" s="144"/>
      <c r="AP39" s="144"/>
      <c r="AQ39" s="144"/>
      <c r="AR39" s="144"/>
      <c r="AS39" s="144"/>
      <c r="AT39" s="144"/>
      <c r="AU39" s="144"/>
      <c r="AV39" s="144"/>
      <c r="AW39" s="144"/>
      <c r="AX39" s="144"/>
      <c r="AY39" s="144"/>
      <c r="AZ39" s="144"/>
      <c r="BA39" s="144"/>
      <c r="BB39" s="143"/>
      <c r="BC39" s="19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 s="15"/>
      <c r="DE39" s="15"/>
      <c r="DF39" s="15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</row>
    <row r="40" spans="1:296" ht="21.75" hidden="1" customHeight="1">
      <c r="A40" s="116">
        <f>IF('2,gamme prévisionnelle'!A25="","",'2,gamme prévisionnelle'!A25)</f>
        <v>120</v>
      </c>
      <c r="B40" s="114" t="str">
        <f>IF('2,gamme prévisionnelle'!B25:B25="","",'2,gamme prévisionnelle'!B25:B25)</f>
        <v/>
      </c>
      <c r="C40" s="120"/>
      <c r="D40" s="144"/>
      <c r="E40" s="144"/>
      <c r="F40" s="144"/>
      <c r="G40" s="144"/>
      <c r="H40" s="144"/>
      <c r="I40" s="144"/>
      <c r="J40" s="144"/>
      <c r="K40" s="144"/>
      <c r="L40" s="144"/>
      <c r="M40" s="144"/>
      <c r="N40" s="144"/>
      <c r="O40" s="144"/>
      <c r="P40" s="144"/>
      <c r="Q40" s="144"/>
      <c r="R40" s="144"/>
      <c r="S40" s="144"/>
      <c r="T40" s="144"/>
      <c r="U40" s="149"/>
      <c r="V40" s="156"/>
      <c r="W40" s="157"/>
      <c r="X40" s="151"/>
      <c r="Y40" s="144"/>
      <c r="Z40" s="144"/>
      <c r="AA40" s="144"/>
      <c r="AB40" s="144"/>
      <c r="AC40" s="144"/>
      <c r="AD40" s="144"/>
      <c r="AE40" s="144"/>
      <c r="AF40" s="144"/>
      <c r="AG40" s="144"/>
      <c r="AH40" s="144"/>
      <c r="AI40" s="143"/>
      <c r="AJ40" s="143"/>
      <c r="AK40" s="144"/>
      <c r="AL40" s="144"/>
      <c r="AM40" s="144"/>
      <c r="AN40" s="144"/>
      <c r="AO40" s="144"/>
      <c r="AP40" s="144"/>
      <c r="AQ40" s="144"/>
      <c r="AR40" s="144"/>
      <c r="AS40" s="144"/>
      <c r="AT40" s="144"/>
      <c r="AU40" s="144"/>
      <c r="AV40" s="144"/>
      <c r="AW40" s="144"/>
      <c r="AX40" s="144"/>
      <c r="AY40" s="144"/>
      <c r="AZ40" s="144"/>
      <c r="BA40" s="144"/>
      <c r="BB40" s="143"/>
      <c r="BC40" s="199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 s="15"/>
      <c r="DE40" s="15"/>
      <c r="DF40" s="15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</row>
    <row r="41" spans="1:296" ht="21.75" hidden="1" customHeight="1">
      <c r="A41" s="116">
        <f>IF('2,gamme prévisionnelle'!A26="","",'2,gamme prévisionnelle'!A26)</f>
        <v>130</v>
      </c>
      <c r="B41" s="114" t="str">
        <f>IF('2,gamme prévisionnelle'!B26:B26="","",'2,gamme prévisionnelle'!B26:B26)</f>
        <v/>
      </c>
      <c r="C41" s="120"/>
      <c r="D41" s="144"/>
      <c r="E41" s="144"/>
      <c r="F41" s="144"/>
      <c r="G41" s="144"/>
      <c r="H41" s="144"/>
      <c r="I41" s="144"/>
      <c r="J41" s="144"/>
      <c r="K41" s="144"/>
      <c r="L41" s="144"/>
      <c r="M41" s="144"/>
      <c r="N41" s="144"/>
      <c r="O41" s="144"/>
      <c r="P41" s="144"/>
      <c r="Q41" s="144"/>
      <c r="R41" s="144"/>
      <c r="S41" s="144"/>
      <c r="T41" s="144"/>
      <c r="U41" s="149"/>
      <c r="V41" s="156"/>
      <c r="W41" s="157"/>
      <c r="X41" s="151"/>
      <c r="Y41" s="144"/>
      <c r="Z41" s="144"/>
      <c r="AA41" s="144"/>
      <c r="AB41" s="144"/>
      <c r="AC41" s="144"/>
      <c r="AD41" s="144"/>
      <c r="AE41" s="144"/>
      <c r="AF41" s="144"/>
      <c r="AG41" s="144"/>
      <c r="AH41" s="144"/>
      <c r="AI41" s="143"/>
      <c r="AJ41" s="143"/>
      <c r="AK41" s="144"/>
      <c r="AL41" s="144"/>
      <c r="AM41" s="144"/>
      <c r="AN41" s="144"/>
      <c r="AO41" s="144"/>
      <c r="AP41" s="144"/>
      <c r="AQ41" s="144"/>
      <c r="AR41" s="144"/>
      <c r="AS41" s="144"/>
      <c r="AT41" s="144"/>
      <c r="AU41" s="144"/>
      <c r="AV41" s="144"/>
      <c r="AW41" s="144"/>
      <c r="AX41" s="144"/>
      <c r="AY41" s="144"/>
      <c r="AZ41" s="144"/>
      <c r="BA41" s="144"/>
      <c r="BB41" s="143"/>
      <c r="BC41" s="199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 s="15"/>
      <c r="DE41" s="15"/>
      <c r="DF41" s="15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</row>
    <row r="42" spans="1:296" ht="21.75" hidden="1" customHeight="1">
      <c r="A42" s="116">
        <f>IF('2,gamme prévisionnelle'!A27="","",'2,gamme prévisionnelle'!A27)</f>
        <v>140</v>
      </c>
      <c r="B42" s="114" t="str">
        <f>IF('2,gamme prévisionnelle'!B27:B27="","",'2,gamme prévisionnelle'!B27:B27)</f>
        <v/>
      </c>
      <c r="C42" s="120"/>
      <c r="D42" s="144"/>
      <c r="E42" s="144"/>
      <c r="F42" s="144"/>
      <c r="G42" s="144"/>
      <c r="H42" s="144"/>
      <c r="I42" s="144"/>
      <c r="J42" s="144"/>
      <c r="K42" s="144"/>
      <c r="L42" s="144"/>
      <c r="M42" s="144"/>
      <c r="N42" s="144"/>
      <c r="O42" s="144"/>
      <c r="P42" s="144"/>
      <c r="Q42" s="144"/>
      <c r="R42" s="144"/>
      <c r="S42" s="144"/>
      <c r="T42" s="144"/>
      <c r="U42" s="149"/>
      <c r="V42" s="156"/>
      <c r="W42" s="157"/>
      <c r="X42" s="151"/>
      <c r="Y42" s="144"/>
      <c r="Z42" s="144"/>
      <c r="AA42" s="144"/>
      <c r="AB42" s="144"/>
      <c r="AC42" s="144"/>
      <c r="AD42" s="144"/>
      <c r="AE42" s="144"/>
      <c r="AF42" s="144"/>
      <c r="AG42" s="144"/>
      <c r="AH42" s="144"/>
      <c r="AI42" s="143"/>
      <c r="AJ42" s="143"/>
      <c r="AK42" s="144"/>
      <c r="AL42" s="144"/>
      <c r="AM42" s="144"/>
      <c r="AN42" s="144"/>
      <c r="AO42" s="144"/>
      <c r="AP42" s="144"/>
      <c r="AQ42" s="144"/>
      <c r="AR42" s="144"/>
      <c r="AS42" s="144"/>
      <c r="AT42" s="144"/>
      <c r="AU42" s="144"/>
      <c r="AV42" s="144"/>
      <c r="AW42" s="144"/>
      <c r="AX42" s="144"/>
      <c r="AY42" s="144"/>
      <c r="AZ42" s="144"/>
      <c r="BA42" s="144"/>
      <c r="BB42" s="143"/>
      <c r="BC42" s="199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 s="15"/>
      <c r="DE42" s="15"/>
      <c r="DF42" s="15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</row>
    <row r="43" spans="1:296" ht="21.75" hidden="1" customHeight="1">
      <c r="A43" s="116">
        <f>IF('2,gamme prévisionnelle'!A28="","",'2,gamme prévisionnelle'!A28)</f>
        <v>150</v>
      </c>
      <c r="B43" s="114" t="str">
        <f>IF('2,gamme prévisionnelle'!B28:B28="","",'2,gamme prévisionnelle'!B28:B28)</f>
        <v/>
      </c>
      <c r="C43" s="120"/>
      <c r="D43" s="144"/>
      <c r="E43" s="144"/>
      <c r="F43" s="144"/>
      <c r="G43" s="144"/>
      <c r="H43" s="144"/>
      <c r="I43" s="144"/>
      <c r="J43" s="144"/>
      <c r="K43" s="144"/>
      <c r="L43" s="144"/>
      <c r="M43" s="144"/>
      <c r="N43" s="144"/>
      <c r="O43" s="144"/>
      <c r="P43" s="144"/>
      <c r="Q43" s="144"/>
      <c r="R43" s="144"/>
      <c r="S43" s="144"/>
      <c r="T43" s="144"/>
      <c r="U43" s="149"/>
      <c r="V43" s="156"/>
      <c r="W43" s="157"/>
      <c r="X43" s="151"/>
      <c r="Y43" s="144"/>
      <c r="Z43" s="144"/>
      <c r="AA43" s="144"/>
      <c r="AB43" s="144"/>
      <c r="AC43" s="144"/>
      <c r="AD43" s="144"/>
      <c r="AE43" s="144"/>
      <c r="AF43" s="144"/>
      <c r="AG43" s="144"/>
      <c r="AH43" s="144"/>
      <c r="AI43" s="143"/>
      <c r="AJ43" s="143"/>
      <c r="AK43" s="144"/>
      <c r="AL43" s="144"/>
      <c r="AM43" s="144"/>
      <c r="AN43" s="144"/>
      <c r="AO43" s="144"/>
      <c r="AP43" s="144"/>
      <c r="AQ43" s="144"/>
      <c r="AR43" s="144"/>
      <c r="AS43" s="144"/>
      <c r="AT43" s="144"/>
      <c r="AU43" s="144"/>
      <c r="AV43" s="144"/>
      <c r="AW43" s="144"/>
      <c r="AX43" s="144"/>
      <c r="AY43" s="144"/>
      <c r="AZ43" s="144"/>
      <c r="BA43" s="144"/>
      <c r="BB43" s="143"/>
      <c r="BC43" s="199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 s="15"/>
      <c r="DE43" s="15"/>
      <c r="DF43" s="15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</row>
    <row r="44" spans="1:296" ht="21.75" hidden="1" customHeight="1">
      <c r="A44" s="116">
        <f>IF('2,gamme prévisionnelle'!A29="","",'2,gamme prévisionnelle'!A29)</f>
        <v>160</v>
      </c>
      <c r="B44" s="114" t="str">
        <f>IF('2,gamme prévisionnelle'!B29:B29="","",'2,gamme prévisionnelle'!B29:B29)</f>
        <v/>
      </c>
      <c r="C44" s="120"/>
      <c r="D44" s="144"/>
      <c r="E44" s="144"/>
      <c r="F44" s="144"/>
      <c r="G44" s="144"/>
      <c r="H44" s="144"/>
      <c r="I44" s="144"/>
      <c r="J44" s="144"/>
      <c r="K44" s="144"/>
      <c r="L44" s="144"/>
      <c r="M44" s="144"/>
      <c r="N44" s="144"/>
      <c r="O44" s="144"/>
      <c r="P44" s="144"/>
      <c r="Q44" s="144"/>
      <c r="R44" s="144"/>
      <c r="S44" s="144"/>
      <c r="T44" s="144"/>
      <c r="U44" s="149"/>
      <c r="V44" s="156"/>
      <c r="W44" s="157"/>
      <c r="X44" s="151"/>
      <c r="Y44" s="144"/>
      <c r="Z44" s="144"/>
      <c r="AA44" s="144"/>
      <c r="AB44" s="144"/>
      <c r="AC44" s="144"/>
      <c r="AD44" s="144"/>
      <c r="AE44" s="144"/>
      <c r="AF44" s="144"/>
      <c r="AG44" s="144"/>
      <c r="AH44" s="144"/>
      <c r="AI44" s="143"/>
      <c r="AJ44" s="143"/>
      <c r="AK44" s="144"/>
      <c r="AL44" s="144"/>
      <c r="AM44" s="144"/>
      <c r="AN44" s="144"/>
      <c r="AO44" s="144"/>
      <c r="AP44" s="144"/>
      <c r="AQ44" s="144"/>
      <c r="AR44" s="144"/>
      <c r="AS44" s="144"/>
      <c r="AT44" s="144"/>
      <c r="AU44" s="144"/>
      <c r="AV44" s="144"/>
      <c r="AW44" s="144"/>
      <c r="AX44" s="144"/>
      <c r="AY44" s="144"/>
      <c r="AZ44" s="144"/>
      <c r="BA44" s="144"/>
      <c r="BB44" s="143"/>
      <c r="BC44" s="199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 s="15"/>
      <c r="DE44" s="15"/>
      <c r="DF44" s="15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</row>
    <row r="45" spans="1:296" ht="21.75" hidden="1" customHeight="1">
      <c r="A45" s="116">
        <f>IF('2,gamme prévisionnelle'!A30="","",'2,gamme prévisionnelle'!A30)</f>
        <v>170</v>
      </c>
      <c r="B45" s="114" t="str">
        <f>IF('2,gamme prévisionnelle'!B30:B30="","",'2,gamme prévisionnelle'!B30:B30)</f>
        <v/>
      </c>
      <c r="C45" s="120"/>
      <c r="D45" s="144"/>
      <c r="E45" s="144"/>
      <c r="F45" s="144"/>
      <c r="G45" s="144"/>
      <c r="H45" s="144"/>
      <c r="I45" s="144"/>
      <c r="J45" s="144"/>
      <c r="K45" s="144"/>
      <c r="L45" s="144"/>
      <c r="M45" s="144"/>
      <c r="N45" s="144"/>
      <c r="O45" s="144"/>
      <c r="P45" s="144"/>
      <c r="Q45" s="144"/>
      <c r="R45" s="144"/>
      <c r="S45" s="144"/>
      <c r="T45" s="144"/>
      <c r="U45" s="149"/>
      <c r="V45" s="156"/>
      <c r="W45" s="157"/>
      <c r="X45" s="151"/>
      <c r="Y45" s="144"/>
      <c r="Z45" s="144"/>
      <c r="AA45" s="144"/>
      <c r="AB45" s="144"/>
      <c r="AC45" s="144"/>
      <c r="AD45" s="144"/>
      <c r="AE45" s="144"/>
      <c r="AF45" s="144"/>
      <c r="AG45" s="144"/>
      <c r="AH45" s="144"/>
      <c r="AI45" s="143"/>
      <c r="AJ45" s="143"/>
      <c r="AK45" s="144"/>
      <c r="AL45" s="144"/>
      <c r="AM45" s="144"/>
      <c r="AN45" s="144"/>
      <c r="AO45" s="144"/>
      <c r="AP45" s="144"/>
      <c r="AQ45" s="144"/>
      <c r="AR45" s="144"/>
      <c r="AS45" s="144"/>
      <c r="AT45" s="144"/>
      <c r="AU45" s="144"/>
      <c r="AV45" s="144"/>
      <c r="AW45" s="144"/>
      <c r="AX45" s="144"/>
      <c r="AY45" s="144"/>
      <c r="AZ45" s="144"/>
      <c r="BA45" s="144"/>
      <c r="BB45" s="143"/>
      <c r="BC45" s="199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 s="15"/>
      <c r="DE45" s="15"/>
      <c r="DF45" s="1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</row>
    <row r="46" spans="1:296" ht="21.75" hidden="1" customHeight="1">
      <c r="A46" s="116">
        <f>IF('2,gamme prévisionnelle'!A31="","",'2,gamme prévisionnelle'!A31)</f>
        <v>180</v>
      </c>
      <c r="B46" s="114" t="str">
        <f>IF('2,gamme prévisionnelle'!B31:B31="","",'2,gamme prévisionnelle'!B31:B31)</f>
        <v/>
      </c>
      <c r="C46" s="120"/>
      <c r="D46" s="144"/>
      <c r="E46" s="144"/>
      <c r="F46" s="144"/>
      <c r="G46" s="144"/>
      <c r="H46" s="144"/>
      <c r="I46" s="144"/>
      <c r="J46" s="144"/>
      <c r="K46" s="144"/>
      <c r="L46" s="144"/>
      <c r="M46" s="144"/>
      <c r="N46" s="144"/>
      <c r="O46" s="144"/>
      <c r="P46" s="144"/>
      <c r="Q46" s="144"/>
      <c r="R46" s="144"/>
      <c r="S46" s="144"/>
      <c r="T46" s="144"/>
      <c r="U46" s="149"/>
      <c r="V46" s="156"/>
      <c r="W46" s="157"/>
      <c r="X46" s="151"/>
      <c r="Y46" s="144"/>
      <c r="Z46" s="144"/>
      <c r="AA46" s="144"/>
      <c r="AB46" s="144"/>
      <c r="AC46" s="144"/>
      <c r="AD46" s="144"/>
      <c r="AE46" s="144"/>
      <c r="AF46" s="144"/>
      <c r="AG46" s="144"/>
      <c r="AH46" s="144"/>
      <c r="AI46" s="143"/>
      <c r="AJ46" s="143"/>
      <c r="AK46" s="144"/>
      <c r="AL46" s="144"/>
      <c r="AM46" s="144"/>
      <c r="AN46" s="144"/>
      <c r="AO46" s="144"/>
      <c r="AP46" s="144"/>
      <c r="AQ46" s="144"/>
      <c r="AR46" s="144"/>
      <c r="AS46" s="144"/>
      <c r="AT46" s="144"/>
      <c r="AU46" s="144"/>
      <c r="AV46" s="144"/>
      <c r="AW46" s="144"/>
      <c r="AX46" s="144"/>
      <c r="AY46" s="144"/>
      <c r="AZ46" s="144"/>
      <c r="BA46" s="144"/>
      <c r="BB46" s="143"/>
      <c r="BC46" s="199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 s="15"/>
      <c r="DE46" s="15"/>
      <c r="DF46" s="15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</row>
    <row r="47" spans="1:296" ht="21.75" hidden="1" customHeight="1">
      <c r="A47" s="116">
        <f>IF('2,gamme prévisionnelle'!A32="","",'2,gamme prévisionnelle'!A32)</f>
        <v>190</v>
      </c>
      <c r="B47" s="114" t="str">
        <f>IF('2,gamme prévisionnelle'!B32:B32="","",'2,gamme prévisionnelle'!B32:B32)</f>
        <v/>
      </c>
      <c r="C47" s="120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/>
      <c r="Q47" s="144"/>
      <c r="R47" s="144"/>
      <c r="S47" s="144"/>
      <c r="T47" s="144"/>
      <c r="U47" s="149"/>
      <c r="V47" s="156"/>
      <c r="W47" s="157"/>
      <c r="X47" s="151"/>
      <c r="Y47" s="144"/>
      <c r="Z47" s="144"/>
      <c r="AA47" s="144"/>
      <c r="AB47" s="144"/>
      <c r="AC47" s="144"/>
      <c r="AD47" s="144"/>
      <c r="AE47" s="144"/>
      <c r="AF47" s="144"/>
      <c r="AG47" s="144"/>
      <c r="AH47" s="144"/>
      <c r="AI47" s="143"/>
      <c r="AJ47" s="143"/>
      <c r="AK47" s="144"/>
      <c r="AL47" s="144"/>
      <c r="AM47" s="144"/>
      <c r="AN47" s="144"/>
      <c r="AO47" s="144"/>
      <c r="AP47" s="144"/>
      <c r="AQ47" s="144"/>
      <c r="AR47" s="144"/>
      <c r="AS47" s="144"/>
      <c r="AT47" s="144"/>
      <c r="AU47" s="144"/>
      <c r="AV47" s="144"/>
      <c r="AW47" s="144"/>
      <c r="AX47" s="144"/>
      <c r="AY47" s="144"/>
      <c r="AZ47" s="144"/>
      <c r="BA47" s="144"/>
      <c r="BB47" s="143"/>
      <c r="BC47" s="199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 s="15"/>
      <c r="DE47" s="15"/>
      <c r="DF47" s="15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</row>
    <row r="48" spans="1:296" ht="21.75" hidden="1" customHeight="1">
      <c r="A48" s="116">
        <f>IF('2,gamme prévisionnelle'!A33="","",'2,gamme prévisionnelle'!A33)</f>
        <v>200</v>
      </c>
      <c r="B48" s="114" t="str">
        <f>IF('2,gamme prévisionnelle'!B33:B33="","",'2,gamme prévisionnelle'!B33:B33)</f>
        <v/>
      </c>
      <c r="C48" s="120"/>
      <c r="D48" s="144"/>
      <c r="E48" s="144"/>
      <c r="F48" s="144"/>
      <c r="G48" s="144"/>
      <c r="H48" s="144"/>
      <c r="I48" s="144"/>
      <c r="J48" s="144"/>
      <c r="K48" s="144"/>
      <c r="L48" s="144"/>
      <c r="M48" s="144"/>
      <c r="N48" s="144"/>
      <c r="O48" s="144"/>
      <c r="P48" s="144"/>
      <c r="Q48" s="144"/>
      <c r="R48" s="144"/>
      <c r="S48" s="144"/>
      <c r="T48" s="144"/>
      <c r="U48" s="149"/>
      <c r="V48" s="156"/>
      <c r="W48" s="157"/>
      <c r="X48" s="151"/>
      <c r="Y48" s="144"/>
      <c r="Z48" s="144"/>
      <c r="AA48" s="144"/>
      <c r="AB48" s="144"/>
      <c r="AC48" s="144"/>
      <c r="AD48" s="144"/>
      <c r="AE48" s="144"/>
      <c r="AF48" s="144"/>
      <c r="AG48" s="144"/>
      <c r="AH48" s="144"/>
      <c r="AI48" s="143"/>
      <c r="AJ48" s="143"/>
      <c r="AK48" s="144"/>
      <c r="AL48" s="144"/>
      <c r="AM48" s="144"/>
      <c r="AN48" s="144"/>
      <c r="AO48" s="144"/>
      <c r="AP48" s="144"/>
      <c r="AQ48" s="144"/>
      <c r="AR48" s="144"/>
      <c r="AS48" s="144"/>
      <c r="AT48" s="144"/>
      <c r="AU48" s="144"/>
      <c r="AV48" s="144"/>
      <c r="AW48" s="144"/>
      <c r="AX48" s="144"/>
      <c r="AY48" s="144"/>
      <c r="AZ48" s="144"/>
      <c r="BA48" s="144"/>
      <c r="BB48" s="143"/>
      <c r="BC48" s="199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 s="15"/>
      <c r="DE48" s="15"/>
      <c r="DF48" s="15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</row>
    <row r="49" spans="1:296" ht="21.75" hidden="1" customHeight="1">
      <c r="A49" s="116">
        <f>IF('2,gamme prévisionnelle'!A34="","",'2,gamme prévisionnelle'!A34)</f>
        <v>210</v>
      </c>
      <c r="B49" s="114" t="str">
        <f>IF('2,gamme prévisionnelle'!B34:B34="","",'2,gamme prévisionnelle'!B34:B34)</f>
        <v/>
      </c>
      <c r="C49" s="120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4"/>
      <c r="Q49" s="144"/>
      <c r="R49" s="144"/>
      <c r="S49" s="144"/>
      <c r="T49" s="144"/>
      <c r="U49" s="149"/>
      <c r="V49" s="156"/>
      <c r="W49" s="157"/>
      <c r="X49" s="151"/>
      <c r="Y49" s="144"/>
      <c r="Z49" s="144"/>
      <c r="AA49" s="144"/>
      <c r="AB49" s="144"/>
      <c r="AC49" s="144"/>
      <c r="AD49" s="144"/>
      <c r="AE49" s="144"/>
      <c r="AF49" s="144"/>
      <c r="AG49" s="144"/>
      <c r="AH49" s="144"/>
      <c r="AI49" s="143"/>
      <c r="AJ49" s="143"/>
      <c r="AK49" s="144"/>
      <c r="AL49" s="144"/>
      <c r="AM49" s="144"/>
      <c r="AN49" s="144"/>
      <c r="AO49" s="144"/>
      <c r="AP49" s="144"/>
      <c r="AQ49" s="144"/>
      <c r="AR49" s="144"/>
      <c r="AS49" s="144"/>
      <c r="AT49" s="144"/>
      <c r="AU49" s="144"/>
      <c r="AV49" s="144"/>
      <c r="AW49" s="144"/>
      <c r="AX49" s="144"/>
      <c r="AY49" s="144"/>
      <c r="AZ49" s="144"/>
      <c r="BA49" s="144"/>
      <c r="BB49" s="143"/>
      <c r="BC49" s="19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 s="15"/>
      <c r="DE49" s="15"/>
      <c r="DF49" s="15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</row>
    <row r="50" spans="1:296" ht="21.75" hidden="1" customHeight="1">
      <c r="A50" s="116">
        <f>IF('2,gamme prévisionnelle'!A35="","",'2,gamme prévisionnelle'!A35)</f>
        <v>220</v>
      </c>
      <c r="B50" s="114" t="str">
        <f>IF('2,gamme prévisionnelle'!B35:B35="","",'2,gamme prévisionnelle'!B35:B35)</f>
        <v/>
      </c>
      <c r="C50" s="120"/>
      <c r="D50" s="144"/>
      <c r="E50" s="144"/>
      <c r="F50" s="144"/>
      <c r="G50" s="144"/>
      <c r="H50" s="144"/>
      <c r="I50" s="144"/>
      <c r="J50" s="144"/>
      <c r="K50" s="144"/>
      <c r="L50" s="144"/>
      <c r="M50" s="144"/>
      <c r="N50" s="144"/>
      <c r="O50" s="144"/>
      <c r="P50" s="144"/>
      <c r="Q50" s="144"/>
      <c r="R50" s="144"/>
      <c r="S50" s="144"/>
      <c r="T50" s="144"/>
      <c r="U50" s="149"/>
      <c r="V50" s="156"/>
      <c r="W50" s="157"/>
      <c r="X50" s="151"/>
      <c r="Y50" s="144"/>
      <c r="Z50" s="144"/>
      <c r="AA50" s="144"/>
      <c r="AB50" s="144"/>
      <c r="AC50" s="144"/>
      <c r="AD50" s="144"/>
      <c r="AE50" s="144"/>
      <c r="AF50" s="144"/>
      <c r="AG50" s="144"/>
      <c r="AH50" s="144"/>
      <c r="AI50" s="143"/>
      <c r="AJ50" s="143"/>
      <c r="AK50" s="144"/>
      <c r="AL50" s="144"/>
      <c r="AM50" s="144"/>
      <c r="AN50" s="144"/>
      <c r="AO50" s="144"/>
      <c r="AP50" s="144"/>
      <c r="AQ50" s="144"/>
      <c r="AR50" s="144"/>
      <c r="AS50" s="144"/>
      <c r="AT50" s="144"/>
      <c r="AU50" s="144"/>
      <c r="AV50" s="144"/>
      <c r="AW50" s="144"/>
      <c r="AX50" s="144"/>
      <c r="AY50" s="144"/>
      <c r="AZ50" s="144"/>
      <c r="BA50" s="144"/>
      <c r="BB50" s="143"/>
      <c r="BC50" s="199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 s="15"/>
      <c r="DE50" s="15"/>
      <c r="DF50" s="15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</row>
    <row r="51" spans="1:296" ht="21.75" hidden="1" customHeight="1">
      <c r="A51" s="116">
        <f>IF('2,gamme prévisionnelle'!A36="","",'2,gamme prévisionnelle'!A36)</f>
        <v>230</v>
      </c>
      <c r="B51" s="114" t="str">
        <f>IF('2,gamme prévisionnelle'!B36:B36="","",'2,gamme prévisionnelle'!B36:B36)</f>
        <v/>
      </c>
      <c r="C51" s="120"/>
      <c r="D51" s="144"/>
      <c r="E51" s="144"/>
      <c r="F51" s="144"/>
      <c r="G51" s="144"/>
      <c r="H51" s="144"/>
      <c r="I51" s="144"/>
      <c r="J51" s="144"/>
      <c r="K51" s="144"/>
      <c r="L51" s="144"/>
      <c r="M51" s="144"/>
      <c r="N51" s="144"/>
      <c r="O51" s="144"/>
      <c r="P51" s="144"/>
      <c r="Q51" s="144"/>
      <c r="R51" s="144"/>
      <c r="S51" s="144"/>
      <c r="T51" s="144"/>
      <c r="U51" s="149"/>
      <c r="V51" s="156"/>
      <c r="W51" s="157"/>
      <c r="X51" s="151"/>
      <c r="Y51" s="144"/>
      <c r="Z51" s="144"/>
      <c r="AA51" s="144"/>
      <c r="AB51" s="144"/>
      <c r="AC51" s="144"/>
      <c r="AD51" s="144"/>
      <c r="AE51" s="144"/>
      <c r="AF51" s="144"/>
      <c r="AG51" s="144"/>
      <c r="AH51" s="144"/>
      <c r="AI51" s="143"/>
      <c r="AJ51" s="143"/>
      <c r="AK51" s="144"/>
      <c r="AL51" s="144"/>
      <c r="AM51" s="144"/>
      <c r="AN51" s="144"/>
      <c r="AO51" s="144"/>
      <c r="AP51" s="144"/>
      <c r="AQ51" s="144"/>
      <c r="AR51" s="144"/>
      <c r="AS51" s="144"/>
      <c r="AT51" s="144"/>
      <c r="AU51" s="144"/>
      <c r="AV51" s="144"/>
      <c r="AW51" s="144"/>
      <c r="AX51" s="144"/>
      <c r="AY51" s="144"/>
      <c r="AZ51" s="144"/>
      <c r="BA51" s="144"/>
      <c r="BB51" s="143"/>
      <c r="BC51" s="199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 s="15"/>
      <c r="DE51" s="15"/>
      <c r="DF51" s="15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</row>
    <row r="52" spans="1:296" ht="21.75" hidden="1" customHeight="1">
      <c r="A52" s="116">
        <f>IF('2,gamme prévisionnelle'!A37="","",'2,gamme prévisionnelle'!A37)</f>
        <v>240</v>
      </c>
      <c r="B52" s="114" t="str">
        <f>IF('2,gamme prévisionnelle'!B37:B37="","",'2,gamme prévisionnelle'!B37:B37)</f>
        <v/>
      </c>
      <c r="C52" s="120"/>
      <c r="D52" s="144"/>
      <c r="E52" s="144"/>
      <c r="F52" s="144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144"/>
      <c r="S52" s="144"/>
      <c r="T52" s="144"/>
      <c r="U52" s="149"/>
      <c r="V52" s="156"/>
      <c r="W52" s="157"/>
      <c r="X52" s="151"/>
      <c r="Y52" s="144"/>
      <c r="Z52" s="144"/>
      <c r="AA52" s="144"/>
      <c r="AB52" s="144"/>
      <c r="AC52" s="144"/>
      <c r="AD52" s="144"/>
      <c r="AE52" s="144"/>
      <c r="AF52" s="144"/>
      <c r="AG52" s="144"/>
      <c r="AH52" s="144"/>
      <c r="AI52" s="143"/>
      <c r="AJ52" s="143"/>
      <c r="AK52" s="144"/>
      <c r="AL52" s="144"/>
      <c r="AM52" s="144"/>
      <c r="AN52" s="144"/>
      <c r="AO52" s="144"/>
      <c r="AP52" s="144"/>
      <c r="AQ52" s="144"/>
      <c r="AR52" s="144"/>
      <c r="AS52" s="144"/>
      <c r="AT52" s="144"/>
      <c r="AU52" s="144"/>
      <c r="AV52" s="144"/>
      <c r="AW52" s="144"/>
      <c r="AX52" s="144"/>
      <c r="AY52" s="144"/>
      <c r="AZ52" s="144"/>
      <c r="BA52" s="144"/>
      <c r="BB52" s="143"/>
      <c r="BC52" s="199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 s="15"/>
      <c r="DE52" s="15"/>
      <c r="DF52" s="15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</row>
    <row r="53" spans="1:296" ht="21.75" hidden="1" customHeight="1">
      <c r="A53" s="116">
        <f>IF('2,gamme prévisionnelle'!A38="","",'2,gamme prévisionnelle'!A38)</f>
        <v>250</v>
      </c>
      <c r="B53" s="114" t="str">
        <f>IF('2,gamme prévisionnelle'!B38:B38="","",'2,gamme prévisionnelle'!B38:B38)</f>
        <v/>
      </c>
      <c r="C53" s="120"/>
      <c r="D53" s="144"/>
      <c r="E53" s="144"/>
      <c r="F53" s="144"/>
      <c r="G53" s="144"/>
      <c r="H53" s="144"/>
      <c r="I53" s="144"/>
      <c r="J53" s="144"/>
      <c r="K53" s="144"/>
      <c r="L53" s="144"/>
      <c r="M53" s="144"/>
      <c r="N53" s="144"/>
      <c r="O53" s="144"/>
      <c r="P53" s="144"/>
      <c r="Q53" s="144"/>
      <c r="R53" s="144"/>
      <c r="S53" s="144"/>
      <c r="T53" s="144"/>
      <c r="U53" s="149"/>
      <c r="V53" s="156"/>
      <c r="W53" s="157"/>
      <c r="X53" s="151"/>
      <c r="Y53" s="144"/>
      <c r="Z53" s="144"/>
      <c r="AA53" s="144"/>
      <c r="AB53" s="144"/>
      <c r="AC53" s="144"/>
      <c r="AD53" s="144"/>
      <c r="AE53" s="144"/>
      <c r="AF53" s="144"/>
      <c r="AG53" s="144"/>
      <c r="AH53" s="144"/>
      <c r="AI53" s="143"/>
      <c r="AJ53" s="143"/>
      <c r="AK53" s="144"/>
      <c r="AL53" s="144"/>
      <c r="AM53" s="144"/>
      <c r="AN53" s="144"/>
      <c r="AO53" s="144"/>
      <c r="AP53" s="144"/>
      <c r="AQ53" s="144"/>
      <c r="AR53" s="144"/>
      <c r="AS53" s="144"/>
      <c r="AT53" s="144"/>
      <c r="AU53" s="144"/>
      <c r="AV53" s="144"/>
      <c r="AW53" s="144"/>
      <c r="AX53" s="144"/>
      <c r="AY53" s="144"/>
      <c r="AZ53" s="144"/>
      <c r="BA53" s="144"/>
      <c r="BB53" s="143"/>
      <c r="BC53" s="199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 s="15"/>
      <c r="DE53" s="15"/>
      <c r="DF53" s="15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</row>
    <row r="54" spans="1:296" ht="21.75" hidden="1" customHeight="1">
      <c r="A54" s="116">
        <f>IF('2,gamme prévisionnelle'!A39="","",'2,gamme prévisionnelle'!A39)</f>
        <v>260</v>
      </c>
      <c r="B54" s="114" t="str">
        <f>IF('2,gamme prévisionnelle'!B39:B39="","",'2,gamme prévisionnelle'!B39:B39)</f>
        <v/>
      </c>
      <c r="C54" s="120"/>
      <c r="D54" s="144"/>
      <c r="E54" s="144"/>
      <c r="F54" s="144"/>
      <c r="G54" s="144"/>
      <c r="H54" s="144"/>
      <c r="I54" s="144"/>
      <c r="J54" s="144"/>
      <c r="K54" s="144"/>
      <c r="L54" s="144"/>
      <c r="M54" s="144"/>
      <c r="N54" s="144"/>
      <c r="O54" s="144"/>
      <c r="P54" s="144"/>
      <c r="Q54" s="144"/>
      <c r="R54" s="144"/>
      <c r="S54" s="144"/>
      <c r="T54" s="144"/>
      <c r="U54" s="149"/>
      <c r="V54" s="156"/>
      <c r="W54" s="157"/>
      <c r="X54" s="151"/>
      <c r="Y54" s="144"/>
      <c r="Z54" s="144"/>
      <c r="AA54" s="144"/>
      <c r="AB54" s="144"/>
      <c r="AC54" s="144"/>
      <c r="AD54" s="144"/>
      <c r="AE54" s="144"/>
      <c r="AF54" s="144"/>
      <c r="AG54" s="144"/>
      <c r="AH54" s="144"/>
      <c r="AI54" s="143"/>
      <c r="AJ54" s="143"/>
      <c r="AK54" s="144"/>
      <c r="AL54" s="144"/>
      <c r="AM54" s="144"/>
      <c r="AN54" s="144"/>
      <c r="AO54" s="144"/>
      <c r="AP54" s="144"/>
      <c r="AQ54" s="144"/>
      <c r="AR54" s="144"/>
      <c r="AS54" s="144"/>
      <c r="AT54" s="144"/>
      <c r="AU54" s="144"/>
      <c r="AV54" s="144"/>
      <c r="AW54" s="144"/>
      <c r="AX54" s="144"/>
      <c r="AY54" s="144"/>
      <c r="AZ54" s="144"/>
      <c r="BA54" s="144"/>
      <c r="BB54" s="143"/>
      <c r="BC54" s="199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 s="15"/>
      <c r="DE54" s="15"/>
      <c r="DF54" s="15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</row>
    <row r="55" spans="1:296" ht="21.75" hidden="1" customHeight="1">
      <c r="A55" s="116">
        <f>IF('2,gamme prévisionnelle'!A40="","",'2,gamme prévisionnelle'!A40)</f>
        <v>270</v>
      </c>
      <c r="B55" s="114" t="str">
        <f>IF('2,gamme prévisionnelle'!B40:B40="","",'2,gamme prévisionnelle'!B40:B40)</f>
        <v/>
      </c>
      <c r="C55" s="120"/>
      <c r="D55" s="144"/>
      <c r="E55" s="144"/>
      <c r="F55" s="144"/>
      <c r="G55" s="144"/>
      <c r="H55" s="144"/>
      <c r="I55" s="144"/>
      <c r="J55" s="144"/>
      <c r="K55" s="144"/>
      <c r="L55" s="144"/>
      <c r="M55" s="144"/>
      <c r="N55" s="144"/>
      <c r="O55" s="144"/>
      <c r="P55" s="144"/>
      <c r="Q55" s="144"/>
      <c r="R55" s="144"/>
      <c r="S55" s="144"/>
      <c r="T55" s="144"/>
      <c r="U55" s="149"/>
      <c r="V55" s="156"/>
      <c r="W55" s="157"/>
      <c r="X55" s="151"/>
      <c r="Y55" s="144"/>
      <c r="Z55" s="144"/>
      <c r="AA55" s="144"/>
      <c r="AB55" s="144"/>
      <c r="AC55" s="144"/>
      <c r="AD55" s="144"/>
      <c r="AE55" s="144"/>
      <c r="AF55" s="144"/>
      <c r="AG55" s="144"/>
      <c r="AH55" s="144"/>
      <c r="AI55" s="143"/>
      <c r="AJ55" s="143"/>
      <c r="AK55" s="144"/>
      <c r="AL55" s="144"/>
      <c r="AM55" s="144"/>
      <c r="AN55" s="144"/>
      <c r="AO55" s="144"/>
      <c r="AP55" s="144"/>
      <c r="AQ55" s="144"/>
      <c r="AR55" s="144"/>
      <c r="AS55" s="144"/>
      <c r="AT55" s="144"/>
      <c r="AU55" s="144"/>
      <c r="AV55" s="144"/>
      <c r="AW55" s="144"/>
      <c r="AX55" s="144"/>
      <c r="AY55" s="144"/>
      <c r="AZ55" s="144"/>
      <c r="BA55" s="144"/>
      <c r="BB55" s="143"/>
      <c r="BC55" s="199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 s="15"/>
      <c r="DE55" s="15"/>
      <c r="DF55" s="1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</row>
    <row r="56" spans="1:296" ht="21.75" hidden="1" customHeight="1">
      <c r="A56" s="116">
        <f>IF('2,gamme prévisionnelle'!A41="","",'2,gamme prévisionnelle'!A41)</f>
        <v>280</v>
      </c>
      <c r="B56" s="114" t="str">
        <f>IF('2,gamme prévisionnelle'!B41:B41="","",'2,gamme prévisionnelle'!B41:B41)</f>
        <v/>
      </c>
      <c r="C56" s="120"/>
      <c r="D56" s="144"/>
      <c r="E56" s="144"/>
      <c r="F56" s="144"/>
      <c r="G56" s="144"/>
      <c r="H56" s="144"/>
      <c r="I56" s="144"/>
      <c r="J56" s="144"/>
      <c r="K56" s="144"/>
      <c r="L56" s="144"/>
      <c r="M56" s="144"/>
      <c r="N56" s="144"/>
      <c r="O56" s="144"/>
      <c r="P56" s="144"/>
      <c r="Q56" s="144"/>
      <c r="R56" s="144"/>
      <c r="S56" s="144"/>
      <c r="T56" s="144"/>
      <c r="U56" s="149"/>
      <c r="V56" s="156"/>
      <c r="W56" s="157"/>
      <c r="X56" s="151"/>
      <c r="Y56" s="144"/>
      <c r="Z56" s="144"/>
      <c r="AA56" s="144"/>
      <c r="AB56" s="144"/>
      <c r="AC56" s="144"/>
      <c r="AD56" s="144"/>
      <c r="AE56" s="144"/>
      <c r="AF56" s="144"/>
      <c r="AG56" s="144"/>
      <c r="AH56" s="144"/>
      <c r="AI56" s="143"/>
      <c r="AJ56" s="143"/>
      <c r="AK56" s="144"/>
      <c r="AL56" s="144"/>
      <c r="AM56" s="144"/>
      <c r="AN56" s="144"/>
      <c r="AO56" s="144"/>
      <c r="AP56" s="144"/>
      <c r="AQ56" s="144"/>
      <c r="AR56" s="144"/>
      <c r="AS56" s="144"/>
      <c r="AT56" s="144"/>
      <c r="AU56" s="144"/>
      <c r="AV56" s="144"/>
      <c r="AW56" s="144"/>
      <c r="AX56" s="144"/>
      <c r="AY56" s="144"/>
      <c r="AZ56" s="144"/>
      <c r="BA56" s="144"/>
      <c r="BB56" s="143"/>
      <c r="BC56" s="199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 s="15"/>
      <c r="DE56" s="15"/>
      <c r="DF56" s="15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</row>
    <row r="57" spans="1:296" ht="21.75" hidden="1" customHeight="1">
      <c r="A57" s="116">
        <f>IF('2,gamme prévisionnelle'!A42="","",'2,gamme prévisionnelle'!A42)</f>
        <v>290</v>
      </c>
      <c r="B57" s="114" t="str">
        <f>IF('2,gamme prévisionnelle'!B42:B42="","",'2,gamme prévisionnelle'!B42:B42)</f>
        <v/>
      </c>
      <c r="C57" s="120"/>
      <c r="D57" s="144"/>
      <c r="E57" s="144"/>
      <c r="F57" s="144"/>
      <c r="G57" s="144"/>
      <c r="H57" s="144"/>
      <c r="I57" s="144"/>
      <c r="J57" s="144"/>
      <c r="K57" s="144"/>
      <c r="L57" s="144"/>
      <c r="M57" s="144"/>
      <c r="N57" s="144"/>
      <c r="O57" s="144"/>
      <c r="P57" s="144"/>
      <c r="Q57" s="144"/>
      <c r="R57" s="144"/>
      <c r="S57" s="144"/>
      <c r="T57" s="144"/>
      <c r="U57" s="149"/>
      <c r="V57" s="156"/>
      <c r="W57" s="157"/>
      <c r="X57" s="151"/>
      <c r="Y57" s="144"/>
      <c r="Z57" s="144"/>
      <c r="AA57" s="144"/>
      <c r="AB57" s="144"/>
      <c r="AC57" s="144"/>
      <c r="AD57" s="144"/>
      <c r="AE57" s="144"/>
      <c r="AF57" s="144"/>
      <c r="AG57" s="144"/>
      <c r="AH57" s="144"/>
      <c r="AI57" s="143"/>
      <c r="AJ57" s="143"/>
      <c r="AK57" s="144"/>
      <c r="AL57" s="144"/>
      <c r="AM57" s="144"/>
      <c r="AN57" s="144"/>
      <c r="AO57" s="144"/>
      <c r="AP57" s="144"/>
      <c r="AQ57" s="144"/>
      <c r="AR57" s="144"/>
      <c r="AS57" s="144"/>
      <c r="AT57" s="144"/>
      <c r="AU57" s="144"/>
      <c r="AV57" s="144"/>
      <c r="AW57" s="144"/>
      <c r="AX57" s="144"/>
      <c r="AY57" s="144"/>
      <c r="AZ57" s="144"/>
      <c r="BA57" s="144"/>
      <c r="BB57" s="143"/>
      <c r="BC57" s="199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 s="15"/>
      <c r="DE57" s="15"/>
      <c r="DF57" s="15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</row>
    <row r="58" spans="1:296" ht="21.75" hidden="1" customHeight="1">
      <c r="A58" s="116">
        <f>IF('2,gamme prévisionnelle'!A43="","",'2,gamme prévisionnelle'!A43)</f>
        <v>300</v>
      </c>
      <c r="B58" s="114" t="str">
        <f>IF('2,gamme prévisionnelle'!B43:B43="","",'2,gamme prévisionnelle'!B43:B43)</f>
        <v/>
      </c>
      <c r="C58" s="120"/>
      <c r="D58" s="144"/>
      <c r="E58" s="144"/>
      <c r="F58" s="144"/>
      <c r="G58" s="144"/>
      <c r="H58" s="144"/>
      <c r="I58" s="144"/>
      <c r="J58" s="144"/>
      <c r="K58" s="144"/>
      <c r="L58" s="144"/>
      <c r="M58" s="144"/>
      <c r="N58" s="144"/>
      <c r="O58" s="144"/>
      <c r="P58" s="144"/>
      <c r="Q58" s="144"/>
      <c r="R58" s="144"/>
      <c r="S58" s="144"/>
      <c r="T58" s="144"/>
      <c r="U58" s="149"/>
      <c r="V58" s="156"/>
      <c r="W58" s="157"/>
      <c r="X58" s="151"/>
      <c r="Y58" s="144"/>
      <c r="Z58" s="144"/>
      <c r="AA58" s="144"/>
      <c r="AB58" s="144"/>
      <c r="AC58" s="144"/>
      <c r="AD58" s="144"/>
      <c r="AE58" s="144"/>
      <c r="AF58" s="144"/>
      <c r="AG58" s="144"/>
      <c r="AH58" s="144"/>
      <c r="AI58" s="143"/>
      <c r="AJ58" s="143"/>
      <c r="AK58" s="144"/>
      <c r="AL58" s="144"/>
      <c r="AM58" s="144"/>
      <c r="AN58" s="144"/>
      <c r="AO58" s="144"/>
      <c r="AP58" s="144"/>
      <c r="AQ58" s="144"/>
      <c r="AR58" s="144"/>
      <c r="AS58" s="144"/>
      <c r="AT58" s="144"/>
      <c r="AU58" s="144"/>
      <c r="AV58" s="144"/>
      <c r="AW58" s="144"/>
      <c r="AX58" s="144"/>
      <c r="AY58" s="144"/>
      <c r="AZ58" s="144"/>
      <c r="BA58" s="144"/>
      <c r="BB58" s="143"/>
      <c r="BC58" s="199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 s="15"/>
      <c r="DE58" s="15"/>
      <c r="DF58" s="15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</row>
    <row r="59" spans="1:296" ht="21.75" hidden="1" customHeight="1">
      <c r="A59" s="116">
        <f>IF('2,gamme prévisionnelle'!A44="","",'2,gamme prévisionnelle'!A44)</f>
        <v>310</v>
      </c>
      <c r="B59" s="114" t="str">
        <f>IF('2,gamme prévisionnelle'!B44:B44="","",'2,gamme prévisionnelle'!B44:B44)</f>
        <v/>
      </c>
      <c r="C59" s="120"/>
      <c r="D59" s="144"/>
      <c r="E59" s="144"/>
      <c r="F59" s="144"/>
      <c r="G59" s="144"/>
      <c r="H59" s="144"/>
      <c r="I59" s="144"/>
      <c r="J59" s="144"/>
      <c r="K59" s="144"/>
      <c r="L59" s="144"/>
      <c r="M59" s="144"/>
      <c r="N59" s="144"/>
      <c r="O59" s="144"/>
      <c r="P59" s="144"/>
      <c r="Q59" s="144"/>
      <c r="R59" s="144"/>
      <c r="S59" s="144"/>
      <c r="T59" s="144"/>
      <c r="U59" s="149"/>
      <c r="V59" s="156"/>
      <c r="W59" s="157"/>
      <c r="X59" s="151"/>
      <c r="Y59" s="144"/>
      <c r="Z59" s="144"/>
      <c r="AA59" s="144"/>
      <c r="AB59" s="144"/>
      <c r="AC59" s="144"/>
      <c r="AD59" s="144"/>
      <c r="AE59" s="144"/>
      <c r="AF59" s="144"/>
      <c r="AG59" s="144"/>
      <c r="AH59" s="144"/>
      <c r="AI59" s="143"/>
      <c r="AJ59" s="143"/>
      <c r="AK59" s="144"/>
      <c r="AL59" s="144"/>
      <c r="AM59" s="144"/>
      <c r="AN59" s="144"/>
      <c r="AO59" s="144"/>
      <c r="AP59" s="144"/>
      <c r="AQ59" s="144"/>
      <c r="AR59" s="144"/>
      <c r="AS59" s="144"/>
      <c r="AT59" s="144"/>
      <c r="AU59" s="144"/>
      <c r="AV59" s="144"/>
      <c r="AW59" s="144"/>
      <c r="AX59" s="144"/>
      <c r="AY59" s="144"/>
      <c r="AZ59" s="144"/>
      <c r="BA59" s="144"/>
      <c r="BB59" s="143"/>
      <c r="BC59" s="19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 s="15"/>
      <c r="DE59" s="15"/>
      <c r="DF59" s="15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</row>
    <row r="60" spans="1:296" ht="21.75" hidden="1" customHeight="1">
      <c r="A60" s="116">
        <f>IF('2,gamme prévisionnelle'!A45="","",'2,gamme prévisionnelle'!A45)</f>
        <v>320</v>
      </c>
      <c r="B60" s="114" t="str">
        <f>IF('2,gamme prévisionnelle'!B45:B45="","",'2,gamme prévisionnelle'!B45:B45)</f>
        <v/>
      </c>
      <c r="C60" s="120"/>
      <c r="D60" s="144"/>
      <c r="E60" s="144"/>
      <c r="F60" s="144"/>
      <c r="G60" s="144"/>
      <c r="H60" s="144"/>
      <c r="I60" s="144"/>
      <c r="J60" s="144"/>
      <c r="K60" s="144"/>
      <c r="L60" s="144"/>
      <c r="M60" s="144"/>
      <c r="N60" s="144"/>
      <c r="O60" s="144"/>
      <c r="P60" s="144"/>
      <c r="Q60" s="144"/>
      <c r="R60" s="144"/>
      <c r="S60" s="144"/>
      <c r="T60" s="144"/>
      <c r="U60" s="149"/>
      <c r="V60" s="156"/>
      <c r="W60" s="157"/>
      <c r="X60" s="151"/>
      <c r="Y60" s="144"/>
      <c r="Z60" s="144"/>
      <c r="AA60" s="144"/>
      <c r="AB60" s="144"/>
      <c r="AC60" s="144"/>
      <c r="AD60" s="144"/>
      <c r="AE60" s="144"/>
      <c r="AF60" s="144"/>
      <c r="AG60" s="144"/>
      <c r="AH60" s="144"/>
      <c r="AI60" s="143"/>
      <c r="AJ60" s="143"/>
      <c r="AK60" s="144"/>
      <c r="AL60" s="144"/>
      <c r="AM60" s="144"/>
      <c r="AN60" s="144"/>
      <c r="AO60" s="144"/>
      <c r="AP60" s="144"/>
      <c r="AQ60" s="144"/>
      <c r="AR60" s="144"/>
      <c r="AS60" s="144"/>
      <c r="AT60" s="144"/>
      <c r="AU60" s="144"/>
      <c r="AV60" s="144"/>
      <c r="AW60" s="144"/>
      <c r="AX60" s="144"/>
      <c r="AY60" s="144"/>
      <c r="AZ60" s="144"/>
      <c r="BA60" s="144"/>
      <c r="BB60" s="143"/>
      <c r="BC60" s="199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 s="15"/>
      <c r="DE60" s="15"/>
      <c r="DF60" s="15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</row>
    <row r="61" spans="1:296" ht="21.75" hidden="1" customHeight="1">
      <c r="A61" s="116">
        <f>IF('2,gamme prévisionnelle'!A46="","",'2,gamme prévisionnelle'!A46)</f>
        <v>330</v>
      </c>
      <c r="B61" s="114" t="str">
        <f>IF('2,gamme prévisionnelle'!B46:B46="","",'2,gamme prévisionnelle'!B46:B46)</f>
        <v/>
      </c>
      <c r="C61" s="120"/>
      <c r="D61" s="144"/>
      <c r="E61" s="144"/>
      <c r="F61" s="144"/>
      <c r="G61" s="144"/>
      <c r="H61" s="144"/>
      <c r="I61" s="144"/>
      <c r="J61" s="144"/>
      <c r="K61" s="144"/>
      <c r="L61" s="144"/>
      <c r="M61" s="144"/>
      <c r="N61" s="144"/>
      <c r="O61" s="144"/>
      <c r="P61" s="144"/>
      <c r="Q61" s="144"/>
      <c r="R61" s="144"/>
      <c r="S61" s="144"/>
      <c r="T61" s="144"/>
      <c r="U61" s="149"/>
      <c r="V61" s="156"/>
      <c r="W61" s="157"/>
      <c r="X61" s="151"/>
      <c r="Y61" s="144"/>
      <c r="Z61" s="144"/>
      <c r="AA61" s="144"/>
      <c r="AB61" s="144"/>
      <c r="AC61" s="144"/>
      <c r="AD61" s="144"/>
      <c r="AE61" s="144"/>
      <c r="AF61" s="144"/>
      <c r="AG61" s="144"/>
      <c r="AH61" s="144"/>
      <c r="AI61" s="143"/>
      <c r="AJ61" s="143"/>
      <c r="AK61" s="144"/>
      <c r="AL61" s="144"/>
      <c r="AM61" s="144"/>
      <c r="AN61" s="144"/>
      <c r="AO61" s="144"/>
      <c r="AP61" s="144"/>
      <c r="AQ61" s="144"/>
      <c r="AR61" s="144"/>
      <c r="AS61" s="144"/>
      <c r="AT61" s="144"/>
      <c r="AU61" s="144"/>
      <c r="AV61" s="144"/>
      <c r="AW61" s="144"/>
      <c r="AX61" s="144"/>
      <c r="AY61" s="144"/>
      <c r="AZ61" s="144"/>
      <c r="BA61" s="144"/>
      <c r="BB61" s="143"/>
      <c r="BC61" s="199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 s="15"/>
      <c r="DE61" s="15"/>
      <c r="DF61" s="15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</row>
    <row r="62" spans="1:296" ht="21.75" hidden="1" customHeight="1">
      <c r="A62" s="116">
        <f>IF('2,gamme prévisionnelle'!A47="","",'2,gamme prévisionnelle'!A47)</f>
        <v>340</v>
      </c>
      <c r="B62" s="114" t="str">
        <f>IF('2,gamme prévisionnelle'!B47:B47="","",'2,gamme prévisionnelle'!B47:B47)</f>
        <v/>
      </c>
      <c r="C62" s="120"/>
      <c r="D62" s="144"/>
      <c r="E62" s="144"/>
      <c r="F62" s="144"/>
      <c r="G62" s="144"/>
      <c r="H62" s="144"/>
      <c r="I62" s="144"/>
      <c r="J62" s="144"/>
      <c r="K62" s="144"/>
      <c r="L62" s="144"/>
      <c r="M62" s="144"/>
      <c r="N62" s="144"/>
      <c r="O62" s="144"/>
      <c r="P62" s="144"/>
      <c r="Q62" s="144"/>
      <c r="R62" s="144"/>
      <c r="S62" s="144"/>
      <c r="T62" s="144"/>
      <c r="U62" s="149"/>
      <c r="V62" s="156"/>
      <c r="W62" s="157"/>
      <c r="X62" s="151"/>
      <c r="Y62" s="144"/>
      <c r="Z62" s="144"/>
      <c r="AA62" s="144"/>
      <c r="AB62" s="144"/>
      <c r="AC62" s="144"/>
      <c r="AD62" s="144"/>
      <c r="AE62" s="144"/>
      <c r="AF62" s="144"/>
      <c r="AG62" s="144"/>
      <c r="AH62" s="144"/>
      <c r="AI62" s="143"/>
      <c r="AJ62" s="143"/>
      <c r="AK62" s="144"/>
      <c r="AL62" s="144"/>
      <c r="AM62" s="144"/>
      <c r="AN62" s="144"/>
      <c r="AO62" s="144"/>
      <c r="AP62" s="144"/>
      <c r="AQ62" s="144"/>
      <c r="AR62" s="144"/>
      <c r="AS62" s="144"/>
      <c r="AT62" s="144"/>
      <c r="AU62" s="144"/>
      <c r="AV62" s="144"/>
      <c r="AW62" s="144"/>
      <c r="AX62" s="144"/>
      <c r="AY62" s="144"/>
      <c r="AZ62" s="144"/>
      <c r="BA62" s="144"/>
      <c r="BB62" s="143"/>
      <c r="BC62" s="199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 s="15"/>
      <c r="DE62" s="15"/>
      <c r="DF62" s="15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</row>
    <row r="63" spans="1:296" ht="21.75" hidden="1" customHeight="1">
      <c r="A63" s="116">
        <f>IF('2,gamme prévisionnelle'!A48="","",'2,gamme prévisionnelle'!A48)</f>
        <v>350</v>
      </c>
      <c r="B63" s="114" t="str">
        <f>IF('2,gamme prévisionnelle'!B48:B48="","",'2,gamme prévisionnelle'!B48:B48)</f>
        <v/>
      </c>
      <c r="C63" s="120"/>
      <c r="D63" s="144"/>
      <c r="E63" s="144"/>
      <c r="F63" s="144"/>
      <c r="G63" s="144"/>
      <c r="H63" s="144"/>
      <c r="I63" s="144"/>
      <c r="J63" s="144"/>
      <c r="K63" s="144"/>
      <c r="L63" s="144"/>
      <c r="M63" s="144"/>
      <c r="N63" s="144"/>
      <c r="O63" s="144"/>
      <c r="P63" s="144"/>
      <c r="Q63" s="144"/>
      <c r="R63" s="144"/>
      <c r="S63" s="144"/>
      <c r="T63" s="144"/>
      <c r="U63" s="149"/>
      <c r="V63" s="156"/>
      <c r="W63" s="157"/>
      <c r="X63" s="151"/>
      <c r="Y63" s="144"/>
      <c r="Z63" s="144"/>
      <c r="AA63" s="144"/>
      <c r="AB63" s="144"/>
      <c r="AC63" s="144"/>
      <c r="AD63" s="144"/>
      <c r="AE63" s="144"/>
      <c r="AF63" s="144"/>
      <c r="AG63" s="144"/>
      <c r="AH63" s="144"/>
      <c r="AI63" s="143"/>
      <c r="AJ63" s="143"/>
      <c r="AK63" s="144"/>
      <c r="AL63" s="144"/>
      <c r="AM63" s="144"/>
      <c r="AN63" s="144"/>
      <c r="AO63" s="144"/>
      <c r="AP63" s="144"/>
      <c r="AQ63" s="144"/>
      <c r="AR63" s="144"/>
      <c r="AS63" s="144"/>
      <c r="AT63" s="144"/>
      <c r="AU63" s="144"/>
      <c r="AV63" s="144"/>
      <c r="AW63" s="144"/>
      <c r="AX63" s="144"/>
      <c r="AY63" s="144"/>
      <c r="AZ63" s="144"/>
      <c r="BA63" s="144"/>
      <c r="BB63" s="143"/>
      <c r="BC63" s="199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 s="15"/>
      <c r="DE63" s="15"/>
      <c r="DF63" s="15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</row>
    <row r="64" spans="1:296" ht="21.75" hidden="1" customHeight="1">
      <c r="A64" s="116">
        <f>IF('2,gamme prévisionnelle'!A49="","",'2,gamme prévisionnelle'!A49)</f>
        <v>360</v>
      </c>
      <c r="B64" s="114" t="str">
        <f>IF('2,gamme prévisionnelle'!B49:B49="","",'2,gamme prévisionnelle'!B49:B49)</f>
        <v/>
      </c>
      <c r="C64" s="120"/>
      <c r="D64" s="144"/>
      <c r="E64" s="144"/>
      <c r="F64" s="144"/>
      <c r="G64" s="144"/>
      <c r="H64" s="144"/>
      <c r="I64" s="144"/>
      <c r="J64" s="144"/>
      <c r="K64" s="144"/>
      <c r="L64" s="144"/>
      <c r="M64" s="144"/>
      <c r="N64" s="144"/>
      <c r="O64" s="144"/>
      <c r="P64" s="144"/>
      <c r="Q64" s="144"/>
      <c r="R64" s="144"/>
      <c r="S64" s="144"/>
      <c r="T64" s="144"/>
      <c r="U64" s="149"/>
      <c r="V64" s="156"/>
      <c r="W64" s="157"/>
      <c r="X64" s="151"/>
      <c r="Y64" s="144"/>
      <c r="Z64" s="144"/>
      <c r="AA64" s="144"/>
      <c r="AB64" s="144"/>
      <c r="AC64" s="144"/>
      <c r="AD64" s="144"/>
      <c r="AE64" s="144"/>
      <c r="AF64" s="144"/>
      <c r="AG64" s="144"/>
      <c r="AH64" s="144"/>
      <c r="AI64" s="143"/>
      <c r="AJ64" s="143"/>
      <c r="AK64" s="144"/>
      <c r="AL64" s="144"/>
      <c r="AM64" s="144"/>
      <c r="AN64" s="144"/>
      <c r="AO64" s="144"/>
      <c r="AP64" s="144"/>
      <c r="AQ64" s="144"/>
      <c r="AR64" s="144"/>
      <c r="AS64" s="144"/>
      <c r="AT64" s="144"/>
      <c r="AU64" s="144"/>
      <c r="AV64" s="144"/>
      <c r="AW64" s="144"/>
      <c r="AX64" s="144"/>
      <c r="AY64" s="144"/>
      <c r="AZ64" s="144"/>
      <c r="BA64" s="144"/>
      <c r="BB64" s="143"/>
      <c r="BC64" s="199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 s="15"/>
      <c r="DE64" s="15"/>
      <c r="DF64" s="15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</row>
    <row r="65" spans="1:296" ht="21.75" hidden="1" customHeight="1">
      <c r="A65" s="116">
        <f>IF('2,gamme prévisionnelle'!A50="","",'2,gamme prévisionnelle'!A50)</f>
        <v>370</v>
      </c>
      <c r="B65" s="114" t="str">
        <f>IF('2,gamme prévisionnelle'!B50:B50="","",'2,gamme prévisionnelle'!B50:B50)</f>
        <v/>
      </c>
      <c r="C65" s="120"/>
      <c r="D65" s="144"/>
      <c r="E65" s="144"/>
      <c r="F65" s="144"/>
      <c r="G65" s="144"/>
      <c r="H65" s="144"/>
      <c r="I65" s="144"/>
      <c r="J65" s="144"/>
      <c r="K65" s="144"/>
      <c r="L65" s="144"/>
      <c r="M65" s="144"/>
      <c r="N65" s="144"/>
      <c r="O65" s="144"/>
      <c r="P65" s="144"/>
      <c r="Q65" s="144"/>
      <c r="R65" s="144"/>
      <c r="S65" s="144"/>
      <c r="T65" s="144"/>
      <c r="U65" s="149"/>
      <c r="V65" s="156"/>
      <c r="W65" s="157"/>
      <c r="X65" s="151"/>
      <c r="Y65" s="144"/>
      <c r="Z65" s="144"/>
      <c r="AA65" s="144"/>
      <c r="AB65" s="144"/>
      <c r="AC65" s="144"/>
      <c r="AD65" s="144"/>
      <c r="AE65" s="144"/>
      <c r="AF65" s="144"/>
      <c r="AG65" s="144"/>
      <c r="AH65" s="144"/>
      <c r="AI65" s="143"/>
      <c r="AJ65" s="143"/>
      <c r="AK65" s="144"/>
      <c r="AL65" s="144"/>
      <c r="AM65" s="144"/>
      <c r="AN65" s="144"/>
      <c r="AO65" s="144"/>
      <c r="AP65" s="144"/>
      <c r="AQ65" s="144"/>
      <c r="AR65" s="144"/>
      <c r="AS65" s="144"/>
      <c r="AT65" s="144"/>
      <c r="AU65" s="144"/>
      <c r="AV65" s="144"/>
      <c r="AW65" s="144"/>
      <c r="AX65" s="144"/>
      <c r="AY65" s="144"/>
      <c r="AZ65" s="144"/>
      <c r="BA65" s="144"/>
      <c r="BB65" s="143"/>
      <c r="BC65" s="199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 s="15"/>
      <c r="DE65" s="15"/>
      <c r="DF65" s="1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</row>
    <row r="66" spans="1:296" ht="21.75" hidden="1" customHeight="1">
      <c r="A66" s="116">
        <f>IF('2,gamme prévisionnelle'!A51="","",'2,gamme prévisionnelle'!A51)</f>
        <v>380</v>
      </c>
      <c r="B66" s="114" t="str">
        <f>IF('2,gamme prévisionnelle'!B51:B51="","",'2,gamme prévisionnelle'!B51:B51)</f>
        <v/>
      </c>
      <c r="C66" s="120"/>
      <c r="D66" s="144"/>
      <c r="E66" s="144"/>
      <c r="F66" s="144"/>
      <c r="G66" s="144"/>
      <c r="H66" s="144"/>
      <c r="I66" s="144"/>
      <c r="J66" s="144"/>
      <c r="K66" s="144"/>
      <c r="L66" s="144"/>
      <c r="M66" s="144"/>
      <c r="N66" s="144"/>
      <c r="O66" s="144"/>
      <c r="P66" s="144"/>
      <c r="Q66" s="144"/>
      <c r="R66" s="144"/>
      <c r="S66" s="144"/>
      <c r="T66" s="144"/>
      <c r="U66" s="149"/>
      <c r="V66" s="156"/>
      <c r="W66" s="157"/>
      <c r="X66" s="151"/>
      <c r="Y66" s="144"/>
      <c r="Z66" s="144"/>
      <c r="AA66" s="144"/>
      <c r="AB66" s="144"/>
      <c r="AC66" s="144"/>
      <c r="AD66" s="144"/>
      <c r="AE66" s="144"/>
      <c r="AF66" s="144"/>
      <c r="AG66" s="144"/>
      <c r="AH66" s="144"/>
      <c r="AI66" s="143"/>
      <c r="AJ66" s="143"/>
      <c r="AK66" s="144"/>
      <c r="AL66" s="144"/>
      <c r="AM66" s="144"/>
      <c r="AN66" s="144"/>
      <c r="AO66" s="144"/>
      <c r="AP66" s="144"/>
      <c r="AQ66" s="144"/>
      <c r="AR66" s="144"/>
      <c r="AS66" s="144"/>
      <c r="AT66" s="144"/>
      <c r="AU66" s="144"/>
      <c r="AV66" s="144"/>
      <c r="AW66" s="144"/>
      <c r="AX66" s="144"/>
      <c r="AY66" s="144"/>
      <c r="AZ66" s="144"/>
      <c r="BA66" s="144"/>
      <c r="BB66" s="143"/>
      <c r="BC66" s="199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 s="15"/>
      <c r="DE66" s="15"/>
      <c r="DF66" s="15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</row>
    <row r="67" spans="1:296" ht="21.75" hidden="1" customHeight="1">
      <c r="A67" s="116">
        <f>IF('2,gamme prévisionnelle'!A52="","",'2,gamme prévisionnelle'!A52)</f>
        <v>390</v>
      </c>
      <c r="B67" s="114" t="str">
        <f>IF('2,gamme prévisionnelle'!B52:B52="","",'2,gamme prévisionnelle'!B52:B52)</f>
        <v/>
      </c>
      <c r="C67" s="120"/>
      <c r="D67" s="144"/>
      <c r="E67" s="144"/>
      <c r="F67" s="144"/>
      <c r="G67" s="144"/>
      <c r="H67" s="144"/>
      <c r="I67" s="144"/>
      <c r="J67" s="144"/>
      <c r="K67" s="144"/>
      <c r="L67" s="144"/>
      <c r="M67" s="144"/>
      <c r="N67" s="144"/>
      <c r="O67" s="144"/>
      <c r="P67" s="144"/>
      <c r="Q67" s="144"/>
      <c r="R67" s="144"/>
      <c r="S67" s="144"/>
      <c r="T67" s="144"/>
      <c r="U67" s="149"/>
      <c r="V67" s="156"/>
      <c r="W67" s="157"/>
      <c r="X67" s="151"/>
      <c r="Y67" s="144"/>
      <c r="Z67" s="144"/>
      <c r="AA67" s="144"/>
      <c r="AB67" s="144"/>
      <c r="AC67" s="144"/>
      <c r="AD67" s="144"/>
      <c r="AE67" s="144"/>
      <c r="AF67" s="144"/>
      <c r="AG67" s="144"/>
      <c r="AH67" s="144"/>
      <c r="AI67" s="143"/>
      <c r="AJ67" s="143"/>
      <c r="AK67" s="144"/>
      <c r="AL67" s="144"/>
      <c r="AM67" s="144"/>
      <c r="AN67" s="144"/>
      <c r="AO67" s="144"/>
      <c r="AP67" s="144"/>
      <c r="AQ67" s="144"/>
      <c r="AR67" s="144"/>
      <c r="AS67" s="144"/>
      <c r="AT67" s="144"/>
      <c r="AU67" s="144"/>
      <c r="AV67" s="144"/>
      <c r="AW67" s="144"/>
      <c r="AX67" s="144"/>
      <c r="AY67" s="144"/>
      <c r="AZ67" s="144"/>
      <c r="BA67" s="144"/>
      <c r="BB67" s="143"/>
      <c r="BC67" s="199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 s="15"/>
      <c r="DE67" s="15"/>
      <c r="DF67" s="15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</row>
    <row r="68" spans="1:296" ht="21.75" hidden="1" customHeight="1">
      <c r="A68" s="116">
        <f>IF('2,gamme prévisionnelle'!A53="","",'2,gamme prévisionnelle'!A53)</f>
        <v>400</v>
      </c>
      <c r="B68" s="114" t="str">
        <f>IF('2,gamme prévisionnelle'!B53:B53="","",'2,gamme prévisionnelle'!B53:B53)</f>
        <v/>
      </c>
      <c r="C68" s="120"/>
      <c r="D68" s="144"/>
      <c r="E68" s="144"/>
      <c r="F68" s="144"/>
      <c r="G68" s="144"/>
      <c r="H68" s="144"/>
      <c r="I68" s="144"/>
      <c r="J68" s="144"/>
      <c r="K68" s="144"/>
      <c r="L68" s="144"/>
      <c r="M68" s="144"/>
      <c r="N68" s="144"/>
      <c r="O68" s="144"/>
      <c r="P68" s="144"/>
      <c r="Q68" s="144"/>
      <c r="R68" s="144"/>
      <c r="S68" s="144"/>
      <c r="T68" s="144"/>
      <c r="U68" s="149"/>
      <c r="V68" s="156"/>
      <c r="W68" s="157"/>
      <c r="X68" s="151"/>
      <c r="Y68" s="144"/>
      <c r="Z68" s="144"/>
      <c r="AA68" s="144"/>
      <c r="AB68" s="144"/>
      <c r="AC68" s="144"/>
      <c r="AD68" s="144"/>
      <c r="AE68" s="144"/>
      <c r="AF68" s="144"/>
      <c r="AG68" s="144"/>
      <c r="AH68" s="144"/>
      <c r="AI68" s="143"/>
      <c r="AJ68" s="143"/>
      <c r="AK68" s="144"/>
      <c r="AL68" s="144"/>
      <c r="AM68" s="144"/>
      <c r="AN68" s="144"/>
      <c r="AO68" s="144"/>
      <c r="AP68" s="144"/>
      <c r="AQ68" s="144"/>
      <c r="AR68" s="144"/>
      <c r="AS68" s="144"/>
      <c r="AT68" s="144"/>
      <c r="AU68" s="144"/>
      <c r="AV68" s="144"/>
      <c r="AW68" s="144"/>
      <c r="AX68" s="144"/>
      <c r="AY68" s="144"/>
      <c r="AZ68" s="144"/>
      <c r="BA68" s="144"/>
      <c r="BB68" s="143"/>
      <c r="BC68" s="199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 s="15"/>
      <c r="DE68" s="15"/>
      <c r="DF68" s="15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</row>
    <row r="69" spans="1:296" ht="4.5" customHeight="1">
      <c r="A69" s="100"/>
      <c r="B69" s="111"/>
      <c r="C69" s="99"/>
      <c r="D69" s="145"/>
      <c r="E69" s="145"/>
      <c r="F69" s="145"/>
      <c r="G69" s="145"/>
      <c r="H69" s="145"/>
      <c r="I69" s="145"/>
      <c r="J69" s="145"/>
      <c r="K69" s="145"/>
      <c r="L69" s="145"/>
      <c r="M69" s="145"/>
      <c r="N69" s="145"/>
      <c r="O69" s="145"/>
      <c r="P69" s="145"/>
      <c r="Q69" s="145"/>
      <c r="R69" s="145"/>
      <c r="S69" s="145"/>
      <c r="T69" s="145"/>
      <c r="U69" s="148"/>
      <c r="V69" s="154"/>
      <c r="W69" s="155"/>
      <c r="X69" s="150"/>
      <c r="Y69" s="145"/>
      <c r="Z69" s="145"/>
      <c r="AA69" s="145"/>
      <c r="AB69" s="145"/>
      <c r="AC69" s="145"/>
      <c r="AD69" s="145"/>
      <c r="AE69" s="145"/>
      <c r="AF69" s="145"/>
      <c r="AG69" s="145"/>
      <c r="AH69" s="145"/>
      <c r="AI69" s="145"/>
      <c r="AJ69" s="145"/>
      <c r="AK69" s="145"/>
      <c r="AL69" s="145"/>
      <c r="AM69" s="145"/>
      <c r="AN69" s="145"/>
      <c r="AO69" s="145"/>
      <c r="AP69" s="145"/>
      <c r="AQ69" s="145"/>
      <c r="AR69" s="145"/>
      <c r="AS69" s="145"/>
      <c r="AT69" s="145"/>
      <c r="AU69" s="145"/>
      <c r="AV69" s="145"/>
      <c r="AW69" s="145"/>
      <c r="AX69" s="145"/>
      <c r="AY69" s="145"/>
      <c r="AZ69" s="145"/>
      <c r="BA69" s="145"/>
      <c r="BB69" s="145"/>
      <c r="BC69" s="200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 s="15"/>
      <c r="DE69" s="15"/>
      <c r="DF69" s="15"/>
    </row>
    <row r="70" spans="1:296" ht="21.75" customHeight="1">
      <c r="A70" s="230" t="s">
        <v>7</v>
      </c>
      <c r="B70" s="231"/>
      <c r="C70" s="122"/>
      <c r="D70" s="170"/>
      <c r="E70" s="170"/>
      <c r="F70" s="170"/>
      <c r="G70" s="170"/>
      <c r="H70" s="170"/>
      <c r="I70" s="170"/>
      <c r="J70" s="170"/>
      <c r="K70" s="170"/>
      <c r="L70" s="170"/>
      <c r="M70" s="170"/>
      <c r="N70" s="170"/>
      <c r="O70" s="170"/>
      <c r="P70" s="170"/>
      <c r="Q70" s="170"/>
      <c r="R70" s="170"/>
      <c r="S70" s="170"/>
      <c r="T70" s="170"/>
      <c r="U70" s="172"/>
      <c r="V70" s="174"/>
      <c r="W70" s="175"/>
      <c r="X70" s="173"/>
      <c r="Y70" s="170"/>
      <c r="Z70" s="170"/>
      <c r="AA70" s="170"/>
      <c r="AB70" s="170"/>
      <c r="AC70" s="170"/>
      <c r="AD70" s="170"/>
      <c r="AE70" s="170"/>
      <c r="AF70" s="170"/>
      <c r="AG70" s="170"/>
      <c r="AH70" s="170"/>
      <c r="AI70" s="171"/>
      <c r="AJ70" s="171"/>
      <c r="AK70" s="170"/>
      <c r="AL70" s="170"/>
      <c r="AM70" s="170"/>
      <c r="AN70" s="170"/>
      <c r="AO70" s="170"/>
      <c r="AP70" s="170"/>
      <c r="AQ70" s="170"/>
      <c r="AR70" s="170"/>
      <c r="AS70" s="170"/>
      <c r="AT70" s="170"/>
      <c r="AU70" s="170"/>
      <c r="AV70" s="170"/>
      <c r="AW70" s="170"/>
      <c r="AX70" s="170"/>
      <c r="AY70" s="170"/>
      <c r="AZ70" s="170"/>
      <c r="BA70" s="170"/>
      <c r="BB70" s="171"/>
      <c r="BC70" s="201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 s="15"/>
      <c r="DE70" s="15"/>
      <c r="DF70" s="15"/>
      <c r="DG70" s="15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</row>
    <row r="71" spans="1:296" ht="13.5" customHeight="1">
      <c r="A71" s="229"/>
      <c r="B71" s="229"/>
      <c r="C71" s="23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2"/>
      <c r="BE71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</row>
    <row r="72" spans="1:296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4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</row>
    <row r="73" spans="1:296">
      <c r="AF73" s="5"/>
      <c r="AG73" s="5"/>
      <c r="AH73" s="5"/>
      <c r="AI73" s="5"/>
      <c r="AJ73" s="6"/>
      <c r="AK73" s="6"/>
      <c r="AL73" s="6"/>
      <c r="AM73" s="5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</row>
    <row r="74" spans="1:296">
      <c r="AF74" s="5"/>
      <c r="AG74" s="5"/>
      <c r="AH74" s="5"/>
      <c r="AI74" s="5"/>
      <c r="AJ74" s="6"/>
      <c r="AK74" s="6"/>
      <c r="AL74" s="6"/>
      <c r="AM74" s="5"/>
      <c r="BI74" s="5"/>
    </row>
    <row r="75" spans="1:296">
      <c r="I75" s="20"/>
      <c r="K75" s="7" t="s">
        <v>0</v>
      </c>
      <c r="AF75" s="5"/>
      <c r="AG75" s="5"/>
      <c r="AH75" s="5"/>
      <c r="AI75" s="5"/>
      <c r="AJ75" s="6"/>
      <c r="AK75" s="6"/>
      <c r="AL75" s="6"/>
      <c r="AM75" s="5"/>
    </row>
    <row r="76" spans="1:296">
      <c r="I76" s="21"/>
      <c r="K76" s="7" t="s">
        <v>1</v>
      </c>
      <c r="AD76" s="4"/>
      <c r="AE76" s="4"/>
      <c r="AF76" s="6"/>
      <c r="AG76" s="5"/>
      <c r="AH76" s="5"/>
      <c r="AI76" s="5"/>
      <c r="AJ76" s="5"/>
      <c r="AK76" s="5"/>
      <c r="AL76" s="5"/>
      <c r="AM76" s="5"/>
    </row>
    <row r="77" spans="1:296">
      <c r="I77" s="22"/>
      <c r="K77" s="7" t="s">
        <v>2</v>
      </c>
      <c r="AD77" s="4"/>
      <c r="AE77" s="4"/>
      <c r="AF77" s="6"/>
      <c r="AG77" s="5"/>
      <c r="AH77" s="5"/>
      <c r="AI77" s="5"/>
      <c r="AJ77" s="5"/>
      <c r="AK77" s="5"/>
      <c r="AL77" s="5"/>
      <c r="AM77" s="5"/>
    </row>
    <row r="78" spans="1:296">
      <c r="AF78" s="5"/>
      <c r="AG78" s="5"/>
      <c r="AH78" s="5"/>
      <c r="AI78" s="5"/>
      <c r="AJ78" s="5"/>
      <c r="AK78" s="5"/>
      <c r="AL78" s="5"/>
      <c r="AM78" s="5"/>
    </row>
    <row r="79" spans="1:296">
      <c r="AG79" s="5"/>
      <c r="AH79" s="5"/>
      <c r="AI79" s="5"/>
      <c r="AJ79" s="5"/>
      <c r="AK79" s="6"/>
      <c r="AL79" s="5"/>
    </row>
    <row r="80" spans="1:296">
      <c r="AG80" s="5"/>
      <c r="AH80" s="5"/>
      <c r="AI80" s="5"/>
      <c r="AJ80" s="5"/>
      <c r="AK80" s="6"/>
      <c r="AL80" s="5"/>
    </row>
    <row r="81" spans="2:38">
      <c r="B81" s="90"/>
      <c r="AG81" s="5"/>
      <c r="AH81" s="5"/>
      <c r="AI81" s="5"/>
      <c r="AJ81" s="5"/>
      <c r="AK81" s="5"/>
      <c r="AL81" s="5"/>
    </row>
    <row r="82" spans="2:38" ht="30" customHeight="1">
      <c r="AG82" s="5"/>
      <c r="AH82" s="5"/>
      <c r="AI82" s="5"/>
      <c r="AJ82" s="5"/>
      <c r="AK82" s="5"/>
      <c r="AL82" s="5"/>
    </row>
    <row r="83" spans="2:38" ht="30" customHeight="1">
      <c r="C83" s="4"/>
      <c r="D83" s="4"/>
      <c r="E83" s="4"/>
      <c r="F83" s="4"/>
      <c r="AG83" s="5"/>
      <c r="AH83" s="5"/>
      <c r="AI83" s="5"/>
      <c r="AJ83" s="5"/>
      <c r="AK83" s="5"/>
      <c r="AL83" s="5"/>
    </row>
    <row r="84" spans="2:38" ht="30" customHeight="1">
      <c r="C84" s="4"/>
      <c r="D84" s="4"/>
      <c r="E84" s="4"/>
      <c r="F84" s="4"/>
      <c r="AG84" s="5"/>
      <c r="AH84" s="5"/>
      <c r="AI84" s="5"/>
      <c r="AJ84" s="5"/>
      <c r="AK84" s="5"/>
      <c r="AL84" s="5"/>
    </row>
    <row r="85" spans="2:38" ht="30" customHeight="1">
      <c r="C85" s="4"/>
      <c r="D85" s="4"/>
      <c r="E85" s="4"/>
      <c r="F85" s="4"/>
      <c r="AB85" s="4"/>
      <c r="AC85" s="4"/>
      <c r="AD85" s="4"/>
      <c r="AE85" s="4"/>
      <c r="AG85" s="5"/>
      <c r="AH85" s="5"/>
      <c r="AI85" s="5"/>
      <c r="AJ85" s="5"/>
      <c r="AK85" s="5"/>
      <c r="AL85" s="5"/>
    </row>
    <row r="86" spans="2:38" ht="30" customHeight="1">
      <c r="AB86" s="4"/>
      <c r="AC86" s="4"/>
      <c r="AD86" s="4"/>
      <c r="AE86" s="4"/>
      <c r="AG86" s="5"/>
      <c r="AH86" s="5"/>
      <c r="AI86" s="5"/>
      <c r="AJ86" s="5"/>
      <c r="AK86" s="5"/>
      <c r="AL86" s="5"/>
    </row>
    <row r="87" spans="2:38" ht="30" customHeight="1">
      <c r="AG87" s="5"/>
      <c r="AH87" s="5"/>
      <c r="AI87" s="5"/>
      <c r="AJ87" s="5"/>
      <c r="AK87" s="5"/>
      <c r="AL87" s="5"/>
    </row>
    <row r="88" spans="2:38" ht="30" customHeight="1">
      <c r="AG88" s="5"/>
      <c r="AH88" s="5"/>
      <c r="AI88" s="5"/>
      <c r="AJ88" s="5"/>
      <c r="AK88" s="5"/>
      <c r="AL88" s="5"/>
    </row>
    <row r="89" spans="2:38" ht="30" customHeight="1">
      <c r="AG89" s="5"/>
      <c r="AH89" s="5"/>
      <c r="AI89" s="5"/>
      <c r="AJ89" s="5"/>
      <c r="AK89" s="5"/>
      <c r="AL89" s="5"/>
    </row>
    <row r="90" spans="2:38" ht="30" customHeight="1">
      <c r="AG90" s="5"/>
      <c r="AH90" s="5"/>
      <c r="AI90" s="5"/>
      <c r="AJ90" s="5"/>
      <c r="AK90" s="5"/>
      <c r="AL90" s="5"/>
    </row>
    <row r="91" spans="2:38" ht="30" customHeight="1">
      <c r="AG91" s="5"/>
      <c r="AH91" s="5"/>
      <c r="AI91" s="5"/>
      <c r="AJ91" s="5"/>
      <c r="AK91" s="5"/>
      <c r="AL91" s="5"/>
    </row>
    <row r="92" spans="2:38">
      <c r="AG92" s="5"/>
      <c r="AH92" s="5"/>
      <c r="AI92" s="5"/>
      <c r="AJ92" s="5"/>
      <c r="AK92" s="5"/>
      <c r="AL92" s="5"/>
    </row>
    <row r="93" spans="2:38">
      <c r="AG93" s="5"/>
      <c r="AH93" s="5"/>
      <c r="AI93" s="5"/>
      <c r="AJ93" s="5"/>
      <c r="AK93" s="5"/>
      <c r="AL93" s="5"/>
    </row>
    <row r="94" spans="2:38">
      <c r="AG94" s="5"/>
      <c r="AH94" s="5"/>
      <c r="AI94" s="5"/>
      <c r="AJ94" s="5"/>
      <c r="AK94" s="5"/>
      <c r="AL94" s="5"/>
    </row>
    <row r="95" spans="2:38">
      <c r="AG95" s="5"/>
      <c r="AH95" s="5"/>
      <c r="AI95" s="5"/>
      <c r="AJ95" s="5"/>
      <c r="AK95" s="5"/>
      <c r="AL95" s="5"/>
    </row>
    <row r="96" spans="2:38">
      <c r="AG96" s="5"/>
      <c r="AH96" s="5"/>
      <c r="AI96" s="5"/>
      <c r="AJ96" s="5"/>
      <c r="AK96" s="5"/>
      <c r="AL96" s="5"/>
    </row>
    <row r="97" spans="33:38">
      <c r="AG97" s="5"/>
      <c r="AH97" s="5"/>
      <c r="AI97" s="5"/>
      <c r="AJ97" s="5"/>
      <c r="AK97" s="5"/>
      <c r="AL97" s="5"/>
    </row>
    <row r="98" spans="33:38">
      <c r="AG98" s="5"/>
      <c r="AH98" s="5"/>
      <c r="AI98" s="5"/>
      <c r="AJ98" s="5"/>
      <c r="AK98" s="5"/>
      <c r="AL98" s="5"/>
    </row>
    <row r="99" spans="33:38">
      <c r="AG99" s="5"/>
      <c r="AH99" s="5"/>
      <c r="AI99" s="5"/>
      <c r="AJ99" s="5"/>
      <c r="AK99" s="5"/>
      <c r="AL99" s="5"/>
    </row>
    <row r="100" spans="33:38">
      <c r="AG100" s="5"/>
      <c r="AH100" s="5"/>
      <c r="AI100" s="5"/>
      <c r="AJ100" s="5"/>
      <c r="AK100" s="5"/>
    </row>
    <row r="101" spans="33:38">
      <c r="AG101" s="5"/>
      <c r="AH101" s="5"/>
      <c r="AI101" s="5"/>
      <c r="AJ101" s="5"/>
      <c r="AK101" s="5"/>
    </row>
    <row r="102" spans="33:38">
      <c r="AG102" s="5"/>
      <c r="AH102" s="5"/>
      <c r="AI102" s="5"/>
      <c r="AJ102" s="5"/>
      <c r="AK102" s="5"/>
    </row>
    <row r="103" spans="33:38">
      <c r="AG103" s="5"/>
      <c r="AH103" s="5"/>
      <c r="AI103" s="5"/>
      <c r="AJ103" s="5"/>
      <c r="AK103" s="5"/>
    </row>
    <row r="104" spans="33:38">
      <c r="AG104" s="5"/>
      <c r="AH104" s="5"/>
      <c r="AI104" s="5"/>
      <c r="AJ104" s="5"/>
      <c r="AK104" s="5"/>
    </row>
    <row r="105" spans="33:38">
      <c r="AG105" s="5"/>
      <c r="AH105" s="5"/>
      <c r="AI105" s="5"/>
      <c r="AJ105" s="5"/>
      <c r="AK105" s="5"/>
    </row>
    <row r="106" spans="33:38">
      <c r="AG106" s="5"/>
      <c r="AH106" s="5"/>
      <c r="AI106" s="5"/>
      <c r="AJ106" s="5"/>
      <c r="AK106" s="5"/>
    </row>
    <row r="107" spans="33:38">
      <c r="AG107" s="5"/>
      <c r="AH107" s="5"/>
      <c r="AI107" s="5"/>
      <c r="AJ107" s="5"/>
      <c r="AK107" s="5"/>
    </row>
    <row r="108" spans="33:38">
      <c r="AG108" s="5"/>
      <c r="AH108" s="5"/>
      <c r="AI108" s="5"/>
      <c r="AJ108" s="5"/>
      <c r="AK108" s="5"/>
    </row>
    <row r="109" spans="33:38">
      <c r="AG109" s="5"/>
      <c r="AH109" s="5"/>
      <c r="AI109" s="5"/>
      <c r="AJ109" s="5"/>
      <c r="AK109" s="5"/>
    </row>
    <row r="110" spans="33:38">
      <c r="AG110" s="5"/>
      <c r="AH110" s="5"/>
      <c r="AI110" s="5"/>
      <c r="AJ110" s="5"/>
      <c r="AK110" s="5"/>
    </row>
    <row r="111" spans="33:38">
      <c r="AG111" s="5"/>
      <c r="AH111" s="5"/>
      <c r="AI111" s="5"/>
      <c r="AJ111" s="5"/>
      <c r="AK111" s="5"/>
    </row>
    <row r="112" spans="33:38">
      <c r="AG112" s="5"/>
      <c r="AH112" s="5"/>
      <c r="AI112" s="5"/>
      <c r="AJ112" s="5"/>
      <c r="AK112" s="5"/>
    </row>
    <row r="113" spans="33:37">
      <c r="AG113" s="5"/>
      <c r="AH113" s="5"/>
      <c r="AI113" s="5"/>
      <c r="AJ113" s="5"/>
      <c r="AK113" s="5"/>
    </row>
    <row r="114" spans="33:37">
      <c r="AG114" s="5"/>
      <c r="AH114" s="5"/>
      <c r="AI114" s="5"/>
      <c r="AJ114" s="5"/>
      <c r="AK114" s="5"/>
    </row>
    <row r="115" spans="33:37">
      <c r="AG115" s="5"/>
      <c r="AH115" s="5"/>
      <c r="AI115" s="5"/>
      <c r="AJ115" s="5"/>
      <c r="AK115" s="5"/>
    </row>
    <row r="116" spans="33:37">
      <c r="AG116" s="5"/>
      <c r="AH116" s="5"/>
      <c r="AI116" s="5"/>
      <c r="AJ116" s="5"/>
      <c r="AK116" s="5"/>
    </row>
    <row r="117" spans="33:37">
      <c r="AG117" s="5"/>
      <c r="AH117" s="5"/>
      <c r="AI117" s="5"/>
      <c r="AJ117" s="5"/>
      <c r="AK117" s="5"/>
    </row>
    <row r="118" spans="33:37">
      <c r="AG118" s="5"/>
      <c r="AH118" s="5"/>
      <c r="AI118" s="5"/>
      <c r="AJ118" s="5"/>
      <c r="AK118" s="5"/>
    </row>
    <row r="119" spans="33:37">
      <c r="AG119" s="5"/>
      <c r="AH119" s="5"/>
      <c r="AI119" s="5"/>
      <c r="AJ119" s="5"/>
      <c r="AK119" s="5"/>
    </row>
    <row r="120" spans="33:37">
      <c r="AG120" s="5"/>
      <c r="AH120" s="5"/>
      <c r="AI120" s="5"/>
      <c r="AJ120" s="5"/>
      <c r="AK120" s="5"/>
    </row>
    <row r="121" spans="33:37">
      <c r="AG121" s="5"/>
      <c r="AH121" s="5"/>
      <c r="AI121" s="5"/>
      <c r="AJ121" s="5"/>
      <c r="AK121" s="5"/>
    </row>
    <row r="122" spans="33:37">
      <c r="AG122" s="5"/>
      <c r="AH122" s="5"/>
      <c r="AI122" s="5"/>
      <c r="AJ122" s="5"/>
      <c r="AK122" s="5"/>
    </row>
    <row r="123" spans="33:37">
      <c r="AG123" s="5"/>
      <c r="AH123" s="5"/>
      <c r="AI123" s="5"/>
      <c r="AJ123" s="5"/>
      <c r="AK123" s="5"/>
    </row>
    <row r="124" spans="33:37">
      <c r="AG124" s="5"/>
      <c r="AH124" s="5"/>
      <c r="AI124" s="5"/>
      <c r="AJ124" s="5"/>
      <c r="AK124" s="5"/>
    </row>
    <row r="125" spans="33:37">
      <c r="AG125" s="5"/>
      <c r="AH125" s="5"/>
      <c r="AI125" s="5"/>
      <c r="AJ125" s="5"/>
      <c r="AK125" s="5"/>
    </row>
    <row r="126" spans="33:37">
      <c r="AG126" s="5"/>
      <c r="AH126" s="5"/>
      <c r="AI126" s="5"/>
      <c r="AJ126" s="5"/>
      <c r="AK126" s="5"/>
    </row>
    <row r="127" spans="33:37">
      <c r="AG127" s="5"/>
      <c r="AH127" s="5"/>
      <c r="AI127" s="5"/>
      <c r="AJ127" s="5"/>
      <c r="AK127" s="5"/>
    </row>
    <row r="128" spans="33:37">
      <c r="AG128" s="5"/>
      <c r="AH128" s="5"/>
      <c r="AI128" s="5"/>
      <c r="AJ128" s="5"/>
      <c r="AK128" s="5"/>
    </row>
    <row r="129" spans="33:37">
      <c r="AG129" s="5"/>
      <c r="AH129" s="5"/>
      <c r="AI129" s="5"/>
      <c r="AJ129" s="5"/>
      <c r="AK129" s="5"/>
    </row>
    <row r="130" spans="33:37">
      <c r="AG130" s="5"/>
      <c r="AH130" s="5"/>
      <c r="AI130" s="5"/>
      <c r="AJ130" s="5"/>
      <c r="AK130" s="5"/>
    </row>
    <row r="131" spans="33:37">
      <c r="AG131" s="5"/>
      <c r="AH131" s="5"/>
      <c r="AI131" s="5"/>
      <c r="AJ131" s="5"/>
      <c r="AK131" s="5"/>
    </row>
    <row r="132" spans="33:37">
      <c r="AG132" s="5"/>
      <c r="AH132" s="5"/>
      <c r="AI132" s="5"/>
      <c r="AJ132" s="5"/>
      <c r="AK132" s="5"/>
    </row>
    <row r="133" spans="33:37">
      <c r="AG133" s="5"/>
      <c r="AH133" s="5"/>
      <c r="AI133" s="5"/>
      <c r="AJ133" s="5"/>
      <c r="AK133" s="5"/>
    </row>
    <row r="134" spans="33:37">
      <c r="AG134" s="5"/>
      <c r="AH134" s="5"/>
      <c r="AI134" s="5"/>
      <c r="AJ134" s="5"/>
      <c r="AK134" s="5"/>
    </row>
    <row r="135" spans="33:37">
      <c r="AG135" s="5"/>
      <c r="AH135" s="5"/>
      <c r="AI135" s="5"/>
      <c r="AJ135" s="5"/>
      <c r="AK135" s="5"/>
    </row>
    <row r="136" spans="33:37">
      <c r="AG136" s="5"/>
      <c r="AH136" s="5"/>
      <c r="AI136" s="5"/>
      <c r="AJ136" s="5"/>
      <c r="AK136" s="5"/>
    </row>
    <row r="137" spans="33:37">
      <c r="AG137" s="5"/>
      <c r="AH137" s="5"/>
      <c r="AI137" s="5"/>
      <c r="AJ137" s="5"/>
      <c r="AK137" s="5"/>
    </row>
    <row r="138" spans="33:37">
      <c r="AG138" s="5"/>
      <c r="AH138" s="5"/>
      <c r="AI138" s="5"/>
      <c r="AJ138" s="5"/>
      <c r="AK138" s="5"/>
    </row>
    <row r="139" spans="33:37">
      <c r="AG139" s="5"/>
      <c r="AH139" s="5"/>
      <c r="AI139" s="5"/>
      <c r="AJ139" s="5"/>
      <c r="AK139" s="5"/>
    </row>
    <row r="140" spans="33:37">
      <c r="AG140" s="5"/>
      <c r="AH140" s="5"/>
      <c r="AI140" s="5"/>
      <c r="AJ140" s="5"/>
      <c r="AK140" s="5"/>
    </row>
    <row r="141" spans="33:37">
      <c r="AG141" s="5"/>
      <c r="AH141" s="5"/>
      <c r="AI141" s="5"/>
      <c r="AJ141" s="5"/>
      <c r="AK141" s="5"/>
    </row>
    <row r="142" spans="33:37">
      <c r="AG142" s="5"/>
      <c r="AH142" s="5"/>
      <c r="AI142" s="5"/>
      <c r="AJ142" s="5"/>
      <c r="AK142" s="5"/>
    </row>
    <row r="143" spans="33:37">
      <c r="AG143" s="5"/>
      <c r="AH143" s="5"/>
      <c r="AI143" s="5"/>
      <c r="AJ143" s="5"/>
      <c r="AK143" s="5"/>
    </row>
    <row r="144" spans="33:37">
      <c r="AG144" s="5"/>
      <c r="AH144" s="5"/>
      <c r="AI144" s="5"/>
      <c r="AJ144" s="5"/>
      <c r="AK144" s="5"/>
    </row>
    <row r="145" spans="33:37">
      <c r="AG145" s="5"/>
      <c r="AH145" s="5"/>
      <c r="AI145" s="5"/>
      <c r="AJ145" s="5"/>
      <c r="AK145" s="5"/>
    </row>
    <row r="146" spans="33:37">
      <c r="AG146" s="5"/>
      <c r="AH146" s="5"/>
      <c r="AI146" s="5"/>
      <c r="AJ146" s="5"/>
      <c r="AK146" s="5"/>
    </row>
    <row r="147" spans="33:37">
      <c r="AG147" s="5"/>
      <c r="AH147" s="5"/>
      <c r="AI147" s="5"/>
      <c r="AJ147" s="5"/>
      <c r="AK147" s="5"/>
    </row>
    <row r="148" spans="33:37">
      <c r="AG148" s="5"/>
      <c r="AH148" s="5"/>
      <c r="AI148" s="5"/>
      <c r="AJ148" s="5"/>
      <c r="AK148" s="5"/>
    </row>
    <row r="149" spans="33:37">
      <c r="AG149" s="5"/>
      <c r="AH149" s="5"/>
      <c r="AI149" s="5"/>
      <c r="AJ149" s="5"/>
      <c r="AK149" s="5"/>
    </row>
    <row r="150" spans="33:37">
      <c r="AG150" s="5"/>
      <c r="AH150" s="5"/>
      <c r="AI150" s="5"/>
      <c r="AJ150" s="5"/>
      <c r="AK150" s="5"/>
    </row>
    <row r="151" spans="33:37">
      <c r="AG151" s="5"/>
      <c r="AH151" s="5"/>
      <c r="AI151" s="5"/>
      <c r="AJ151" s="5"/>
      <c r="AK151" s="5"/>
    </row>
    <row r="152" spans="33:37">
      <c r="AG152" s="5"/>
      <c r="AH152" s="5"/>
      <c r="AI152" s="5"/>
      <c r="AJ152" s="5"/>
      <c r="AK152" s="5"/>
    </row>
    <row r="153" spans="33:37">
      <c r="AG153" s="5"/>
      <c r="AH153" s="5"/>
      <c r="AI153" s="5"/>
      <c r="AJ153" s="5"/>
      <c r="AK153" s="5"/>
    </row>
    <row r="154" spans="33:37">
      <c r="AG154" s="5"/>
      <c r="AH154" s="5"/>
      <c r="AI154" s="5"/>
      <c r="AJ154" s="5"/>
      <c r="AK154" s="5"/>
    </row>
    <row r="155" spans="33:37">
      <c r="AG155" s="5"/>
      <c r="AH155" s="5"/>
      <c r="AI155" s="5"/>
      <c r="AJ155" s="5"/>
      <c r="AK155" s="5"/>
    </row>
    <row r="156" spans="33:37">
      <c r="AG156" s="5"/>
      <c r="AH156" s="5"/>
      <c r="AI156" s="5"/>
      <c r="AJ156" s="5"/>
      <c r="AK156" s="5"/>
    </row>
    <row r="157" spans="33:37">
      <c r="AG157" s="5"/>
      <c r="AH157" s="5"/>
      <c r="AI157" s="5"/>
      <c r="AJ157" s="5"/>
      <c r="AK157" s="5"/>
    </row>
    <row r="158" spans="33:37">
      <c r="AG158" s="5"/>
      <c r="AH158" s="5"/>
      <c r="AI158" s="5"/>
      <c r="AJ158" s="5"/>
      <c r="AK158" s="5"/>
    </row>
    <row r="159" spans="33:37">
      <c r="AG159" s="5"/>
      <c r="AH159" s="5"/>
      <c r="AI159" s="5"/>
      <c r="AJ159" s="5"/>
      <c r="AK159" s="5"/>
    </row>
    <row r="160" spans="33:37">
      <c r="AG160" s="5"/>
      <c r="AH160" s="5"/>
      <c r="AI160" s="5"/>
      <c r="AJ160" s="5"/>
      <c r="AK160" s="5"/>
    </row>
    <row r="161" spans="33:37">
      <c r="AG161" s="5"/>
      <c r="AH161" s="5"/>
      <c r="AI161" s="5"/>
      <c r="AJ161" s="5"/>
      <c r="AK161" s="5"/>
    </row>
    <row r="162" spans="33:37">
      <c r="AG162" s="5"/>
      <c r="AH162" s="5"/>
      <c r="AI162" s="5"/>
      <c r="AJ162" s="5"/>
      <c r="AK162" s="5"/>
    </row>
    <row r="163" spans="33:37">
      <c r="AG163" s="5"/>
      <c r="AH163" s="5"/>
      <c r="AI163" s="5"/>
      <c r="AJ163" s="5"/>
      <c r="AK163" s="5"/>
    </row>
    <row r="164" spans="33:37">
      <c r="AG164" s="5"/>
      <c r="AH164" s="5"/>
      <c r="AI164" s="5"/>
      <c r="AJ164" s="5"/>
      <c r="AK164" s="5"/>
    </row>
    <row r="165" spans="33:37">
      <c r="AG165" s="5"/>
      <c r="AH165" s="5"/>
      <c r="AI165" s="5"/>
      <c r="AJ165" s="5"/>
      <c r="AK165" s="5"/>
    </row>
    <row r="166" spans="33:37">
      <c r="AG166" s="5"/>
      <c r="AH166" s="5"/>
      <c r="AI166" s="5"/>
      <c r="AJ166" s="5"/>
      <c r="AK166" s="5"/>
    </row>
    <row r="167" spans="33:37">
      <c r="AG167" s="5"/>
      <c r="AH167" s="5"/>
      <c r="AI167" s="5"/>
      <c r="AJ167" s="5"/>
      <c r="AK167" s="5"/>
    </row>
    <row r="168" spans="33:37">
      <c r="AG168" s="5"/>
      <c r="AH168" s="5"/>
      <c r="AI168" s="5"/>
      <c r="AJ168" s="5"/>
      <c r="AK168" s="5"/>
    </row>
    <row r="169" spans="33:37">
      <c r="AG169" s="5"/>
      <c r="AH169" s="5"/>
      <c r="AI169" s="5"/>
      <c r="AJ169" s="5"/>
      <c r="AK169" s="5"/>
    </row>
    <row r="170" spans="33:37">
      <c r="AG170" s="5"/>
      <c r="AH170" s="5"/>
      <c r="AI170" s="5"/>
      <c r="AJ170" s="5"/>
      <c r="AK170" s="5"/>
    </row>
    <row r="171" spans="33:37">
      <c r="AG171" s="5"/>
      <c r="AH171" s="5"/>
      <c r="AI171" s="5"/>
      <c r="AJ171" s="5"/>
      <c r="AK171" s="5"/>
    </row>
    <row r="172" spans="33:37">
      <c r="AG172" s="5"/>
      <c r="AH172" s="5"/>
      <c r="AI172" s="5"/>
      <c r="AJ172" s="5"/>
      <c r="AK172" s="5"/>
    </row>
    <row r="173" spans="33:37">
      <c r="AG173" s="5"/>
      <c r="AH173" s="5"/>
      <c r="AI173" s="5"/>
      <c r="AJ173" s="5"/>
      <c r="AK173" s="5"/>
    </row>
    <row r="174" spans="33:37">
      <c r="AG174" s="5"/>
      <c r="AH174" s="5"/>
      <c r="AI174" s="5"/>
      <c r="AJ174" s="5"/>
      <c r="AK174" s="5"/>
    </row>
    <row r="175" spans="33:37">
      <c r="AG175" s="5"/>
      <c r="AH175" s="5"/>
      <c r="AI175" s="5"/>
      <c r="AJ175" s="5"/>
      <c r="AK175" s="5"/>
    </row>
    <row r="176" spans="33:37">
      <c r="AG176" s="5"/>
      <c r="AH176" s="5"/>
      <c r="AI176" s="5"/>
      <c r="AJ176" s="5"/>
      <c r="AK176" s="5"/>
    </row>
    <row r="177" spans="33:37">
      <c r="AG177" s="5"/>
      <c r="AH177" s="5"/>
      <c r="AI177" s="5"/>
      <c r="AJ177" s="5"/>
      <c r="AK177" s="5"/>
    </row>
    <row r="178" spans="33:37">
      <c r="AG178" s="5"/>
      <c r="AH178" s="5"/>
      <c r="AI178" s="5"/>
      <c r="AJ178" s="5"/>
      <c r="AK178" s="5"/>
    </row>
    <row r="179" spans="33:37">
      <c r="AG179" s="5"/>
      <c r="AH179" s="5"/>
      <c r="AI179" s="5"/>
      <c r="AJ179" s="5"/>
      <c r="AK179" s="5"/>
    </row>
    <row r="180" spans="33:37">
      <c r="AG180" s="5"/>
      <c r="AH180" s="5"/>
      <c r="AI180" s="5"/>
      <c r="AJ180" s="5"/>
      <c r="AK180" s="5"/>
    </row>
    <row r="181" spans="33:37">
      <c r="AG181" s="5"/>
      <c r="AH181" s="5"/>
      <c r="AI181" s="5"/>
      <c r="AJ181" s="5"/>
      <c r="AK181" s="5"/>
    </row>
    <row r="182" spans="33:37">
      <c r="AG182" s="5"/>
      <c r="AH182" s="5"/>
      <c r="AI182" s="5"/>
      <c r="AJ182" s="5"/>
      <c r="AK182" s="5"/>
    </row>
    <row r="183" spans="33:37">
      <c r="AG183" s="5"/>
      <c r="AH183" s="5"/>
      <c r="AI183" s="5"/>
      <c r="AJ183" s="5"/>
      <c r="AK183" s="5"/>
    </row>
    <row r="184" spans="33:37">
      <c r="AG184" s="5"/>
      <c r="AH184" s="5"/>
      <c r="AI184" s="5"/>
      <c r="AJ184" s="5"/>
      <c r="AK184" s="5"/>
    </row>
    <row r="185" spans="33:37">
      <c r="AG185" s="5"/>
      <c r="AH185" s="5"/>
      <c r="AI185" s="5"/>
      <c r="AJ185" s="5"/>
      <c r="AK185" s="5"/>
    </row>
    <row r="186" spans="33:37">
      <c r="AG186" s="5"/>
      <c r="AH186" s="5"/>
      <c r="AI186" s="5"/>
      <c r="AJ186" s="5"/>
      <c r="AK186" s="5"/>
    </row>
    <row r="187" spans="33:37">
      <c r="AG187" s="5"/>
      <c r="AH187" s="5"/>
      <c r="AI187" s="5"/>
      <c r="AJ187" s="5"/>
      <c r="AK187" s="5"/>
    </row>
    <row r="188" spans="33:37">
      <c r="AG188" s="5"/>
      <c r="AH188" s="5"/>
      <c r="AI188" s="5"/>
      <c r="AJ188" s="5"/>
      <c r="AK188" s="5"/>
    </row>
    <row r="189" spans="33:37">
      <c r="AG189" s="5"/>
      <c r="AH189" s="5"/>
      <c r="AI189" s="5"/>
      <c r="AJ189" s="5"/>
      <c r="AK189" s="5"/>
    </row>
    <row r="190" spans="33:37">
      <c r="AG190" s="5"/>
      <c r="AH190" s="5"/>
      <c r="AI190" s="5"/>
      <c r="AJ190" s="5"/>
      <c r="AK190" s="5"/>
    </row>
    <row r="191" spans="33:37">
      <c r="AG191" s="5"/>
      <c r="AH191" s="5"/>
      <c r="AI191" s="5"/>
      <c r="AJ191" s="5"/>
      <c r="AK191" s="5"/>
    </row>
    <row r="192" spans="33:37">
      <c r="AG192" s="5"/>
      <c r="AH192" s="5"/>
      <c r="AI192" s="5"/>
      <c r="AJ192" s="5"/>
      <c r="AK192" s="5"/>
    </row>
    <row r="193" spans="33:37">
      <c r="AG193" s="5"/>
      <c r="AH193" s="5"/>
      <c r="AI193" s="5"/>
      <c r="AJ193" s="5"/>
      <c r="AK193" s="5"/>
    </row>
    <row r="194" spans="33:37">
      <c r="AG194" s="5"/>
      <c r="AH194" s="5"/>
      <c r="AI194" s="5"/>
      <c r="AJ194" s="5"/>
      <c r="AK194" s="5"/>
    </row>
    <row r="195" spans="33:37">
      <c r="AG195" s="5"/>
      <c r="AH195" s="5"/>
      <c r="AI195" s="5"/>
      <c r="AJ195" s="5"/>
      <c r="AK195" s="5"/>
    </row>
    <row r="196" spans="33:37">
      <c r="AG196" s="5"/>
      <c r="AH196" s="5"/>
      <c r="AI196" s="5"/>
      <c r="AJ196" s="5"/>
      <c r="AK196" s="5"/>
    </row>
    <row r="197" spans="33:37">
      <c r="AG197" s="5"/>
      <c r="AH197" s="5"/>
      <c r="AI197" s="5"/>
      <c r="AJ197" s="5"/>
      <c r="AK197" s="5"/>
    </row>
    <row r="198" spans="33:37">
      <c r="AG198" s="5"/>
      <c r="AH198" s="5"/>
      <c r="AI198" s="5"/>
      <c r="AJ198" s="5"/>
      <c r="AK198" s="5"/>
    </row>
    <row r="199" spans="33:37">
      <c r="AG199" s="5"/>
      <c r="AH199" s="5"/>
      <c r="AI199" s="5"/>
      <c r="AJ199" s="5"/>
      <c r="AK199" s="5"/>
    </row>
    <row r="200" spans="33:37">
      <c r="AG200" s="5"/>
      <c r="AH200" s="5"/>
      <c r="AI200" s="5"/>
      <c r="AJ200" s="5"/>
      <c r="AK200" s="5"/>
    </row>
    <row r="201" spans="33:37">
      <c r="AG201" s="5"/>
      <c r="AH201" s="5"/>
      <c r="AI201" s="5"/>
      <c r="AJ201" s="5"/>
      <c r="AK201" s="5"/>
    </row>
    <row r="202" spans="33:37">
      <c r="AG202" s="5"/>
      <c r="AH202" s="5"/>
      <c r="AI202" s="5"/>
      <c r="AJ202" s="5"/>
      <c r="AK202" s="5"/>
    </row>
    <row r="203" spans="33:37">
      <c r="AG203" s="5"/>
      <c r="AH203" s="5"/>
      <c r="AI203" s="5"/>
      <c r="AJ203" s="5"/>
      <c r="AK203" s="5"/>
    </row>
    <row r="204" spans="33:37">
      <c r="AG204" s="5"/>
      <c r="AH204" s="5"/>
      <c r="AI204" s="5"/>
      <c r="AJ204" s="5"/>
      <c r="AK204" s="5"/>
    </row>
    <row r="205" spans="33:37">
      <c r="AG205" s="5"/>
      <c r="AH205" s="5"/>
      <c r="AI205" s="5"/>
      <c r="AJ205" s="5"/>
      <c r="AK205" s="5"/>
    </row>
    <row r="206" spans="33:37">
      <c r="AG206" s="5"/>
      <c r="AH206" s="5"/>
      <c r="AI206" s="5"/>
      <c r="AJ206" s="5"/>
      <c r="AK206" s="5"/>
    </row>
    <row r="207" spans="33:37">
      <c r="AG207" s="5"/>
      <c r="AH207" s="5"/>
      <c r="AI207" s="5"/>
      <c r="AJ207" s="5"/>
      <c r="AK207" s="5"/>
    </row>
    <row r="208" spans="33:37">
      <c r="AG208" s="5"/>
      <c r="AH208" s="5"/>
      <c r="AI208" s="5"/>
      <c r="AJ208" s="5"/>
      <c r="AK208" s="5"/>
    </row>
    <row r="209" spans="33:37">
      <c r="AG209" s="5"/>
      <c r="AH209" s="5"/>
      <c r="AI209" s="5"/>
      <c r="AJ209" s="5"/>
      <c r="AK209" s="5"/>
    </row>
    <row r="210" spans="33:37">
      <c r="AG210" s="5"/>
      <c r="AH210" s="5"/>
      <c r="AI210" s="5"/>
      <c r="AJ210" s="5"/>
      <c r="AK210" s="5"/>
    </row>
    <row r="211" spans="33:37">
      <c r="AG211" s="5"/>
      <c r="AH211" s="5"/>
      <c r="AI211" s="5"/>
      <c r="AJ211" s="5"/>
      <c r="AK211" s="5"/>
    </row>
    <row r="212" spans="33:37">
      <c r="AG212" s="5"/>
      <c r="AH212" s="5"/>
      <c r="AI212" s="5"/>
      <c r="AJ212" s="5"/>
      <c r="AK212" s="5"/>
    </row>
    <row r="213" spans="33:37">
      <c r="AG213" s="5"/>
      <c r="AH213" s="5"/>
      <c r="AI213" s="5"/>
      <c r="AJ213" s="5"/>
      <c r="AK213" s="5"/>
    </row>
    <row r="214" spans="33:37">
      <c r="AG214" s="5"/>
      <c r="AH214" s="5"/>
      <c r="AI214" s="5"/>
      <c r="AJ214" s="5"/>
      <c r="AK214" s="5"/>
    </row>
    <row r="215" spans="33:37">
      <c r="AG215" s="5"/>
      <c r="AH215" s="5"/>
      <c r="AI215" s="5"/>
      <c r="AJ215" s="5"/>
      <c r="AK215" s="5"/>
    </row>
    <row r="216" spans="33:37">
      <c r="AG216" s="5"/>
      <c r="AH216" s="5"/>
      <c r="AI216" s="5"/>
      <c r="AJ216" s="5"/>
      <c r="AK216" s="5"/>
    </row>
    <row r="217" spans="33:37">
      <c r="AG217" s="5"/>
      <c r="AH217" s="5"/>
      <c r="AI217" s="5"/>
      <c r="AJ217" s="5"/>
      <c r="AK217" s="5"/>
    </row>
    <row r="218" spans="33:37">
      <c r="AG218" s="5"/>
      <c r="AH218" s="5"/>
      <c r="AI218" s="5"/>
      <c r="AJ218" s="5"/>
      <c r="AK218" s="5"/>
    </row>
    <row r="219" spans="33:37">
      <c r="AG219" s="5"/>
      <c r="AH219" s="5"/>
      <c r="AI219" s="5"/>
      <c r="AJ219" s="5"/>
      <c r="AK219" s="5"/>
    </row>
    <row r="220" spans="33:37">
      <c r="AG220" s="5"/>
      <c r="AH220" s="5"/>
      <c r="AI220" s="5"/>
      <c r="AJ220" s="5"/>
      <c r="AK220" s="5"/>
    </row>
    <row r="221" spans="33:37">
      <c r="AG221" s="5"/>
      <c r="AH221" s="5"/>
      <c r="AI221" s="5"/>
      <c r="AJ221" s="5"/>
      <c r="AK221" s="5"/>
    </row>
    <row r="222" spans="33:37">
      <c r="AG222" s="5"/>
      <c r="AH222" s="5"/>
      <c r="AI222" s="5"/>
      <c r="AJ222" s="5"/>
      <c r="AK222" s="5"/>
    </row>
    <row r="223" spans="33:37">
      <c r="AG223" s="5"/>
      <c r="AH223" s="5"/>
      <c r="AI223" s="5"/>
      <c r="AJ223" s="5"/>
      <c r="AK223" s="5"/>
    </row>
    <row r="224" spans="33:37">
      <c r="AG224" s="5"/>
      <c r="AH224" s="5"/>
      <c r="AI224" s="5"/>
      <c r="AJ224" s="5"/>
      <c r="AK224" s="5"/>
    </row>
    <row r="225" spans="33:37">
      <c r="AG225" s="5"/>
      <c r="AH225" s="5"/>
      <c r="AI225" s="5"/>
      <c r="AJ225" s="5"/>
      <c r="AK225" s="5"/>
    </row>
    <row r="226" spans="33:37">
      <c r="AG226" s="5"/>
      <c r="AH226" s="5"/>
      <c r="AI226" s="5"/>
      <c r="AJ226" s="5"/>
      <c r="AK226" s="5"/>
    </row>
    <row r="227" spans="33:37">
      <c r="AG227" s="5"/>
      <c r="AH227" s="5"/>
      <c r="AI227" s="5"/>
      <c r="AJ227" s="5"/>
      <c r="AK227" s="5"/>
    </row>
    <row r="228" spans="33:37">
      <c r="AG228" s="5"/>
      <c r="AH228" s="5"/>
      <c r="AI228" s="5"/>
      <c r="AJ228" s="5"/>
      <c r="AK228" s="5"/>
    </row>
    <row r="229" spans="33:37">
      <c r="AG229" s="5"/>
      <c r="AH229" s="5"/>
      <c r="AI229" s="5"/>
      <c r="AJ229" s="5"/>
      <c r="AK229" s="5"/>
    </row>
    <row r="230" spans="33:37">
      <c r="AG230" s="5"/>
      <c r="AH230" s="5"/>
      <c r="AI230" s="5"/>
      <c r="AJ230" s="5"/>
      <c r="AK230" s="5"/>
    </row>
    <row r="231" spans="33:37">
      <c r="AG231" s="5"/>
      <c r="AH231" s="5"/>
      <c r="AI231" s="5"/>
      <c r="AJ231" s="5"/>
      <c r="AK231" s="5"/>
    </row>
    <row r="232" spans="33:37">
      <c r="AG232" s="5"/>
      <c r="AH232" s="5"/>
      <c r="AI232" s="5"/>
      <c r="AJ232" s="5"/>
      <c r="AK232" s="5"/>
    </row>
    <row r="233" spans="33:37">
      <c r="AG233" s="5"/>
      <c r="AH233" s="5"/>
      <c r="AI233" s="5"/>
      <c r="AJ233" s="5"/>
      <c r="AK233" s="5"/>
    </row>
    <row r="234" spans="33:37">
      <c r="AG234" s="5"/>
      <c r="AH234" s="5"/>
      <c r="AI234" s="5"/>
      <c r="AJ234" s="5"/>
      <c r="AK234" s="5"/>
    </row>
    <row r="235" spans="33:37">
      <c r="AG235" s="5"/>
      <c r="AH235" s="5"/>
      <c r="AI235" s="5"/>
      <c r="AJ235" s="5"/>
      <c r="AK235" s="5"/>
    </row>
    <row r="236" spans="33:37">
      <c r="AG236" s="5"/>
      <c r="AH236" s="5"/>
      <c r="AI236" s="5"/>
      <c r="AJ236" s="5"/>
      <c r="AK236" s="5"/>
    </row>
    <row r="237" spans="33:37">
      <c r="AG237" s="5"/>
      <c r="AH237" s="5"/>
      <c r="AI237" s="5"/>
      <c r="AJ237" s="5"/>
      <c r="AK237" s="5"/>
    </row>
    <row r="238" spans="33:37">
      <c r="AG238" s="5"/>
      <c r="AH238" s="5"/>
      <c r="AI238" s="5"/>
      <c r="AJ238" s="5"/>
      <c r="AK238" s="5"/>
    </row>
    <row r="239" spans="33:37">
      <c r="AG239" s="5"/>
      <c r="AH239" s="5"/>
      <c r="AI239" s="5"/>
      <c r="AJ239" s="5"/>
      <c r="AK239" s="5"/>
    </row>
    <row r="240" spans="33:37">
      <c r="AG240" s="5"/>
      <c r="AH240" s="5"/>
      <c r="AI240" s="5"/>
      <c r="AJ240" s="5"/>
      <c r="AK240" s="5"/>
    </row>
    <row r="241" spans="33:37">
      <c r="AG241" s="5"/>
      <c r="AH241" s="5"/>
      <c r="AI241" s="5"/>
      <c r="AJ241" s="5"/>
      <c r="AK241" s="5"/>
    </row>
    <row r="242" spans="33:37">
      <c r="AG242" s="5"/>
      <c r="AH242" s="5"/>
      <c r="AI242" s="5"/>
      <c r="AJ242" s="5"/>
      <c r="AK242" s="5"/>
    </row>
    <row r="243" spans="33:37">
      <c r="AG243" s="5"/>
      <c r="AH243" s="5"/>
      <c r="AI243" s="5"/>
      <c r="AJ243" s="5"/>
      <c r="AK243" s="5"/>
    </row>
    <row r="244" spans="33:37">
      <c r="AG244" s="5"/>
      <c r="AH244" s="5"/>
      <c r="AI244" s="5"/>
      <c r="AJ244" s="5"/>
      <c r="AK244" s="5"/>
    </row>
    <row r="245" spans="33:37">
      <c r="AG245" s="5"/>
      <c r="AH245" s="5"/>
      <c r="AI245" s="5"/>
      <c r="AJ245" s="5"/>
      <c r="AK245" s="5"/>
    </row>
    <row r="246" spans="33:37">
      <c r="AG246" s="5"/>
      <c r="AH246" s="5"/>
      <c r="AI246" s="5"/>
      <c r="AJ246" s="5"/>
      <c r="AK246" s="5"/>
    </row>
    <row r="247" spans="33:37">
      <c r="AG247" s="5"/>
      <c r="AH247" s="5"/>
      <c r="AI247" s="5"/>
      <c r="AJ247" s="5"/>
      <c r="AK247" s="5"/>
    </row>
    <row r="248" spans="33:37">
      <c r="AG248" s="5"/>
      <c r="AH248" s="5"/>
      <c r="AI248" s="5"/>
      <c r="AJ248" s="5"/>
      <c r="AK248" s="5"/>
    </row>
    <row r="249" spans="33:37">
      <c r="AG249" s="5"/>
      <c r="AH249" s="5"/>
      <c r="AI249" s="5"/>
      <c r="AJ249" s="5"/>
      <c r="AK249" s="5"/>
    </row>
    <row r="250" spans="33:37">
      <c r="AG250" s="5"/>
      <c r="AH250" s="5"/>
      <c r="AI250" s="5"/>
      <c r="AJ250" s="5"/>
      <c r="AK250" s="5"/>
    </row>
    <row r="251" spans="33:37">
      <c r="AG251" s="5"/>
      <c r="AH251" s="5"/>
      <c r="AI251" s="5"/>
      <c r="AJ251" s="5"/>
      <c r="AK251" s="5"/>
    </row>
    <row r="252" spans="33:37">
      <c r="AG252" s="5"/>
      <c r="AH252" s="5"/>
      <c r="AI252" s="5"/>
      <c r="AJ252" s="5"/>
      <c r="AK252" s="5"/>
    </row>
    <row r="253" spans="33:37">
      <c r="AG253" s="5"/>
      <c r="AH253" s="5"/>
      <c r="AI253" s="5"/>
      <c r="AJ253" s="5"/>
      <c r="AK253" s="5"/>
    </row>
    <row r="254" spans="33:37">
      <c r="AG254" s="5"/>
      <c r="AH254" s="5"/>
      <c r="AI254" s="5"/>
      <c r="AJ254" s="5"/>
      <c r="AK254" s="5"/>
    </row>
    <row r="255" spans="33:37">
      <c r="AG255" s="5"/>
      <c r="AH255" s="5"/>
      <c r="AI255" s="5"/>
      <c r="AJ255" s="5"/>
      <c r="AK255" s="5"/>
    </row>
    <row r="256" spans="33:37">
      <c r="AG256" s="5"/>
      <c r="AH256" s="5"/>
      <c r="AI256" s="5"/>
      <c r="AJ256" s="5"/>
      <c r="AK256" s="5"/>
    </row>
    <row r="257" spans="33:37">
      <c r="AG257" s="5"/>
      <c r="AH257" s="5"/>
      <c r="AI257" s="5"/>
      <c r="AJ257" s="5"/>
      <c r="AK257" s="5"/>
    </row>
    <row r="258" spans="33:37">
      <c r="AG258" s="5"/>
      <c r="AH258" s="5"/>
      <c r="AI258" s="5"/>
      <c r="AJ258" s="5"/>
      <c r="AK258" s="5"/>
    </row>
    <row r="259" spans="33:37">
      <c r="AG259" s="5"/>
      <c r="AH259" s="5"/>
      <c r="AI259" s="5"/>
      <c r="AJ259" s="5"/>
      <c r="AK259" s="5"/>
    </row>
    <row r="260" spans="33:37">
      <c r="AG260" s="5"/>
      <c r="AH260" s="5"/>
      <c r="AI260" s="5"/>
      <c r="AJ260" s="5"/>
      <c r="AK260" s="5"/>
    </row>
    <row r="261" spans="33:37">
      <c r="AG261" s="5"/>
      <c r="AH261" s="5"/>
      <c r="AI261" s="5"/>
      <c r="AJ261" s="5"/>
      <c r="AK261" s="5"/>
    </row>
    <row r="262" spans="33:37">
      <c r="AG262" s="5"/>
      <c r="AH262" s="5"/>
      <c r="AI262" s="5"/>
      <c r="AJ262" s="5"/>
      <c r="AK262" s="5"/>
    </row>
    <row r="263" spans="33:37">
      <c r="AG263" s="5"/>
      <c r="AH263" s="5"/>
      <c r="AI263" s="5"/>
      <c r="AJ263" s="5"/>
      <c r="AK263" s="5"/>
    </row>
    <row r="264" spans="33:37">
      <c r="AG264" s="5"/>
      <c r="AH264" s="5"/>
      <c r="AI264" s="5"/>
      <c r="AJ264" s="5"/>
      <c r="AK264" s="5"/>
    </row>
    <row r="265" spans="33:37">
      <c r="AG265" s="5"/>
      <c r="AH265" s="5"/>
      <c r="AI265" s="5"/>
      <c r="AJ265" s="5"/>
      <c r="AK265" s="5"/>
    </row>
    <row r="266" spans="33:37">
      <c r="AG266" s="5"/>
      <c r="AH266" s="5"/>
      <c r="AI266" s="5"/>
      <c r="AJ266" s="5"/>
      <c r="AK266" s="5"/>
    </row>
    <row r="267" spans="33:37">
      <c r="AG267" s="5"/>
      <c r="AH267" s="5"/>
      <c r="AI267" s="5"/>
      <c r="AJ267" s="5"/>
      <c r="AK267" s="5"/>
    </row>
    <row r="268" spans="33:37">
      <c r="AG268" s="5"/>
      <c r="AH268" s="5"/>
      <c r="AI268" s="5"/>
      <c r="AJ268" s="5"/>
      <c r="AK268" s="5"/>
    </row>
    <row r="269" spans="33:37">
      <c r="AG269" s="5"/>
      <c r="AH269" s="5"/>
      <c r="AI269" s="5"/>
      <c r="AJ269" s="5"/>
      <c r="AK269" s="5"/>
    </row>
    <row r="270" spans="33:37">
      <c r="AG270" s="5"/>
      <c r="AH270" s="5"/>
      <c r="AI270" s="5"/>
      <c r="AJ270" s="5"/>
      <c r="AK270" s="5"/>
    </row>
    <row r="271" spans="33:37">
      <c r="AG271" s="5"/>
      <c r="AH271" s="5"/>
      <c r="AI271" s="5"/>
      <c r="AJ271" s="5"/>
      <c r="AK271" s="5"/>
    </row>
    <row r="272" spans="33:37">
      <c r="AG272" s="5"/>
      <c r="AH272" s="5"/>
      <c r="AI272" s="5"/>
      <c r="AJ272" s="5"/>
      <c r="AK272" s="5"/>
    </row>
    <row r="273" spans="33:37">
      <c r="AG273" s="5"/>
      <c r="AH273" s="5"/>
      <c r="AI273" s="5"/>
      <c r="AJ273" s="5"/>
      <c r="AK273" s="5"/>
    </row>
    <row r="274" spans="33:37">
      <c r="AG274" s="5"/>
      <c r="AH274" s="5"/>
      <c r="AI274" s="5"/>
      <c r="AJ274" s="5"/>
      <c r="AK274" s="5"/>
    </row>
    <row r="275" spans="33:37">
      <c r="AG275" s="5"/>
      <c r="AH275" s="5"/>
      <c r="AI275" s="5"/>
      <c r="AJ275" s="5"/>
      <c r="AK275" s="5"/>
    </row>
    <row r="276" spans="33:37">
      <c r="AG276" s="5"/>
      <c r="AH276" s="5"/>
      <c r="AI276" s="5"/>
      <c r="AJ276" s="5"/>
      <c r="AK276" s="5"/>
    </row>
    <row r="277" spans="33:37">
      <c r="AG277" s="5"/>
      <c r="AH277" s="5"/>
      <c r="AI277" s="5"/>
      <c r="AJ277" s="5"/>
      <c r="AK277" s="5"/>
    </row>
    <row r="278" spans="33:37">
      <c r="AG278" s="5"/>
      <c r="AH278" s="5"/>
      <c r="AI278" s="5"/>
      <c r="AJ278" s="5"/>
      <c r="AK278" s="5"/>
    </row>
    <row r="279" spans="33:37">
      <c r="AG279" s="5"/>
      <c r="AH279" s="5"/>
      <c r="AI279" s="5"/>
      <c r="AJ279" s="5"/>
      <c r="AK279" s="5"/>
    </row>
    <row r="280" spans="33:37">
      <c r="AG280" s="5"/>
      <c r="AH280" s="5"/>
      <c r="AI280" s="5"/>
      <c r="AJ280" s="5"/>
      <c r="AK280" s="5"/>
    </row>
    <row r="281" spans="33:37">
      <c r="AG281" s="5"/>
      <c r="AH281" s="5"/>
      <c r="AI281" s="5"/>
      <c r="AJ281" s="5"/>
      <c r="AK281" s="5"/>
    </row>
    <row r="282" spans="33:37">
      <c r="AG282" s="5"/>
      <c r="AH282" s="5"/>
      <c r="AI282" s="5"/>
      <c r="AJ282" s="5"/>
      <c r="AK282" s="5"/>
    </row>
    <row r="283" spans="33:37">
      <c r="AG283" s="5"/>
      <c r="AH283" s="5"/>
      <c r="AI283" s="5"/>
      <c r="AJ283" s="5"/>
      <c r="AK283" s="5"/>
    </row>
    <row r="284" spans="33:37">
      <c r="AG284" s="5"/>
      <c r="AH284" s="5"/>
      <c r="AI284" s="5"/>
      <c r="AJ284" s="5"/>
      <c r="AK284" s="5"/>
    </row>
    <row r="285" spans="33:37">
      <c r="AG285" s="5"/>
      <c r="AH285" s="5"/>
      <c r="AI285" s="5"/>
      <c r="AJ285" s="5"/>
      <c r="AK285" s="5"/>
    </row>
    <row r="286" spans="33:37">
      <c r="AG286" s="5"/>
      <c r="AH286" s="5"/>
      <c r="AI286" s="5"/>
      <c r="AJ286" s="5"/>
      <c r="AK286" s="5"/>
    </row>
    <row r="287" spans="33:37">
      <c r="AG287" s="5"/>
      <c r="AH287" s="5"/>
      <c r="AI287" s="5"/>
      <c r="AJ287" s="5"/>
      <c r="AK287" s="5"/>
    </row>
    <row r="288" spans="33:37">
      <c r="AG288" s="5"/>
      <c r="AH288" s="5"/>
      <c r="AI288" s="5"/>
      <c r="AJ288" s="5"/>
      <c r="AK288" s="5"/>
    </row>
    <row r="289" spans="33:37">
      <c r="AG289" s="5"/>
      <c r="AH289" s="5"/>
      <c r="AI289" s="5"/>
      <c r="AJ289" s="5"/>
      <c r="AK289" s="5"/>
    </row>
    <row r="290" spans="33:37">
      <c r="AG290" s="5"/>
      <c r="AH290" s="5"/>
      <c r="AI290" s="5"/>
      <c r="AJ290" s="5"/>
      <c r="AK290" s="5"/>
    </row>
    <row r="291" spans="33:37">
      <c r="AG291" s="5"/>
      <c r="AH291" s="5"/>
      <c r="AI291" s="5"/>
      <c r="AJ291" s="5"/>
      <c r="AK291" s="5"/>
    </row>
    <row r="292" spans="33:37">
      <c r="AG292" s="5"/>
      <c r="AH292" s="5"/>
      <c r="AI292" s="5"/>
      <c r="AJ292" s="5"/>
      <c r="AK292" s="5"/>
    </row>
    <row r="293" spans="33:37">
      <c r="AG293" s="5"/>
      <c r="AH293" s="5"/>
      <c r="AI293" s="5"/>
      <c r="AJ293" s="5"/>
      <c r="AK293" s="5"/>
    </row>
    <row r="294" spans="33:37">
      <c r="AG294" s="5"/>
      <c r="AH294" s="5"/>
      <c r="AI294" s="5"/>
      <c r="AJ294" s="5"/>
      <c r="AK294" s="5"/>
    </row>
    <row r="295" spans="33:37">
      <c r="AG295" s="5"/>
      <c r="AH295" s="5"/>
      <c r="AI295" s="5"/>
      <c r="AJ295" s="5"/>
      <c r="AK295" s="5"/>
    </row>
    <row r="296" spans="33:37">
      <c r="AG296" s="5"/>
      <c r="AH296" s="5"/>
      <c r="AI296" s="5"/>
      <c r="AJ296" s="5"/>
      <c r="AK296" s="5"/>
    </row>
    <row r="297" spans="33:37">
      <c r="AG297" s="5"/>
      <c r="AH297" s="5"/>
      <c r="AI297" s="5"/>
      <c r="AJ297" s="5"/>
      <c r="AK297" s="5"/>
    </row>
    <row r="298" spans="33:37">
      <c r="AG298" s="5"/>
      <c r="AH298" s="5"/>
      <c r="AI298" s="5"/>
      <c r="AJ298" s="5"/>
      <c r="AK298" s="5"/>
    </row>
    <row r="299" spans="33:37">
      <c r="AG299" s="5"/>
      <c r="AH299" s="5"/>
      <c r="AI299" s="5"/>
      <c r="AJ299" s="5"/>
      <c r="AK299" s="5"/>
    </row>
    <row r="300" spans="33:37">
      <c r="AG300" s="5"/>
      <c r="AH300" s="5"/>
      <c r="AI300" s="5"/>
      <c r="AJ300" s="5"/>
      <c r="AK300" s="5"/>
    </row>
    <row r="301" spans="33:37">
      <c r="AG301" s="5"/>
      <c r="AH301" s="5"/>
      <c r="AI301" s="5"/>
      <c r="AJ301" s="5"/>
      <c r="AK301" s="5"/>
    </row>
    <row r="302" spans="33:37">
      <c r="AG302" s="5"/>
      <c r="AH302" s="5"/>
      <c r="AI302" s="5"/>
      <c r="AJ302" s="5"/>
      <c r="AK302" s="5"/>
    </row>
    <row r="303" spans="33:37">
      <c r="AG303" s="5"/>
      <c r="AH303" s="5"/>
      <c r="AI303" s="5"/>
      <c r="AJ303" s="5"/>
      <c r="AK303" s="5"/>
    </row>
    <row r="304" spans="33:37">
      <c r="AG304" s="5"/>
      <c r="AH304" s="5"/>
      <c r="AI304" s="5"/>
      <c r="AJ304" s="5"/>
      <c r="AK304" s="5"/>
    </row>
    <row r="305" spans="33:37">
      <c r="AG305" s="5"/>
      <c r="AH305" s="5"/>
      <c r="AI305" s="5"/>
      <c r="AJ305" s="5"/>
      <c r="AK305" s="5"/>
    </row>
    <row r="306" spans="33:37">
      <c r="AG306" s="5"/>
      <c r="AH306" s="5"/>
      <c r="AI306" s="5"/>
      <c r="AJ306" s="5"/>
      <c r="AK306" s="5"/>
    </row>
    <row r="307" spans="33:37">
      <c r="AG307" s="5"/>
      <c r="AH307" s="5"/>
      <c r="AI307" s="5"/>
      <c r="AJ307" s="5"/>
      <c r="AK307" s="5"/>
    </row>
    <row r="308" spans="33:37">
      <c r="AG308" s="5"/>
      <c r="AH308" s="5"/>
      <c r="AI308" s="5"/>
      <c r="AJ308" s="5"/>
      <c r="AK308" s="5"/>
    </row>
    <row r="309" spans="33:37">
      <c r="AG309" s="5"/>
      <c r="AH309" s="5"/>
      <c r="AI309" s="5"/>
      <c r="AJ309" s="5"/>
      <c r="AK309" s="5"/>
    </row>
    <row r="310" spans="33:37">
      <c r="AG310" s="5"/>
      <c r="AH310" s="5"/>
      <c r="AI310" s="5"/>
      <c r="AJ310" s="5"/>
      <c r="AK310" s="5"/>
    </row>
    <row r="311" spans="33:37">
      <c r="AG311" s="5"/>
      <c r="AH311" s="5"/>
      <c r="AI311" s="5"/>
      <c r="AJ311" s="5"/>
      <c r="AK311" s="5"/>
    </row>
    <row r="312" spans="33:37">
      <c r="AG312" s="5"/>
      <c r="AH312" s="5"/>
      <c r="AI312" s="5"/>
      <c r="AJ312" s="5"/>
      <c r="AK312" s="5"/>
    </row>
    <row r="313" spans="33:37">
      <c r="AG313" s="5"/>
      <c r="AH313" s="5"/>
      <c r="AI313" s="5"/>
      <c r="AJ313" s="5"/>
      <c r="AK313" s="5"/>
    </row>
    <row r="314" spans="33:37">
      <c r="AG314" s="5"/>
      <c r="AH314" s="5"/>
      <c r="AI314" s="5"/>
      <c r="AJ314" s="5"/>
      <c r="AK314" s="5"/>
    </row>
    <row r="315" spans="33:37">
      <c r="AG315" s="5"/>
      <c r="AH315" s="5"/>
      <c r="AI315" s="5"/>
      <c r="AJ315" s="5"/>
      <c r="AK315" s="5"/>
    </row>
    <row r="316" spans="33:37">
      <c r="AG316" s="5"/>
      <c r="AH316" s="5"/>
      <c r="AI316" s="5"/>
      <c r="AJ316" s="5"/>
      <c r="AK316" s="5"/>
    </row>
    <row r="317" spans="33:37">
      <c r="AG317" s="5"/>
      <c r="AH317" s="5"/>
      <c r="AI317" s="5"/>
      <c r="AJ317" s="5"/>
      <c r="AK317" s="5"/>
    </row>
    <row r="318" spans="33:37">
      <c r="AG318" s="5"/>
      <c r="AH318" s="5"/>
      <c r="AI318" s="5"/>
      <c r="AJ318" s="5"/>
      <c r="AK318" s="5"/>
    </row>
    <row r="319" spans="33:37">
      <c r="AG319" s="5"/>
      <c r="AH319" s="5"/>
      <c r="AI319" s="5"/>
      <c r="AJ319" s="5"/>
      <c r="AK319" s="5"/>
    </row>
    <row r="320" spans="33:37">
      <c r="AG320" s="5"/>
      <c r="AH320" s="5"/>
      <c r="AI320" s="5"/>
      <c r="AJ320" s="5"/>
      <c r="AK320" s="5"/>
    </row>
    <row r="321" spans="33:37">
      <c r="AG321" s="5"/>
      <c r="AH321" s="5"/>
      <c r="AI321" s="5"/>
      <c r="AJ321" s="5"/>
      <c r="AK321" s="5"/>
    </row>
    <row r="322" spans="33:37">
      <c r="AG322" s="5"/>
      <c r="AH322" s="5"/>
      <c r="AI322" s="5"/>
      <c r="AJ322" s="5"/>
      <c r="AK322" s="5"/>
    </row>
    <row r="323" spans="33:37">
      <c r="AG323" s="5"/>
      <c r="AH323" s="5"/>
      <c r="AI323" s="5"/>
      <c r="AJ323" s="5"/>
      <c r="AK323" s="5"/>
    </row>
    <row r="324" spans="33:37">
      <c r="AG324" s="5"/>
      <c r="AH324" s="5"/>
      <c r="AI324" s="5"/>
      <c r="AJ324" s="5"/>
      <c r="AK324" s="5"/>
    </row>
    <row r="325" spans="33:37">
      <c r="AG325" s="5"/>
      <c r="AH325" s="5"/>
      <c r="AI325" s="5"/>
      <c r="AJ325" s="5"/>
      <c r="AK325" s="5"/>
    </row>
    <row r="326" spans="33:37">
      <c r="AG326" s="5"/>
      <c r="AH326" s="5"/>
      <c r="AI326" s="5"/>
      <c r="AJ326" s="5"/>
      <c r="AK326" s="5"/>
    </row>
    <row r="327" spans="33:37">
      <c r="AG327" s="5"/>
      <c r="AH327" s="5"/>
      <c r="AI327" s="5"/>
      <c r="AJ327" s="5"/>
      <c r="AK327" s="5"/>
    </row>
    <row r="328" spans="33:37">
      <c r="AG328" s="5"/>
      <c r="AH328" s="5"/>
      <c r="AI328" s="5"/>
      <c r="AJ328" s="5"/>
      <c r="AK328" s="5"/>
    </row>
    <row r="329" spans="33:37">
      <c r="AG329" s="5"/>
      <c r="AH329" s="5"/>
      <c r="AI329" s="5"/>
      <c r="AJ329" s="5"/>
      <c r="AK329" s="5"/>
    </row>
    <row r="330" spans="33:37">
      <c r="AG330" s="5"/>
      <c r="AH330" s="5"/>
      <c r="AI330" s="5"/>
      <c r="AJ330" s="5"/>
      <c r="AK330" s="5"/>
    </row>
    <row r="331" spans="33:37">
      <c r="AG331" s="5"/>
      <c r="AH331" s="5"/>
      <c r="AI331" s="5"/>
      <c r="AJ331" s="5"/>
      <c r="AK331" s="5"/>
    </row>
    <row r="332" spans="33:37">
      <c r="AG332" s="5"/>
      <c r="AH332" s="5"/>
      <c r="AI332" s="5"/>
      <c r="AJ332" s="5"/>
      <c r="AK332" s="5"/>
    </row>
    <row r="333" spans="33:37">
      <c r="AG333" s="5"/>
      <c r="AH333" s="5"/>
      <c r="AI333" s="5"/>
      <c r="AJ333" s="5"/>
      <c r="AK333" s="5"/>
    </row>
    <row r="334" spans="33:37">
      <c r="AG334" s="5"/>
      <c r="AH334" s="5"/>
      <c r="AI334" s="5"/>
      <c r="AJ334" s="5"/>
      <c r="AK334" s="5"/>
    </row>
    <row r="335" spans="33:37">
      <c r="AG335" s="5"/>
      <c r="AH335" s="5"/>
      <c r="AI335" s="5"/>
      <c r="AJ335" s="5"/>
      <c r="AK335" s="5"/>
    </row>
    <row r="336" spans="33:37">
      <c r="AG336" s="5"/>
      <c r="AH336" s="5"/>
      <c r="AI336" s="5"/>
      <c r="AJ336" s="5"/>
      <c r="AK336" s="5"/>
    </row>
    <row r="337" spans="33:37">
      <c r="AG337" s="5"/>
      <c r="AH337" s="5"/>
      <c r="AI337" s="5"/>
      <c r="AJ337" s="5"/>
      <c r="AK337" s="5"/>
    </row>
    <row r="338" spans="33:37">
      <c r="AG338" s="5"/>
      <c r="AH338" s="5"/>
      <c r="AI338" s="5"/>
      <c r="AJ338" s="5"/>
      <c r="AK338" s="5"/>
    </row>
    <row r="339" spans="33:37">
      <c r="AG339" s="5"/>
      <c r="AH339" s="5"/>
      <c r="AI339" s="5"/>
      <c r="AJ339" s="5"/>
      <c r="AK339" s="5"/>
    </row>
    <row r="340" spans="33:37">
      <c r="AG340" s="5"/>
      <c r="AH340" s="5"/>
      <c r="AI340" s="5"/>
      <c r="AJ340" s="5"/>
      <c r="AK340" s="5"/>
    </row>
    <row r="341" spans="33:37">
      <c r="AG341" s="5"/>
      <c r="AH341" s="5"/>
      <c r="AI341" s="5"/>
      <c r="AJ341" s="5"/>
      <c r="AK341" s="5"/>
    </row>
    <row r="342" spans="33:37">
      <c r="AG342" s="5"/>
      <c r="AH342" s="5"/>
      <c r="AI342" s="5"/>
      <c r="AJ342" s="5"/>
      <c r="AK342" s="5"/>
    </row>
    <row r="343" spans="33:37">
      <c r="AG343" s="5"/>
      <c r="AH343" s="5"/>
      <c r="AI343" s="5"/>
      <c r="AJ343" s="5"/>
      <c r="AK343" s="5"/>
    </row>
    <row r="344" spans="33:37">
      <c r="AG344" s="5"/>
      <c r="AH344" s="5"/>
      <c r="AI344" s="5"/>
      <c r="AJ344" s="5"/>
      <c r="AK344" s="5"/>
    </row>
    <row r="345" spans="33:37">
      <c r="AG345" s="5"/>
      <c r="AH345" s="5"/>
      <c r="AI345" s="5"/>
      <c r="AJ345" s="5"/>
      <c r="AK345" s="5"/>
    </row>
    <row r="346" spans="33:37">
      <c r="AG346" s="5"/>
      <c r="AH346" s="5"/>
      <c r="AI346" s="5"/>
      <c r="AJ346" s="5"/>
      <c r="AK346" s="5"/>
    </row>
    <row r="347" spans="33:37">
      <c r="AG347" s="5"/>
      <c r="AH347" s="5"/>
      <c r="AI347" s="5"/>
      <c r="AJ347" s="5"/>
      <c r="AK347" s="5"/>
    </row>
    <row r="348" spans="33:37">
      <c r="AG348" s="5"/>
      <c r="AH348" s="5"/>
      <c r="AI348" s="5"/>
      <c r="AJ348" s="5"/>
      <c r="AK348" s="5"/>
    </row>
    <row r="349" spans="33:37">
      <c r="AG349" s="5"/>
      <c r="AH349" s="5"/>
      <c r="AI349" s="5"/>
      <c r="AJ349" s="5"/>
      <c r="AK349" s="5"/>
    </row>
    <row r="350" spans="33:37">
      <c r="AG350" s="5"/>
      <c r="AH350" s="5"/>
      <c r="AI350" s="5"/>
      <c r="AJ350" s="5"/>
      <c r="AK350" s="5"/>
    </row>
    <row r="351" spans="33:37">
      <c r="AG351" s="5"/>
      <c r="AH351" s="5"/>
      <c r="AI351" s="5"/>
      <c r="AJ351" s="5"/>
      <c r="AK351" s="5"/>
    </row>
    <row r="352" spans="33:37">
      <c r="AG352" s="5"/>
      <c r="AH352" s="5"/>
      <c r="AI352" s="5"/>
      <c r="AJ352" s="5"/>
      <c r="AK352" s="5"/>
    </row>
    <row r="353" spans="33:37">
      <c r="AG353" s="5"/>
      <c r="AH353" s="5"/>
      <c r="AI353" s="5"/>
      <c r="AJ353" s="5"/>
      <c r="AK353" s="5"/>
    </row>
    <row r="354" spans="33:37">
      <c r="AG354" s="5"/>
      <c r="AH354" s="5"/>
      <c r="AI354" s="5"/>
      <c r="AJ354" s="5"/>
      <c r="AK354" s="5"/>
    </row>
    <row r="355" spans="33:37">
      <c r="AG355" s="5"/>
      <c r="AH355" s="5"/>
      <c r="AI355" s="5"/>
      <c r="AJ355" s="5"/>
      <c r="AK355" s="5"/>
    </row>
    <row r="356" spans="33:37">
      <c r="AG356" s="5"/>
      <c r="AH356" s="5"/>
      <c r="AI356" s="5"/>
      <c r="AJ356" s="5"/>
      <c r="AK356" s="5"/>
    </row>
    <row r="357" spans="33:37">
      <c r="AG357" s="5"/>
      <c r="AH357" s="5"/>
      <c r="AI357" s="5"/>
      <c r="AJ357" s="5"/>
      <c r="AK357" s="5"/>
    </row>
    <row r="358" spans="33:37">
      <c r="AG358" s="5"/>
      <c r="AH358" s="5"/>
      <c r="AI358" s="5"/>
      <c r="AJ358" s="5"/>
      <c r="AK358" s="5"/>
    </row>
    <row r="359" spans="33:37">
      <c r="AG359" s="5"/>
      <c r="AH359" s="5"/>
      <c r="AI359" s="5"/>
      <c r="AJ359" s="5"/>
      <c r="AK359" s="5"/>
    </row>
    <row r="360" spans="33:37">
      <c r="AG360" s="5"/>
      <c r="AH360" s="5"/>
      <c r="AI360" s="5"/>
      <c r="AJ360" s="5"/>
      <c r="AK360" s="5"/>
    </row>
    <row r="361" spans="33:37">
      <c r="AG361" s="5"/>
      <c r="AH361" s="5"/>
      <c r="AI361" s="5"/>
      <c r="AJ361" s="5"/>
      <c r="AK361" s="5"/>
    </row>
    <row r="362" spans="33:37">
      <c r="AG362" s="5"/>
      <c r="AH362" s="5"/>
      <c r="AI362" s="5"/>
      <c r="AJ362" s="5"/>
      <c r="AK362" s="5"/>
    </row>
    <row r="363" spans="33:37">
      <c r="AG363" s="5"/>
      <c r="AH363" s="5"/>
      <c r="AI363" s="5"/>
      <c r="AJ363" s="5"/>
      <c r="AK363" s="5"/>
    </row>
    <row r="364" spans="33:37">
      <c r="AG364" s="5"/>
      <c r="AH364" s="5"/>
      <c r="AI364" s="5"/>
      <c r="AJ364" s="5"/>
      <c r="AK364" s="5"/>
    </row>
    <row r="365" spans="33:37">
      <c r="AG365" s="5"/>
      <c r="AH365" s="5"/>
      <c r="AI365" s="5"/>
      <c r="AJ365" s="5"/>
      <c r="AK365" s="5"/>
    </row>
    <row r="366" spans="33:37">
      <c r="AG366" s="5"/>
      <c r="AH366" s="5"/>
      <c r="AI366" s="5"/>
      <c r="AJ366" s="5"/>
      <c r="AK366" s="5"/>
    </row>
    <row r="367" spans="33:37">
      <c r="AG367" s="5"/>
      <c r="AH367" s="5"/>
      <c r="AI367" s="5"/>
      <c r="AJ367" s="5"/>
      <c r="AK367" s="5"/>
    </row>
    <row r="368" spans="33:37">
      <c r="AG368" s="5"/>
      <c r="AH368" s="5"/>
      <c r="AI368" s="5"/>
      <c r="AJ368" s="5"/>
      <c r="AK368" s="5"/>
    </row>
    <row r="369" spans="33:37">
      <c r="AG369" s="5"/>
      <c r="AH369" s="5"/>
      <c r="AI369" s="5"/>
      <c r="AJ369" s="5"/>
      <c r="AK369" s="5"/>
    </row>
    <row r="370" spans="33:37">
      <c r="AG370" s="5"/>
      <c r="AH370" s="5"/>
      <c r="AI370" s="5"/>
      <c r="AJ370" s="5"/>
      <c r="AK370" s="5"/>
    </row>
    <row r="371" spans="33:37">
      <c r="AG371" s="5"/>
      <c r="AH371" s="5"/>
      <c r="AI371" s="5"/>
      <c r="AJ371" s="5"/>
      <c r="AK371" s="5"/>
    </row>
    <row r="372" spans="33:37">
      <c r="AG372" s="5"/>
      <c r="AH372" s="5"/>
      <c r="AI372" s="5"/>
      <c r="AJ372" s="5"/>
      <c r="AK372" s="5"/>
    </row>
    <row r="373" spans="33:37">
      <c r="AG373" s="5"/>
      <c r="AH373" s="5"/>
      <c r="AI373" s="5"/>
      <c r="AJ373" s="5"/>
      <c r="AK373" s="5"/>
    </row>
    <row r="374" spans="33:37">
      <c r="AG374" s="5"/>
      <c r="AH374" s="5"/>
      <c r="AI374" s="5"/>
      <c r="AJ374" s="5"/>
      <c r="AK374" s="5"/>
    </row>
    <row r="375" spans="33:37">
      <c r="AG375" s="5"/>
      <c r="AH375" s="5"/>
      <c r="AI375" s="5"/>
      <c r="AJ375" s="5"/>
      <c r="AK375" s="5"/>
    </row>
    <row r="376" spans="33:37">
      <c r="AG376" s="5"/>
      <c r="AH376" s="5"/>
      <c r="AI376" s="5"/>
      <c r="AJ376" s="5"/>
      <c r="AK376" s="5"/>
    </row>
    <row r="377" spans="33:37">
      <c r="AG377" s="5"/>
      <c r="AH377" s="5"/>
      <c r="AI377" s="5"/>
      <c r="AJ377" s="5"/>
      <c r="AK377" s="5"/>
    </row>
    <row r="378" spans="33:37">
      <c r="AG378" s="5"/>
      <c r="AH378" s="5"/>
      <c r="AI378" s="5"/>
      <c r="AJ378" s="5"/>
      <c r="AK378" s="5"/>
    </row>
    <row r="379" spans="33:37">
      <c r="AG379" s="5"/>
      <c r="AH379" s="5"/>
      <c r="AI379" s="5"/>
      <c r="AJ379" s="5"/>
      <c r="AK379" s="5"/>
    </row>
    <row r="380" spans="33:37">
      <c r="AG380" s="5"/>
      <c r="AH380" s="5"/>
      <c r="AI380" s="5"/>
      <c r="AJ380" s="5"/>
      <c r="AK380" s="5"/>
    </row>
    <row r="381" spans="33:37">
      <c r="AG381" s="5"/>
      <c r="AH381" s="5"/>
      <c r="AI381" s="5"/>
      <c r="AJ381" s="5"/>
      <c r="AK381" s="5"/>
    </row>
    <row r="382" spans="33:37">
      <c r="AG382" s="5"/>
      <c r="AH382" s="5"/>
      <c r="AI382" s="5"/>
      <c r="AJ382" s="5"/>
      <c r="AK382" s="5"/>
    </row>
    <row r="383" spans="33:37">
      <c r="AG383" s="5"/>
      <c r="AH383" s="5"/>
      <c r="AI383" s="5"/>
      <c r="AJ383" s="5"/>
      <c r="AK383" s="5"/>
    </row>
    <row r="384" spans="33:37">
      <c r="AG384" s="5"/>
      <c r="AH384" s="5"/>
      <c r="AI384" s="5"/>
      <c r="AJ384" s="5"/>
      <c r="AK384" s="5"/>
    </row>
    <row r="385" spans="33:37">
      <c r="AG385" s="5"/>
      <c r="AH385" s="5"/>
      <c r="AI385" s="5"/>
      <c r="AJ385" s="5"/>
      <c r="AK385" s="5"/>
    </row>
    <row r="386" spans="33:37">
      <c r="AG386" s="5"/>
      <c r="AH386" s="5"/>
      <c r="AI386" s="5"/>
      <c r="AJ386" s="5"/>
      <c r="AK386" s="5"/>
    </row>
    <row r="387" spans="33:37">
      <c r="AG387" s="5"/>
      <c r="AH387" s="5"/>
      <c r="AI387" s="5"/>
      <c r="AJ387" s="5"/>
      <c r="AK387" s="5"/>
    </row>
    <row r="388" spans="33:37">
      <c r="AG388" s="5"/>
      <c r="AH388" s="5"/>
      <c r="AI388" s="5"/>
      <c r="AJ388" s="5"/>
      <c r="AK388" s="5"/>
    </row>
    <row r="389" spans="33:37">
      <c r="AG389" s="5"/>
      <c r="AH389" s="5"/>
      <c r="AI389" s="5"/>
      <c r="AJ389" s="5"/>
      <c r="AK389" s="5"/>
    </row>
    <row r="390" spans="33:37">
      <c r="AG390" s="5"/>
      <c r="AH390" s="5"/>
      <c r="AI390" s="5"/>
      <c r="AJ390" s="5"/>
      <c r="AK390" s="5"/>
    </row>
    <row r="391" spans="33:37">
      <c r="AG391" s="5"/>
      <c r="AH391" s="5"/>
      <c r="AI391" s="5"/>
      <c r="AJ391" s="5"/>
      <c r="AK391" s="5"/>
    </row>
    <row r="392" spans="33:37">
      <c r="AG392" s="5"/>
      <c r="AH392" s="5"/>
      <c r="AI392" s="5"/>
      <c r="AJ392" s="5"/>
      <c r="AK392" s="5"/>
    </row>
    <row r="393" spans="33:37">
      <c r="AG393" s="5"/>
      <c r="AH393" s="5"/>
      <c r="AI393" s="5"/>
      <c r="AJ393" s="5"/>
      <c r="AK393" s="5"/>
    </row>
    <row r="394" spans="33:37">
      <c r="AG394" s="5"/>
      <c r="AH394" s="5"/>
      <c r="AI394" s="5"/>
      <c r="AJ394" s="5"/>
      <c r="AK394" s="5"/>
    </row>
    <row r="395" spans="33:37">
      <c r="AG395" s="5"/>
      <c r="AH395" s="5"/>
      <c r="AI395" s="5"/>
      <c r="AJ395" s="5"/>
      <c r="AK395" s="5"/>
    </row>
    <row r="396" spans="33:37">
      <c r="AG396" s="5"/>
      <c r="AH396" s="5"/>
      <c r="AI396" s="5"/>
      <c r="AJ396" s="5"/>
      <c r="AK396" s="5"/>
    </row>
    <row r="397" spans="33:37">
      <c r="AG397" s="5"/>
      <c r="AH397" s="5"/>
      <c r="AI397" s="5"/>
      <c r="AJ397" s="5"/>
      <c r="AK397" s="5"/>
    </row>
    <row r="398" spans="33:37">
      <c r="AG398" s="5"/>
      <c r="AH398" s="5"/>
      <c r="AI398" s="5"/>
      <c r="AJ398" s="5"/>
      <c r="AK398" s="5"/>
    </row>
    <row r="399" spans="33:37">
      <c r="AG399" s="5"/>
      <c r="AH399" s="5"/>
      <c r="AI399" s="5"/>
      <c r="AJ399" s="5"/>
      <c r="AK399" s="5"/>
    </row>
    <row r="400" spans="33:37">
      <c r="AG400" s="5"/>
      <c r="AH400" s="5"/>
      <c r="AI400" s="5"/>
      <c r="AJ400" s="5"/>
      <c r="AK400" s="5"/>
    </row>
    <row r="401" spans="33:37">
      <c r="AG401" s="5"/>
      <c r="AH401" s="5"/>
      <c r="AI401" s="5"/>
      <c r="AJ401" s="5"/>
      <c r="AK401" s="5"/>
    </row>
    <row r="402" spans="33:37">
      <c r="AG402" s="5"/>
      <c r="AH402" s="5"/>
      <c r="AI402" s="5"/>
      <c r="AJ402" s="5"/>
      <c r="AK402" s="5"/>
    </row>
    <row r="403" spans="33:37">
      <c r="AG403" s="5"/>
      <c r="AH403" s="5"/>
      <c r="AI403" s="5"/>
      <c r="AJ403" s="5"/>
      <c r="AK403" s="5"/>
    </row>
    <row r="404" spans="33:37">
      <c r="AG404" s="5"/>
      <c r="AH404" s="5"/>
      <c r="AI404" s="5"/>
      <c r="AJ404" s="5"/>
      <c r="AK404" s="5"/>
    </row>
    <row r="405" spans="33:37">
      <c r="AG405" s="5"/>
      <c r="AH405" s="5"/>
      <c r="AI405" s="5"/>
      <c r="AJ405" s="5"/>
      <c r="AK405" s="5"/>
    </row>
    <row r="406" spans="33:37">
      <c r="AG406" s="5"/>
      <c r="AH406" s="5"/>
      <c r="AI406" s="5"/>
      <c r="AJ406" s="5"/>
      <c r="AK406" s="5"/>
    </row>
    <row r="407" spans="33:37">
      <c r="AG407" s="5"/>
      <c r="AH407" s="5"/>
      <c r="AI407" s="5"/>
      <c r="AJ407" s="5"/>
      <c r="AK407" s="5"/>
    </row>
    <row r="408" spans="33:37">
      <c r="AG408" s="5"/>
      <c r="AH408" s="5"/>
      <c r="AI408" s="5"/>
      <c r="AJ408" s="5"/>
      <c r="AK408" s="5"/>
    </row>
    <row r="409" spans="33:37">
      <c r="AG409" s="5"/>
      <c r="AH409" s="5"/>
      <c r="AI409" s="5"/>
      <c r="AJ409" s="5"/>
      <c r="AK409" s="5"/>
    </row>
    <row r="410" spans="33:37">
      <c r="AG410" s="5"/>
      <c r="AH410" s="5"/>
      <c r="AI410" s="5"/>
      <c r="AJ410" s="5"/>
      <c r="AK410" s="5"/>
    </row>
    <row r="411" spans="33:37">
      <c r="AG411" s="5"/>
      <c r="AH411" s="5"/>
      <c r="AI411" s="5"/>
      <c r="AJ411" s="5"/>
      <c r="AK411" s="5"/>
    </row>
    <row r="412" spans="33:37">
      <c r="AG412" s="5"/>
      <c r="AH412" s="5"/>
      <c r="AI412" s="5"/>
      <c r="AJ412" s="5"/>
      <c r="AK412" s="5"/>
    </row>
    <row r="413" spans="33:37">
      <c r="AG413" s="5"/>
      <c r="AH413" s="5"/>
      <c r="AI413" s="5"/>
      <c r="AJ413" s="5"/>
      <c r="AK413" s="5"/>
    </row>
    <row r="414" spans="33:37">
      <c r="AG414" s="5"/>
      <c r="AH414" s="5"/>
      <c r="AI414" s="5"/>
      <c r="AJ414" s="5"/>
      <c r="AK414" s="5"/>
    </row>
    <row r="415" spans="33:37">
      <c r="AG415" s="5"/>
      <c r="AH415" s="5"/>
      <c r="AI415" s="5"/>
      <c r="AJ415" s="5"/>
      <c r="AK415" s="5"/>
    </row>
    <row r="416" spans="33:37">
      <c r="AG416" s="5"/>
      <c r="AH416" s="5"/>
      <c r="AI416" s="5"/>
      <c r="AJ416" s="5"/>
      <c r="AK416" s="5"/>
    </row>
    <row r="417" spans="33:37">
      <c r="AG417" s="5"/>
      <c r="AH417" s="5"/>
      <c r="AI417" s="5"/>
      <c r="AJ417" s="5"/>
      <c r="AK417" s="5"/>
    </row>
    <row r="418" spans="33:37">
      <c r="AG418" s="5"/>
      <c r="AH418" s="5"/>
      <c r="AI418" s="5"/>
      <c r="AJ418" s="5"/>
      <c r="AK418" s="5"/>
    </row>
    <row r="419" spans="33:37">
      <c r="AG419" s="5"/>
      <c r="AH419" s="5"/>
      <c r="AI419" s="5"/>
      <c r="AJ419" s="5"/>
      <c r="AK419" s="5"/>
    </row>
    <row r="420" spans="33:37">
      <c r="AG420" s="5"/>
      <c r="AH420" s="5"/>
      <c r="AI420" s="5"/>
      <c r="AJ420" s="5"/>
      <c r="AK420" s="5"/>
    </row>
    <row r="421" spans="33:37">
      <c r="AG421" s="5"/>
      <c r="AH421" s="5"/>
      <c r="AI421" s="5"/>
      <c r="AJ421" s="5"/>
      <c r="AK421" s="5"/>
    </row>
    <row r="422" spans="33:37">
      <c r="AG422" s="5"/>
      <c r="AH422" s="5"/>
      <c r="AI422" s="5"/>
      <c r="AJ422" s="5"/>
      <c r="AK422" s="5"/>
    </row>
    <row r="423" spans="33:37">
      <c r="AG423" s="5"/>
      <c r="AH423" s="5"/>
      <c r="AI423" s="5"/>
      <c r="AJ423" s="5"/>
      <c r="AK423" s="5"/>
    </row>
    <row r="424" spans="33:37">
      <c r="AG424" s="5"/>
      <c r="AH424" s="5"/>
      <c r="AI424" s="5"/>
      <c r="AJ424" s="5"/>
      <c r="AK424" s="5"/>
    </row>
    <row r="425" spans="33:37">
      <c r="AG425" s="5"/>
      <c r="AH425" s="5"/>
      <c r="AI425" s="5"/>
      <c r="AJ425" s="5"/>
      <c r="AK425" s="5"/>
    </row>
    <row r="426" spans="33:37">
      <c r="AG426" s="5"/>
      <c r="AH426" s="5"/>
      <c r="AI426" s="5"/>
      <c r="AJ426" s="5"/>
      <c r="AK426" s="5"/>
    </row>
    <row r="427" spans="33:37">
      <c r="AG427" s="5"/>
      <c r="AH427" s="5"/>
      <c r="AI427" s="5"/>
      <c r="AJ427" s="5"/>
      <c r="AK427" s="5"/>
    </row>
    <row r="428" spans="33:37">
      <c r="AG428" s="5"/>
      <c r="AH428" s="5"/>
      <c r="AI428" s="5"/>
      <c r="AJ428" s="5"/>
      <c r="AK428" s="5"/>
    </row>
    <row r="429" spans="33:37">
      <c r="AG429" s="5"/>
      <c r="AH429" s="5"/>
      <c r="AI429" s="5"/>
      <c r="AJ429" s="5"/>
      <c r="AK429" s="5"/>
    </row>
    <row r="430" spans="33:37">
      <c r="AG430" s="5"/>
      <c r="AH430" s="5"/>
      <c r="AI430" s="5"/>
      <c r="AJ430" s="5"/>
      <c r="AK430" s="5"/>
    </row>
    <row r="431" spans="33:37">
      <c r="AG431" s="5"/>
      <c r="AH431" s="5"/>
      <c r="AI431" s="5"/>
      <c r="AJ431" s="5"/>
      <c r="AK431" s="5"/>
    </row>
    <row r="432" spans="33:37">
      <c r="AG432" s="5"/>
      <c r="AH432" s="5"/>
      <c r="AI432" s="5"/>
      <c r="AJ432" s="5"/>
      <c r="AK432" s="5"/>
    </row>
    <row r="433" spans="33:37">
      <c r="AG433" s="5"/>
      <c r="AH433" s="5"/>
      <c r="AI433" s="5"/>
      <c r="AJ433" s="5"/>
      <c r="AK433" s="5"/>
    </row>
    <row r="434" spans="33:37">
      <c r="AG434" s="5"/>
      <c r="AH434" s="5"/>
      <c r="AI434" s="5"/>
      <c r="AJ434" s="5"/>
      <c r="AK434" s="5"/>
    </row>
    <row r="435" spans="33:37">
      <c r="AG435" s="5"/>
      <c r="AH435" s="5"/>
      <c r="AI435" s="5"/>
      <c r="AJ435" s="5"/>
      <c r="AK435" s="5"/>
    </row>
    <row r="436" spans="33:37">
      <c r="AG436" s="5"/>
      <c r="AH436" s="5"/>
      <c r="AI436" s="5"/>
      <c r="AJ436" s="5"/>
      <c r="AK436" s="5"/>
    </row>
    <row r="437" spans="33:37">
      <c r="AG437" s="5"/>
      <c r="AH437" s="5"/>
      <c r="AI437" s="5"/>
      <c r="AJ437" s="5"/>
      <c r="AK437" s="5"/>
    </row>
    <row r="438" spans="33:37">
      <c r="AG438" s="5"/>
      <c r="AH438" s="5"/>
      <c r="AI438" s="5"/>
      <c r="AJ438" s="5"/>
      <c r="AK438" s="5"/>
    </row>
    <row r="439" spans="33:37">
      <c r="AG439" s="5"/>
      <c r="AH439" s="5"/>
      <c r="AI439" s="5"/>
      <c r="AJ439" s="5"/>
      <c r="AK439" s="5"/>
    </row>
    <row r="440" spans="33:37">
      <c r="AG440" s="5"/>
      <c r="AH440" s="5"/>
      <c r="AI440" s="5"/>
      <c r="AJ440" s="5"/>
      <c r="AK440" s="5"/>
    </row>
    <row r="441" spans="33:37">
      <c r="AG441" s="5"/>
      <c r="AH441" s="5"/>
      <c r="AI441" s="5"/>
      <c r="AJ441" s="5"/>
      <c r="AK441" s="5"/>
    </row>
    <row r="442" spans="33:37">
      <c r="AG442" s="5"/>
      <c r="AH442" s="5"/>
      <c r="AI442" s="5"/>
      <c r="AJ442" s="5"/>
      <c r="AK442" s="5"/>
    </row>
    <row r="443" spans="33:37">
      <c r="AG443" s="5"/>
      <c r="AH443" s="5"/>
      <c r="AI443" s="5"/>
      <c r="AJ443" s="5"/>
      <c r="AK443" s="5"/>
    </row>
    <row r="444" spans="33:37">
      <c r="AG444" s="5"/>
      <c r="AH444" s="5"/>
      <c r="AI444" s="5"/>
      <c r="AJ444" s="5"/>
      <c r="AK444" s="5"/>
    </row>
    <row r="445" spans="33:37">
      <c r="AG445" s="5"/>
      <c r="AH445" s="5"/>
      <c r="AI445" s="5"/>
      <c r="AJ445" s="5"/>
      <c r="AK445" s="5"/>
    </row>
    <row r="446" spans="33:37">
      <c r="AG446" s="5"/>
      <c r="AH446" s="5"/>
      <c r="AI446" s="5"/>
      <c r="AJ446" s="5"/>
      <c r="AK446" s="5"/>
    </row>
    <row r="447" spans="33:37">
      <c r="AG447" s="5"/>
      <c r="AH447" s="5"/>
      <c r="AI447" s="5"/>
      <c r="AJ447" s="5"/>
      <c r="AK447" s="5"/>
    </row>
    <row r="448" spans="33:37">
      <c r="AG448" s="5"/>
      <c r="AH448" s="5"/>
      <c r="AI448" s="5"/>
      <c r="AJ448" s="5"/>
      <c r="AK448" s="5"/>
    </row>
    <row r="449" spans="33:37">
      <c r="AG449" s="5"/>
      <c r="AH449" s="5"/>
      <c r="AI449" s="5"/>
      <c r="AJ449" s="5"/>
      <c r="AK449" s="5"/>
    </row>
    <row r="450" spans="33:37">
      <c r="AG450" s="5"/>
      <c r="AH450" s="5"/>
      <c r="AI450" s="5"/>
      <c r="AJ450" s="5"/>
      <c r="AK450" s="5"/>
    </row>
    <row r="451" spans="33:37">
      <c r="AG451" s="5"/>
      <c r="AH451" s="5"/>
      <c r="AI451" s="5"/>
      <c r="AJ451" s="5"/>
      <c r="AK451" s="5"/>
    </row>
    <row r="452" spans="33:37">
      <c r="AG452" s="5"/>
      <c r="AH452" s="5"/>
      <c r="AI452" s="5"/>
      <c r="AJ452" s="5"/>
      <c r="AK452" s="5"/>
    </row>
    <row r="453" spans="33:37">
      <c r="AG453" s="5"/>
      <c r="AH453" s="5"/>
      <c r="AI453" s="5"/>
      <c r="AJ453" s="5"/>
      <c r="AK453" s="5"/>
    </row>
    <row r="454" spans="33:37">
      <c r="AG454" s="5"/>
      <c r="AH454" s="5"/>
      <c r="AI454" s="5"/>
      <c r="AJ454" s="5"/>
      <c r="AK454" s="5"/>
    </row>
    <row r="455" spans="33:37">
      <c r="AG455" s="5"/>
      <c r="AH455" s="5"/>
      <c r="AI455" s="5"/>
      <c r="AJ455" s="5"/>
      <c r="AK455" s="5"/>
    </row>
    <row r="456" spans="33:37">
      <c r="AG456" s="5"/>
      <c r="AH456" s="5"/>
      <c r="AI456" s="5"/>
      <c r="AJ456" s="5"/>
      <c r="AK456" s="5"/>
    </row>
    <row r="457" spans="33:37">
      <c r="AG457" s="5"/>
      <c r="AH457" s="5"/>
      <c r="AI457" s="5"/>
      <c r="AJ457" s="5"/>
      <c r="AK457" s="5"/>
    </row>
    <row r="458" spans="33:37">
      <c r="AG458" s="5"/>
      <c r="AH458" s="5"/>
      <c r="AI458" s="5"/>
      <c r="AJ458" s="5"/>
      <c r="AK458" s="5"/>
    </row>
    <row r="459" spans="33:37">
      <c r="AG459" s="5"/>
      <c r="AH459" s="5"/>
      <c r="AI459" s="5"/>
      <c r="AJ459" s="5"/>
      <c r="AK459" s="5"/>
    </row>
    <row r="460" spans="33:37">
      <c r="AG460" s="5"/>
      <c r="AH460" s="5"/>
      <c r="AI460" s="5"/>
      <c r="AJ460" s="5"/>
      <c r="AK460" s="5"/>
    </row>
    <row r="461" spans="33:37">
      <c r="AG461" s="5"/>
      <c r="AH461" s="5"/>
      <c r="AI461" s="5"/>
      <c r="AJ461" s="5"/>
      <c r="AK461" s="5"/>
    </row>
    <row r="462" spans="33:37">
      <c r="AG462" s="5"/>
      <c r="AH462" s="5"/>
      <c r="AI462" s="5"/>
      <c r="AJ462" s="5"/>
      <c r="AK462" s="5"/>
    </row>
    <row r="463" spans="33:37">
      <c r="AG463" s="5"/>
      <c r="AH463" s="5"/>
      <c r="AI463" s="5"/>
      <c r="AJ463" s="5"/>
      <c r="AK463" s="5"/>
    </row>
    <row r="464" spans="33:37">
      <c r="AG464" s="5"/>
      <c r="AH464" s="5"/>
      <c r="AI464" s="5"/>
      <c r="AJ464" s="5"/>
      <c r="AK464" s="5"/>
    </row>
    <row r="465" spans="33:37">
      <c r="AG465" s="5"/>
      <c r="AH465" s="5"/>
      <c r="AI465" s="5"/>
      <c r="AJ465" s="5"/>
      <c r="AK465" s="5"/>
    </row>
    <row r="466" spans="33:37">
      <c r="AG466" s="5"/>
      <c r="AH466" s="5"/>
      <c r="AI466" s="5"/>
      <c r="AJ466" s="5"/>
      <c r="AK466" s="5"/>
    </row>
    <row r="467" spans="33:37">
      <c r="AG467" s="5"/>
      <c r="AH467" s="5"/>
      <c r="AI467" s="5"/>
      <c r="AJ467" s="5"/>
      <c r="AK467" s="5"/>
    </row>
    <row r="468" spans="33:37">
      <c r="AG468" s="5"/>
      <c r="AH468" s="5"/>
      <c r="AI468" s="5"/>
      <c r="AJ468" s="5"/>
      <c r="AK468" s="5"/>
    </row>
    <row r="469" spans="33:37">
      <c r="AG469" s="5"/>
      <c r="AH469" s="5"/>
      <c r="AI469" s="5"/>
      <c r="AJ469" s="5"/>
      <c r="AK469" s="5"/>
    </row>
    <row r="470" spans="33:37">
      <c r="AG470" s="5"/>
      <c r="AH470" s="5"/>
      <c r="AI470" s="5"/>
      <c r="AJ470" s="5"/>
      <c r="AK470" s="5"/>
    </row>
    <row r="471" spans="33:37">
      <c r="AG471" s="5"/>
      <c r="AH471" s="5"/>
      <c r="AI471" s="5"/>
      <c r="AJ471" s="5"/>
      <c r="AK471" s="5"/>
    </row>
    <row r="472" spans="33:37">
      <c r="AG472" s="5"/>
      <c r="AH472" s="5"/>
      <c r="AI472" s="5"/>
      <c r="AJ472" s="5"/>
      <c r="AK472" s="5"/>
    </row>
    <row r="473" spans="33:37">
      <c r="AG473" s="5"/>
      <c r="AH473" s="5"/>
      <c r="AI473" s="5"/>
      <c r="AJ473" s="5"/>
      <c r="AK473" s="5"/>
    </row>
    <row r="474" spans="33:37">
      <c r="AG474" s="5"/>
      <c r="AH474" s="5"/>
      <c r="AI474" s="5"/>
      <c r="AJ474" s="5"/>
      <c r="AK474" s="5"/>
    </row>
    <row r="475" spans="33:37">
      <c r="AG475" s="5"/>
      <c r="AH475" s="5"/>
      <c r="AI475" s="5"/>
      <c r="AJ475" s="5"/>
      <c r="AK475" s="5"/>
    </row>
    <row r="476" spans="33:37">
      <c r="AG476" s="5"/>
      <c r="AH476" s="5"/>
      <c r="AI476" s="5"/>
      <c r="AJ476" s="5"/>
      <c r="AK476" s="5"/>
    </row>
    <row r="477" spans="33:37">
      <c r="AG477" s="5"/>
      <c r="AH477" s="5"/>
      <c r="AI477" s="5"/>
      <c r="AJ477" s="5"/>
      <c r="AK477" s="5"/>
    </row>
    <row r="478" spans="33:37">
      <c r="AG478" s="5"/>
      <c r="AH478" s="5"/>
      <c r="AI478" s="5"/>
      <c r="AJ478" s="5"/>
      <c r="AK478" s="5"/>
    </row>
    <row r="479" spans="33:37">
      <c r="AG479" s="5"/>
      <c r="AH479" s="5"/>
      <c r="AI479" s="5"/>
      <c r="AJ479" s="5"/>
      <c r="AK479" s="5"/>
    </row>
    <row r="480" spans="33:37">
      <c r="AG480" s="5"/>
      <c r="AH480" s="5"/>
      <c r="AI480" s="5"/>
      <c r="AJ480" s="5"/>
      <c r="AK480" s="5"/>
    </row>
    <row r="481" spans="33:37">
      <c r="AG481" s="5"/>
      <c r="AH481" s="5"/>
      <c r="AI481" s="5"/>
      <c r="AJ481" s="5"/>
      <c r="AK481" s="5"/>
    </row>
    <row r="482" spans="33:37">
      <c r="AG482" s="5"/>
      <c r="AH482" s="5"/>
      <c r="AI482" s="5"/>
      <c r="AJ482" s="5"/>
      <c r="AK482" s="5"/>
    </row>
    <row r="483" spans="33:37">
      <c r="AG483" s="5"/>
      <c r="AH483" s="5"/>
      <c r="AI483" s="5"/>
      <c r="AJ483" s="5"/>
      <c r="AK483" s="5"/>
    </row>
    <row r="484" spans="33:37">
      <c r="AG484" s="5"/>
      <c r="AH484" s="5"/>
      <c r="AI484" s="5"/>
      <c r="AJ484" s="5"/>
      <c r="AK484" s="5"/>
    </row>
    <row r="485" spans="33:37">
      <c r="AG485" s="5"/>
      <c r="AH485" s="5"/>
      <c r="AI485" s="5"/>
      <c r="AJ485" s="5"/>
      <c r="AK485" s="5"/>
    </row>
    <row r="486" spans="33:37">
      <c r="AG486" s="5"/>
      <c r="AH486" s="5"/>
      <c r="AI486" s="5"/>
      <c r="AJ486" s="5"/>
      <c r="AK486" s="5"/>
    </row>
    <row r="487" spans="33:37">
      <c r="AG487" s="5"/>
      <c r="AH487" s="5"/>
      <c r="AI487" s="5"/>
      <c r="AJ487" s="5"/>
      <c r="AK487" s="5"/>
    </row>
    <row r="488" spans="33:37">
      <c r="AG488" s="5"/>
      <c r="AH488" s="5"/>
      <c r="AI488" s="5"/>
      <c r="AJ488" s="5"/>
      <c r="AK488" s="5"/>
    </row>
    <row r="489" spans="33:37">
      <c r="AG489" s="5"/>
      <c r="AH489" s="5"/>
      <c r="AI489" s="5"/>
      <c r="AJ489" s="5"/>
      <c r="AK489" s="5"/>
    </row>
    <row r="490" spans="33:37">
      <c r="AG490" s="5"/>
      <c r="AH490" s="5"/>
      <c r="AI490" s="5"/>
      <c r="AJ490" s="5"/>
      <c r="AK490" s="5"/>
    </row>
    <row r="491" spans="33:37">
      <c r="AG491" s="5"/>
      <c r="AH491" s="5"/>
      <c r="AI491" s="5"/>
      <c r="AJ491" s="5"/>
      <c r="AK491" s="5"/>
    </row>
    <row r="492" spans="33:37">
      <c r="AG492" s="5"/>
      <c r="AH492" s="5"/>
      <c r="AI492" s="5"/>
      <c r="AJ492" s="5"/>
      <c r="AK492" s="5"/>
    </row>
    <row r="493" spans="33:37">
      <c r="AG493" s="5"/>
      <c r="AH493" s="5"/>
      <c r="AI493" s="5"/>
      <c r="AJ493" s="5"/>
      <c r="AK493" s="5"/>
    </row>
    <row r="494" spans="33:37">
      <c r="AG494" s="5"/>
      <c r="AH494" s="5"/>
      <c r="AI494" s="5"/>
      <c r="AJ494" s="5"/>
      <c r="AK494" s="5"/>
    </row>
    <row r="495" spans="33:37">
      <c r="AG495" s="5"/>
      <c r="AH495" s="5"/>
      <c r="AI495" s="5"/>
      <c r="AJ495" s="5"/>
      <c r="AK495" s="5"/>
    </row>
    <row r="496" spans="33:37">
      <c r="AG496" s="5"/>
      <c r="AH496" s="5"/>
      <c r="AI496" s="5"/>
      <c r="AJ496" s="5"/>
      <c r="AK496" s="5"/>
    </row>
    <row r="497" spans="33:37">
      <c r="AG497" s="5"/>
      <c r="AH497" s="5"/>
      <c r="AI497" s="5"/>
      <c r="AJ497" s="5"/>
      <c r="AK497" s="5"/>
    </row>
    <row r="498" spans="33:37">
      <c r="AG498" s="5"/>
      <c r="AH498" s="5"/>
      <c r="AI498" s="5"/>
      <c r="AJ498" s="5"/>
      <c r="AK498" s="5"/>
    </row>
    <row r="499" spans="33:37">
      <c r="AG499" s="5"/>
      <c r="AH499" s="5"/>
      <c r="AI499" s="5"/>
      <c r="AJ499" s="5"/>
      <c r="AK499" s="5"/>
    </row>
    <row r="500" spans="33:37">
      <c r="AG500" s="5"/>
      <c r="AH500" s="5"/>
      <c r="AI500" s="5"/>
      <c r="AJ500" s="5"/>
      <c r="AK500" s="5"/>
    </row>
    <row r="501" spans="33:37">
      <c r="AG501" s="5"/>
      <c r="AH501" s="5"/>
      <c r="AI501" s="5"/>
      <c r="AJ501" s="5"/>
      <c r="AK501" s="5"/>
    </row>
    <row r="502" spans="33:37">
      <c r="AG502" s="5"/>
      <c r="AH502" s="5"/>
      <c r="AI502" s="5"/>
      <c r="AJ502" s="5"/>
      <c r="AK502" s="5"/>
    </row>
    <row r="503" spans="33:37">
      <c r="AG503" s="5"/>
      <c r="AH503" s="5"/>
      <c r="AI503" s="5"/>
      <c r="AJ503" s="5"/>
      <c r="AK503" s="5"/>
    </row>
    <row r="504" spans="33:37">
      <c r="AG504" s="5"/>
      <c r="AH504" s="5"/>
      <c r="AI504" s="5"/>
      <c r="AJ504" s="5"/>
      <c r="AK504" s="5"/>
    </row>
    <row r="505" spans="33:37">
      <c r="AG505" s="5"/>
      <c r="AH505" s="5"/>
      <c r="AI505" s="5"/>
      <c r="AJ505" s="5"/>
      <c r="AK505" s="5"/>
    </row>
    <row r="506" spans="33:37">
      <c r="AG506" s="5"/>
      <c r="AH506" s="5"/>
      <c r="AI506" s="5"/>
      <c r="AJ506" s="5"/>
      <c r="AK506" s="5"/>
    </row>
    <row r="507" spans="33:37">
      <c r="AG507" s="5"/>
      <c r="AH507" s="5"/>
      <c r="AI507" s="5"/>
      <c r="AJ507" s="5"/>
      <c r="AK507" s="5"/>
    </row>
    <row r="508" spans="33:37">
      <c r="AG508" s="5"/>
      <c r="AH508" s="5"/>
      <c r="AI508" s="5"/>
      <c r="AJ508" s="5"/>
      <c r="AK508" s="5"/>
    </row>
    <row r="509" spans="33:37">
      <c r="AG509" s="5"/>
      <c r="AH509" s="5"/>
      <c r="AI509" s="5"/>
      <c r="AJ509" s="5"/>
      <c r="AK509" s="5"/>
    </row>
    <row r="510" spans="33:37">
      <c r="AG510" s="5"/>
      <c r="AH510" s="5"/>
      <c r="AI510" s="5"/>
      <c r="AJ510" s="5"/>
      <c r="AK510" s="5"/>
    </row>
    <row r="511" spans="33:37">
      <c r="AG511" s="5"/>
      <c r="AH511" s="5"/>
      <c r="AI511" s="5"/>
      <c r="AJ511" s="5"/>
      <c r="AK511" s="5"/>
    </row>
    <row r="512" spans="33:37">
      <c r="AG512" s="5"/>
      <c r="AH512" s="5"/>
      <c r="AI512" s="5"/>
      <c r="AJ512" s="5"/>
      <c r="AK512" s="5"/>
    </row>
    <row r="513" spans="33:37">
      <c r="AG513" s="5"/>
      <c r="AH513" s="5"/>
      <c r="AI513" s="5"/>
      <c r="AJ513" s="5"/>
      <c r="AK513" s="5"/>
    </row>
    <row r="514" spans="33:37">
      <c r="AG514" s="5"/>
      <c r="AH514" s="5"/>
      <c r="AI514" s="5"/>
      <c r="AJ514" s="5"/>
      <c r="AK514" s="5"/>
    </row>
    <row r="515" spans="33:37">
      <c r="AG515" s="5"/>
      <c r="AH515" s="5"/>
      <c r="AI515" s="5"/>
      <c r="AJ515" s="5"/>
      <c r="AK515" s="5"/>
    </row>
    <row r="516" spans="33:37">
      <c r="AG516" s="5"/>
      <c r="AH516" s="5"/>
      <c r="AI516" s="5"/>
      <c r="AJ516" s="5"/>
      <c r="AK516" s="5"/>
    </row>
    <row r="517" spans="33:37">
      <c r="AG517" s="5"/>
      <c r="AH517" s="5"/>
      <c r="AI517" s="5"/>
      <c r="AJ517" s="5"/>
      <c r="AK517" s="5"/>
    </row>
    <row r="518" spans="33:37">
      <c r="AG518" s="5"/>
      <c r="AH518" s="5"/>
      <c r="AI518" s="5"/>
      <c r="AJ518" s="5"/>
      <c r="AK518" s="5"/>
    </row>
    <row r="519" spans="33:37">
      <c r="AG519" s="5"/>
      <c r="AH519" s="5"/>
      <c r="AI519" s="5"/>
      <c r="AJ519" s="5"/>
      <c r="AK519" s="5"/>
    </row>
    <row r="520" spans="33:37">
      <c r="AG520" s="5"/>
      <c r="AH520" s="5"/>
      <c r="AI520" s="5"/>
      <c r="AJ520" s="5"/>
      <c r="AK520" s="5"/>
    </row>
    <row r="521" spans="33:37">
      <c r="AG521" s="5"/>
      <c r="AH521" s="5"/>
      <c r="AI521" s="5"/>
      <c r="AJ521" s="5"/>
      <c r="AK521" s="5"/>
    </row>
    <row r="522" spans="33:37">
      <c r="AG522" s="5"/>
      <c r="AH522" s="5"/>
      <c r="AI522" s="5"/>
      <c r="AJ522" s="5"/>
      <c r="AK522" s="5"/>
    </row>
    <row r="523" spans="33:37">
      <c r="AG523" s="5"/>
      <c r="AH523" s="5"/>
      <c r="AI523" s="5"/>
      <c r="AJ523" s="5"/>
      <c r="AK523" s="5"/>
    </row>
    <row r="524" spans="33:37">
      <c r="AG524" s="5"/>
      <c r="AH524" s="5"/>
      <c r="AI524" s="5"/>
      <c r="AJ524" s="5"/>
      <c r="AK524" s="5"/>
    </row>
    <row r="525" spans="33:37">
      <c r="AG525" s="5"/>
      <c r="AH525" s="5"/>
      <c r="AI525" s="5"/>
      <c r="AJ525" s="5"/>
      <c r="AK525" s="5"/>
    </row>
    <row r="526" spans="33:37">
      <c r="AG526" s="5"/>
      <c r="AH526" s="5"/>
      <c r="AI526" s="5"/>
      <c r="AJ526" s="5"/>
      <c r="AK526" s="5"/>
    </row>
    <row r="527" spans="33:37">
      <c r="AG527" s="5"/>
      <c r="AH527" s="5"/>
      <c r="AI527" s="5"/>
      <c r="AJ527" s="5"/>
      <c r="AK527" s="5"/>
    </row>
    <row r="528" spans="33:37">
      <c r="AG528" s="5"/>
      <c r="AH528" s="5"/>
      <c r="AI528" s="5"/>
      <c r="AJ528" s="5"/>
      <c r="AK528" s="5"/>
    </row>
    <row r="529" spans="33:37">
      <c r="AG529" s="5"/>
      <c r="AH529" s="5"/>
      <c r="AI529" s="5"/>
      <c r="AJ529" s="5"/>
      <c r="AK529" s="5"/>
    </row>
    <row r="530" spans="33:37">
      <c r="AG530" s="5"/>
      <c r="AH530" s="5"/>
      <c r="AI530" s="5"/>
      <c r="AJ530" s="5"/>
      <c r="AK530" s="5"/>
    </row>
    <row r="531" spans="33:37">
      <c r="AG531" s="5"/>
      <c r="AH531" s="5"/>
      <c r="AI531" s="5"/>
      <c r="AJ531" s="5"/>
      <c r="AK531" s="5"/>
    </row>
    <row r="532" spans="33:37">
      <c r="AG532" s="5"/>
      <c r="AH532" s="5"/>
      <c r="AI532" s="5"/>
      <c r="AJ532" s="5"/>
      <c r="AK532" s="5"/>
    </row>
    <row r="533" spans="33:37">
      <c r="AG533" s="5"/>
      <c r="AH533" s="5"/>
      <c r="AI533" s="5"/>
      <c r="AJ533" s="5"/>
      <c r="AK533" s="5"/>
    </row>
    <row r="534" spans="33:37">
      <c r="AG534" s="5"/>
      <c r="AH534" s="5"/>
      <c r="AI534" s="5"/>
      <c r="AJ534" s="5"/>
      <c r="AK534" s="5"/>
    </row>
    <row r="535" spans="33:37">
      <c r="AG535" s="5"/>
      <c r="AH535" s="5"/>
      <c r="AI535" s="5"/>
      <c r="AJ535" s="5"/>
      <c r="AK535" s="5"/>
    </row>
    <row r="536" spans="33:37">
      <c r="AG536" s="5"/>
      <c r="AH536" s="5"/>
      <c r="AI536" s="5"/>
      <c r="AJ536" s="5"/>
      <c r="AK536" s="5"/>
    </row>
    <row r="537" spans="33:37">
      <c r="AG537" s="5"/>
      <c r="AH537" s="5"/>
      <c r="AI537" s="5"/>
      <c r="AJ537" s="5"/>
      <c r="AK537" s="5"/>
    </row>
    <row r="538" spans="33:37">
      <c r="AG538" s="5"/>
      <c r="AH538" s="5"/>
      <c r="AI538" s="5"/>
      <c r="AJ538" s="5"/>
      <c r="AK538" s="5"/>
    </row>
    <row r="539" spans="33:37">
      <c r="AG539" s="5"/>
      <c r="AH539" s="5"/>
      <c r="AI539" s="5"/>
      <c r="AJ539" s="5"/>
      <c r="AK539" s="5"/>
    </row>
    <row r="540" spans="33:37">
      <c r="AG540" s="5"/>
      <c r="AH540" s="5"/>
      <c r="AI540" s="5"/>
      <c r="AJ540" s="5"/>
      <c r="AK540" s="5"/>
    </row>
    <row r="541" spans="33:37">
      <c r="AG541" s="5"/>
      <c r="AH541" s="5"/>
      <c r="AI541" s="5"/>
      <c r="AJ541" s="5"/>
      <c r="AK541" s="5"/>
    </row>
    <row r="542" spans="33:37">
      <c r="AG542" s="5"/>
      <c r="AH542" s="5"/>
      <c r="AI542" s="5"/>
      <c r="AJ542" s="5"/>
      <c r="AK542" s="5"/>
    </row>
    <row r="543" spans="33:37">
      <c r="AG543" s="5"/>
      <c r="AH543" s="5"/>
      <c r="AI543" s="5"/>
      <c r="AJ543" s="5"/>
      <c r="AK543" s="5"/>
    </row>
    <row r="544" spans="33:37">
      <c r="AG544" s="5"/>
      <c r="AH544" s="5"/>
      <c r="AI544" s="5"/>
      <c r="AJ544" s="5"/>
      <c r="AK544" s="5"/>
    </row>
    <row r="545" spans="33:37">
      <c r="AG545" s="5"/>
      <c r="AH545" s="5"/>
      <c r="AI545" s="5"/>
      <c r="AJ545" s="5"/>
      <c r="AK545" s="5"/>
    </row>
    <row r="546" spans="33:37">
      <c r="AG546" s="5"/>
      <c r="AH546" s="5"/>
      <c r="AI546" s="5"/>
      <c r="AJ546" s="5"/>
      <c r="AK546" s="5"/>
    </row>
    <row r="547" spans="33:37">
      <c r="AG547" s="5"/>
      <c r="AH547" s="5"/>
      <c r="AI547" s="5"/>
      <c r="AJ547" s="5"/>
      <c r="AK547" s="5"/>
    </row>
    <row r="548" spans="33:37">
      <c r="AG548" s="5"/>
      <c r="AH548" s="5"/>
      <c r="AI548" s="5"/>
      <c r="AJ548" s="5"/>
      <c r="AK548" s="5"/>
    </row>
    <row r="549" spans="33:37">
      <c r="AG549" s="5"/>
      <c r="AH549" s="5"/>
      <c r="AI549" s="5"/>
      <c r="AJ549" s="5"/>
      <c r="AK549" s="5"/>
    </row>
    <row r="550" spans="33:37">
      <c r="AG550" s="5"/>
      <c r="AH550" s="5"/>
      <c r="AI550" s="5"/>
      <c r="AJ550" s="5"/>
      <c r="AK550" s="5"/>
    </row>
    <row r="551" spans="33:37">
      <c r="AG551" s="5"/>
      <c r="AH551" s="5"/>
      <c r="AI551" s="5"/>
      <c r="AJ551" s="5"/>
      <c r="AK551" s="5"/>
    </row>
    <row r="552" spans="33:37">
      <c r="AG552" s="5"/>
      <c r="AH552" s="5"/>
      <c r="AI552" s="5"/>
      <c r="AJ552" s="5"/>
      <c r="AK552" s="5"/>
    </row>
    <row r="553" spans="33:37">
      <c r="AG553" s="5"/>
      <c r="AH553" s="5"/>
      <c r="AI553" s="5"/>
      <c r="AJ553" s="5"/>
      <c r="AK553" s="5"/>
    </row>
    <row r="554" spans="33:37">
      <c r="AG554" s="5"/>
      <c r="AH554" s="5"/>
      <c r="AI554" s="5"/>
      <c r="AJ554" s="5"/>
      <c r="AK554" s="5"/>
    </row>
    <row r="555" spans="33:37">
      <c r="AG555" s="5"/>
      <c r="AH555" s="5"/>
      <c r="AI555" s="5"/>
      <c r="AJ555" s="5"/>
      <c r="AK555" s="5"/>
    </row>
    <row r="556" spans="33:37">
      <c r="AG556" s="5"/>
      <c r="AH556" s="5"/>
      <c r="AI556" s="5"/>
      <c r="AJ556" s="5"/>
      <c r="AK556" s="5"/>
    </row>
    <row r="557" spans="33:37">
      <c r="AG557" s="5"/>
      <c r="AH557" s="5"/>
      <c r="AI557" s="5"/>
      <c r="AJ557" s="5"/>
      <c r="AK557" s="5"/>
    </row>
    <row r="558" spans="33:37">
      <c r="AG558" s="5"/>
      <c r="AH558" s="5"/>
      <c r="AI558" s="5"/>
      <c r="AJ558" s="5"/>
      <c r="AK558" s="5"/>
    </row>
    <row r="559" spans="33:37">
      <c r="AG559" s="5"/>
      <c r="AH559" s="5"/>
      <c r="AI559" s="5"/>
      <c r="AJ559" s="5"/>
      <c r="AK559" s="5"/>
    </row>
    <row r="560" spans="33:37">
      <c r="AG560" s="5"/>
      <c r="AH560" s="5"/>
      <c r="AI560" s="5"/>
      <c r="AJ560" s="5"/>
      <c r="AK560" s="5"/>
    </row>
    <row r="561" spans="33:37">
      <c r="AG561" s="5"/>
      <c r="AH561" s="5"/>
      <c r="AI561" s="5"/>
      <c r="AJ561" s="5"/>
      <c r="AK561" s="5"/>
    </row>
    <row r="562" spans="33:37">
      <c r="AG562" s="5"/>
      <c r="AH562" s="5"/>
      <c r="AI562" s="5"/>
      <c r="AJ562" s="5"/>
      <c r="AK562" s="5"/>
    </row>
    <row r="563" spans="33:37">
      <c r="AG563" s="5"/>
      <c r="AH563" s="5"/>
      <c r="AI563" s="5"/>
      <c r="AJ563" s="5"/>
      <c r="AK563" s="5"/>
    </row>
    <row r="564" spans="33:37">
      <c r="AG564" s="5"/>
      <c r="AH564" s="5"/>
      <c r="AI564" s="5"/>
      <c r="AJ564" s="5"/>
      <c r="AK564" s="5"/>
    </row>
    <row r="565" spans="33:37">
      <c r="AG565" s="5"/>
      <c r="AH565" s="5"/>
      <c r="AI565" s="5"/>
      <c r="AJ565" s="5"/>
      <c r="AK565" s="5"/>
    </row>
    <row r="566" spans="33:37">
      <c r="AG566" s="5"/>
      <c r="AH566" s="5"/>
      <c r="AI566" s="5"/>
      <c r="AJ566" s="5"/>
      <c r="AK566" s="5"/>
    </row>
    <row r="567" spans="33:37">
      <c r="AG567" s="5"/>
      <c r="AH567" s="5"/>
      <c r="AI567" s="5"/>
      <c r="AJ567" s="5"/>
      <c r="AK567" s="5"/>
    </row>
    <row r="568" spans="33:37">
      <c r="AG568" s="5"/>
      <c r="AH568" s="5"/>
      <c r="AI568" s="5"/>
      <c r="AJ568" s="5"/>
      <c r="AK568" s="5"/>
    </row>
    <row r="569" spans="33:37">
      <c r="AG569" s="5"/>
      <c r="AH569" s="5"/>
      <c r="AI569" s="5"/>
      <c r="AJ569" s="5"/>
      <c r="AK569" s="5"/>
    </row>
    <row r="570" spans="33:37">
      <c r="AG570" s="5"/>
      <c r="AH570" s="5"/>
      <c r="AI570" s="5"/>
      <c r="AJ570" s="5"/>
      <c r="AK570" s="5"/>
    </row>
    <row r="571" spans="33:37">
      <c r="AG571" s="5"/>
      <c r="AH571" s="5"/>
      <c r="AI571" s="5"/>
      <c r="AJ571" s="5"/>
      <c r="AK571" s="5"/>
    </row>
    <row r="572" spans="33:37">
      <c r="AG572" s="5"/>
      <c r="AH572" s="5"/>
      <c r="AI572" s="5"/>
      <c r="AJ572" s="5"/>
      <c r="AK572" s="5"/>
    </row>
    <row r="573" spans="33:37">
      <c r="AG573" s="5"/>
      <c r="AH573" s="5"/>
      <c r="AI573" s="5"/>
      <c r="AJ573" s="5"/>
      <c r="AK573" s="5"/>
    </row>
    <row r="574" spans="33:37">
      <c r="AG574" s="5"/>
      <c r="AH574" s="5"/>
      <c r="AI574" s="5"/>
      <c r="AJ574" s="5"/>
      <c r="AK574" s="5"/>
    </row>
    <row r="575" spans="33:37">
      <c r="AG575" s="5"/>
      <c r="AH575" s="5"/>
      <c r="AI575" s="5"/>
      <c r="AJ575" s="5"/>
      <c r="AK575" s="5"/>
    </row>
    <row r="576" spans="33:37">
      <c r="AG576" s="5"/>
      <c r="AH576" s="5"/>
      <c r="AI576" s="5"/>
      <c r="AJ576" s="5"/>
      <c r="AK576" s="5"/>
    </row>
    <row r="577" spans="33:37">
      <c r="AG577" s="5"/>
      <c r="AH577" s="5"/>
      <c r="AI577" s="5"/>
      <c r="AJ577" s="5"/>
      <c r="AK577" s="5"/>
    </row>
    <row r="578" spans="33:37">
      <c r="AG578" s="5"/>
      <c r="AH578" s="5"/>
      <c r="AI578" s="5"/>
      <c r="AJ578" s="5"/>
      <c r="AK578" s="5"/>
    </row>
    <row r="579" spans="33:37">
      <c r="AG579" s="5"/>
      <c r="AH579" s="5"/>
      <c r="AI579" s="5"/>
      <c r="AJ579" s="5"/>
      <c r="AK579" s="5"/>
    </row>
    <row r="580" spans="33:37">
      <c r="AG580" s="5"/>
      <c r="AH580" s="5"/>
      <c r="AI580" s="5"/>
      <c r="AJ580" s="5"/>
      <c r="AK580" s="5"/>
    </row>
    <row r="581" spans="33:37">
      <c r="AG581" s="5"/>
      <c r="AH581" s="5"/>
      <c r="AI581" s="5"/>
      <c r="AJ581" s="5"/>
      <c r="AK581" s="5"/>
    </row>
    <row r="582" spans="33:37">
      <c r="AG582" s="5"/>
      <c r="AH582" s="5"/>
      <c r="AI582" s="5"/>
      <c r="AJ582" s="5"/>
      <c r="AK582" s="5"/>
    </row>
    <row r="583" spans="33:37">
      <c r="AG583" s="5"/>
      <c r="AH583" s="5"/>
      <c r="AI583" s="5"/>
      <c r="AJ583" s="5"/>
      <c r="AK583" s="5"/>
    </row>
    <row r="584" spans="33:37">
      <c r="AG584" s="5"/>
      <c r="AH584" s="5"/>
      <c r="AI584" s="5"/>
      <c r="AJ584" s="5"/>
      <c r="AK584" s="5"/>
    </row>
    <row r="585" spans="33:37">
      <c r="AG585" s="5"/>
      <c r="AH585" s="5"/>
      <c r="AI585" s="5"/>
      <c r="AJ585" s="5"/>
      <c r="AK585" s="5"/>
    </row>
    <row r="586" spans="33:37">
      <c r="AG586" s="5"/>
      <c r="AH586" s="5"/>
      <c r="AI586" s="5"/>
      <c r="AJ586" s="5"/>
      <c r="AK586" s="5"/>
    </row>
    <row r="587" spans="33:37">
      <c r="AG587" s="5"/>
      <c r="AH587" s="5"/>
      <c r="AI587" s="5"/>
      <c r="AJ587" s="5"/>
      <c r="AK587" s="5"/>
    </row>
    <row r="588" spans="33:37">
      <c r="AG588" s="5"/>
      <c r="AH588" s="5"/>
      <c r="AI588" s="5"/>
      <c r="AJ588" s="5"/>
      <c r="AK588" s="5"/>
    </row>
    <row r="589" spans="33:37">
      <c r="AG589" s="5"/>
      <c r="AH589" s="5"/>
      <c r="AI589" s="5"/>
      <c r="AJ589" s="5"/>
      <c r="AK589" s="5"/>
    </row>
    <row r="590" spans="33:37">
      <c r="AG590" s="5"/>
      <c r="AH590" s="5"/>
      <c r="AI590" s="5"/>
      <c r="AJ590" s="5"/>
      <c r="AK590" s="5"/>
    </row>
    <row r="591" spans="33:37">
      <c r="AG591" s="5"/>
      <c r="AH591" s="5"/>
      <c r="AI591" s="5"/>
      <c r="AJ591" s="5"/>
      <c r="AK591" s="5"/>
    </row>
    <row r="592" spans="33:37">
      <c r="AG592" s="5"/>
      <c r="AH592" s="5"/>
      <c r="AI592" s="5"/>
      <c r="AJ592" s="5"/>
      <c r="AK592" s="5"/>
    </row>
    <row r="593" spans="33:37">
      <c r="AG593" s="5"/>
      <c r="AH593" s="5"/>
      <c r="AI593" s="5"/>
      <c r="AJ593" s="5"/>
      <c r="AK593" s="5"/>
    </row>
    <row r="594" spans="33:37">
      <c r="AG594" s="5"/>
      <c r="AH594" s="5"/>
      <c r="AI594" s="5"/>
      <c r="AJ594" s="5"/>
      <c r="AK594" s="5"/>
    </row>
    <row r="595" spans="33:37">
      <c r="AG595" s="5"/>
      <c r="AH595" s="5"/>
      <c r="AI595" s="5"/>
      <c r="AJ595" s="5"/>
      <c r="AK595" s="5"/>
    </row>
    <row r="596" spans="33:37">
      <c r="AG596" s="5"/>
      <c r="AH596" s="5"/>
      <c r="AI596" s="5"/>
      <c r="AJ596" s="5"/>
      <c r="AK596" s="5"/>
    </row>
    <row r="597" spans="33:37">
      <c r="AG597" s="5"/>
      <c r="AH597" s="5"/>
      <c r="AI597" s="5"/>
      <c r="AJ597" s="5"/>
      <c r="AK597" s="5"/>
    </row>
    <row r="598" spans="33:37">
      <c r="AG598" s="5"/>
      <c r="AH598" s="5"/>
      <c r="AI598" s="5"/>
      <c r="AJ598" s="5"/>
      <c r="AK598" s="5"/>
    </row>
    <row r="599" spans="33:37">
      <c r="AG599" s="5"/>
      <c r="AH599" s="5"/>
      <c r="AI599" s="5"/>
      <c r="AJ599" s="5"/>
      <c r="AK599" s="5"/>
    </row>
    <row r="600" spans="33:37">
      <c r="AG600" s="5"/>
      <c r="AH600" s="5"/>
      <c r="AI600" s="5"/>
      <c r="AJ600" s="5"/>
      <c r="AK600" s="5"/>
    </row>
    <row r="601" spans="33:37">
      <c r="AG601" s="5"/>
      <c r="AH601" s="5"/>
      <c r="AI601" s="5"/>
      <c r="AJ601" s="5"/>
      <c r="AK601" s="5"/>
    </row>
    <row r="602" spans="33:37">
      <c r="AG602" s="5"/>
      <c r="AH602" s="5"/>
      <c r="AI602" s="5"/>
      <c r="AJ602" s="5"/>
      <c r="AK602" s="5"/>
    </row>
    <row r="603" spans="33:37">
      <c r="AG603" s="5"/>
      <c r="AH603" s="5"/>
      <c r="AI603" s="5"/>
      <c r="AJ603" s="5"/>
      <c r="AK603" s="5"/>
    </row>
    <row r="604" spans="33:37">
      <c r="AG604" s="5"/>
      <c r="AH604" s="5"/>
      <c r="AI604" s="5"/>
      <c r="AJ604" s="5"/>
      <c r="AK604" s="5"/>
    </row>
    <row r="605" spans="33:37">
      <c r="AG605" s="5"/>
      <c r="AH605" s="5"/>
      <c r="AI605" s="5"/>
      <c r="AJ605" s="5"/>
      <c r="AK605" s="5"/>
    </row>
    <row r="606" spans="33:37">
      <c r="AG606" s="5"/>
      <c r="AH606" s="5"/>
      <c r="AI606" s="5"/>
      <c r="AJ606" s="5"/>
      <c r="AK606" s="5"/>
    </row>
    <row r="607" spans="33:37">
      <c r="AG607" s="5"/>
      <c r="AH607" s="5"/>
      <c r="AI607" s="5"/>
      <c r="AJ607" s="5"/>
      <c r="AK607" s="5"/>
    </row>
    <row r="608" spans="33:37">
      <c r="AG608" s="5"/>
      <c r="AH608" s="5"/>
      <c r="AI608" s="5"/>
      <c r="AJ608" s="5"/>
      <c r="AK608" s="5"/>
    </row>
    <row r="609" spans="33:37">
      <c r="AG609" s="5"/>
      <c r="AH609" s="5"/>
      <c r="AI609" s="5"/>
      <c r="AJ609" s="5"/>
      <c r="AK609" s="5"/>
    </row>
    <row r="610" spans="33:37">
      <c r="AG610" s="5"/>
      <c r="AH610" s="5"/>
      <c r="AI610" s="5"/>
      <c r="AJ610" s="5"/>
      <c r="AK610" s="5"/>
    </row>
    <row r="611" spans="33:37">
      <c r="AG611" s="5"/>
      <c r="AH611" s="5"/>
      <c r="AI611" s="5"/>
      <c r="AJ611" s="5"/>
      <c r="AK611" s="5"/>
    </row>
    <row r="612" spans="33:37">
      <c r="AG612" s="5"/>
      <c r="AH612" s="5"/>
      <c r="AI612" s="5"/>
      <c r="AJ612" s="5"/>
      <c r="AK612" s="5"/>
    </row>
    <row r="613" spans="33:37">
      <c r="AG613" s="5"/>
      <c r="AH613" s="5"/>
      <c r="AI613" s="5"/>
      <c r="AJ613" s="5"/>
      <c r="AK613" s="5"/>
    </row>
    <row r="614" spans="33:37">
      <c r="AG614" s="5"/>
      <c r="AH614" s="5"/>
      <c r="AI614" s="5"/>
      <c r="AJ614" s="5"/>
      <c r="AK614" s="5"/>
    </row>
    <row r="615" spans="33:37">
      <c r="AG615" s="5"/>
      <c r="AH615" s="5"/>
      <c r="AI615" s="5"/>
      <c r="AJ615" s="5"/>
      <c r="AK615" s="5"/>
    </row>
    <row r="616" spans="33:37">
      <c r="AG616" s="5"/>
      <c r="AH616" s="5"/>
      <c r="AI616" s="5"/>
      <c r="AJ616" s="5"/>
      <c r="AK616" s="5"/>
    </row>
    <row r="617" spans="33:37">
      <c r="AG617" s="5"/>
      <c r="AH617" s="5"/>
      <c r="AI617" s="5"/>
      <c r="AJ617" s="5"/>
      <c r="AK617" s="5"/>
    </row>
    <row r="618" spans="33:37">
      <c r="AG618" s="5"/>
      <c r="AH618" s="5"/>
      <c r="AI618" s="5"/>
      <c r="AJ618" s="5"/>
      <c r="AK618" s="5"/>
    </row>
    <row r="619" spans="33:37">
      <c r="AG619" s="5"/>
      <c r="AH619" s="5"/>
      <c r="AI619" s="5"/>
      <c r="AJ619" s="5"/>
      <c r="AK619" s="5"/>
    </row>
    <row r="620" spans="33:37">
      <c r="AG620" s="5"/>
      <c r="AH620" s="5"/>
      <c r="AI620" s="5"/>
      <c r="AJ620" s="5"/>
      <c r="AK620" s="5"/>
    </row>
    <row r="621" spans="33:37">
      <c r="AG621" s="5"/>
      <c r="AH621" s="5"/>
      <c r="AI621" s="5"/>
      <c r="AJ621" s="5"/>
      <c r="AK621" s="5"/>
    </row>
    <row r="622" spans="33:37">
      <c r="AG622" s="5"/>
      <c r="AH622" s="5"/>
      <c r="AI622" s="5"/>
      <c r="AJ622" s="5"/>
      <c r="AK622" s="5"/>
    </row>
    <row r="623" spans="33:37">
      <c r="AG623" s="5"/>
      <c r="AH623" s="5"/>
      <c r="AI623" s="5"/>
      <c r="AJ623" s="5"/>
      <c r="AK623" s="5"/>
    </row>
    <row r="624" spans="33:37">
      <c r="AG624" s="5"/>
      <c r="AH624" s="5"/>
      <c r="AI624" s="5"/>
      <c r="AJ624" s="5"/>
      <c r="AK624" s="5"/>
    </row>
    <row r="625" spans="33:37">
      <c r="AG625" s="5"/>
      <c r="AH625" s="5"/>
      <c r="AI625" s="5"/>
      <c r="AJ625" s="5"/>
      <c r="AK625" s="5"/>
    </row>
    <row r="626" spans="33:37">
      <c r="AG626" s="5"/>
      <c r="AH626" s="5"/>
      <c r="AI626" s="5"/>
      <c r="AJ626" s="5"/>
      <c r="AK626" s="5"/>
    </row>
    <row r="627" spans="33:37">
      <c r="AG627" s="5"/>
      <c r="AH627" s="5"/>
      <c r="AI627" s="5"/>
      <c r="AJ627" s="5"/>
      <c r="AK627" s="5"/>
    </row>
    <row r="628" spans="33:37">
      <c r="AG628" s="5"/>
      <c r="AH628" s="5"/>
      <c r="AI628" s="5"/>
      <c r="AJ628" s="5"/>
      <c r="AK628" s="5"/>
    </row>
    <row r="629" spans="33:37">
      <c r="AG629" s="5"/>
      <c r="AH629" s="5"/>
      <c r="AI629" s="5"/>
      <c r="AJ629" s="5"/>
      <c r="AK629" s="5"/>
    </row>
    <row r="630" spans="33:37">
      <c r="AG630" s="5"/>
      <c r="AH630" s="5"/>
      <c r="AI630" s="5"/>
      <c r="AJ630" s="5"/>
      <c r="AK630" s="5"/>
    </row>
    <row r="631" spans="33:37">
      <c r="AG631" s="5"/>
      <c r="AH631" s="5"/>
      <c r="AI631" s="5"/>
      <c r="AJ631" s="5"/>
      <c r="AK631" s="5"/>
    </row>
    <row r="632" spans="33:37">
      <c r="AG632" s="5"/>
      <c r="AH632" s="5"/>
      <c r="AI632" s="5"/>
      <c r="AJ632" s="5"/>
      <c r="AK632" s="5"/>
    </row>
    <row r="633" spans="33:37">
      <c r="AG633" s="5"/>
      <c r="AH633" s="5"/>
      <c r="AI633" s="5"/>
      <c r="AJ633" s="5"/>
      <c r="AK633" s="5"/>
    </row>
    <row r="634" spans="33:37">
      <c r="AG634" s="5"/>
      <c r="AH634" s="5"/>
      <c r="AI634" s="5"/>
      <c r="AJ634" s="5"/>
      <c r="AK634" s="5"/>
    </row>
    <row r="635" spans="33:37">
      <c r="AG635" s="5"/>
      <c r="AH635" s="5"/>
      <c r="AI635" s="5"/>
      <c r="AJ635" s="5"/>
      <c r="AK635" s="5"/>
    </row>
    <row r="636" spans="33:37">
      <c r="AG636" s="5"/>
      <c r="AH636" s="5"/>
      <c r="AI636" s="5"/>
      <c r="AJ636" s="5"/>
      <c r="AK636" s="5"/>
    </row>
    <row r="637" spans="33:37">
      <c r="AG637" s="5"/>
      <c r="AH637" s="5"/>
      <c r="AI637" s="5"/>
      <c r="AJ637" s="5"/>
      <c r="AK637" s="5"/>
    </row>
    <row r="638" spans="33:37">
      <c r="AG638" s="5"/>
      <c r="AH638" s="5"/>
      <c r="AI638" s="5"/>
      <c r="AJ638" s="5"/>
      <c r="AK638" s="5"/>
    </row>
    <row r="639" spans="33:37">
      <c r="AG639" s="5"/>
      <c r="AH639" s="5"/>
      <c r="AI639" s="5"/>
      <c r="AJ639" s="5"/>
      <c r="AK639" s="5"/>
    </row>
    <row r="640" spans="33:37">
      <c r="AG640" s="5"/>
      <c r="AH640" s="5"/>
      <c r="AI640" s="5"/>
      <c r="AJ640" s="5"/>
      <c r="AK640" s="5"/>
    </row>
    <row r="641" spans="33:37">
      <c r="AG641" s="5"/>
      <c r="AH641" s="5"/>
      <c r="AI641" s="5"/>
      <c r="AJ641" s="5"/>
      <c r="AK641" s="5"/>
    </row>
    <row r="642" spans="33:37">
      <c r="AG642" s="5"/>
      <c r="AH642" s="5"/>
      <c r="AI642" s="5"/>
      <c r="AJ642" s="5"/>
      <c r="AK642" s="5"/>
    </row>
    <row r="643" spans="33:37">
      <c r="AG643" s="5"/>
      <c r="AH643" s="5"/>
      <c r="AI643" s="5"/>
      <c r="AJ643" s="5"/>
      <c r="AK643" s="5"/>
    </row>
    <row r="644" spans="33:37">
      <c r="AG644" s="5"/>
      <c r="AH644" s="5"/>
      <c r="AI644" s="5"/>
      <c r="AJ644" s="5"/>
      <c r="AK644" s="5"/>
    </row>
    <row r="645" spans="33:37">
      <c r="AG645" s="5"/>
      <c r="AH645" s="5"/>
      <c r="AI645" s="5"/>
      <c r="AJ645" s="5"/>
      <c r="AK645" s="5"/>
    </row>
    <row r="646" spans="33:37">
      <c r="AG646" s="5"/>
      <c r="AH646" s="5"/>
      <c r="AI646" s="5"/>
      <c r="AJ646" s="5"/>
      <c r="AK646" s="5"/>
    </row>
    <row r="647" spans="33:37">
      <c r="AG647" s="5"/>
      <c r="AH647" s="5"/>
      <c r="AI647" s="5"/>
      <c r="AJ647" s="5"/>
      <c r="AK647" s="5"/>
    </row>
    <row r="648" spans="33:37">
      <c r="AG648" s="5"/>
      <c r="AH648" s="5"/>
      <c r="AI648" s="5"/>
      <c r="AJ648" s="5"/>
      <c r="AK648" s="5"/>
    </row>
    <row r="649" spans="33:37">
      <c r="AG649" s="5"/>
      <c r="AH649" s="5"/>
      <c r="AI649" s="5"/>
      <c r="AJ649" s="5"/>
      <c r="AK649" s="5"/>
    </row>
    <row r="650" spans="33:37">
      <c r="AG650" s="5"/>
      <c r="AH650" s="5"/>
      <c r="AI650" s="5"/>
      <c r="AJ650" s="5"/>
      <c r="AK650" s="5"/>
    </row>
    <row r="651" spans="33:37">
      <c r="AG651" s="5"/>
      <c r="AH651" s="5"/>
      <c r="AI651" s="5"/>
      <c r="AJ651" s="5"/>
      <c r="AK651" s="5"/>
    </row>
    <row r="652" spans="33:37">
      <c r="AG652" s="5"/>
      <c r="AH652" s="5"/>
      <c r="AI652" s="5"/>
      <c r="AJ652" s="5"/>
      <c r="AK652" s="5"/>
    </row>
    <row r="653" spans="33:37">
      <c r="AG653" s="5"/>
      <c r="AH653" s="5"/>
      <c r="AI653" s="5"/>
      <c r="AJ653" s="5"/>
      <c r="AK653" s="5"/>
    </row>
    <row r="654" spans="33:37">
      <c r="AG654" s="5"/>
      <c r="AH654" s="5"/>
      <c r="AI654" s="5"/>
      <c r="AJ654" s="5"/>
      <c r="AK654" s="5"/>
    </row>
    <row r="655" spans="33:37">
      <c r="AG655" s="5"/>
      <c r="AH655" s="5"/>
      <c r="AI655" s="5"/>
      <c r="AJ655" s="5"/>
      <c r="AK655" s="5"/>
    </row>
    <row r="656" spans="33:37">
      <c r="AG656" s="5"/>
      <c r="AH656" s="5"/>
      <c r="AI656" s="5"/>
      <c r="AJ656" s="5"/>
      <c r="AK656" s="5"/>
    </row>
    <row r="657" spans="33:37">
      <c r="AG657" s="5"/>
      <c r="AH657" s="5"/>
      <c r="AI657" s="5"/>
      <c r="AJ657" s="5"/>
      <c r="AK657" s="5"/>
    </row>
    <row r="658" spans="33:37">
      <c r="AG658" s="5"/>
      <c r="AH658" s="5"/>
      <c r="AI658" s="5"/>
      <c r="AJ658" s="5"/>
      <c r="AK658" s="5"/>
    </row>
    <row r="659" spans="33:37">
      <c r="AG659" s="5"/>
      <c r="AH659" s="5"/>
      <c r="AI659" s="5"/>
      <c r="AJ659" s="5"/>
      <c r="AK659" s="5"/>
    </row>
    <row r="660" spans="33:37">
      <c r="AG660" s="5"/>
      <c r="AH660" s="5"/>
      <c r="AI660" s="5"/>
      <c r="AJ660" s="5"/>
      <c r="AK660" s="5"/>
    </row>
    <row r="661" spans="33:37">
      <c r="AG661" s="5"/>
      <c r="AH661" s="5"/>
      <c r="AI661" s="5"/>
      <c r="AJ661" s="5"/>
      <c r="AK661" s="5"/>
    </row>
  </sheetData>
  <mergeCells count="33">
    <mergeCell ref="L1:T1"/>
    <mergeCell ref="L2:T2"/>
    <mergeCell ref="A71:B71"/>
    <mergeCell ref="A70:B70"/>
    <mergeCell ref="A22:B22"/>
    <mergeCell ref="A16:B16"/>
    <mergeCell ref="A23:B23"/>
    <mergeCell ref="A25:B25"/>
    <mergeCell ref="A26:B26"/>
    <mergeCell ref="A17:B17"/>
    <mergeCell ref="A18:B18"/>
    <mergeCell ref="A21:B21"/>
    <mergeCell ref="A24:B24"/>
    <mergeCell ref="A19:B19"/>
    <mergeCell ref="A20:B20"/>
    <mergeCell ref="D1:K1"/>
    <mergeCell ref="D2:K2"/>
    <mergeCell ref="D4:K4"/>
    <mergeCell ref="D5:K5"/>
    <mergeCell ref="D6:K6"/>
    <mergeCell ref="A15:B15"/>
    <mergeCell ref="A14:B14"/>
    <mergeCell ref="D3:K3"/>
    <mergeCell ref="L3:T3"/>
    <mergeCell ref="L9:T9"/>
    <mergeCell ref="D7:K7"/>
    <mergeCell ref="D8:K8"/>
    <mergeCell ref="D9:K9"/>
    <mergeCell ref="L4:T4"/>
    <mergeCell ref="L5:T5"/>
    <mergeCell ref="L6:T6"/>
    <mergeCell ref="L7:T7"/>
    <mergeCell ref="L8:T8"/>
  </mergeCells>
  <dataValidations count="1">
    <dataValidation type="list" allowBlank="1" showInputMessage="1" showErrorMessage="1" sqref="D14:DC15">
      <formula1>$DG$3:$DG$4</formula1>
    </dataValidation>
  </dataValidations>
  <pageMargins left="0.78740157480314965" right="0.78740157480314965" top="0.98425196850393704" bottom="0.98425196850393704" header="0.51181102362204722" footer="0.51181102362204722"/>
  <pageSetup paperSize="9" scale="46" orientation="landscape" r:id="rId1"/>
  <headerFooter alignWithMargins="0"/>
  <drawing r:id="rId2"/>
  <legacyDrawing r:id="rId3"/>
  <controls>
    <control shapeId="16626" r:id="rId4" name="masquer"/>
    <control shapeId="16389" r:id="rId5" name="Cmb_deletetableau"/>
    <control shapeId="16390" r:id="rId6" name="Cmb_print"/>
    <control shapeId="16392" r:id="rId7" name="Ch_1an"/>
    <control shapeId="16393" r:id="rId8" name="Ch_2ans"/>
    <control shapeId="16622" r:id="rId9" name="op_prevue"/>
    <control shapeId="16623" r:id="rId10" name="op_encours"/>
    <control shapeId="16624" r:id="rId11" name="op_finie"/>
    <control shapeId="16625" r:id="rId12" name="efface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1,tableau de bord projet </vt:lpstr>
      <vt:lpstr>2,gamme prévisionnelle</vt:lpstr>
      <vt:lpstr>4,planning</vt:lpstr>
      <vt:lpstr>'2,gamme prévisionnelle'!Zone_d_impression</vt:lpstr>
      <vt:lpstr>'4,planning'!Zone_d_impression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4585</dc:creator>
  <cp:lastModifiedBy>4895</cp:lastModifiedBy>
  <cp:lastPrinted>2014-05-05T11:51:57Z</cp:lastPrinted>
  <dcterms:created xsi:type="dcterms:W3CDTF">2009-04-01T06:48:17Z</dcterms:created>
  <dcterms:modified xsi:type="dcterms:W3CDTF">2014-05-05T11:59:40Z</dcterms:modified>
</cp:coreProperties>
</file>