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390" windowWidth="24240" windowHeight="9510" activeTab="3"/>
  </bookViews>
  <sheets>
    <sheet name="synth" sheetId="3" r:id="rId1"/>
    <sheet name="VRAC HECT" sheetId="1" r:id="rId2"/>
    <sheet name="cat pranarom" sheetId="2" r:id="rId3"/>
    <sheet name="prana" sheetId="4" r:id="rId4"/>
  </sheets>
  <definedNames>
    <definedName name="_171_Cmd">'cat pranarom'!$AG$7:$AG$154</definedName>
    <definedName name="_171_Lvr">'cat pranarom'!$AH$7:$AH$154</definedName>
    <definedName name="_171_MFAB">'cat pranarom'!$AJ$7:$AJ$154</definedName>
    <definedName name="_171_NSFP">'cat pranarom'!$AK$7:$AK$154</definedName>
    <definedName name="_171_SI">'cat pranarom'!$AL$7:$AL$154</definedName>
    <definedName name="_171_Tel">'cat pranarom'!$AF$7:$AF$154</definedName>
    <definedName name="_171_Terminal">'cat pranarom'!$AI$7:$AI$154</definedName>
    <definedName name="_171_Type_Cmd_Suppl">'cat pranarom'!$AM$7:$AM$154</definedName>
    <definedName name="_xlnm._FilterDatabase" localSheetId="1" hidden="1">'VRAC HECT'!$A$6:$M$308</definedName>
    <definedName name="CIP">'cat pranarom'!$B$7:$B$154</definedName>
    <definedName name="CodArt">'VRAC HECT'!$I$7:$I$308</definedName>
    <definedName name="Code_Acte">'cat pranarom'!$O$7:$O$154</definedName>
    <definedName name="Code_Labo">'cat pranarom'!$T$7:$T$154</definedName>
    <definedName name="cola">'VRAC HECT'!$A$7:$A$308</definedName>
    <definedName name="colasup">'cat pranarom'!$J$7:$J$154</definedName>
    <definedName name="colasup2">'cat pranarom'!$M$7:$M$154</definedName>
    <definedName name="colb">'VRAC HECT'!$B$7:$B$308</definedName>
    <definedName name="Colisage">'cat pranarom'!$R$7:$R$154</definedName>
    <definedName name="Commentaire">'cat pranarom'!$A$7:$A$154</definedName>
    <definedName name="Constituants_principaux">'VRAC HECT'!$G$7:$G$308</definedName>
    <definedName name="EAN">'VRAC HECT'!$J$7:$J$308</definedName>
    <definedName name="EAN13_">'cat pranarom'!$C$7:$C$154</definedName>
    <definedName name="EAN13_2">'cat pranarom'!$D$7:$D$154</definedName>
    <definedName name="EAN13_3">'cat pranarom'!$E$7:$E$154</definedName>
    <definedName name="Fou_DelaiReappro">'cat pranarom'!$AD$7:$AD$154</definedName>
    <definedName name="Fou_Email">'cat pranarom'!$AB$7:$AB$154</definedName>
    <definedName name="Fou_Fax">'cat pranarom'!$AA$7:$AA$154</definedName>
    <definedName name="Fou_Type">'cat pranarom'!$AE$7:$AE$154</definedName>
    <definedName name="Fou_Web">'cat pranarom'!$AC$7:$AC$154</definedName>
    <definedName name="Gabarit">'cat pranarom'!$AV$7:$AV$154</definedName>
    <definedName name="_xlnm.Print_Titles" localSheetId="1">'VRAC HECT'!$5:$6</definedName>
    <definedName name="Labo">'cat pranarom'!$U$7:$U$154</definedName>
    <definedName name="Labo_Adr1">'cat pranarom'!$V$7:$V$154</definedName>
    <definedName name="Labo_Adr2">'cat pranarom'!$W$7:$W$154</definedName>
    <definedName name="Labo_CP">'cat pranarom'!$X$7:$X$154</definedName>
    <definedName name="Labo_Tel">'cat pranarom'!$Z$7:$Z$154</definedName>
    <definedName name="Labo_Ville">'cat pranarom'!$Y$7:$Y$154</definedName>
    <definedName name="Libellé">'cat pranarom'!$F$7:$F$154</definedName>
    <definedName name="Liste">'cat pranarom'!$Q$7:$Q$154</definedName>
    <definedName name="Nom_français">'VRAC HECT'!$D$7:$D$308</definedName>
    <definedName name="Nom_latin">'VRAC HECT'!$C$7:$C$308</definedName>
    <definedName name="Origine">'VRAC HECT'!$E$7:$E$308</definedName>
    <definedName name="Partie_distillée">'VRAC HECT'!$F$7:$F$308</definedName>
    <definedName name="PML_CodeCle">'cat pranarom'!$AR$7:$AR$154</definedName>
    <definedName name="PML_CodeRep">'cat pranarom'!$AP$7:$AP$154</definedName>
    <definedName name="PML_IDRep">'cat pranarom'!$AQ$7:$AQ$154</definedName>
    <definedName name="PML_URL">'cat pranarom'!$AN$7:$AN$154</definedName>
    <definedName name="PML_URLAux">'cat pranarom'!$AO$7:$AO$154</definedName>
    <definedName name="Prix_A_HT">'cat pranarom'!$I$7:$I$154</definedName>
    <definedName name="Prix_Base">'cat pranarom'!$P$7:$P$154</definedName>
    <definedName name="PUHT">'VRAC HECT'!$M$7:$M$308</definedName>
    <definedName name="QteMin">'cat pranarom'!$AS$7:$AS$154</definedName>
    <definedName name="QteMin2">'cat pranarom'!$AT$7:$AT$154</definedName>
    <definedName name="Referencement">'cat pranarom'!$H$7:$H$154</definedName>
    <definedName name="Remise2">'cat pranarom'!$K$7:$K$154</definedName>
    <definedName name="Remise3">'cat pranarom'!$L$7:$L$154</definedName>
    <definedName name="RemQte2">'cat pranarom'!$AU$7:$AU$154</definedName>
    <definedName name="TVA" localSheetId="2">'cat pranarom'!$G$7:$G$154</definedName>
    <definedName name="TVA">'VRAC HECT'!$K$7:$K$308</definedName>
    <definedName name="UniteCmd">'cat pranarom'!$S$7:$S$154</definedName>
    <definedName name="UVENT">'VRAC HECT'!$L$7:$L$308</definedName>
    <definedName name="Vignette">'cat pranarom'!$N$7:$N$154</definedName>
    <definedName name="Volume">'VRAC HECT'!$H$7:$H$308</definedName>
  </definedNames>
  <calcPr calcId="125725"/>
</workbook>
</file>

<file path=xl/calcChain.xml><?xml version="1.0" encoding="utf-8"?>
<calcChain xmlns="http://schemas.openxmlformats.org/spreadsheetml/2006/main">
  <c r="G9" i="4"/>
  <c r="N407" i="1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AS6" i="4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S107"/>
  <c r="AS108"/>
  <c r="AS109"/>
  <c r="AS110"/>
  <c r="AS111"/>
  <c r="AS112"/>
  <c r="AS113"/>
  <c r="AS114"/>
  <c r="AS115"/>
  <c r="AS116"/>
  <c r="AS117"/>
  <c r="AS118"/>
  <c r="AS119"/>
  <c r="AS120"/>
  <c r="AS121"/>
  <c r="AS122"/>
  <c r="AS123"/>
  <c r="AS124"/>
  <c r="AS125"/>
  <c r="AS126"/>
  <c r="AS127"/>
  <c r="AS128"/>
  <c r="AS129"/>
  <c r="AS130"/>
  <c r="AS131"/>
  <c r="AS132"/>
  <c r="AS133"/>
  <c r="AS134"/>
  <c r="AS135"/>
  <c r="AS136"/>
  <c r="AS137"/>
  <c r="AS138"/>
  <c r="AS139"/>
  <c r="AS140"/>
  <c r="AS141"/>
  <c r="AS142"/>
  <c r="AS143"/>
  <c r="AS144"/>
  <c r="AS145"/>
  <c r="AS146"/>
  <c r="AS147"/>
  <c r="AS148"/>
  <c r="AS149"/>
  <c r="AS150"/>
  <c r="AS151"/>
  <c r="AS152"/>
  <c r="AS153"/>
  <c r="AS5"/>
  <c r="AV6"/>
  <c r="AV7"/>
  <c r="AV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39"/>
  <c r="AV40"/>
  <c r="AV41"/>
  <c r="AV42"/>
  <c r="AV43"/>
  <c r="AV44"/>
  <c r="AV45"/>
  <c r="AV46"/>
  <c r="AV47"/>
  <c r="AV48"/>
  <c r="AV49"/>
  <c r="AV50"/>
  <c r="AV51"/>
  <c r="AV52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AV87"/>
  <c r="AV88"/>
  <c r="AV89"/>
  <c r="AV90"/>
  <c r="AV91"/>
  <c r="AV92"/>
  <c r="AV93"/>
  <c r="AV94"/>
  <c r="AV95"/>
  <c r="AV96"/>
  <c r="AV97"/>
  <c r="AV98"/>
  <c r="AV99"/>
  <c r="AV100"/>
  <c r="AV101"/>
  <c r="AV102"/>
  <c r="AV103"/>
  <c r="AV104"/>
  <c r="AV105"/>
  <c r="AV106"/>
  <c r="AV107"/>
  <c r="AV108"/>
  <c r="AV109"/>
  <c r="AV110"/>
  <c r="AV111"/>
  <c r="AV112"/>
  <c r="AV113"/>
  <c r="AV114"/>
  <c r="AV115"/>
  <c r="AV116"/>
  <c r="AV117"/>
  <c r="AV118"/>
  <c r="AV119"/>
  <c r="AV120"/>
  <c r="AV121"/>
  <c r="AV122"/>
  <c r="AV123"/>
  <c r="AV124"/>
  <c r="AV125"/>
  <c r="AV126"/>
  <c r="AV127"/>
  <c r="AV128"/>
  <c r="AV129"/>
  <c r="AV130"/>
  <c r="AV131"/>
  <c r="AV132"/>
  <c r="AV133"/>
  <c r="AV134"/>
  <c r="AV135"/>
  <c r="AV136"/>
  <c r="AV137"/>
  <c r="AV138"/>
  <c r="AV139"/>
  <c r="AV140"/>
  <c r="AV141"/>
  <c r="AV142"/>
  <c r="AV143"/>
  <c r="AV144"/>
  <c r="AV145"/>
  <c r="AV146"/>
  <c r="AV147"/>
  <c r="AV148"/>
  <c r="AV149"/>
  <c r="AV150"/>
  <c r="AV151"/>
  <c r="AV152"/>
  <c r="AV153"/>
  <c r="AV5"/>
  <c r="N309" i="1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G7" i="4"/>
  <c r="G8"/>
  <c r="G10"/>
  <c r="G11"/>
  <c r="G12"/>
  <c r="G6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N8" i="1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7"/>
  <c r="I6" i="4"/>
  <c r="B5" i="3" s="1"/>
  <c r="I38" i="4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26"/>
  <c r="I27"/>
  <c r="I28"/>
  <c r="I29"/>
  <c r="I30"/>
  <c r="I31"/>
  <c r="I32"/>
  <c r="I33"/>
  <c r="I34"/>
  <c r="I35"/>
  <c r="I36"/>
  <c r="I37"/>
  <c r="I22"/>
  <c r="I23"/>
  <c r="I24"/>
  <c r="I25"/>
  <c r="I21"/>
  <c r="I12"/>
  <c r="I13"/>
  <c r="I14"/>
  <c r="I15"/>
  <c r="I16"/>
  <c r="I17"/>
  <c r="I18"/>
  <c r="I19"/>
  <c r="I20"/>
  <c r="I9"/>
  <c r="I10"/>
  <c r="I11"/>
  <c r="I8"/>
  <c r="I7"/>
  <c r="B6" i="3"/>
  <c r="C5" l="1"/>
  <c r="C19"/>
  <c r="B19"/>
  <c r="C6"/>
  <c r="B7"/>
  <c r="C7"/>
  <c r="B8"/>
  <c r="C8"/>
  <c r="B9"/>
  <c r="C9"/>
  <c r="B10"/>
  <c r="C10"/>
  <c r="B11"/>
  <c r="C11"/>
</calcChain>
</file>

<file path=xl/comments1.xml><?xml version="1.0" encoding="utf-8"?>
<comments xmlns="http://schemas.openxmlformats.org/spreadsheetml/2006/main">
  <authors>
    <author>André BOSCHI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Lister tes codes EAN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<sst xmlns="http://schemas.openxmlformats.org/spreadsheetml/2006/main" count="3130" uniqueCount="845">
  <si>
    <t>Origine</t>
  </si>
  <si>
    <t>Volume</t>
  </si>
  <si>
    <t>EAN</t>
  </si>
  <si>
    <t xml:space="preserve"> </t>
  </si>
  <si>
    <t xml:space="preserve">Abies alba </t>
  </si>
  <si>
    <t>Sapin argenté (Sapin blanc)</t>
  </si>
  <si>
    <t>Balkans</t>
  </si>
  <si>
    <t>aiguille</t>
  </si>
  <si>
    <t>α- &amp; β-pinène, limonène, camphène</t>
  </si>
  <si>
    <t>10 ml</t>
  </si>
  <si>
    <t xml:space="preserve">Abies balsamea </t>
  </si>
  <si>
    <t>Sapin baumier (Sapin balsamier)</t>
  </si>
  <si>
    <t>Canada</t>
  </si>
  <si>
    <t xml:space="preserve">β-pinène, α-pinène, δ-3-carène, acétate de bornyle, limonène </t>
  </si>
  <si>
    <t>100 ml</t>
  </si>
  <si>
    <t xml:space="preserve">Abies sibirica </t>
  </si>
  <si>
    <t xml:space="preserve">Sapin de Sibérie </t>
  </si>
  <si>
    <t>Sibérie</t>
  </si>
  <si>
    <t xml:space="preserve">α-pinène, acétate de bornyle, camphène, δ-3-carène </t>
  </si>
  <si>
    <t xml:space="preserve">Achillea millefolium </t>
  </si>
  <si>
    <t xml:space="preserve">Millefeuille </t>
  </si>
  <si>
    <t>sommité fleurie</t>
  </si>
  <si>
    <t>Camphre,1,8 cinéole, chamazulène</t>
  </si>
  <si>
    <t>5 ml</t>
  </si>
  <si>
    <t xml:space="preserve">Allium sativum </t>
  </si>
  <si>
    <t xml:space="preserve">Ail </t>
  </si>
  <si>
    <t>Chine</t>
  </si>
  <si>
    <t>bulbe</t>
  </si>
  <si>
    <t>Diallyl trisulfure, diallyl disulfure</t>
  </si>
  <si>
    <t xml:space="preserve">Ammi visnaga </t>
  </si>
  <si>
    <t xml:space="preserve">Khella </t>
  </si>
  <si>
    <t>Maroc</t>
  </si>
  <si>
    <t>semence</t>
  </si>
  <si>
    <t>Linalol, esters</t>
  </si>
  <si>
    <t xml:space="preserve">Amyris balsamifera </t>
  </si>
  <si>
    <t xml:space="preserve">Santal des Indes </t>
  </si>
  <si>
    <t>Haïti</t>
  </si>
  <si>
    <t>bois</t>
  </si>
  <si>
    <t>Valérianol, eudesmol</t>
  </si>
  <si>
    <t xml:space="preserve">Anethum graveolens </t>
  </si>
  <si>
    <t xml:space="preserve">Aneth </t>
  </si>
  <si>
    <t>Hongrie / Ukraine</t>
  </si>
  <si>
    <t>fruit</t>
  </si>
  <si>
    <t>Limonène, carvone</t>
  </si>
  <si>
    <t xml:space="preserve">Angelica archangelica  </t>
  </si>
  <si>
    <t xml:space="preserve">Angélique </t>
  </si>
  <si>
    <t>Slovénie / Belgique / France</t>
  </si>
  <si>
    <t>racine</t>
  </si>
  <si>
    <t>α-pinène,  phéllandrène, δ-3-carène, limonène</t>
  </si>
  <si>
    <t xml:space="preserve">Apium graveolens var. dulce </t>
  </si>
  <si>
    <t xml:space="preserve">Céleri </t>
  </si>
  <si>
    <t>Inde</t>
  </si>
  <si>
    <t>Limonène, sélinène</t>
  </si>
  <si>
    <t xml:space="preserve">Artemisia dracunculus </t>
  </si>
  <si>
    <t xml:space="preserve">Estragon </t>
  </si>
  <si>
    <t>Hongrie / France</t>
  </si>
  <si>
    <t>Chavicol M.E., β-ocimèn</t>
  </si>
  <si>
    <t>30 ml</t>
  </si>
  <si>
    <t>Artemisia dracunculus</t>
  </si>
  <si>
    <t>PH</t>
  </si>
  <si>
    <t xml:space="preserve">Artemisia herba-alba </t>
  </si>
  <si>
    <t xml:space="preserve">Armoise blanche  </t>
  </si>
  <si>
    <t>Camphre, thuyones</t>
  </si>
  <si>
    <t xml:space="preserve">Boswellia carteri </t>
  </si>
  <si>
    <t>Encens (Oliban)</t>
  </si>
  <si>
    <t>Somalie</t>
  </si>
  <si>
    <t>oléorésine</t>
  </si>
  <si>
    <t>Limonène, α-pinène,β-myrcène, β-caryophyllène</t>
  </si>
  <si>
    <t>Bio</t>
  </si>
  <si>
    <t xml:space="preserve">Boswellia carteri  </t>
  </si>
  <si>
    <t>Limonène, α-pinène</t>
  </si>
  <si>
    <t xml:space="preserve">Cananga odorata  </t>
  </si>
  <si>
    <t xml:space="preserve">Ylang-ylang extra </t>
  </si>
  <si>
    <t>Madagascar / Comores</t>
  </si>
  <si>
    <t>fleur</t>
  </si>
  <si>
    <t>Germacrène D, acétate de benzyle, farnésène, benzoate de benzyle</t>
  </si>
  <si>
    <t xml:space="preserve">Ylang-ylang totum </t>
  </si>
  <si>
    <t>Comores / Madagascar</t>
  </si>
  <si>
    <t>Germacrène D, acétate de farnésyle, farnésène, benzoate de benzyle</t>
  </si>
  <si>
    <t xml:space="preserve">Canarium luzonicum </t>
  </si>
  <si>
    <t xml:space="preserve">Elémi </t>
  </si>
  <si>
    <t>Philippines</t>
  </si>
  <si>
    <t>Limonène, élémol, élémicine, α-phellandrène</t>
  </si>
  <si>
    <t xml:space="preserve">Carum carvi </t>
  </si>
  <si>
    <t xml:space="preserve">Carvi </t>
  </si>
  <si>
    <t>Hongrie / Hollande</t>
  </si>
  <si>
    <t xml:space="preserve">Cedrelopsis grevei </t>
  </si>
  <si>
    <t xml:space="preserve">Katrafay </t>
  </si>
  <si>
    <t>Madagascar</t>
  </si>
  <si>
    <t>ishwarane, β-caryophyllène, α-copaène_x0000_</t>
  </si>
  <si>
    <t xml:space="preserve">Cedrus atlantica </t>
  </si>
  <si>
    <t xml:space="preserve">Cèdre de l'Atlas </t>
  </si>
  <si>
    <t>Himachalènes, atlantones</t>
  </si>
  <si>
    <t xml:space="preserve">Cèdre de l’Atlas </t>
  </si>
  <si>
    <t xml:space="preserve">Cedrus deodara </t>
  </si>
  <si>
    <t xml:space="preserve">Cèdre de l'Himalaya </t>
  </si>
  <si>
    <t>Népal</t>
  </si>
  <si>
    <t>Himachalènes, atlantones, himachalol</t>
  </si>
  <si>
    <t xml:space="preserve">Chamaemelum nobile </t>
  </si>
  <si>
    <t xml:space="preserve">Camomille noble </t>
  </si>
  <si>
    <t>France / Hongrie</t>
  </si>
  <si>
    <t>Angélate d’isobutyle, angélate d’isoamyle</t>
  </si>
  <si>
    <t>France</t>
  </si>
  <si>
    <r>
      <t xml:space="preserve">Cinnamomum camphora 
</t>
    </r>
    <r>
      <rPr>
        <sz val="10"/>
        <color theme="1"/>
        <rFont val="Calibri"/>
        <family val="2"/>
        <scheme val="minor"/>
      </rPr>
      <t>ct cinéole</t>
    </r>
  </si>
  <si>
    <t xml:space="preserve">Ravintsara </t>
  </si>
  <si>
    <t>feuille</t>
  </si>
  <si>
    <t>Sabinène, 1,8 cinéole, α-terpinéol</t>
  </si>
  <si>
    <r>
      <t xml:space="preserve">Cinnamomum camphora
</t>
    </r>
    <r>
      <rPr>
        <sz val="10"/>
        <color theme="1"/>
        <rFont val="Calibri"/>
        <family val="2"/>
        <scheme val="minor"/>
      </rPr>
      <t xml:space="preserve"> ct cinéole</t>
    </r>
  </si>
  <si>
    <r>
      <t xml:space="preserve">Cinnamomum camphora
</t>
    </r>
    <r>
      <rPr>
        <sz val="10"/>
        <color theme="1"/>
        <rFont val="Calibri"/>
        <family val="2"/>
        <scheme val="minor"/>
      </rPr>
      <t>ct cinéole</t>
    </r>
  </si>
  <si>
    <r>
      <t xml:space="preserve">Cinnamomum camphora 
</t>
    </r>
    <r>
      <rPr>
        <sz val="10"/>
        <color theme="1"/>
        <rFont val="Calibri"/>
        <family val="2"/>
        <scheme val="minor"/>
      </rPr>
      <t>ct linalol</t>
    </r>
  </si>
  <si>
    <t xml:space="preserve">Bois de Hô </t>
  </si>
  <si>
    <t>Linalol</t>
  </si>
  <si>
    <r>
      <t xml:space="preserve">Cinnamomum camphora 
</t>
    </r>
    <r>
      <rPr>
        <sz val="10"/>
        <color theme="1"/>
        <rFont val="Calibri"/>
        <family val="2"/>
        <scheme val="minor"/>
      </rPr>
      <t xml:space="preserve"> ct linalol</t>
    </r>
  </si>
  <si>
    <r>
      <t xml:space="preserve">Cinnamomum camphora  
</t>
    </r>
    <r>
      <rPr>
        <sz val="10"/>
        <color theme="1"/>
        <rFont val="Calibri"/>
        <family val="2"/>
        <scheme val="minor"/>
      </rPr>
      <t>ct linalol</t>
    </r>
  </si>
  <si>
    <t xml:space="preserve">Cinnamomum cassia </t>
  </si>
  <si>
    <t xml:space="preserve">Cannelier de Chine </t>
  </si>
  <si>
    <t>Vietnam</t>
  </si>
  <si>
    <t>rameau feuillé</t>
  </si>
  <si>
    <t>E-cinnamaldéhyde</t>
  </si>
  <si>
    <t>Cinnamaldéhyde</t>
  </si>
  <si>
    <t xml:space="preserve">Cinnamomum zeylanicum / verum </t>
  </si>
  <si>
    <t>Cannelier de Ceylan
(Cannelle de Ceylan)</t>
  </si>
  <si>
    <t>Madagascar / 
Sri lanka</t>
  </si>
  <si>
    <t>écorce</t>
  </si>
  <si>
    <t>Cannelier de Ceylan 
(Cannelle de Ceylan)</t>
  </si>
  <si>
    <t>Madagascar /
 Sri lanka</t>
  </si>
  <si>
    <t xml:space="preserve">Cannelier de Ceylan </t>
  </si>
  <si>
    <t>Sri lanka / Ceylan</t>
  </si>
  <si>
    <t>Eugénol</t>
  </si>
  <si>
    <t xml:space="preserve">Cinnamomum zeylanicum / verum  </t>
  </si>
  <si>
    <t>Cannelier de Ceylan (Cannelle de Ceylan)</t>
  </si>
  <si>
    <t xml:space="preserve">Cinnamosma fragrans </t>
  </si>
  <si>
    <t>Mandravasarotra (Saro)</t>
  </si>
  <si>
    <t>1,8 cinéole, monoterpènols</t>
  </si>
  <si>
    <t xml:space="preserve">Cistus ladaniferus  </t>
  </si>
  <si>
    <t xml:space="preserve">Ciste ladanifère </t>
  </si>
  <si>
    <t>rameau</t>
  </si>
  <si>
    <t>α-pinène, camphène</t>
  </si>
  <si>
    <t xml:space="preserve">Citrus aurantifolia </t>
  </si>
  <si>
    <t>Lime - citron vert (Limette)</t>
  </si>
  <si>
    <t>Mexique / Pérou</t>
  </si>
  <si>
    <t>Limonène, γ-terpinène, α-terpinéol</t>
  </si>
  <si>
    <t xml:space="preserve">Citrus aurantium ssp amara </t>
  </si>
  <si>
    <t xml:space="preserve">Néroli </t>
  </si>
  <si>
    <t>Linalol, trans-nérolidol, monoterpènes</t>
  </si>
  <si>
    <t>Maroc / Egypte</t>
  </si>
  <si>
    <t>Linalol, trans-nérolidol</t>
  </si>
  <si>
    <t>2 ml</t>
  </si>
  <si>
    <t xml:space="preserve">Oranger bigarade Oranger amer </t>
  </si>
  <si>
    <t>Côte d’Ivoire</t>
  </si>
  <si>
    <t>zeste</t>
  </si>
  <si>
    <t>Limonène</t>
  </si>
  <si>
    <t xml:space="preserve">Petit grain bigarade </t>
  </si>
  <si>
    <t>Paraguay</t>
  </si>
  <si>
    <t>Linalol, acétate de linalyle</t>
  </si>
  <si>
    <t xml:space="preserve">Citrus bergamia  </t>
  </si>
  <si>
    <t>Bergamotier (Bergamotte)</t>
  </si>
  <si>
    <t>Italie</t>
  </si>
  <si>
    <t>Linalol, limonène, acétate de linalyle</t>
  </si>
  <si>
    <t>Bergamotier (Bergamote)</t>
  </si>
  <si>
    <t>Italie / Côte d’Ivoire</t>
  </si>
  <si>
    <t xml:space="preserve">Citrus limon </t>
  </si>
  <si>
    <t>Citronnier</t>
  </si>
  <si>
    <t xml:space="preserve">Citronnier </t>
  </si>
  <si>
    <t>Espagne / Italie</t>
  </si>
  <si>
    <t>Citrals, limonène</t>
  </si>
  <si>
    <t>Italie / Espagne</t>
  </si>
  <si>
    <t xml:space="preserve">Citrus paradisi </t>
  </si>
  <si>
    <t xml:space="preserve">Pamplemoussier </t>
  </si>
  <si>
    <t>Amérique du Sud</t>
  </si>
  <si>
    <t>Argentine</t>
  </si>
  <si>
    <t xml:space="preserve">Citrus reticulata </t>
  </si>
  <si>
    <t>Mandarinier</t>
  </si>
  <si>
    <t>Italie / Brésil</t>
  </si>
  <si>
    <t>Limonène, γ-terpinène</t>
  </si>
  <si>
    <t xml:space="preserve">Mandarinier </t>
  </si>
  <si>
    <t xml:space="preserve">Petit grain mandarine </t>
  </si>
  <si>
    <t>Egypte</t>
  </si>
  <si>
    <t>N-méthyl, anthranilate de méthyle, γ-terpinène</t>
  </si>
  <si>
    <t xml:space="preserve">Citrus sinensis </t>
  </si>
  <si>
    <t xml:space="preserve">Orange douce </t>
  </si>
  <si>
    <t>Amérique du Sud / Paraguay / Brésil</t>
  </si>
  <si>
    <t>Grèce</t>
  </si>
  <si>
    <t xml:space="preserve">Commiphora molmol </t>
  </si>
  <si>
    <t xml:space="preserve">Myrrhe </t>
  </si>
  <si>
    <t>Curzerène, furanocudesmaoliène</t>
  </si>
  <si>
    <t xml:space="preserve">Copaifera officinalis </t>
  </si>
  <si>
    <t xml:space="preserve">Baume de copahu </t>
  </si>
  <si>
    <t>Brésil</t>
  </si>
  <si>
    <t>β-caryophyllène</t>
  </si>
  <si>
    <t xml:space="preserve">Coriandrum sativum </t>
  </si>
  <si>
    <t xml:space="preserve">Coriandre </t>
  </si>
  <si>
    <t>Russie / Slovénie</t>
  </si>
  <si>
    <t xml:space="preserve">Corydothymus capitatus </t>
  </si>
  <si>
    <t xml:space="preserve">Origan d'Espagne </t>
  </si>
  <si>
    <t>Espagne</t>
  </si>
  <si>
    <t>Carvacrol</t>
  </si>
  <si>
    <t xml:space="preserve">Crithmum maritimum </t>
  </si>
  <si>
    <t xml:space="preserve">Criste marine </t>
  </si>
  <si>
    <t>γ-terpinène, β-phellandrène, methyl-thymol ether</t>
  </si>
  <si>
    <t xml:space="preserve">Cuminum cyminum </t>
  </si>
  <si>
    <t xml:space="preserve">Cumin </t>
  </si>
  <si>
    <t>Cuminaldéhyde</t>
  </si>
  <si>
    <r>
      <t xml:space="preserve">Cupressus sempervirens 
</t>
    </r>
    <r>
      <rPr>
        <sz val="10"/>
        <color theme="1"/>
        <rFont val="Calibri"/>
        <family val="2"/>
        <scheme val="minor"/>
      </rPr>
      <t>var. stricta</t>
    </r>
    <r>
      <rPr>
        <i/>
        <sz val="10"/>
        <color theme="1"/>
        <rFont val="Calibri"/>
        <family val="2"/>
        <scheme val="minor"/>
      </rPr>
      <t xml:space="preserve"> </t>
    </r>
  </si>
  <si>
    <t xml:space="preserve">Cyprès toujours vert </t>
  </si>
  <si>
    <t>Pinène, δ-3-carène</t>
  </si>
  <si>
    <r>
      <t xml:space="preserve">Cupressus sempervirens 
</t>
    </r>
    <r>
      <rPr>
        <sz val="10"/>
        <color theme="1"/>
        <rFont val="Calibri"/>
        <family val="2"/>
        <scheme val="minor"/>
      </rPr>
      <t xml:space="preserve">var. stricta </t>
    </r>
  </si>
  <si>
    <t>Maroc / Espagne</t>
  </si>
  <si>
    <t>α-pinène, δ-3-carène</t>
  </si>
  <si>
    <t xml:space="preserve">Curcuma longa </t>
  </si>
  <si>
    <t xml:space="preserve">Safran de l'Inde </t>
  </si>
  <si>
    <t>Turmérone</t>
  </si>
  <si>
    <t xml:space="preserve">Cymbopogon citratus </t>
  </si>
  <si>
    <t xml:space="preserve">Lemongrass </t>
  </si>
  <si>
    <t>Guatémala / Inde</t>
  </si>
  <si>
    <t>partie aérienne</t>
  </si>
  <si>
    <t>Néral, géranial</t>
  </si>
  <si>
    <t xml:space="preserve">Cymbopogon flexuosus </t>
  </si>
  <si>
    <t xml:space="preserve">Lemongrass de l'Inde </t>
  </si>
  <si>
    <t>Inde / Vietnam</t>
  </si>
  <si>
    <t xml:space="preserve">Cymbopogon giganteus </t>
  </si>
  <si>
    <t>Citronnelle de Madagascar ou ahibero (Citronnelle sauvage)</t>
  </si>
  <si>
    <t>Trans-p-1, 7-mentha-8, 9-dien-2-ol, Limonène, Cis-p-mentha-2, 8-dien-1-ol, Cisp-p-1, 7-mentha-8, 9-dien-2-ol</t>
  </si>
  <si>
    <t xml:space="preserve">Cymbopogon martinii var. motia </t>
  </si>
  <si>
    <t xml:space="preserve">Palmarosa </t>
  </si>
  <si>
    <t>Inde / Kénya</t>
  </si>
  <si>
    <t xml:space="preserve">Géraniol, acétate de géranyle </t>
  </si>
  <si>
    <t>Inde / Népal</t>
  </si>
  <si>
    <t>Géraniol, acétate de géranyle</t>
  </si>
  <si>
    <t xml:space="preserve">Cymbopogon nardus </t>
  </si>
  <si>
    <t xml:space="preserve">Citronnelle de Ceylan </t>
  </si>
  <si>
    <t>Trans-méthylisoeugénol, géraniol</t>
  </si>
  <si>
    <t xml:space="preserve">Cymbopogon winterianus </t>
  </si>
  <si>
    <t xml:space="preserve">Citronnelle de Java </t>
  </si>
  <si>
    <t>Indonesie / Népal</t>
  </si>
  <si>
    <t>Géraniol, citronnellol, citronnellal, géranial</t>
  </si>
  <si>
    <t>Chine / Java</t>
  </si>
  <si>
    <t>Géraniol, citronnellol, citronnellal</t>
  </si>
  <si>
    <t xml:space="preserve">Daucus carota  var. sativus </t>
  </si>
  <si>
    <t xml:space="preserve">Carotte </t>
  </si>
  <si>
    <t>plante verte en graines</t>
  </si>
  <si>
    <t>β-bisabolène, daucol, élémicine, méthyl-isoeugénol</t>
  </si>
  <si>
    <t>France / Inde</t>
  </si>
  <si>
    <t>Carotol, daucol</t>
  </si>
  <si>
    <t xml:space="preserve">Elettaria cardamomum </t>
  </si>
  <si>
    <t xml:space="preserve">Cardamome </t>
  </si>
  <si>
    <t>Guatémala</t>
  </si>
  <si>
    <t>Fruit</t>
  </si>
  <si>
    <t>1,8 cinéole, acétate de terpényle</t>
  </si>
  <si>
    <t xml:space="preserve">Eucalyptus citriodora  </t>
  </si>
  <si>
    <t xml:space="preserve">Eucalyptus citronné </t>
  </si>
  <si>
    <t>Brésil / Madagascar</t>
  </si>
  <si>
    <t>Citronnellal, citronnellol, isopulégol</t>
  </si>
  <si>
    <t xml:space="preserve">Eucalyptus dives  </t>
  </si>
  <si>
    <t xml:space="preserve">Eucalyptus mentholé </t>
  </si>
  <si>
    <t>Australie / Afrique du sud</t>
  </si>
  <si>
    <t>Pipéritone, α-phellandrène</t>
  </si>
  <si>
    <t xml:space="preserve">Eucalyptus globulus </t>
  </si>
  <si>
    <t xml:space="preserve">Eucalyptus globuleux </t>
  </si>
  <si>
    <t>Portugal / Espagne / Népal</t>
  </si>
  <si>
    <t>1,8 cinéole</t>
  </si>
  <si>
    <t>Chine / Inde</t>
  </si>
  <si>
    <t>Eucalyptus polybractea 
 ct cryptone</t>
  </si>
  <si>
    <t xml:space="preserve">Eucalyptus à fl. multiples, à cryptone </t>
  </si>
  <si>
    <t>Cryptone, spathulénol, paracymène, 1,8 cinéole</t>
  </si>
  <si>
    <t xml:space="preserve">Eucalyptus radiata ssp radiata </t>
  </si>
  <si>
    <t xml:space="preserve">Eucalyptus radié </t>
  </si>
  <si>
    <t>1,8 cinéole, α-terpinéol</t>
  </si>
  <si>
    <t>Australie / Madagascar / Afrique du sud</t>
  </si>
  <si>
    <t xml:space="preserve">Eucalyptus smithii </t>
  </si>
  <si>
    <t>Australie</t>
  </si>
  <si>
    <t>1,8 cinéole, limonène</t>
  </si>
  <si>
    <t xml:space="preserve">Eugenia caryophyllus </t>
  </si>
  <si>
    <t>Giroflier (Clou de girofle)</t>
  </si>
  <si>
    <t>Madagascar / Indonesie</t>
  </si>
  <si>
    <t>bouton floral</t>
  </si>
  <si>
    <t>Eugénol, acétate d’eugényle</t>
  </si>
  <si>
    <t>Madagascar / Indonesie / Zanzibar</t>
  </si>
  <si>
    <t xml:space="preserve">Ferula gummosa </t>
  </si>
  <si>
    <t>Férule gommeuse (Férule galbanum)</t>
  </si>
  <si>
    <t>Iran</t>
  </si>
  <si>
    <t>Pinène</t>
  </si>
  <si>
    <t xml:space="preserve">Foeniculum vulgare </t>
  </si>
  <si>
    <t xml:space="preserve">Fenouil </t>
  </si>
  <si>
    <t>α-phellandrène, trans anéthole, méthyl chavicol, fenchone</t>
  </si>
  <si>
    <t xml:space="preserve">Fenouil  </t>
  </si>
  <si>
    <t>Trans anéthole</t>
  </si>
  <si>
    <t xml:space="preserve">Fokienia hodginsii </t>
  </si>
  <si>
    <t xml:space="preserve">Bois de Siam </t>
  </si>
  <si>
    <t>rameau et baies</t>
  </si>
  <si>
    <t>Trans-nérolidol, fokiénol</t>
  </si>
  <si>
    <t xml:space="preserve">Gaultheria fragrantissima </t>
  </si>
  <si>
    <t xml:space="preserve">Gaulthérie odorante </t>
  </si>
  <si>
    <t>Salicylate de méthyle</t>
  </si>
  <si>
    <t xml:space="preserve">Gaultheria procumbens </t>
  </si>
  <si>
    <t xml:space="preserve">Gaulthérie couchée </t>
  </si>
  <si>
    <t xml:space="preserve">Helichrysum italicum ssp serotinum </t>
  </si>
  <si>
    <t>Immortelle (Hélichryse italienne)</t>
  </si>
  <si>
    <t>Italie / France / Balkans / Corse</t>
  </si>
  <si>
    <t>Acétate de néryle, italidione</t>
  </si>
  <si>
    <t>Italie / Slovénie</t>
  </si>
  <si>
    <t xml:space="preserve">Hyssopus officinalis var. decumbens </t>
  </si>
  <si>
    <t xml:space="preserve">Hysope couchée </t>
  </si>
  <si>
    <t>Linalol, 1,8 cinéole</t>
  </si>
  <si>
    <t xml:space="preserve">Hyssopus officinalis var. officinalis </t>
  </si>
  <si>
    <t xml:space="preserve">Hysope officinale </t>
  </si>
  <si>
    <t>Slovénie / Angleterre</t>
  </si>
  <si>
    <t>Isopinocamphone, pinocamphone</t>
  </si>
  <si>
    <t xml:space="preserve">Illicium verum </t>
  </si>
  <si>
    <t xml:space="preserve">Badiane ou anis étoilé </t>
  </si>
  <si>
    <t>Chine / Vietnam</t>
  </si>
  <si>
    <t xml:space="preserve">Inula graveolens  </t>
  </si>
  <si>
    <t xml:space="preserve">Inule odorante </t>
  </si>
  <si>
    <t>France / Italie</t>
  </si>
  <si>
    <t>Acétate de bornyle, lactone, bornéol</t>
  </si>
  <si>
    <t xml:space="preserve">Jasminum officinalis </t>
  </si>
  <si>
    <t xml:space="preserve">Jasmin (absolue) </t>
  </si>
  <si>
    <t>Egypte / Maroc</t>
  </si>
  <si>
    <t>Acétate de benzyle, benzoate de benzyle, phytol, isophytol</t>
  </si>
  <si>
    <t xml:space="preserve">Juniperus communis ssp communis </t>
  </si>
  <si>
    <t xml:space="preserve">Genévrier commun  </t>
  </si>
  <si>
    <t>Bulgarie / Balkans</t>
  </si>
  <si>
    <t>α-pinène, sabinène</t>
  </si>
  <si>
    <t xml:space="preserve">Juniperus communis var. alpina </t>
  </si>
  <si>
    <t xml:space="preserve">Genévrier commun </t>
  </si>
  <si>
    <t>β-phellandrène, α-pinène, limonène, acétate de terpényle</t>
  </si>
  <si>
    <t xml:space="preserve">Juniperus oxycedrus </t>
  </si>
  <si>
    <t xml:space="preserve">Cade </t>
  </si>
  <si>
    <t>δ-cadinène, cubénol,cardinadiénol</t>
  </si>
  <si>
    <t xml:space="preserve">Juniperus virginiana </t>
  </si>
  <si>
    <t xml:space="preserve">Cèdre de Virginie </t>
  </si>
  <si>
    <t>Virginie</t>
  </si>
  <si>
    <t>Thuyopsène, cédrol, cédrène</t>
  </si>
  <si>
    <t xml:space="preserve">Laurus nobilis </t>
  </si>
  <si>
    <t xml:space="preserve">Laurier noble </t>
  </si>
  <si>
    <t>Balkans /Slovénie</t>
  </si>
  <si>
    <t>Balkans/Slovénie</t>
  </si>
  <si>
    <t xml:space="preserve">Lavandula angustifolia ssp angustifolia </t>
  </si>
  <si>
    <t>Lavande vraie (Lavande officinale ou fine)</t>
  </si>
  <si>
    <t>France / Bulgarie</t>
  </si>
  <si>
    <t xml:space="preserve">Lavandula spica  </t>
  </si>
  <si>
    <t xml:space="preserve">Lavande aspic </t>
  </si>
  <si>
    <t>1,8 cinéole, linalol, camphre</t>
  </si>
  <si>
    <t xml:space="preserve">Lavandula stoechas </t>
  </si>
  <si>
    <t xml:space="preserve">Lavande stoechade ou lavande papillon </t>
  </si>
  <si>
    <t>Fenchone, camphre</t>
  </si>
  <si>
    <t xml:space="preserve">Lavandula intermedia
clone abrialis </t>
  </si>
  <si>
    <t xml:space="preserve">Lavandin </t>
  </si>
  <si>
    <t>Linalol, acétate de linalyle, camphre</t>
  </si>
  <si>
    <t xml:space="preserve">Lavandula intermedia
clone grosso </t>
  </si>
  <si>
    <t xml:space="preserve">Lavandula intermedia 
clone reydovan </t>
  </si>
  <si>
    <t xml:space="preserve">Lavandula intermedia clone super </t>
  </si>
  <si>
    <t xml:space="preserve">Lavandin super </t>
  </si>
  <si>
    <t>France / Espagne</t>
  </si>
  <si>
    <t>Lavandula intermedia clone super</t>
  </si>
  <si>
    <t xml:space="preserve">Ledum groenlandicum </t>
  </si>
  <si>
    <t xml:space="preserve">Lédon du Groenland </t>
  </si>
  <si>
    <t>rameau fleuri</t>
  </si>
  <si>
    <t>Monoterpènes, sesquiterpènes</t>
  </si>
  <si>
    <t xml:space="preserve">Leptospermum petersonii  </t>
  </si>
  <si>
    <t xml:space="preserve">Leptosperme citronné </t>
  </si>
  <si>
    <t>Néral, géranial, citronnellal</t>
  </si>
  <si>
    <t xml:space="preserve">Levisticum officinale </t>
  </si>
  <si>
    <t xml:space="preserve">Livèche </t>
  </si>
  <si>
    <t>France / Belgique / Hongrie</t>
  </si>
  <si>
    <t>Phtalides</t>
  </si>
  <si>
    <t xml:space="preserve">Lippia citriodora </t>
  </si>
  <si>
    <t xml:space="preserve">Verveine citronnée </t>
  </si>
  <si>
    <t>Néral, géranial, limonène</t>
  </si>
  <si>
    <t xml:space="preserve">Litsea citrata </t>
  </si>
  <si>
    <t xml:space="preserve">Litsée citronnée </t>
  </si>
  <si>
    <t xml:space="preserve">Matricaria recutita </t>
  </si>
  <si>
    <t>Camomille allemande (Camomille vraie ou Camomille allemande)</t>
  </si>
  <si>
    <t>Egypte / France</t>
  </si>
  <si>
    <t>Farnésène, chamazulène, oxyde de bisabolol</t>
  </si>
  <si>
    <t xml:space="preserve">Melaleuca alternifolia </t>
  </si>
  <si>
    <t>Tea-tree (Melaleuque à feuilles alternées)</t>
  </si>
  <si>
    <t>Terpinéol 1,4, γ-terpinène</t>
  </si>
  <si>
    <t>Tea-tree  (Melaleuque à feuilles alternées)</t>
  </si>
  <si>
    <t xml:space="preserve">Melaleuca cajuputii </t>
  </si>
  <si>
    <t xml:space="preserve">Cajeput </t>
  </si>
  <si>
    <r>
      <t xml:space="preserve">Melaleuca quinquenervia 
</t>
    </r>
    <r>
      <rPr>
        <sz val="10"/>
        <color theme="1"/>
        <rFont val="Calibri"/>
        <family val="2"/>
        <scheme val="minor"/>
      </rPr>
      <t>ct cinéole</t>
    </r>
  </si>
  <si>
    <t xml:space="preserve">Niaouli </t>
  </si>
  <si>
    <t>1,8 cinéole, viridiflorol</t>
  </si>
  <si>
    <r>
      <t xml:space="preserve">Melaleuca quinquenervia  
</t>
    </r>
    <r>
      <rPr>
        <sz val="10"/>
        <color theme="1"/>
        <rFont val="Calibri"/>
        <family val="2"/>
        <scheme val="minor"/>
      </rPr>
      <t>ct cinéole</t>
    </r>
  </si>
  <si>
    <t xml:space="preserve">Niaouli  </t>
  </si>
  <si>
    <t xml:space="preserve">Melissa officinalis  </t>
  </si>
  <si>
    <t xml:space="preserve">Mélisse officinale </t>
  </si>
  <si>
    <t>Slovénie / France</t>
  </si>
  <si>
    <t>Néral, géranial, β-caryophyllène</t>
  </si>
  <si>
    <t xml:space="preserve">Mentha arvensis </t>
  </si>
  <si>
    <t xml:space="preserve">Menthe des champs </t>
  </si>
  <si>
    <t>Menthol, menthone, isomenthone</t>
  </si>
  <si>
    <t xml:space="preserve">Mentha pulegium </t>
  </si>
  <si>
    <t xml:space="preserve">Menthe pouliot </t>
  </si>
  <si>
    <t>Pulégone</t>
  </si>
  <si>
    <t xml:space="preserve">Mentha spicata </t>
  </si>
  <si>
    <t>Menthe verte  (Menthe nana)</t>
  </si>
  <si>
    <t>USA</t>
  </si>
  <si>
    <t>Myrcène, carvone, limonène</t>
  </si>
  <si>
    <t xml:space="preserve">Mentha x citrata </t>
  </si>
  <si>
    <t xml:space="preserve">Menthe bergamote </t>
  </si>
  <si>
    <t>Acétate de linalyle, linalol</t>
  </si>
  <si>
    <t xml:space="preserve">Mentha x piperita  </t>
  </si>
  <si>
    <t xml:space="preserve">Menthe poivrée </t>
  </si>
  <si>
    <t>Menthol, menthone</t>
  </si>
  <si>
    <t>France / Inde / USA</t>
  </si>
  <si>
    <t xml:space="preserve">Myristica fragrans </t>
  </si>
  <si>
    <t xml:space="preserve">Muscadier </t>
  </si>
  <si>
    <t>Indonesie</t>
  </si>
  <si>
    <t>Pinène, myristicine</t>
  </si>
  <si>
    <t xml:space="preserve">Myroxylon balsamum 
var. pereiras </t>
  </si>
  <si>
    <t xml:space="preserve">Baume du Pérou </t>
  </si>
  <si>
    <t>Pérou / Amérique du Sud</t>
  </si>
  <si>
    <t>Benzoate de benzyle, cinnamate de benzyle</t>
  </si>
  <si>
    <r>
      <t xml:space="preserve">Myrtus communis 
</t>
    </r>
    <r>
      <rPr>
        <sz val="10"/>
        <color theme="1"/>
        <rFont val="Calibri"/>
        <family val="2"/>
        <scheme val="minor"/>
      </rPr>
      <t>ct acétate de myrtényle</t>
    </r>
  </si>
  <si>
    <t xml:space="preserve">Myrte à acétate de myrtényle </t>
  </si>
  <si>
    <t>1,8 cinéole, acétate de myrtényle</t>
  </si>
  <si>
    <r>
      <t xml:space="preserve">Myrtus communis  
</t>
    </r>
    <r>
      <rPr>
        <sz val="10"/>
        <color theme="1"/>
        <rFont val="Calibri"/>
        <family val="2"/>
        <scheme val="minor"/>
      </rPr>
      <t>ct acétate de myrtényle</t>
    </r>
  </si>
  <si>
    <r>
      <t xml:space="preserve">Myrtus communis </t>
    </r>
    <r>
      <rPr>
        <sz val="10"/>
        <color theme="1"/>
        <rFont val="Calibri"/>
        <family val="2"/>
        <scheme val="minor"/>
      </rPr>
      <t xml:space="preserve"> ct cinéole</t>
    </r>
  </si>
  <si>
    <t>Myrte à cinéole (Myrte verte)</t>
  </si>
  <si>
    <t>1,8 cinéole, α-pinène</t>
  </si>
  <si>
    <t xml:space="preserve">Nardostachys jatamansi </t>
  </si>
  <si>
    <t>Nard de l’Himalaya (Jatamansi )</t>
  </si>
  <si>
    <t>Calarène, aristolène</t>
  </si>
  <si>
    <t>Calarène, nardol, aristolène</t>
  </si>
  <si>
    <t xml:space="preserve">Ocimum basilicum ssp basilicum </t>
  </si>
  <si>
    <t xml:space="preserve">Basilic exotique </t>
  </si>
  <si>
    <t>Egypte / Népal / Vietnam</t>
  </si>
  <si>
    <t>Chavicol M.E.</t>
  </si>
  <si>
    <t>Pakistan / Vietnam</t>
  </si>
  <si>
    <t xml:space="preserve">Ocimum sanctum </t>
  </si>
  <si>
    <t xml:space="preserve">Basilic sacré </t>
  </si>
  <si>
    <t>Méthyl eugénol, ß-caryophyllène</t>
  </si>
  <si>
    <t xml:space="preserve">Origanum compactum </t>
  </si>
  <si>
    <t xml:space="preserve">Origan à inflorescences compactes </t>
  </si>
  <si>
    <t>Carvacrol, thymol</t>
  </si>
  <si>
    <t xml:space="preserve">Origanum heracleoticum </t>
  </si>
  <si>
    <t xml:space="preserve">Origan de Grèce </t>
  </si>
  <si>
    <t>Carvacrol, γ-terpinène</t>
  </si>
  <si>
    <t xml:space="preserve">Origanum majorana </t>
  </si>
  <si>
    <t xml:space="preserve">Marjolaine à coquilles </t>
  </si>
  <si>
    <t>Egypte / Zambie</t>
  </si>
  <si>
    <t>Terpinène 1,4-ol, monoterpénol</t>
  </si>
  <si>
    <r>
      <t xml:space="preserve">Origanum majorana </t>
    </r>
    <r>
      <rPr>
        <sz val="10"/>
        <color theme="1"/>
        <rFont val="Calibri"/>
        <family val="2"/>
        <scheme val="minor"/>
      </rPr>
      <t xml:space="preserve"> ct thujanol</t>
    </r>
  </si>
  <si>
    <t xml:space="preserve">Marjolaine à coquilles ct thujanol </t>
  </si>
  <si>
    <t>γ-terpinène, cis-thujanol, trans-thujanol, terpinène-4-ol</t>
  </si>
  <si>
    <r>
      <t xml:space="preserve">Origanum majorana  </t>
    </r>
    <r>
      <rPr>
        <sz val="10"/>
        <color theme="1"/>
        <rFont val="Calibri"/>
        <family val="2"/>
        <scheme val="minor"/>
      </rPr>
      <t>ct thujanol</t>
    </r>
  </si>
  <si>
    <t xml:space="preserve">Pelargonium x asperum </t>
  </si>
  <si>
    <t xml:space="preserve">Géranium d'Egypte </t>
  </si>
  <si>
    <t>Citronnellol, géraniol</t>
  </si>
  <si>
    <t xml:space="preserve">Pelargonium x asperum  </t>
  </si>
  <si>
    <t xml:space="preserve">Géranium rosat cv bourbon </t>
  </si>
  <si>
    <t>Géraniol, citronnellol</t>
  </si>
  <si>
    <t xml:space="preserve">Pelargonium x asperum bourbon </t>
  </si>
  <si>
    <t>Citronellol, géraniol</t>
  </si>
  <si>
    <t xml:space="preserve">Petroselinum crispum </t>
  </si>
  <si>
    <t xml:space="preserve">Persil frisé </t>
  </si>
  <si>
    <t>Slovenie / USA</t>
  </si>
  <si>
    <t>Monoterpènes, myristicine</t>
  </si>
  <si>
    <t xml:space="preserve">Picea mariana </t>
  </si>
  <si>
    <t xml:space="preserve">Epinette noire </t>
  </si>
  <si>
    <t>Monoterpènes, acétate de bornyle</t>
  </si>
  <si>
    <t xml:space="preserve">Pimenta racemosa  </t>
  </si>
  <si>
    <t xml:space="preserve">Bay </t>
  </si>
  <si>
    <t>Inde / Antilles / Jamaïque</t>
  </si>
  <si>
    <t xml:space="preserve">Pinus pinaster  </t>
  </si>
  <si>
    <t xml:space="preserve">Pin maritime - térébenthine  </t>
  </si>
  <si>
    <t>Portugal</t>
  </si>
  <si>
    <t>Pinènes</t>
  </si>
  <si>
    <t xml:space="preserve">Pinus ponderosa </t>
  </si>
  <si>
    <t xml:space="preserve">Pin de Patagonie </t>
  </si>
  <si>
    <t>Patagonie</t>
  </si>
  <si>
    <t>Pinènes, δ-3-carène, méthylchavicol</t>
  </si>
  <si>
    <t xml:space="preserve">Pinus sylvestris </t>
  </si>
  <si>
    <t xml:space="preserve">Pin sylvestre </t>
  </si>
  <si>
    <t>Bulgarie</t>
  </si>
  <si>
    <t>Pinènes, limonène</t>
  </si>
  <si>
    <t xml:space="preserve">Autriche / Hongrie </t>
  </si>
  <si>
    <t>Pinènes, limonène, δ-3-carène</t>
  </si>
  <si>
    <t xml:space="preserve">Piper nigrum </t>
  </si>
  <si>
    <t xml:space="preserve">Poivre noir </t>
  </si>
  <si>
    <t>Inde / Madagascar</t>
  </si>
  <si>
    <t>Sesquiterpènes, limonène</t>
  </si>
  <si>
    <t xml:space="preserve">Pistacia lentiscus  </t>
  </si>
  <si>
    <t xml:space="preserve">Lentisque pistachier </t>
  </si>
  <si>
    <t>Corse / Maroc</t>
  </si>
  <si>
    <t>Myrcène, pinène</t>
  </si>
  <si>
    <t xml:space="preserve">Pogostemon cablin </t>
  </si>
  <si>
    <t xml:space="preserve">Patchouli </t>
  </si>
  <si>
    <t>Indonésie</t>
  </si>
  <si>
    <t>Patchouli alcool, α-bulnésène, α-guaiène</t>
  </si>
  <si>
    <t>Patchoulol, patchoulènes, α-bulnésène</t>
  </si>
  <si>
    <t xml:space="preserve">Ravensara aromatica </t>
  </si>
  <si>
    <t xml:space="preserve">Ravensare anisé ou havozo </t>
  </si>
  <si>
    <t>Estragol</t>
  </si>
  <si>
    <t xml:space="preserve">Ravensare aromatique </t>
  </si>
  <si>
    <t>Limonène, méthyl eugénol, methylchavicol</t>
  </si>
  <si>
    <t xml:space="preserve">Rosa damascena </t>
  </si>
  <si>
    <t xml:space="preserve">Rose de Damas </t>
  </si>
  <si>
    <t>Maroc / Turquie</t>
  </si>
  <si>
    <t>Nérol, géraniol, citronnellol</t>
  </si>
  <si>
    <t>Maroc / Bulgarie / Turquie</t>
  </si>
  <si>
    <r>
      <t xml:space="preserve">Rosmarinus officinalis 
</t>
    </r>
    <r>
      <rPr>
        <sz val="10"/>
        <color theme="1"/>
        <rFont val="Calibri"/>
        <family val="2"/>
        <scheme val="minor"/>
      </rPr>
      <t>ct camphre (ct1)</t>
    </r>
  </si>
  <si>
    <t xml:space="preserve">Romarin à camphre  </t>
  </si>
  <si>
    <t>Camphre, 1,8 cinéole, monoterpènes</t>
  </si>
  <si>
    <r>
      <t xml:space="preserve">Rosmarinus officinalis  
</t>
    </r>
    <r>
      <rPr>
        <sz val="10"/>
        <color theme="1"/>
        <rFont val="Calibri"/>
        <family val="2"/>
        <scheme val="minor"/>
      </rPr>
      <t>ct cinéole (ct2)</t>
    </r>
  </si>
  <si>
    <t xml:space="preserve">Romarin à cinéole </t>
  </si>
  <si>
    <t>Maroc / Tunisie</t>
  </si>
  <si>
    <r>
      <t xml:space="preserve">Rosmarinus officinalis 
</t>
    </r>
    <r>
      <rPr>
        <sz val="10"/>
        <color theme="1"/>
        <rFont val="Calibri"/>
        <family val="2"/>
        <scheme val="minor"/>
      </rPr>
      <t>ct verbénone (ct3)</t>
    </r>
  </si>
  <si>
    <t xml:space="preserve">Romarin à verbénone  </t>
  </si>
  <si>
    <t>Amérique du Sud / Corse / France</t>
  </si>
  <si>
    <t>Verbénone, acétate de bornyle</t>
  </si>
  <si>
    <r>
      <t xml:space="preserve">Rosmarinus officinalis  
</t>
    </r>
    <r>
      <rPr>
        <sz val="10"/>
        <color theme="1"/>
        <rFont val="Calibri"/>
        <family val="2"/>
        <scheme val="minor"/>
      </rPr>
      <t>ct verbénone (ct3)</t>
    </r>
  </si>
  <si>
    <t xml:space="preserve">Salvia lavandulifolia </t>
  </si>
  <si>
    <t xml:space="preserve">Sauge à feuilles de lavande </t>
  </si>
  <si>
    <t>1,8 cinéole, camphre</t>
  </si>
  <si>
    <t xml:space="preserve">Salvia officinalis </t>
  </si>
  <si>
    <t xml:space="preserve">Sauge officinale à grandes feuilles </t>
  </si>
  <si>
    <t>Balkans / Espagne</t>
  </si>
  <si>
    <t>Thuyones, camphre</t>
  </si>
  <si>
    <t xml:space="preserve">Salvia sclarea </t>
  </si>
  <si>
    <t xml:space="preserve">Sauge sclarée </t>
  </si>
  <si>
    <t>Linalol, sclaréol, acétate de linalyle</t>
  </si>
  <si>
    <t>Bulgarie / Slovenie</t>
  </si>
  <si>
    <t xml:space="preserve">Santalum austrocaledonicum var. austrocaledonicum </t>
  </si>
  <si>
    <t xml:space="preserve">Santal jaune </t>
  </si>
  <si>
    <t>Nouvelle Calédonie</t>
  </si>
  <si>
    <t>Santalols</t>
  </si>
  <si>
    <t xml:space="preserve">Satureja hortensis </t>
  </si>
  <si>
    <t xml:space="preserve">Sarriette des jardins </t>
  </si>
  <si>
    <t xml:space="preserve">Satureja montana </t>
  </si>
  <si>
    <t xml:space="preserve">Sarriette des montagnes </t>
  </si>
  <si>
    <t>Balkans / France</t>
  </si>
  <si>
    <t>Carvacrol, thymol, paracymène</t>
  </si>
  <si>
    <t xml:space="preserve">Solidago canadensis </t>
  </si>
  <si>
    <t xml:space="preserve">Solidage du Canada </t>
  </si>
  <si>
    <t>Mono-sesquiterpènes</t>
  </si>
  <si>
    <t xml:space="preserve">Styrax benzoe </t>
  </si>
  <si>
    <t xml:space="preserve">Benjoin de Sumatra </t>
  </si>
  <si>
    <t>Acide benzoique, acide cinnamique</t>
  </si>
  <si>
    <t xml:space="preserve">Tanacetum annuum </t>
  </si>
  <si>
    <t xml:space="preserve">Tanaisie annuelle </t>
  </si>
  <si>
    <t>Monoterpènes, chamazulène</t>
  </si>
  <si>
    <t xml:space="preserve">Thuya occidentalis </t>
  </si>
  <si>
    <t xml:space="preserve">Thuya </t>
  </si>
  <si>
    <t>Thuyone, fenchone</t>
  </si>
  <si>
    <t xml:space="preserve">Thymus mastichina </t>
  </si>
  <si>
    <t xml:space="preserve">Marjolaine d'Espagne </t>
  </si>
  <si>
    <t>1,8 cinéole, linalol</t>
  </si>
  <si>
    <t xml:space="preserve">Thymus satureioides </t>
  </si>
  <si>
    <t xml:space="preserve">Thym à feuilles de sarriette </t>
  </si>
  <si>
    <t>Bornéol, thymol, carvacrol</t>
  </si>
  <si>
    <t>Bornéol, carvacrol</t>
  </si>
  <si>
    <t xml:space="preserve">Thymus serpyllum </t>
  </si>
  <si>
    <t xml:space="preserve">Serpolet </t>
  </si>
  <si>
    <t>Thymol, carvacrol</t>
  </si>
  <si>
    <r>
      <t xml:space="preserve">Thymus vulgaris </t>
    </r>
    <r>
      <rPr>
        <sz val="10"/>
        <color theme="1"/>
        <rFont val="Calibri"/>
        <family val="2"/>
        <scheme val="minor"/>
      </rPr>
      <t>ct géraniol (ct2)</t>
    </r>
  </si>
  <si>
    <t xml:space="preserve">Thym vulgaire à géraniol </t>
  </si>
  <si>
    <t>Géraniol</t>
  </si>
  <si>
    <r>
      <t xml:space="preserve">Thymus vulgaris </t>
    </r>
    <r>
      <rPr>
        <sz val="10"/>
        <color theme="1"/>
        <rFont val="Calibri"/>
        <family val="2"/>
        <scheme val="minor"/>
      </rPr>
      <t>ct linalol (ct1)</t>
    </r>
  </si>
  <si>
    <t xml:space="preserve">Thym vulgaire à linalol </t>
  </si>
  <si>
    <r>
      <t>Thymus vulgaris</t>
    </r>
    <r>
      <rPr>
        <sz val="10"/>
        <color theme="1"/>
        <rFont val="Calibri"/>
        <family val="2"/>
        <scheme val="minor"/>
      </rPr>
      <t xml:space="preserve"> ct linalol (ct1)</t>
    </r>
  </si>
  <si>
    <r>
      <t xml:space="preserve">Thymus vulgaris </t>
    </r>
    <r>
      <rPr>
        <sz val="10"/>
        <color theme="1"/>
        <rFont val="Calibri"/>
        <family val="2"/>
        <scheme val="minor"/>
      </rPr>
      <t>ct thujanol (ct4)</t>
    </r>
  </si>
  <si>
    <t xml:space="preserve">Thym vulgaire à thujanol </t>
  </si>
  <si>
    <t>Thujanol 4</t>
  </si>
  <si>
    <r>
      <t>Thymus vulgaris</t>
    </r>
    <r>
      <rPr>
        <sz val="10"/>
        <color theme="1"/>
        <rFont val="Calibri"/>
        <family val="2"/>
        <scheme val="minor"/>
      </rPr>
      <t xml:space="preserve"> ct thymol (ct6)</t>
    </r>
  </si>
  <si>
    <t xml:space="preserve">Thym vulgaire à thymol </t>
  </si>
  <si>
    <t>Espagne / France</t>
  </si>
  <si>
    <t>Thymol</t>
  </si>
  <si>
    <r>
      <t xml:space="preserve">Thymus vulgaris </t>
    </r>
    <r>
      <rPr>
        <sz val="10"/>
        <color theme="1"/>
        <rFont val="Calibri"/>
        <family val="2"/>
        <scheme val="minor"/>
      </rPr>
      <t>ct thymol (ct6)</t>
    </r>
  </si>
  <si>
    <t>Espagne / France / Slovenie</t>
  </si>
  <si>
    <t xml:space="preserve">Thymus zygis </t>
  </si>
  <si>
    <t xml:space="preserve">Thym d’Espagne </t>
  </si>
  <si>
    <t>Thymol, paracymène</t>
  </si>
  <si>
    <t xml:space="preserve">Trachyspermum ammi </t>
  </si>
  <si>
    <t xml:space="preserve">Ajowan </t>
  </si>
  <si>
    <t>Thymol, paracymène, γ-terpinène</t>
  </si>
  <si>
    <t xml:space="preserve">Tsuga canadensis </t>
  </si>
  <si>
    <t xml:space="preserve">Pruche </t>
  </si>
  <si>
    <t>rameaux - aiguilles</t>
  </si>
  <si>
    <t>Acétate de bornyle, camphène, α-pinène</t>
  </si>
  <si>
    <t xml:space="preserve">Valeriana officinalis </t>
  </si>
  <si>
    <t xml:space="preserve">Valériane officinale </t>
  </si>
  <si>
    <t>Corée / Belgique</t>
  </si>
  <si>
    <t>Acétate de bornyle, valéranone, camphène</t>
  </si>
  <si>
    <t xml:space="preserve">Vanilla fragrans Auct </t>
  </si>
  <si>
    <t xml:space="preserve">Vanille - (Absolue) </t>
  </si>
  <si>
    <t>Vanilline</t>
  </si>
  <si>
    <t xml:space="preserve">Vetiveria zizanoides </t>
  </si>
  <si>
    <t xml:space="preserve">Vétiver </t>
  </si>
  <si>
    <t>Java</t>
  </si>
  <si>
    <t>Vétivène, vétivénol, vétivénone</t>
  </si>
  <si>
    <t xml:space="preserve">Zingiber officinale </t>
  </si>
  <si>
    <t xml:space="preserve">Gingembre </t>
  </si>
  <si>
    <t>Sri lanka / Madagascar</t>
  </si>
  <si>
    <t>rhizome</t>
  </si>
  <si>
    <t>α-zingibérène, ß-sesquiphéllandrène</t>
  </si>
  <si>
    <t>Chine / Indonesie</t>
  </si>
  <si>
    <t>Bisabolène, zingibérène</t>
  </si>
  <si>
    <t>Commentaire</t>
  </si>
  <si>
    <t>CIP</t>
  </si>
  <si>
    <t>EAN13</t>
  </si>
  <si>
    <t>EAN13_2</t>
  </si>
  <si>
    <t>EAN13_3</t>
  </si>
  <si>
    <t>Libellé</t>
  </si>
  <si>
    <t>TVA</t>
  </si>
  <si>
    <t>Referencement</t>
  </si>
  <si>
    <t>Remise2</t>
  </si>
  <si>
    <t>Remise3</t>
  </si>
  <si>
    <t>Vignette</t>
  </si>
  <si>
    <t>Liste</t>
  </si>
  <si>
    <t>Colisage</t>
  </si>
  <si>
    <t>UniteCmd</t>
  </si>
  <si>
    <t>Labo</t>
  </si>
  <si>
    <t>Fou_Fax</t>
  </si>
  <si>
    <t>Fou_Email</t>
  </si>
  <si>
    <t>Fou_Web</t>
  </si>
  <si>
    <t>Fou_DelaiReappro</t>
  </si>
  <si>
    <t>Fou_Type</t>
  </si>
  <si>
    <t>171_Tel</t>
  </si>
  <si>
    <t>171_Cmd</t>
  </si>
  <si>
    <t>171_Lvr</t>
  </si>
  <si>
    <t>171_Terminal</t>
  </si>
  <si>
    <t>171_MFAB</t>
  </si>
  <si>
    <t>171_NSFP</t>
  </si>
  <si>
    <t>171_SI</t>
  </si>
  <si>
    <t>171_Type_Cmd_Suppl</t>
  </si>
  <si>
    <t>PML_URL</t>
  </si>
  <si>
    <t>PML_URLAux</t>
  </si>
  <si>
    <t>PML_CodeRep</t>
  </si>
  <si>
    <t>PML_IDRep</t>
  </si>
  <si>
    <t>PML_CodeCle</t>
  </si>
  <si>
    <t>QteMin</t>
  </si>
  <si>
    <t>QteMin2</t>
  </si>
  <si>
    <t>RemQte2</t>
  </si>
  <si>
    <t>Gabarit</t>
  </si>
  <si>
    <t>H. E SANTAL DES INDES PRANAROM</t>
  </si>
  <si>
    <t>NR</t>
  </si>
  <si>
    <t>PHN</t>
  </si>
  <si>
    <t>4036B</t>
  </si>
  <si>
    <t>PRANAROM INTERNATIONAL</t>
  </si>
  <si>
    <t>FR 0001814</t>
  </si>
  <si>
    <t>PRANA HE EUCALYPTUS RADIE 10ML</t>
  </si>
  <si>
    <t>PRANA HE MYRTE ACETATE DE MYRTENYLE 10ML</t>
  </si>
  <si>
    <t>PRANAROM H V BIO CAROTT FV50ML</t>
  </si>
  <si>
    <t>PRANABB DIFFUS ULTRASONIQUE SPHERA BB</t>
  </si>
  <si>
    <t>AROMAFORCE SPRAY ASSAINIS FL/150ML</t>
  </si>
  <si>
    <t>AROMALGIC SPRAY SOL ARTICUL MUSCL 50ML</t>
  </si>
  <si>
    <t>AROMAGOM GOM B/24</t>
  </si>
  <si>
    <t>PRANA HE BIO CANNELIER CHINE</t>
  </si>
  <si>
    <t>PRANA HE BIO LAVANDIN  SUPER 10ML</t>
  </si>
  <si>
    <t>PRANA HE BIO CITRONELLE DE JAVA 10ML</t>
  </si>
  <si>
    <t>PRANA HE BIO GINGEMBRE 5ML</t>
  </si>
  <si>
    <t>PRANA HE CEDRE DE VIRGINIE 10ML</t>
  </si>
  <si>
    <t>PRANA HE AIL 5ML</t>
  </si>
  <si>
    <t>PRANA HE BAUME DE COPAHU 10ML</t>
  </si>
  <si>
    <t>PRANA HE BAY PIMENT 10ML</t>
  </si>
  <si>
    <t>PRANA HE BIO GAULTHERIE ODORANTE  5ML</t>
  </si>
  <si>
    <t>PRANA HE MENTHE POULIOT 10ML</t>
  </si>
  <si>
    <t>PRANA HE HYSOPE COUCHEE</t>
  </si>
  <si>
    <t>PRANA HE BIO MYRTE CINEOLE 5ML</t>
  </si>
  <si>
    <t>PH4</t>
  </si>
  <si>
    <t>PRANA HE BIO CEDRE ATLAS 10ML</t>
  </si>
  <si>
    <t>PRANA HE BIO GERANIUM BOURBON 10ML</t>
  </si>
  <si>
    <t>PRANA HE BIO MARJOLAINE COQUILLE 5ML</t>
  </si>
  <si>
    <t>PRANA HE BIO NEROLI 5ML</t>
  </si>
  <si>
    <t>AROMAPAR SHAMP+LOTIO 125ML+30ML</t>
  </si>
  <si>
    <t>PRANA HE BIO EUCALYT CITRIODORA 10ML</t>
  </si>
  <si>
    <t>PRANA HE BIO GENEVRIER COMMUN 5ML</t>
  </si>
  <si>
    <t>PRANA HE NARD DE L HIMALAYA BIO 10ML</t>
  </si>
  <si>
    <t>PRANA HE BIO CLOU GIROFLE 10ML</t>
  </si>
  <si>
    <t>PRANA HE BOIS DE HO</t>
  </si>
  <si>
    <t>PRANA HE BIO INULE  5ML</t>
  </si>
  <si>
    <t>OLEOCAPS 1 NEZ</t>
  </si>
  <si>
    <t>OLEOCAPS 2 GASTRO VOIES URINAIRES</t>
  </si>
  <si>
    <t>OLEOCAPS 3 DIGESTION</t>
  </si>
  <si>
    <t>OLEOCAPS 4 DEFENSES</t>
  </si>
  <si>
    <t>OLEOCAPS 5 GYNECO</t>
  </si>
  <si>
    <t>OLEOCAPS 6 CIRCULATION</t>
  </si>
  <si>
    <t>OLEOCAPS 7 STRESS</t>
  </si>
  <si>
    <t>OLEOCAPS 8 DETOX</t>
  </si>
  <si>
    <t>FONGIAROM HLE ESS ONG PIED SENS</t>
  </si>
  <si>
    <t>PIQUAROM HLE ESS BON GEST PIQ 10</t>
  </si>
  <si>
    <t>TRAUMAROM HLE ESS COUP BL CONT 1</t>
  </si>
  <si>
    <t>AROMAFORCE LOT FRICTION FL/5ML</t>
  </si>
  <si>
    <t>AROMAFORCE LOT PURIF L'ATMOSPH SPR/30ML</t>
  </si>
  <si>
    <t>PRANA HE BIO ROMARIN CT CINEOLE 10ML</t>
  </si>
  <si>
    <t>PRANA HE BIO RAVINTSARA FL/10ML</t>
  </si>
  <si>
    <t>PRANA HE BIO YLANG YLANG 5ML</t>
  </si>
  <si>
    <t>PRANA HE BIO MANDRAVASAROTRA FL/10ML</t>
  </si>
  <si>
    <t>PRANA HE BIO PALMAROSA FL/10ML</t>
  </si>
  <si>
    <t>PRANA HE BIO EUCALYPTUS GLOB 10ML</t>
  </si>
  <si>
    <t>PRANA HE BIO EUCALYP RADIATA 10ML</t>
  </si>
  <si>
    <t>PRANA HE BIO IMMORTELLE 5ML</t>
  </si>
  <si>
    <t>PRANA HE BIO LAVANDE VRAIE 10ML</t>
  </si>
  <si>
    <t>PRANA HE BIO LAVANDE ASPIC 10ML</t>
  </si>
  <si>
    <t>PRANA HE BIO TEA TREE 10ML</t>
  </si>
  <si>
    <t>PRANA HE BIO ORANGE DCE FL/10ML</t>
  </si>
  <si>
    <t>PRANABEBE GEL RESPIRAT AISÉE T/40G</t>
  </si>
  <si>
    <t>PRANAROM DIFFUS AROMAT YUN</t>
  </si>
  <si>
    <t>PRANA HLE MASS BIO AVOCAT FL/50ML</t>
  </si>
  <si>
    <t>PRANAROM SUPPORT HE CPR BT30</t>
  </si>
  <si>
    <t>PRANA H MASS BIO NIGELLE FL/50ML</t>
  </si>
  <si>
    <t>AROMAFORCE SPRAY GORGE</t>
  </si>
  <si>
    <t>AROMAFORCE SPRAY NASAL</t>
  </si>
  <si>
    <t>PRANA HE ANGELIQUE 5ML</t>
  </si>
  <si>
    <t>PRANA HE MARJOLAINE COQ CT THUJANOL 5ML</t>
  </si>
  <si>
    <t>PRANAROM ALLERGOFORC SPRAY NASAL FL15ML 1</t>
  </si>
  <si>
    <t>PRANA HE BIO KATAFRAY 10ML</t>
  </si>
  <si>
    <t>ALLERGOFORCE SPRAY ENVIR 150ML</t>
  </si>
  <si>
    <t>PRANABB HLE MASS IMMUNITÉ FL C-GTT/10ML</t>
  </si>
  <si>
    <t>PRANABB HLE ESS MÉLANGE P DIFF ASSAINISS</t>
  </si>
  <si>
    <t>PRANABB HLE ESS MÉLANGE P DIFF SOMMEIL 10</t>
  </si>
  <si>
    <t>PRANABB HLE ESS MÉLANGE P DIFF MOUSTIQUE</t>
  </si>
  <si>
    <t>PRANA HE BIO LENTISQUE PISTACHIER 5ML</t>
  </si>
  <si>
    <t>PRANA HE BIO CAROTTE 5ML</t>
  </si>
  <si>
    <t>PRANABB GEL GINGIVAL 15ML</t>
  </si>
  <si>
    <t>PRANA HE BIO SAUGE SLA 5ML</t>
  </si>
  <si>
    <t>PRANA HE BIO BASILIC EXO 10ML</t>
  </si>
  <si>
    <t>PRANA HE CAROTTE</t>
  </si>
  <si>
    <t>PRANA HE BIO THYM SARRIETTE 10ML</t>
  </si>
  <si>
    <t>PRANA HE BIO CANNELLE CEYLAN 5ML</t>
  </si>
  <si>
    <t>PRANA HE AJOWAN FL/10ML</t>
  </si>
  <si>
    <t>PRANA HE CORIANDRE 10ML</t>
  </si>
  <si>
    <t>PRANA HE BIO CYPRES TJS VERT 5ML</t>
  </si>
  <si>
    <t>PRANA HE ESTRAGON 5ML</t>
  </si>
  <si>
    <t>PRANA HE GAULTHERIE COUCHEE 10ML</t>
  </si>
  <si>
    <t>PRANA HE GERANIUM EGYPTE 10ML</t>
  </si>
  <si>
    <t>PRANA HE LAURIER NOBLE 5ML</t>
  </si>
  <si>
    <t>PRANA HE THYM THUYANOL FL/5ML</t>
  </si>
  <si>
    <t>AROMACEUTIC'S BUCCAROM GEL BUC T/15ML</t>
  </si>
  <si>
    <t>AROMAFORCE LOT 30ML</t>
  </si>
  <si>
    <t>AROMACEUTIC'S AROMAPAR LOT CAP SPRAY/30ML</t>
  </si>
  <si>
    <t>AROMACEUTIC'S LABIAROM GEL BUC T/5ML</t>
  </si>
  <si>
    <t>PRANA HE BIO ROMARIN VERBE 5ML</t>
  </si>
  <si>
    <t>PRANA HE BIO MANDARINE 10ML</t>
  </si>
  <si>
    <t>PRANA HE BIO CITRON 10ML</t>
  </si>
  <si>
    <t>PRANA HE BIO NIAOULI 10ML</t>
  </si>
  <si>
    <t>PRANA H MASS NOY ABRI FL/50ML</t>
  </si>
  <si>
    <t>PRANA HV AMANDE DCE FL 50ML</t>
  </si>
  <si>
    <t>PRANA HLE MASS BIO ARGAN FL/50ML</t>
  </si>
  <si>
    <t>PRANA HLE MAS BIO ARNICA 50ML</t>
  </si>
  <si>
    <t>PRANA HLE MASS BOURRACH FL/50ML</t>
  </si>
  <si>
    <t>PRANA HE MASS BIO CALENDUL FL/50ML</t>
  </si>
  <si>
    <t>PRANAROM HLE MASS BIO CALOPHYL FL/50ML</t>
  </si>
  <si>
    <t>PRANA H MASS GERM BLE FL/50ML</t>
  </si>
  <si>
    <t>PRANA H MASS JOJOBA FL/50ML</t>
  </si>
  <si>
    <t>PRANA H MASS BIO MACAD FL/50ML</t>
  </si>
  <si>
    <t>PRANAROM HLE MASS BIO MILLEPER FL/50ML</t>
  </si>
  <si>
    <t>PRANA HLE MASS NOISETTE FL/50ML</t>
  </si>
  <si>
    <t>PRANA H MASS BIO ONAGRE FL/50ML</t>
  </si>
  <si>
    <t>PRANA H MASS BIO ROSE MUS FL/50ML</t>
  </si>
  <si>
    <t>PRANA HE BIO EPINETTE FL/10ML</t>
  </si>
  <si>
    <t>PRANA HE CELERI 10ML</t>
  </si>
  <si>
    <t>PRANA HE BIO PATCHOULI 10ML</t>
  </si>
  <si>
    <t>PRANA HE VERVEINE CITRONNEE 5ML</t>
  </si>
  <si>
    <t>PRANA HE PERSIL 5ML</t>
  </si>
  <si>
    <t>PRANA HE KELLA 5ML</t>
  </si>
  <si>
    <t>PRANA HE ROSE DE DAMAS 2ML</t>
  </si>
  <si>
    <t>PRANA HE BIO THYM VULG CT THYMOL 5ML</t>
  </si>
  <si>
    <t>BLEUE</t>
  </si>
  <si>
    <t>PRANA HE BIO CAMOMILLE NOBLE 5ML</t>
  </si>
  <si>
    <t>PRANA HE BIO MYRTE MYRTENYLE 10ML</t>
  </si>
  <si>
    <t>PRANA HE BIO CISTE 5ML</t>
  </si>
  <si>
    <t>PRANA HE BIO MENTHE POIVREE 5ML</t>
  </si>
  <si>
    <t>PRANA HE BIO PETIT GRAIN BIGARADE 10ML</t>
  </si>
  <si>
    <t>AROMAFORCE SIROP 150ML</t>
  </si>
  <si>
    <t>PRANAROM DIFFUS ULTRASONIQ SHA PM</t>
  </si>
  <si>
    <t>PRANA HE BIO BERGAMOTIER 10ML</t>
  </si>
  <si>
    <t>AROMALGIC BIO HLE MASS CORP FL PPE/100ML</t>
  </si>
  <si>
    <t>AROMAFORCE PAST B/21</t>
  </si>
  <si>
    <t>PRANAROM DIFFUSION HLE ESS CITRUS FL/30ML</t>
  </si>
  <si>
    <t>PRANAROM DIFFUSION HLE ESS EUCAYL'PLUS 30</t>
  </si>
  <si>
    <t>PRANAROM DIFFUSION HLE ESS IMMUNO'PLUS 30</t>
  </si>
  <si>
    <t>PRANAROM DIFFUSION HLE ESS ZEN FL/30ML</t>
  </si>
  <si>
    <t>PRANAROM ORIGAN BIO CAPS B/30</t>
  </si>
  <si>
    <t>PRANA HE BIO ENCENS 5ML</t>
  </si>
  <si>
    <t>PRANA HE PRUCH BIO 5ML</t>
  </si>
  <si>
    <t>PRANA HE LITSEE CITRONNEE BIO 10ML</t>
  </si>
  <si>
    <t>PRANA HE POIVRE NOIR  5ML</t>
  </si>
  <si>
    <t>PRANA HE LAVANDULA STOECHAS 10 ML</t>
  </si>
  <si>
    <t>PRANAROM DIFFUS SPHÉRA GRIS</t>
  </si>
  <si>
    <t>PRANAROM DIFFUS ROUGE SPHERA +1SOIREE HIV</t>
  </si>
  <si>
    <t>PRANA HE PIN PATAGONIE 5ML</t>
  </si>
  <si>
    <t>PRANA HE MENTHE DES CHAMPS 10ML</t>
  </si>
  <si>
    <t>PRANA HE BIO PAMPLEMOSSIER  10ML</t>
  </si>
  <si>
    <t>PRANAROM SPHERA BB+MEL DIFF 3</t>
  </si>
  <si>
    <t>AROMA NOCTIS SPRAY SOMMEIL BIO</t>
  </si>
  <si>
    <t>GUIDE PRATIQUE HE PAR BAUDOUX</t>
  </si>
  <si>
    <t>ALLERGOFORCE ALLERGIE PAST SUC BT21</t>
  </si>
  <si>
    <t>PRANA HE BIO THYM VULGAIRE LINALOL 5ML</t>
  </si>
  <si>
    <t>cola</t>
  </si>
  <si>
    <t>colb</t>
  </si>
  <si>
    <t>PUHT</t>
  </si>
  <si>
    <t>Nom_latin</t>
  </si>
  <si>
    <t>Nom_français</t>
  </si>
  <si>
    <t>Partie_distillée</t>
  </si>
  <si>
    <t>Constituants_principaux</t>
  </si>
  <si>
    <t>UVENT</t>
  </si>
  <si>
    <t>CodArt</t>
  </si>
  <si>
    <t>1) rendre les entetes uniques pour le classeur</t>
  </si>
  <si>
    <t>colasup</t>
  </si>
  <si>
    <t>1) supprimer les colonnes vides (j,m etc) ou mettre un nom unique en entete</t>
  </si>
  <si>
    <t>Prix_A_HT</t>
  </si>
  <si>
    <t>Code_Acte</t>
  </si>
  <si>
    <t>Prix_Base</t>
  </si>
  <si>
    <t>Code_Labo</t>
  </si>
  <si>
    <t>Labo_Adr1</t>
  </si>
  <si>
    <t>Labo_Adr2</t>
  </si>
  <si>
    <t>Labo_CP</t>
  </si>
  <si>
    <t>Labo_Ville</t>
  </si>
  <si>
    <t>Labo_Tel</t>
  </si>
  <si>
    <t>2) remplacer les espaces dans les entetes par des _</t>
  </si>
  <si>
    <t>3) Nommer avec la procédure de la page précédente, si excel demande un remplacement c'est que ce nom est en double</t>
  </si>
  <si>
    <t>2) remplacer els espcaes par des _ dans les entetes</t>
  </si>
  <si>
    <t>colasup2</t>
  </si>
  <si>
    <t>3)Sélectionner le tableau( CTRL A vérfier que tout est bien sélectionné pas de ligne ou de colonne vide dans le tableau) et  nommer les colonnes, barre formule-Depuis selection Ligne du haut</t>
  </si>
  <si>
    <t>PU</t>
  </si>
  <si>
    <t>Vrac HECT</t>
  </si>
  <si>
    <t>Pnanarom</t>
  </si>
  <si>
    <t>le code ean ne marche pas, il n'est pas unique dans les colonnes indiquées</t>
  </si>
  <si>
    <t>Si tu as le code CIP dans ton appli extraire ce code et faire la meme formule</t>
  </si>
  <si>
    <t>pht</t>
  </si>
  <si>
    <t>Tva</t>
  </si>
  <si>
    <t>code cip</t>
  </si>
  <si>
    <t>etc…..</t>
  </si>
  <si>
    <t>etc</t>
  </si>
  <si>
    <r>
      <t xml:space="preserve"> changer le nb de colonnes à décaler dans cette partie de la formule EQUIV(synth!$A5;EAN;0);</t>
    </r>
    <r>
      <rPr>
        <i/>
        <sz val="14"/>
        <color rgb="FFFF0000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>)</t>
    </r>
  </si>
  <si>
    <t>PRANA HE SANTAL DES INDES PRANAROM</t>
  </si>
  <si>
    <t>PRANA HE BIO CITRONELLE MADAGASCAR 10ML</t>
  </si>
  <si>
    <t>PAS DE GESTION RELIQUATS SAUF NOUVEAUTE</t>
  </si>
  <si>
    <t>TOUJOURS PAR MAIL !!!</t>
  </si>
  <si>
    <t>PRANA HE RAVINTSARA FL/10ML</t>
  </si>
  <si>
    <t>Labo Tel</t>
  </si>
  <si>
    <t>Labo Ville</t>
  </si>
  <si>
    <t>Labo CP</t>
  </si>
  <si>
    <t>Labo Adr2</t>
  </si>
  <si>
    <t>Labo Adr1</t>
  </si>
  <si>
    <t>Code Labo</t>
  </si>
  <si>
    <t>Prix Base</t>
  </si>
  <si>
    <t>Code Acte</t>
  </si>
  <si>
    <t>PV TTC</t>
  </si>
  <si>
    <t>Remise1</t>
  </si>
  <si>
    <t>Prix A HT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</si>
</sst>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##0.00_);\-###0.00"/>
  </numFmts>
  <fonts count="17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7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/>
      <diagonal/>
    </border>
    <border>
      <left style="thick">
        <color theme="1" tint="0.499984740745262"/>
      </left>
      <right style="thin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/>
      </right>
      <top style="thin">
        <color theme="1" tint="0.499984740745262"/>
      </top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152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49" fontId="4" fillId="0" borderId="2" xfId="0" applyNumberFormat="1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0" borderId="2" xfId="0" applyNumberFormat="1" applyFont="1" applyBorder="1" applyAlignment="1">
      <alignment vertical="top" wrapText="1"/>
    </xf>
    <xf numFmtId="49" fontId="10" fillId="0" borderId="2" xfId="0" applyNumberFormat="1" applyFont="1" applyBorder="1" applyAlignment="1">
      <alignment vertical="top" wrapText="1"/>
    </xf>
    <xf numFmtId="0" fontId="11" fillId="0" borderId="2" xfId="0" applyNumberFormat="1" applyFont="1" applyBorder="1" applyAlignment="1">
      <alignment horizontal="right" vertical="top" wrapText="1" indent="1"/>
    </xf>
    <xf numFmtId="1" fontId="4" fillId="0" borderId="2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 indent="1"/>
    </xf>
    <xf numFmtId="0" fontId="4" fillId="0" borderId="2" xfId="0" applyFont="1" applyBorder="1" applyAlignment="1">
      <alignment horizontal="center" vertical="top" wrapText="1"/>
    </xf>
    <xf numFmtId="2" fontId="11" fillId="0" borderId="2" xfId="0" applyNumberFormat="1" applyFont="1" applyBorder="1" applyAlignment="1">
      <alignment horizontal="right" vertical="top" wrapText="1"/>
    </xf>
    <xf numFmtId="49" fontId="4" fillId="0" borderId="4" xfId="0" applyNumberFormat="1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4" fillId="0" borderId="4" xfId="0" applyNumberFormat="1" applyFont="1" applyBorder="1" applyAlignment="1">
      <alignment vertical="top" wrapText="1"/>
    </xf>
    <xf numFmtId="49" fontId="10" fillId="0" borderId="4" xfId="0" applyNumberFormat="1" applyFont="1" applyBorder="1" applyAlignment="1">
      <alignment vertical="top" wrapText="1"/>
    </xf>
    <xf numFmtId="0" fontId="11" fillId="0" borderId="4" xfId="0" applyNumberFormat="1" applyFont="1" applyBorder="1" applyAlignment="1">
      <alignment horizontal="right" vertical="top" wrapText="1" indent="1"/>
    </xf>
    <xf numFmtId="1" fontId="4" fillId="0" borderId="4" xfId="0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right" vertical="top" wrapText="1" indent="1"/>
    </xf>
    <xf numFmtId="0" fontId="4" fillId="0" borderId="4" xfId="0" applyFont="1" applyBorder="1" applyAlignment="1">
      <alignment horizontal="center" vertical="top" wrapText="1"/>
    </xf>
    <xf numFmtId="2" fontId="11" fillId="0" borderId="4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 indent="1"/>
    </xf>
    <xf numFmtId="0" fontId="4" fillId="0" borderId="6" xfId="0" applyFont="1" applyBorder="1" applyAlignment="1">
      <alignment horizontal="right" vertical="top" wrapText="1" indent="1"/>
    </xf>
    <xf numFmtId="49" fontId="4" fillId="0" borderId="7" xfId="0" applyNumberFormat="1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4" fillId="0" borderId="7" xfId="0" applyNumberFormat="1" applyFont="1" applyBorder="1" applyAlignment="1">
      <alignment vertical="top" wrapText="1"/>
    </xf>
    <xf numFmtId="49" fontId="10" fillId="0" borderId="7" xfId="0" applyNumberFormat="1" applyFont="1" applyBorder="1" applyAlignment="1">
      <alignment vertical="top" wrapText="1"/>
    </xf>
    <xf numFmtId="0" fontId="11" fillId="0" borderId="7" xfId="0" applyNumberFormat="1" applyFont="1" applyBorder="1" applyAlignment="1">
      <alignment horizontal="right" vertical="top" wrapText="1" indent="1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2" fontId="11" fillId="0" borderId="7" xfId="0" applyNumberFormat="1" applyFont="1" applyBorder="1" applyAlignment="1">
      <alignment horizontal="right" vertical="top" wrapText="1"/>
    </xf>
    <xf numFmtId="49" fontId="4" fillId="0" borderId="8" xfId="0" applyNumberFormat="1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4" fillId="0" borderId="6" xfId="0" applyNumberFormat="1" applyFont="1" applyBorder="1" applyAlignment="1">
      <alignment vertical="top" wrapText="1"/>
    </xf>
    <xf numFmtId="49" fontId="10" fillId="0" borderId="6" xfId="0" applyNumberFormat="1" applyFont="1" applyBorder="1" applyAlignment="1">
      <alignment vertical="top" wrapText="1"/>
    </xf>
    <xf numFmtId="0" fontId="11" fillId="0" borderId="6" xfId="0" applyNumberFormat="1" applyFont="1" applyBorder="1" applyAlignment="1">
      <alignment horizontal="right" vertical="top" wrapText="1" indent="1"/>
    </xf>
    <xf numFmtId="1" fontId="4" fillId="0" borderId="6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1" fillId="0" borderId="9" xfId="0" applyNumberFormat="1" applyFont="1" applyBorder="1" applyAlignment="1">
      <alignment horizontal="right" vertical="top" wrapText="1"/>
    </xf>
    <xf numFmtId="49" fontId="4" fillId="0" borderId="5" xfId="0" applyNumberFormat="1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4" fillId="0" borderId="5" xfId="0" applyNumberFormat="1" applyFont="1" applyBorder="1" applyAlignment="1">
      <alignment vertical="top" wrapText="1"/>
    </xf>
    <xf numFmtId="49" fontId="10" fillId="0" borderId="5" xfId="0" applyNumberFormat="1" applyFont="1" applyBorder="1" applyAlignment="1">
      <alignment vertical="top" wrapText="1"/>
    </xf>
    <xf numFmtId="0" fontId="11" fillId="0" borderId="5" xfId="0" applyNumberFormat="1" applyFont="1" applyBorder="1" applyAlignment="1">
      <alignment horizontal="right" vertical="top" wrapText="1" indent="1"/>
    </xf>
    <xf numFmtId="1" fontId="4" fillId="0" borderId="5" xfId="0" applyNumberFormat="1" applyFont="1" applyBorder="1" applyAlignment="1">
      <alignment horizontal="center" vertical="top" wrapText="1"/>
    </xf>
    <xf numFmtId="2" fontId="11" fillId="0" borderId="5" xfId="0" applyNumberFormat="1" applyFont="1" applyBorder="1" applyAlignment="1">
      <alignment horizontal="right" vertical="top" wrapText="1"/>
    </xf>
    <xf numFmtId="49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NumberFormat="1" applyFont="1" applyBorder="1" applyAlignment="1">
      <alignment vertical="top" wrapText="1"/>
    </xf>
    <xf numFmtId="49" fontId="10" fillId="0" borderId="1" xfId="0" applyNumberFormat="1" applyFont="1" applyBorder="1" applyAlignment="1">
      <alignment vertical="top" wrapText="1"/>
    </xf>
    <xf numFmtId="0" fontId="11" fillId="0" borderId="1" xfId="0" applyNumberFormat="1" applyFont="1" applyBorder="1" applyAlignment="1">
      <alignment horizontal="right" vertical="top" wrapText="1" indent="1"/>
    </xf>
    <xf numFmtId="1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right" vertical="top" wrapText="1" indent="1"/>
    </xf>
    <xf numFmtId="0" fontId="4" fillId="0" borderId="4" xfId="0" applyFont="1" applyBorder="1" applyAlignment="1">
      <alignment horizontal="right" vertical="top" wrapText="1" indent="1"/>
    </xf>
    <xf numFmtId="0" fontId="4" fillId="0" borderId="1" xfId="0" applyFont="1" applyBorder="1" applyAlignment="1">
      <alignment horizontal="right" vertical="top" wrapText="1" indent="1"/>
    </xf>
    <xf numFmtId="8" fontId="5" fillId="0" borderId="4" xfId="0" applyNumberFormat="1" applyFont="1" applyBorder="1" applyAlignment="1">
      <alignment vertical="top" wrapText="1"/>
    </xf>
    <xf numFmtId="49" fontId="12" fillId="0" borderId="7" xfId="0" applyNumberFormat="1" applyFont="1" applyBorder="1" applyAlignment="1">
      <alignment vertical="top" wrapText="1"/>
    </xf>
    <xf numFmtId="49" fontId="4" fillId="0" borderId="6" xfId="0" applyNumberFormat="1" applyFont="1" applyBorder="1" applyAlignment="1">
      <alignment vertical="top" wrapText="1"/>
    </xf>
    <xf numFmtId="2" fontId="11" fillId="0" borderId="6" xfId="0" applyNumberFormat="1" applyFont="1" applyBorder="1" applyAlignment="1">
      <alignment horizontal="right" vertical="top" wrapText="1"/>
    </xf>
    <xf numFmtId="49" fontId="12" fillId="0" borderId="4" xfId="0" applyNumberFormat="1" applyFont="1" applyBorder="1" applyAlignment="1">
      <alignment vertical="top" wrapText="1"/>
    </xf>
    <xf numFmtId="49" fontId="12" fillId="0" borderId="2" xfId="0" applyNumberFormat="1" applyFont="1" applyBorder="1" applyAlignment="1">
      <alignment vertical="top" wrapText="1"/>
    </xf>
    <xf numFmtId="49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4" fillId="0" borderId="3" xfId="0" applyNumberFormat="1" applyFont="1" applyBorder="1" applyAlignment="1">
      <alignment vertical="top" wrapText="1"/>
    </xf>
    <xf numFmtId="49" fontId="10" fillId="0" borderId="3" xfId="0" applyNumberFormat="1" applyFont="1" applyBorder="1" applyAlignment="1">
      <alignment vertical="top" wrapText="1"/>
    </xf>
    <xf numFmtId="0" fontId="11" fillId="0" borderId="3" xfId="0" applyNumberFormat="1" applyFont="1" applyBorder="1" applyAlignment="1">
      <alignment horizontal="right" vertical="top" wrapText="1" indent="1"/>
    </xf>
    <xf numFmtId="1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2" fontId="11" fillId="0" borderId="3" xfId="0" applyNumberFormat="1" applyFont="1" applyBorder="1" applyAlignment="1">
      <alignment horizontal="right" vertical="top" wrapText="1"/>
    </xf>
    <xf numFmtId="0" fontId="0" fillId="0" borderId="2" xfId="0" applyBorder="1" applyAlignment="1">
      <alignment horizontal="left" vertical="top" wrapText="1"/>
    </xf>
    <xf numFmtId="0" fontId="4" fillId="0" borderId="10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4" fillId="0" borderId="10" xfId="0" applyNumberFormat="1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1" fillId="0" borderId="10" xfId="0" applyNumberFormat="1" applyFont="1" applyBorder="1" applyAlignment="1">
      <alignment horizontal="right" vertical="top" wrapText="1"/>
    </xf>
    <xf numFmtId="0" fontId="11" fillId="0" borderId="10" xfId="0" applyFont="1" applyBorder="1" applyAlignment="1">
      <alignment horizontal="right" vertical="top" wrapText="1"/>
    </xf>
    <xf numFmtId="0" fontId="10" fillId="0" borderId="1" xfId="0" applyFont="1" applyBorder="1" applyAlignment="1">
      <alignment vertical="top" wrapText="1"/>
    </xf>
    <xf numFmtId="0" fontId="11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right" vertical="top" wrapText="1"/>
    </xf>
    <xf numFmtId="0" fontId="3" fillId="0" borderId="0" xfId="1"/>
    <xf numFmtId="1" fontId="3" fillId="0" borderId="0" xfId="1" applyNumberFormat="1"/>
    <xf numFmtId="11" fontId="3" fillId="0" borderId="0" xfId="1" applyNumberFormat="1"/>
    <xf numFmtId="0" fontId="9" fillId="2" borderId="1" xfId="0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4" fillId="0" borderId="0" xfId="0" applyNumberFormat="1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11" fillId="0" borderId="0" xfId="0" applyNumberFormat="1" applyFont="1" applyBorder="1" applyAlignment="1">
      <alignment horizontal="right" vertical="top" wrapText="1"/>
    </xf>
    <xf numFmtId="0" fontId="11" fillId="0" borderId="0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top" wrapText="1"/>
    </xf>
    <xf numFmtId="0" fontId="0" fillId="0" borderId="0" xfId="0" applyBorder="1" applyAlignment="1">
      <alignment horizontal="left" vertical="top" wrapText="1"/>
    </xf>
    <xf numFmtId="0" fontId="5" fillId="0" borderId="0" xfId="0" applyFont="1" applyBorder="1" applyAlignment="1">
      <alignment vertical="top"/>
    </xf>
    <xf numFmtId="0" fontId="3" fillId="2" borderId="0" xfId="1" applyFill="1"/>
    <xf numFmtId="0" fontId="0" fillId="0" borderId="0" xfId="0" quotePrefix="1"/>
    <xf numFmtId="1" fontId="4" fillId="0" borderId="5" xfId="0" applyNumberFormat="1" applyFont="1" applyFill="1" applyBorder="1" applyAlignment="1">
      <alignment horizontal="center" vertical="top" wrapText="1"/>
    </xf>
    <xf numFmtId="0" fontId="2" fillId="0" borderId="0" xfId="2"/>
    <xf numFmtId="0" fontId="0" fillId="0" borderId="0" xfId="0" applyNumberFormat="1" applyBorder="1" applyAlignment="1">
      <alignment horizontal="left" vertical="top" wrapText="1"/>
    </xf>
    <xf numFmtId="0" fontId="0" fillId="0" borderId="0" xfId="0" applyNumberFormat="1"/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top" wrapText="1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center"/>
    </xf>
    <xf numFmtId="164" fontId="16" fillId="0" borderId="2" xfId="0" applyNumberFormat="1" applyFont="1" applyBorder="1" applyAlignment="1">
      <alignment vertical="center"/>
    </xf>
    <xf numFmtId="164" fontId="16" fillId="0" borderId="4" xfId="0" applyNumberFormat="1" applyFont="1" applyBorder="1" applyAlignment="1">
      <alignment vertical="center"/>
    </xf>
    <xf numFmtId="0" fontId="0" fillId="0" borderId="1" xfId="0" applyBorder="1" applyAlignment="1">
      <alignment horizontal="right" vertical="center" indent="1"/>
    </xf>
    <xf numFmtId="0" fontId="0" fillId="0" borderId="2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0" fillId="0" borderId="10" xfId="0" applyBorder="1" applyAlignment="1">
      <alignment horizontal="right" vertical="center" indent="1"/>
    </xf>
    <xf numFmtId="0" fontId="0" fillId="0" borderId="1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16" fillId="0" borderId="10" xfId="0" applyNumberFormat="1" applyFont="1" applyBorder="1" applyAlignment="1">
      <alignment vertical="center"/>
    </xf>
    <xf numFmtId="164" fontId="16" fillId="3" borderId="2" xfId="0" applyNumberFormat="1" applyFont="1" applyFill="1" applyBorder="1" applyAlignment="1">
      <alignment horizontal="right" vertical="center"/>
    </xf>
    <xf numFmtId="164" fontId="16" fillId="3" borderId="1" xfId="0" applyNumberFormat="1" applyFont="1" applyFill="1" applyBorder="1" applyAlignment="1">
      <alignment vertical="center"/>
    </xf>
    <xf numFmtId="1" fontId="0" fillId="3" borderId="1" xfId="0" applyNumberFormat="1" applyFill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right" vertical="center" indent="1"/>
    </xf>
    <xf numFmtId="0" fontId="0" fillId="0" borderId="7" xfId="0" applyBorder="1" applyAlignment="1">
      <alignment horizontal="right" vertical="center" indent="1"/>
    </xf>
    <xf numFmtId="0" fontId="0" fillId="3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16" fillId="0" borderId="7" xfId="0" applyNumberFormat="1" applyFont="1" applyBorder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2"/>
  <sheetViews>
    <sheetView workbookViewId="0">
      <selection activeCell="B6" sqref="B6"/>
    </sheetView>
  </sheetViews>
  <sheetFormatPr baseColWidth="10" defaultRowHeight="15.75"/>
  <cols>
    <col min="1" max="1" width="12.25" bestFit="1" customWidth="1"/>
  </cols>
  <sheetData>
    <row r="2" spans="1:4">
      <c r="A2" t="s">
        <v>819</v>
      </c>
    </row>
    <row r="4" spans="1:4">
      <c r="A4" s="98" t="s">
        <v>2</v>
      </c>
      <c r="B4" t="s">
        <v>818</v>
      </c>
      <c r="C4" t="s">
        <v>606</v>
      </c>
      <c r="D4" t="s">
        <v>827</v>
      </c>
    </row>
    <row r="5" spans="1:4" ht="19.5" thickBot="1">
      <c r="A5" s="9">
        <v>5420008500022</v>
      </c>
      <c r="B5" t="b">
        <f ca="1">prana!I6=IFERROR(OFFSET('VRAC HECT'!$J$6,MATCH(prana!$A5,EAN,0),3),"CodAbs")</f>
        <v>0</v>
      </c>
      <c r="C5">
        <f ca="1">IFERROR(OFFSET('VRAC HECT'!$J$6,MATCH(synth!$A5,EAN,0),1),"CodAbs")</f>
        <v>5.5</v>
      </c>
      <c r="D5" t="s">
        <v>828</v>
      </c>
    </row>
    <row r="6" spans="1:4" ht="16.5" thickTop="1">
      <c r="A6" s="19">
        <v>5420008500015</v>
      </c>
      <c r="B6" t="str">
        <f ca="1">IFERROR(OFFSET('VRAC HECT'!$J$6,MATCH(prana!$A6,EAN,0),3),"CodAbs")</f>
        <v>CodAbs</v>
      </c>
      <c r="C6">
        <f ca="1">IFERROR(OFFSET('VRAC HECT'!$J$6,MATCH(synth!$A6,EAN,0),1),"CodAbs")</f>
        <v>5.5</v>
      </c>
    </row>
    <row r="7" spans="1:4" ht="16.5" thickBot="1">
      <c r="A7" s="9">
        <v>5420008500060</v>
      </c>
      <c r="B7">
        <f ca="1">IFERROR(OFFSET('VRAC HECT'!$J$6,MATCH(synth!$A7,EAN,0),3),"CodAbs")</f>
        <v>32.14</v>
      </c>
      <c r="C7">
        <f ca="1">IFERROR(OFFSET('VRAC HECT'!$J$6,MATCH(synth!$A7,EAN,0),1),"CodAbs")</f>
        <v>5.5</v>
      </c>
    </row>
    <row r="8" spans="1:4" ht="17.25" thickTop="1" thickBot="1">
      <c r="A8" s="19">
        <v>5420008523113</v>
      </c>
      <c r="B8">
        <f ca="1">IFERROR(OFFSET('VRAC HECT'!$J$6,MATCH(synth!$A8,EAN,0),3),"CodAbs")</f>
        <v>3.41</v>
      </c>
      <c r="C8">
        <f ca="1">IFERROR(OFFSET('VRAC HECT'!$J$6,MATCH(synth!$A8,EAN,0),1),"CodAbs")</f>
        <v>5.5</v>
      </c>
    </row>
    <row r="9" spans="1:4" ht="17.25" thickTop="1" thickBot="1">
      <c r="A9" s="31">
        <v>5420008508622</v>
      </c>
      <c r="B9">
        <f ca="1">IFERROR(OFFSET('VRAC HECT'!$J$6,MATCH(synth!$A9,EAN,0),3),"CodAbs")</f>
        <v>11.76</v>
      </c>
      <c r="C9">
        <f ca="1">IFERROR(OFFSET('VRAC HECT'!$J$6,MATCH(synth!$A9,EAN,0),1),"CodAbs")</f>
        <v>5.5</v>
      </c>
    </row>
    <row r="10" spans="1:4" ht="16.5" thickTop="1">
      <c r="A10" s="31">
        <v>5420008590788</v>
      </c>
      <c r="B10">
        <f ca="1">IFERROR(OFFSET('VRAC HECT'!$J$6,MATCH(synth!$A10,EAN,0),3),"CodAbs")</f>
        <v>23.22</v>
      </c>
      <c r="C10">
        <f ca="1">IFERROR(OFFSET('VRAC HECT'!$J$6,MATCH(synth!$A10,EAN,0),1),"CodAbs")</f>
        <v>20</v>
      </c>
    </row>
    <row r="11" spans="1:4">
      <c r="A11" s="112">
        <v>1254786</v>
      </c>
      <c r="B11" t="str">
        <f ca="1">IFERROR(OFFSET('VRAC HECT'!$J$6,MATCH(synth!$A11,EAN,0),3),"CodAbs")</f>
        <v>CodAbs</v>
      </c>
      <c r="C11" t="str">
        <f ca="1">IFERROR(OFFSET('VRAC HECT'!$J$6,MATCH(synth!$A11,EAN,0),1),"CodAbs")</f>
        <v>CodAbs</v>
      </c>
    </row>
    <row r="13" spans="1:4">
      <c r="A13" t="s">
        <v>820</v>
      </c>
    </row>
    <row r="15" spans="1:4">
      <c r="A15" t="s">
        <v>821</v>
      </c>
    </row>
    <row r="16" spans="1:4">
      <c r="A16" t="s">
        <v>822</v>
      </c>
    </row>
    <row r="17" spans="1:4">
      <c r="B17" s="111"/>
    </row>
    <row r="18" spans="1:4">
      <c r="A18" t="s">
        <v>825</v>
      </c>
      <c r="B18" t="s">
        <v>823</v>
      </c>
      <c r="C18" t="s">
        <v>824</v>
      </c>
      <c r="D18" t="s">
        <v>826</v>
      </c>
    </row>
    <row r="19" spans="1:4">
      <c r="A19" s="89">
        <v>1829047905</v>
      </c>
      <c r="B19" s="111">
        <f ca="1">IFERROR(OFFSET('cat pranarom'!$B$6,MATCH(synth!$A19,CIP,0),7),"CodAbs")</f>
        <v>3.71</v>
      </c>
      <c r="C19" s="111">
        <f ca="1">IFERROR(OFFSET('cat pranarom'!$B$6,MATCH(synth!$A19,CIP,0),5),"CodAbs")</f>
        <v>5.5E-2</v>
      </c>
    </row>
    <row r="20" spans="1:4">
      <c r="A20" s="89">
        <v>4843735</v>
      </c>
    </row>
    <row r="21" spans="1:4">
      <c r="A21" s="89">
        <v>5179570</v>
      </c>
    </row>
    <row r="22" spans="1:4">
      <c r="A22" s="89">
        <v>5421812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48"/>
  <sheetViews>
    <sheetView topLeftCell="A129" zoomScalePageLayoutView="70" workbookViewId="0">
      <selection activeCell="N406" sqref="N406:N448"/>
    </sheetView>
  </sheetViews>
  <sheetFormatPr baseColWidth="10" defaultColWidth="20.875" defaultRowHeight="15.75"/>
  <cols>
    <col min="1" max="1" width="3.875" style="52" customWidth="1"/>
    <col min="2" max="2" width="4.75" style="52" customWidth="1"/>
    <col min="3" max="3" width="24" style="53" customWidth="1"/>
    <col min="4" max="4" width="22.625" style="54" customWidth="1"/>
    <col min="5" max="5" width="11" style="85" customWidth="1"/>
    <col min="6" max="6" width="10.125" style="85" customWidth="1"/>
    <col min="7" max="7" width="16.125" style="85" customWidth="1"/>
    <col min="8" max="8" width="8" style="86" customWidth="1"/>
    <col min="9" max="9" width="7" style="87" customWidth="1"/>
    <col min="10" max="10" width="14.75" style="58" customWidth="1"/>
    <col min="11" max="11" width="5.625" style="88" customWidth="1"/>
    <col min="12" max="12" width="6" style="58" customWidth="1"/>
    <col min="13" max="13" width="8.125" style="87" customWidth="1"/>
    <col min="14" max="14" width="20.875" style="117"/>
    <col min="15" max="16384" width="20.875" style="1"/>
  </cols>
  <sheetData>
    <row r="1" spans="1:14" s="108" customFormat="1">
      <c r="A1" s="100"/>
      <c r="B1" s="100"/>
      <c r="C1" s="101"/>
      <c r="D1" s="102"/>
      <c r="E1" s="103"/>
      <c r="F1" s="103"/>
      <c r="G1" s="103"/>
      <c r="H1" s="104"/>
      <c r="I1" s="105"/>
      <c r="J1" s="106"/>
      <c r="K1" s="107"/>
      <c r="L1" s="106"/>
      <c r="M1" s="105"/>
      <c r="N1" s="114"/>
    </row>
    <row r="2" spans="1:14" s="108" customFormat="1">
      <c r="A2" s="100"/>
      <c r="B2" s="100"/>
      <c r="C2" s="109" t="s">
        <v>801</v>
      </c>
      <c r="D2" s="102"/>
      <c r="E2" s="103"/>
      <c r="F2" s="103"/>
      <c r="G2" s="103"/>
      <c r="H2" s="104"/>
      <c r="I2" s="105"/>
      <c r="J2" s="106"/>
      <c r="K2" s="107"/>
      <c r="L2" s="106"/>
      <c r="M2" s="105"/>
      <c r="N2" s="114"/>
    </row>
    <row r="3" spans="1:14" s="108" customFormat="1">
      <c r="A3" s="100"/>
      <c r="B3" s="100"/>
      <c r="C3" s="109" t="s">
        <v>815</v>
      </c>
      <c r="D3" s="102"/>
      <c r="E3" s="103"/>
      <c r="F3" s="103"/>
      <c r="G3" s="103"/>
      <c r="H3" s="104"/>
      <c r="I3" s="105"/>
      <c r="J3" s="106"/>
      <c r="K3" s="107"/>
      <c r="L3" s="106"/>
      <c r="M3" s="105"/>
      <c r="N3" s="114"/>
    </row>
    <row r="4" spans="1:14" s="108" customFormat="1">
      <c r="A4" s="100"/>
      <c r="B4" s="100"/>
      <c r="C4" s="109" t="s">
        <v>817</v>
      </c>
      <c r="D4" s="102"/>
      <c r="E4" s="103"/>
      <c r="F4" s="103"/>
      <c r="G4" s="103"/>
      <c r="H4" s="104"/>
      <c r="I4" s="105"/>
      <c r="J4" s="106"/>
      <c r="K4" s="107"/>
      <c r="L4" s="106"/>
      <c r="M4" s="105"/>
      <c r="N4" s="114"/>
    </row>
    <row r="5" spans="1:14" customFormat="1" ht="30.95" customHeight="1">
      <c r="N5" s="115"/>
    </row>
    <row r="6" spans="1:14" s="2" customFormat="1">
      <c r="A6" s="94" t="s">
        <v>792</v>
      </c>
      <c r="B6" s="94" t="s">
        <v>793</v>
      </c>
      <c r="C6" s="95" t="s">
        <v>795</v>
      </c>
      <c r="D6" s="93" t="s">
        <v>796</v>
      </c>
      <c r="E6" s="96" t="s">
        <v>0</v>
      </c>
      <c r="F6" s="96" t="s">
        <v>797</v>
      </c>
      <c r="G6" s="96" t="s">
        <v>798</v>
      </c>
      <c r="H6" s="97" t="s">
        <v>1</v>
      </c>
      <c r="I6" s="98" t="s">
        <v>800</v>
      </c>
      <c r="J6" s="98" t="s">
        <v>2</v>
      </c>
      <c r="K6" s="98" t="s">
        <v>606</v>
      </c>
      <c r="L6" s="99" t="s">
        <v>799</v>
      </c>
      <c r="M6" s="92" t="s">
        <v>794</v>
      </c>
      <c r="N6" s="116"/>
    </row>
    <row r="7" spans="1:14" ht="23.25" thickBot="1">
      <c r="A7" s="3" t="s">
        <v>3</v>
      </c>
      <c r="B7" s="4"/>
      <c r="C7" s="5" t="s">
        <v>4</v>
      </c>
      <c r="D7" s="6" t="s">
        <v>5</v>
      </c>
      <c r="E7" s="7" t="s">
        <v>6</v>
      </c>
      <c r="F7" s="7" t="s">
        <v>7</v>
      </c>
      <c r="G7" s="7" t="s">
        <v>8</v>
      </c>
      <c r="H7" s="8" t="s">
        <v>9</v>
      </c>
      <c r="I7" s="8">
        <v>2</v>
      </c>
      <c r="J7" s="9">
        <v>5420008500022</v>
      </c>
      <c r="K7" s="10">
        <v>5.5</v>
      </c>
      <c r="L7" s="11">
        <v>3</v>
      </c>
      <c r="M7" s="12">
        <v>3.93</v>
      </c>
      <c r="N7" s="117">
        <f>K7 / 100</f>
        <v>5.5E-2</v>
      </c>
    </row>
    <row r="8" spans="1:14" ht="34.5" thickTop="1">
      <c r="A8" s="13" t="s">
        <v>3</v>
      </c>
      <c r="B8" s="14"/>
      <c r="C8" s="15" t="s">
        <v>10</v>
      </c>
      <c r="D8" s="16" t="s">
        <v>11</v>
      </c>
      <c r="E8" s="17" t="s">
        <v>12</v>
      </c>
      <c r="F8" s="17" t="s">
        <v>7</v>
      </c>
      <c r="G8" s="17" t="s">
        <v>13</v>
      </c>
      <c r="H8" s="18" t="s">
        <v>9</v>
      </c>
      <c r="I8" s="18">
        <v>1</v>
      </c>
      <c r="J8" s="19">
        <v>5420008500015</v>
      </c>
      <c r="K8" s="20">
        <v>5.5</v>
      </c>
      <c r="L8" s="21">
        <v>1</v>
      </c>
      <c r="M8" s="22">
        <v>3.78</v>
      </c>
      <c r="N8" s="117">
        <f t="shared" ref="N8:N71" si="0">K8 / 100</f>
        <v>5.5E-2</v>
      </c>
    </row>
    <row r="9" spans="1:14" ht="34.5" thickBot="1">
      <c r="A9" s="3" t="s">
        <v>3</v>
      </c>
      <c r="B9" s="4"/>
      <c r="C9" s="5" t="s">
        <v>10</v>
      </c>
      <c r="D9" s="6" t="s">
        <v>11</v>
      </c>
      <c r="E9" s="7" t="s">
        <v>12</v>
      </c>
      <c r="F9" s="7" t="s">
        <v>7</v>
      </c>
      <c r="G9" s="7" t="s">
        <v>13</v>
      </c>
      <c r="H9" s="8" t="s">
        <v>14</v>
      </c>
      <c r="I9" s="8">
        <v>6</v>
      </c>
      <c r="J9" s="9">
        <v>5420008500060</v>
      </c>
      <c r="K9" s="23">
        <v>5.5</v>
      </c>
      <c r="L9" s="11">
        <v>1</v>
      </c>
      <c r="M9" s="12">
        <v>32.14</v>
      </c>
      <c r="N9" s="117">
        <f t="shared" si="0"/>
        <v>5.5E-2</v>
      </c>
    </row>
    <row r="10" spans="1:14" ht="35.25" thickTop="1" thickBot="1">
      <c r="A10" s="13" t="s">
        <v>3</v>
      </c>
      <c r="B10" s="14"/>
      <c r="C10" s="15" t="s">
        <v>15</v>
      </c>
      <c r="D10" s="16" t="s">
        <v>16</v>
      </c>
      <c r="E10" s="17" t="s">
        <v>17</v>
      </c>
      <c r="F10" s="17" t="s">
        <v>7</v>
      </c>
      <c r="G10" s="17" t="s">
        <v>18</v>
      </c>
      <c r="H10" s="18" t="s">
        <v>9</v>
      </c>
      <c r="I10" s="18">
        <v>2311</v>
      </c>
      <c r="J10" s="19">
        <v>5420008523113</v>
      </c>
      <c r="K10" s="24">
        <v>5.5</v>
      </c>
      <c r="L10" s="21">
        <v>1</v>
      </c>
      <c r="M10" s="22">
        <v>3.41</v>
      </c>
      <c r="N10" s="117">
        <f t="shared" si="0"/>
        <v>5.5E-2</v>
      </c>
    </row>
    <row r="11" spans="1:14" ht="24" thickTop="1" thickBot="1">
      <c r="A11" s="25" t="s">
        <v>3</v>
      </c>
      <c r="B11" s="26"/>
      <c r="C11" s="27" t="s">
        <v>19</v>
      </c>
      <c r="D11" s="28" t="s">
        <v>20</v>
      </c>
      <c r="E11" s="29" t="s">
        <v>6</v>
      </c>
      <c r="F11" s="29" t="s">
        <v>21</v>
      </c>
      <c r="G11" s="29" t="s">
        <v>22</v>
      </c>
      <c r="H11" s="30" t="s">
        <v>23</v>
      </c>
      <c r="I11" s="30">
        <v>862</v>
      </c>
      <c r="J11" s="31">
        <v>5420008508622</v>
      </c>
      <c r="K11" s="24">
        <v>5.5</v>
      </c>
      <c r="L11" s="32">
        <v>1</v>
      </c>
      <c r="M11" s="33">
        <v>11.76</v>
      </c>
      <c r="N11" s="117">
        <f t="shared" si="0"/>
        <v>5.5E-2</v>
      </c>
    </row>
    <row r="12" spans="1:14" ht="24" thickTop="1" thickBot="1">
      <c r="A12" s="13" t="s">
        <v>3</v>
      </c>
      <c r="B12" s="14"/>
      <c r="C12" s="15" t="s">
        <v>24</v>
      </c>
      <c r="D12" s="16" t="s">
        <v>25</v>
      </c>
      <c r="E12" s="17" t="s">
        <v>26</v>
      </c>
      <c r="F12" s="17" t="s">
        <v>27</v>
      </c>
      <c r="G12" s="17" t="s">
        <v>28</v>
      </c>
      <c r="H12" s="18" t="s">
        <v>23</v>
      </c>
      <c r="I12" s="18">
        <v>23</v>
      </c>
      <c r="J12" s="19">
        <v>5420008500237</v>
      </c>
      <c r="K12" s="24">
        <v>5.5</v>
      </c>
      <c r="L12" s="21">
        <v>1</v>
      </c>
      <c r="M12" s="22">
        <v>4.08</v>
      </c>
      <c r="N12" s="117">
        <f t="shared" si="0"/>
        <v>5.5E-2</v>
      </c>
    </row>
    <row r="13" spans="1:14" ht="21.75" customHeight="1" thickTop="1" thickBot="1">
      <c r="A13" s="25" t="s">
        <v>3</v>
      </c>
      <c r="B13" s="26"/>
      <c r="C13" s="27" t="s">
        <v>29</v>
      </c>
      <c r="D13" s="28" t="s">
        <v>30</v>
      </c>
      <c r="E13" s="29" t="s">
        <v>31</v>
      </c>
      <c r="F13" s="29" t="s">
        <v>32</v>
      </c>
      <c r="G13" s="29" t="s">
        <v>33</v>
      </c>
      <c r="H13" s="30" t="s">
        <v>23</v>
      </c>
      <c r="I13" s="30">
        <v>27</v>
      </c>
      <c r="J13" s="31">
        <v>5420008500275</v>
      </c>
      <c r="K13" s="24">
        <v>5.5</v>
      </c>
      <c r="L13" s="32">
        <v>1</v>
      </c>
      <c r="M13" s="33">
        <v>15.98</v>
      </c>
      <c r="N13" s="117">
        <f t="shared" si="0"/>
        <v>5.5E-2</v>
      </c>
    </row>
    <row r="14" spans="1:14" ht="21.75" customHeight="1" thickTop="1" thickBot="1">
      <c r="A14" s="25" t="s">
        <v>3</v>
      </c>
      <c r="B14" s="26"/>
      <c r="C14" s="27" t="s">
        <v>34</v>
      </c>
      <c r="D14" s="28" t="s">
        <v>35</v>
      </c>
      <c r="E14" s="29" t="s">
        <v>36</v>
      </c>
      <c r="F14" s="29" t="s">
        <v>37</v>
      </c>
      <c r="G14" s="29" t="s">
        <v>38</v>
      </c>
      <c r="H14" s="30" t="s">
        <v>9</v>
      </c>
      <c r="I14" s="30">
        <v>31</v>
      </c>
      <c r="J14" s="31">
        <v>5420008500312</v>
      </c>
      <c r="K14" s="24">
        <v>20</v>
      </c>
      <c r="L14" s="32">
        <v>1</v>
      </c>
      <c r="M14" s="33">
        <v>3.78</v>
      </c>
      <c r="N14" s="117">
        <f t="shared" si="0"/>
        <v>0.2</v>
      </c>
    </row>
    <row r="15" spans="1:14" ht="21.75" customHeight="1" thickTop="1" thickBot="1">
      <c r="A15" s="34" t="s">
        <v>3</v>
      </c>
      <c r="B15" s="35"/>
      <c r="C15" s="36" t="s">
        <v>39</v>
      </c>
      <c r="D15" s="37" t="s">
        <v>40</v>
      </c>
      <c r="E15" s="38" t="s">
        <v>41</v>
      </c>
      <c r="F15" s="38" t="s">
        <v>42</v>
      </c>
      <c r="G15" s="38" t="s">
        <v>43</v>
      </c>
      <c r="H15" s="39" t="s">
        <v>9</v>
      </c>
      <c r="I15" s="39">
        <v>34</v>
      </c>
      <c r="J15" s="40">
        <v>5420008500343</v>
      </c>
      <c r="K15" s="24">
        <v>5.5</v>
      </c>
      <c r="L15" s="41">
        <v>1</v>
      </c>
      <c r="M15" s="42">
        <v>5.68</v>
      </c>
      <c r="N15" s="117">
        <f t="shared" si="0"/>
        <v>5.5E-2</v>
      </c>
    </row>
    <row r="16" spans="1:14" ht="24" thickTop="1" thickBot="1">
      <c r="A16" s="43" t="s">
        <v>3</v>
      </c>
      <c r="B16" s="44"/>
      <c r="C16" s="45" t="s">
        <v>44</v>
      </c>
      <c r="D16" s="46" t="s">
        <v>45</v>
      </c>
      <c r="E16" s="47" t="s">
        <v>46</v>
      </c>
      <c r="F16" s="47" t="s">
        <v>47</v>
      </c>
      <c r="G16" s="47" t="s">
        <v>48</v>
      </c>
      <c r="H16" s="48" t="s">
        <v>23</v>
      </c>
      <c r="I16" s="48">
        <v>37</v>
      </c>
      <c r="J16" s="49">
        <v>5420008500374</v>
      </c>
      <c r="K16" s="24">
        <v>5.5</v>
      </c>
      <c r="L16" s="32">
        <v>1</v>
      </c>
      <c r="M16" s="50">
        <v>19.059999999999999</v>
      </c>
      <c r="N16" s="117">
        <f t="shared" si="0"/>
        <v>5.5E-2</v>
      </c>
    </row>
    <row r="17" spans="1:14" ht="17.100000000000001" customHeight="1" thickTop="1" thickBot="1">
      <c r="A17" s="25" t="s">
        <v>3</v>
      </c>
      <c r="B17" s="26"/>
      <c r="C17" s="27" t="s">
        <v>49</v>
      </c>
      <c r="D17" s="28" t="s">
        <v>50</v>
      </c>
      <c r="E17" s="29" t="s">
        <v>51</v>
      </c>
      <c r="F17" s="29" t="s">
        <v>32</v>
      </c>
      <c r="G17" s="29" t="s">
        <v>52</v>
      </c>
      <c r="H17" s="30" t="s">
        <v>9</v>
      </c>
      <c r="I17" s="30">
        <v>49</v>
      </c>
      <c r="J17" s="31">
        <v>5420008500497</v>
      </c>
      <c r="K17" s="24">
        <v>20</v>
      </c>
      <c r="L17" s="32">
        <v>1</v>
      </c>
      <c r="M17" s="33">
        <v>5.13</v>
      </c>
      <c r="N17" s="117">
        <f t="shared" si="0"/>
        <v>0.2</v>
      </c>
    </row>
    <row r="18" spans="1:14" ht="23.25" thickTop="1">
      <c r="A18" s="13" t="s">
        <v>3</v>
      </c>
      <c r="B18" s="14"/>
      <c r="C18" s="15" t="s">
        <v>53</v>
      </c>
      <c r="D18" s="16" t="s">
        <v>54</v>
      </c>
      <c r="E18" s="17" t="s">
        <v>55</v>
      </c>
      <c r="F18" s="17" t="s">
        <v>21</v>
      </c>
      <c r="G18" s="17" t="s">
        <v>56</v>
      </c>
      <c r="H18" s="18" t="s">
        <v>23</v>
      </c>
      <c r="I18" s="18">
        <v>56</v>
      </c>
      <c r="J18" s="19">
        <v>5420008500565</v>
      </c>
      <c r="K18" s="20">
        <v>5.5</v>
      </c>
      <c r="L18" s="21">
        <v>3</v>
      </c>
      <c r="M18" s="22">
        <v>4.9400000000000004</v>
      </c>
      <c r="N18" s="117">
        <f t="shared" si="0"/>
        <v>5.5E-2</v>
      </c>
    </row>
    <row r="19" spans="1:14" ht="22.5">
      <c r="A19" s="51" t="s">
        <v>3</v>
      </c>
      <c r="C19" s="53" t="s">
        <v>53</v>
      </c>
      <c r="D19" s="54" t="s">
        <v>54</v>
      </c>
      <c r="E19" s="55" t="s">
        <v>55</v>
      </c>
      <c r="F19" s="55" t="s">
        <v>21</v>
      </c>
      <c r="G19" s="55" t="s">
        <v>56</v>
      </c>
      <c r="H19" s="56" t="s">
        <v>57</v>
      </c>
      <c r="I19" s="56">
        <v>58</v>
      </c>
      <c r="J19" s="57">
        <v>5420008500589</v>
      </c>
      <c r="K19" s="23">
        <v>5.5</v>
      </c>
      <c r="L19" s="58">
        <v>1</v>
      </c>
      <c r="M19" s="59">
        <v>26.7</v>
      </c>
      <c r="N19" s="117">
        <f t="shared" si="0"/>
        <v>5.5E-2</v>
      </c>
    </row>
    <row r="20" spans="1:14" ht="21.75" customHeight="1" thickBot="1">
      <c r="A20" s="3" t="s">
        <v>3</v>
      </c>
      <c r="B20" s="4"/>
      <c r="C20" s="5" t="s">
        <v>58</v>
      </c>
      <c r="D20" s="6" t="s">
        <v>54</v>
      </c>
      <c r="E20" s="7" t="s">
        <v>55</v>
      </c>
      <c r="F20" s="7" t="s">
        <v>21</v>
      </c>
      <c r="G20" s="7" t="s">
        <v>56</v>
      </c>
      <c r="H20" s="8" t="s">
        <v>14</v>
      </c>
      <c r="I20" s="8">
        <v>59</v>
      </c>
      <c r="J20" s="9">
        <v>5420008500596</v>
      </c>
      <c r="K20" s="23">
        <v>5.5</v>
      </c>
      <c r="L20" s="11">
        <v>1</v>
      </c>
      <c r="M20" s="12">
        <v>84.05</v>
      </c>
      <c r="N20" s="117">
        <f t="shared" si="0"/>
        <v>5.5E-2</v>
      </c>
    </row>
    <row r="21" spans="1:14" ht="15.95" customHeight="1" thickTop="1" thickBot="1">
      <c r="A21" s="13" t="s">
        <v>3</v>
      </c>
      <c r="B21" s="13" t="s">
        <v>59</v>
      </c>
      <c r="C21" s="15" t="s">
        <v>60</v>
      </c>
      <c r="D21" s="16" t="s">
        <v>61</v>
      </c>
      <c r="E21" s="17" t="s">
        <v>31</v>
      </c>
      <c r="F21" s="17" t="s">
        <v>21</v>
      </c>
      <c r="G21" s="17" t="s">
        <v>62</v>
      </c>
      <c r="H21" s="18" t="s">
        <v>9</v>
      </c>
      <c r="I21" s="18">
        <v>61</v>
      </c>
      <c r="J21" s="19">
        <v>5420008500619</v>
      </c>
      <c r="K21" s="60">
        <v>20</v>
      </c>
      <c r="L21" s="21">
        <v>1</v>
      </c>
      <c r="M21" s="22">
        <v>8.39</v>
      </c>
      <c r="N21" s="117">
        <f t="shared" si="0"/>
        <v>0.2</v>
      </c>
    </row>
    <row r="22" spans="1:14" ht="26.25" customHeight="1" thickTop="1">
      <c r="A22" s="13" t="s">
        <v>3</v>
      </c>
      <c r="B22" s="14"/>
      <c r="C22" s="15" t="s">
        <v>63</v>
      </c>
      <c r="D22" s="16" t="s">
        <v>64</v>
      </c>
      <c r="E22" s="17" t="s">
        <v>65</v>
      </c>
      <c r="F22" s="17" t="s">
        <v>66</v>
      </c>
      <c r="G22" s="17" t="s">
        <v>67</v>
      </c>
      <c r="H22" s="18" t="s">
        <v>23</v>
      </c>
      <c r="I22" s="18">
        <v>80</v>
      </c>
      <c r="J22" s="19">
        <v>5420008500800</v>
      </c>
      <c r="K22" s="61">
        <v>20</v>
      </c>
      <c r="L22" s="21">
        <v>3</v>
      </c>
      <c r="M22" s="22">
        <v>5.68</v>
      </c>
      <c r="N22" s="117">
        <f t="shared" si="0"/>
        <v>0.2</v>
      </c>
    </row>
    <row r="23" spans="1:14" ht="26.25" customHeight="1" thickBot="1">
      <c r="A23" s="3" t="s">
        <v>3</v>
      </c>
      <c r="B23" s="4"/>
      <c r="C23" s="5" t="s">
        <v>63</v>
      </c>
      <c r="D23" s="6" t="s">
        <v>64</v>
      </c>
      <c r="E23" s="7" t="s">
        <v>65</v>
      </c>
      <c r="F23" s="7" t="s">
        <v>66</v>
      </c>
      <c r="G23" s="7" t="s">
        <v>67</v>
      </c>
      <c r="H23" s="8" t="s">
        <v>57</v>
      </c>
      <c r="I23" s="8">
        <v>82</v>
      </c>
      <c r="J23" s="9">
        <v>5420008500824</v>
      </c>
      <c r="K23" s="10">
        <v>20</v>
      </c>
      <c r="L23" s="11">
        <v>1</v>
      </c>
      <c r="M23" s="12">
        <v>30.64</v>
      </c>
      <c r="N23" s="117">
        <f t="shared" si="0"/>
        <v>0.2</v>
      </c>
    </row>
    <row r="24" spans="1:14" ht="20.25" customHeight="1" thickTop="1" thickBot="1">
      <c r="A24" s="13" t="s">
        <v>68</v>
      </c>
      <c r="B24" s="14"/>
      <c r="C24" s="15" t="s">
        <v>69</v>
      </c>
      <c r="D24" s="16" t="s">
        <v>64</v>
      </c>
      <c r="E24" s="17" t="s">
        <v>65</v>
      </c>
      <c r="F24" s="17" t="s">
        <v>66</v>
      </c>
      <c r="G24" s="17" t="s">
        <v>70</v>
      </c>
      <c r="H24" s="18" t="s">
        <v>23</v>
      </c>
      <c r="I24" s="18">
        <v>84</v>
      </c>
      <c r="J24" s="19">
        <v>5420008513350</v>
      </c>
      <c r="K24" s="60">
        <v>20</v>
      </c>
      <c r="L24" s="21">
        <v>1</v>
      </c>
      <c r="M24" s="22">
        <v>6.41</v>
      </c>
      <c r="N24" s="117">
        <f t="shared" si="0"/>
        <v>0.2</v>
      </c>
    </row>
    <row r="25" spans="1:14" ht="34.5" thickTop="1">
      <c r="A25" s="13" t="s">
        <v>3</v>
      </c>
      <c r="B25" s="14"/>
      <c r="C25" s="15" t="s">
        <v>71</v>
      </c>
      <c r="D25" s="16" t="s">
        <v>72</v>
      </c>
      <c r="E25" s="17" t="s">
        <v>73</v>
      </c>
      <c r="F25" s="17" t="s">
        <v>74</v>
      </c>
      <c r="G25" s="17" t="s">
        <v>75</v>
      </c>
      <c r="H25" s="18" t="s">
        <v>23</v>
      </c>
      <c r="I25" s="18">
        <v>91</v>
      </c>
      <c r="J25" s="19">
        <v>5420008500916</v>
      </c>
      <c r="K25" s="61">
        <v>20</v>
      </c>
      <c r="L25" s="21">
        <v>3</v>
      </c>
      <c r="M25" s="22">
        <v>5.62</v>
      </c>
      <c r="N25" s="117">
        <f t="shared" si="0"/>
        <v>0.2</v>
      </c>
    </row>
    <row r="26" spans="1:14" ht="33.75">
      <c r="A26" s="51" t="s">
        <v>3</v>
      </c>
      <c r="C26" s="53" t="s">
        <v>71</v>
      </c>
      <c r="D26" s="54" t="s">
        <v>72</v>
      </c>
      <c r="E26" s="55" t="s">
        <v>73</v>
      </c>
      <c r="F26" s="55" t="s">
        <v>74</v>
      </c>
      <c r="G26" s="55" t="s">
        <v>75</v>
      </c>
      <c r="H26" s="56" t="s">
        <v>57</v>
      </c>
      <c r="I26" s="56">
        <v>93</v>
      </c>
      <c r="J26" s="57">
        <v>5420008500930</v>
      </c>
      <c r="K26" s="62">
        <v>20</v>
      </c>
      <c r="L26" s="58">
        <v>1</v>
      </c>
      <c r="M26" s="59">
        <v>30.36</v>
      </c>
      <c r="N26" s="117">
        <f t="shared" si="0"/>
        <v>0.2</v>
      </c>
    </row>
    <row r="27" spans="1:14" ht="34.5" thickBot="1">
      <c r="A27" s="3" t="s">
        <v>3</v>
      </c>
      <c r="B27" s="4"/>
      <c r="C27" s="5" t="s">
        <v>71</v>
      </c>
      <c r="D27" s="6" t="s">
        <v>72</v>
      </c>
      <c r="E27" s="7" t="s">
        <v>73</v>
      </c>
      <c r="F27" s="7" t="s">
        <v>74</v>
      </c>
      <c r="G27" s="7" t="s">
        <v>75</v>
      </c>
      <c r="H27" s="8" t="s">
        <v>14</v>
      </c>
      <c r="I27" s="8">
        <v>2210</v>
      </c>
      <c r="J27" s="9">
        <v>5420008522109</v>
      </c>
      <c r="K27" s="10">
        <v>20</v>
      </c>
      <c r="L27" s="11">
        <v>1</v>
      </c>
      <c r="M27" s="12">
        <v>95.6</v>
      </c>
      <c r="N27" s="117">
        <f t="shared" si="0"/>
        <v>0.2</v>
      </c>
    </row>
    <row r="28" spans="1:14" ht="35.25" thickTop="1" thickBot="1">
      <c r="A28" s="25" t="s">
        <v>68</v>
      </c>
      <c r="B28" s="26"/>
      <c r="C28" s="27" t="s">
        <v>71</v>
      </c>
      <c r="D28" s="28" t="s">
        <v>76</v>
      </c>
      <c r="E28" s="29" t="s">
        <v>77</v>
      </c>
      <c r="F28" s="29" t="s">
        <v>74</v>
      </c>
      <c r="G28" s="29" t="s">
        <v>78</v>
      </c>
      <c r="H28" s="30" t="s">
        <v>23</v>
      </c>
      <c r="I28" s="30">
        <v>2429</v>
      </c>
      <c r="J28" s="31">
        <v>5420008524295</v>
      </c>
      <c r="K28" s="60">
        <v>20</v>
      </c>
      <c r="L28" s="32">
        <v>3</v>
      </c>
      <c r="M28" s="33">
        <v>6.28</v>
      </c>
      <c r="N28" s="117">
        <f t="shared" si="0"/>
        <v>0.2</v>
      </c>
    </row>
    <row r="29" spans="1:14" ht="24" customHeight="1" thickTop="1" thickBot="1">
      <c r="A29" s="13" t="s">
        <v>3</v>
      </c>
      <c r="B29" s="14"/>
      <c r="C29" s="15" t="s">
        <v>79</v>
      </c>
      <c r="D29" s="16" t="s">
        <v>80</v>
      </c>
      <c r="E29" s="17" t="s">
        <v>81</v>
      </c>
      <c r="F29" s="17" t="s">
        <v>66</v>
      </c>
      <c r="G29" s="17" t="s">
        <v>82</v>
      </c>
      <c r="H29" s="18" t="s">
        <v>9</v>
      </c>
      <c r="I29" s="18">
        <v>95</v>
      </c>
      <c r="J29" s="19">
        <v>5420008500954</v>
      </c>
      <c r="K29" s="24">
        <v>20</v>
      </c>
      <c r="L29" s="21">
        <v>1</v>
      </c>
      <c r="M29" s="22">
        <v>4</v>
      </c>
      <c r="N29" s="117">
        <f t="shared" si="0"/>
        <v>0.2</v>
      </c>
    </row>
    <row r="30" spans="1:14" ht="24" thickTop="1" thickBot="1">
      <c r="A30" s="25" t="s">
        <v>3</v>
      </c>
      <c r="B30" s="26"/>
      <c r="C30" s="27" t="s">
        <v>83</v>
      </c>
      <c r="D30" s="28" t="s">
        <v>84</v>
      </c>
      <c r="E30" s="29" t="s">
        <v>85</v>
      </c>
      <c r="F30" s="29" t="s">
        <v>32</v>
      </c>
      <c r="G30" s="29" t="s">
        <v>43</v>
      </c>
      <c r="H30" s="30" t="s">
        <v>9</v>
      </c>
      <c r="I30" s="30">
        <v>98</v>
      </c>
      <c r="J30" s="31">
        <v>5420008500985</v>
      </c>
      <c r="K30" s="24">
        <v>5.5</v>
      </c>
      <c r="L30" s="32">
        <v>1</v>
      </c>
      <c r="M30" s="33">
        <v>3.89</v>
      </c>
      <c r="N30" s="117">
        <f t="shared" si="0"/>
        <v>5.5E-2</v>
      </c>
    </row>
    <row r="31" spans="1:14" ht="34.5" thickTop="1">
      <c r="A31" s="13" t="s">
        <v>68</v>
      </c>
      <c r="B31" s="14"/>
      <c r="C31" s="15" t="s">
        <v>86</v>
      </c>
      <c r="D31" s="16" t="s">
        <v>87</v>
      </c>
      <c r="E31" s="17" t="s">
        <v>88</v>
      </c>
      <c r="F31" s="17" t="s">
        <v>37</v>
      </c>
      <c r="G31" s="17" t="s">
        <v>89</v>
      </c>
      <c r="H31" s="18" t="s">
        <v>9</v>
      </c>
      <c r="I31" s="18">
        <v>117</v>
      </c>
      <c r="J31" s="19">
        <v>5420008512513</v>
      </c>
      <c r="K31" s="61">
        <v>20</v>
      </c>
      <c r="L31" s="21">
        <v>1</v>
      </c>
      <c r="M31" s="22">
        <v>8.6</v>
      </c>
      <c r="N31" s="117">
        <f t="shared" si="0"/>
        <v>0.2</v>
      </c>
    </row>
    <row r="32" spans="1:14" ht="34.5" thickBot="1">
      <c r="A32" s="3" t="s">
        <v>68</v>
      </c>
      <c r="B32" s="4"/>
      <c r="C32" s="5" t="s">
        <v>86</v>
      </c>
      <c r="D32" s="6" t="s">
        <v>87</v>
      </c>
      <c r="E32" s="7" t="s">
        <v>88</v>
      </c>
      <c r="F32" s="7" t="s">
        <v>37</v>
      </c>
      <c r="G32" s="7" t="s">
        <v>89</v>
      </c>
      <c r="H32" s="8" t="s">
        <v>57</v>
      </c>
      <c r="I32" s="8">
        <v>771</v>
      </c>
      <c r="J32" s="9">
        <v>5420008512698</v>
      </c>
      <c r="K32" s="10">
        <v>20</v>
      </c>
      <c r="L32" s="11">
        <v>1</v>
      </c>
      <c r="M32" s="12">
        <v>23.22</v>
      </c>
      <c r="N32" s="117">
        <f t="shared" si="0"/>
        <v>0.2</v>
      </c>
    </row>
    <row r="33" spans="1:14" ht="21" customHeight="1" thickTop="1">
      <c r="A33" s="13" t="s">
        <v>3</v>
      </c>
      <c r="B33" s="13"/>
      <c r="C33" s="15" t="s">
        <v>90</v>
      </c>
      <c r="D33" s="16" t="s">
        <v>91</v>
      </c>
      <c r="E33" s="17" t="s">
        <v>31</v>
      </c>
      <c r="F33" s="17" t="s">
        <v>37</v>
      </c>
      <c r="G33" s="17" t="s">
        <v>92</v>
      </c>
      <c r="H33" s="18" t="s">
        <v>9</v>
      </c>
      <c r="I33" s="18">
        <v>101</v>
      </c>
      <c r="J33" s="19">
        <v>5420008501012</v>
      </c>
      <c r="K33" s="61">
        <v>20</v>
      </c>
      <c r="L33" s="21">
        <v>1</v>
      </c>
      <c r="M33" s="22">
        <v>2.64</v>
      </c>
      <c r="N33" s="117">
        <f t="shared" si="0"/>
        <v>0.2</v>
      </c>
    </row>
    <row r="34" spans="1:14" ht="21" customHeight="1" thickBot="1">
      <c r="A34" s="3" t="s">
        <v>3</v>
      </c>
      <c r="B34" s="3"/>
      <c r="C34" s="5" t="s">
        <v>90</v>
      </c>
      <c r="D34" s="6" t="s">
        <v>91</v>
      </c>
      <c r="E34" s="7" t="s">
        <v>31</v>
      </c>
      <c r="F34" s="7" t="s">
        <v>37</v>
      </c>
      <c r="G34" s="7" t="s">
        <v>92</v>
      </c>
      <c r="H34" s="8" t="s">
        <v>14</v>
      </c>
      <c r="I34" s="8">
        <v>103</v>
      </c>
      <c r="J34" s="9">
        <v>5420008501036</v>
      </c>
      <c r="K34" s="10">
        <v>20</v>
      </c>
      <c r="L34" s="11">
        <v>1</v>
      </c>
      <c r="M34" s="12">
        <v>22.41</v>
      </c>
      <c r="N34" s="117">
        <f t="shared" si="0"/>
        <v>0.2</v>
      </c>
    </row>
    <row r="35" spans="1:14" ht="21" customHeight="1" thickTop="1" thickBot="1">
      <c r="A35" s="13" t="s">
        <v>68</v>
      </c>
      <c r="B35" s="13"/>
      <c r="C35" s="15" t="s">
        <v>90</v>
      </c>
      <c r="D35" s="16" t="s">
        <v>93</v>
      </c>
      <c r="E35" s="17" t="s">
        <v>31</v>
      </c>
      <c r="F35" s="17" t="s">
        <v>37</v>
      </c>
      <c r="G35" s="17" t="s">
        <v>92</v>
      </c>
      <c r="H35" s="18" t="s">
        <v>9</v>
      </c>
      <c r="I35" s="18">
        <v>4311</v>
      </c>
      <c r="J35" s="19">
        <v>5420008577673</v>
      </c>
      <c r="K35" s="60">
        <v>20</v>
      </c>
      <c r="L35" s="21">
        <v>1</v>
      </c>
      <c r="M35" s="22">
        <v>3.24</v>
      </c>
      <c r="N35" s="117">
        <f t="shared" si="0"/>
        <v>0.2</v>
      </c>
    </row>
    <row r="36" spans="1:14" ht="24" thickTop="1" thickBot="1">
      <c r="A36" s="25" t="s">
        <v>3</v>
      </c>
      <c r="B36" s="25"/>
      <c r="C36" s="27" t="s">
        <v>94</v>
      </c>
      <c r="D36" s="28" t="s">
        <v>95</v>
      </c>
      <c r="E36" s="29" t="s">
        <v>96</v>
      </c>
      <c r="F36" s="29" t="s">
        <v>37</v>
      </c>
      <c r="G36" s="29" t="s">
        <v>97</v>
      </c>
      <c r="H36" s="30" t="s">
        <v>9</v>
      </c>
      <c r="I36" s="30">
        <v>104</v>
      </c>
      <c r="J36" s="31">
        <v>5420008501043</v>
      </c>
      <c r="K36" s="24">
        <v>20</v>
      </c>
      <c r="L36" s="32">
        <v>1</v>
      </c>
      <c r="M36" s="33">
        <v>2.69</v>
      </c>
      <c r="N36" s="117">
        <f t="shared" si="0"/>
        <v>0.2</v>
      </c>
    </row>
    <row r="37" spans="1:14" ht="24" thickTop="1" thickBot="1">
      <c r="A37" s="13" t="s">
        <v>68</v>
      </c>
      <c r="B37" s="14"/>
      <c r="C37" s="15" t="s">
        <v>98</v>
      </c>
      <c r="D37" s="16" t="s">
        <v>99</v>
      </c>
      <c r="E37" s="17" t="s">
        <v>100</v>
      </c>
      <c r="F37" s="17" t="s">
        <v>74</v>
      </c>
      <c r="G37" s="17" t="s">
        <v>101</v>
      </c>
      <c r="H37" s="18" t="s">
        <v>23</v>
      </c>
      <c r="I37" s="18">
        <v>7179</v>
      </c>
      <c r="J37" s="19">
        <v>5420008506758</v>
      </c>
      <c r="K37" s="24">
        <v>5.5</v>
      </c>
      <c r="L37" s="21">
        <v>1</v>
      </c>
      <c r="M37" s="22">
        <v>13.89</v>
      </c>
      <c r="N37" s="117">
        <f t="shared" si="0"/>
        <v>5.5E-2</v>
      </c>
    </row>
    <row r="38" spans="1:14" ht="23.25" thickTop="1">
      <c r="A38" s="13" t="s">
        <v>3</v>
      </c>
      <c r="B38" s="14"/>
      <c r="C38" s="15" t="s">
        <v>98</v>
      </c>
      <c r="D38" s="16" t="s">
        <v>99</v>
      </c>
      <c r="E38" s="17" t="s">
        <v>102</v>
      </c>
      <c r="F38" s="17" t="s">
        <v>74</v>
      </c>
      <c r="G38" s="17" t="s">
        <v>101</v>
      </c>
      <c r="H38" s="18" t="s">
        <v>23</v>
      </c>
      <c r="I38" s="18">
        <v>107</v>
      </c>
      <c r="J38" s="19">
        <v>5420008501074</v>
      </c>
      <c r="K38" s="20">
        <v>5.5</v>
      </c>
      <c r="L38" s="21">
        <v>3</v>
      </c>
      <c r="M38" s="22">
        <v>10.83</v>
      </c>
      <c r="N38" s="117">
        <f t="shared" si="0"/>
        <v>5.5E-2</v>
      </c>
    </row>
    <row r="39" spans="1:14" ht="22.5">
      <c r="A39" s="51" t="s">
        <v>3</v>
      </c>
      <c r="C39" s="53" t="s">
        <v>98</v>
      </c>
      <c r="D39" s="54" t="s">
        <v>99</v>
      </c>
      <c r="E39" s="55" t="s">
        <v>102</v>
      </c>
      <c r="F39" s="55" t="s">
        <v>74</v>
      </c>
      <c r="G39" s="55" t="s">
        <v>101</v>
      </c>
      <c r="H39" s="56" t="s">
        <v>57</v>
      </c>
      <c r="I39" s="56">
        <v>109</v>
      </c>
      <c r="J39" s="57">
        <v>5420008501098</v>
      </c>
      <c r="K39" s="23">
        <v>5.5</v>
      </c>
      <c r="L39" s="58">
        <v>1</v>
      </c>
      <c r="M39" s="59">
        <v>58.45</v>
      </c>
      <c r="N39" s="117">
        <f t="shared" si="0"/>
        <v>5.5E-2</v>
      </c>
    </row>
    <row r="40" spans="1:14" ht="23.25" thickBot="1">
      <c r="A40" s="3" t="s">
        <v>3</v>
      </c>
      <c r="B40" s="4"/>
      <c r="C40" s="5" t="s">
        <v>98</v>
      </c>
      <c r="D40" s="6" t="s">
        <v>99</v>
      </c>
      <c r="E40" s="7" t="s">
        <v>102</v>
      </c>
      <c r="F40" s="7" t="s">
        <v>74</v>
      </c>
      <c r="G40" s="7" t="s">
        <v>101</v>
      </c>
      <c r="H40" s="8" t="s">
        <v>14</v>
      </c>
      <c r="I40" s="8">
        <v>110</v>
      </c>
      <c r="J40" s="9">
        <v>5420008501104</v>
      </c>
      <c r="K40" s="10">
        <v>5.5</v>
      </c>
      <c r="L40" s="11">
        <v>1</v>
      </c>
      <c r="M40" s="12">
        <v>184.03</v>
      </c>
      <c r="N40" s="117">
        <f t="shared" si="0"/>
        <v>5.5E-2</v>
      </c>
    </row>
    <row r="41" spans="1:14" ht="26.25" thickTop="1">
      <c r="A41" s="13" t="s">
        <v>68</v>
      </c>
      <c r="B41" s="14"/>
      <c r="C41" s="15" t="s">
        <v>103</v>
      </c>
      <c r="D41" s="16" t="s">
        <v>104</v>
      </c>
      <c r="E41" s="17" t="s">
        <v>88</v>
      </c>
      <c r="F41" s="17" t="s">
        <v>105</v>
      </c>
      <c r="G41" s="17" t="s">
        <v>106</v>
      </c>
      <c r="H41" s="18" t="s">
        <v>9</v>
      </c>
      <c r="I41" s="18">
        <v>2440</v>
      </c>
      <c r="J41" s="19">
        <v>5420008524400</v>
      </c>
      <c r="K41" s="20">
        <v>5.5</v>
      </c>
      <c r="L41" s="21">
        <v>3</v>
      </c>
      <c r="M41" s="22">
        <v>6.82</v>
      </c>
      <c r="N41" s="117">
        <f t="shared" si="0"/>
        <v>5.5E-2</v>
      </c>
    </row>
    <row r="42" spans="1:14" ht="26.25" thickBot="1">
      <c r="A42" s="3" t="s">
        <v>68</v>
      </c>
      <c r="B42" s="4"/>
      <c r="C42" s="5" t="s">
        <v>107</v>
      </c>
      <c r="D42" s="6" t="s">
        <v>104</v>
      </c>
      <c r="E42" s="7" t="s">
        <v>88</v>
      </c>
      <c r="F42" s="7" t="s">
        <v>105</v>
      </c>
      <c r="G42" s="7" t="s">
        <v>106</v>
      </c>
      <c r="H42" s="8" t="s">
        <v>14</v>
      </c>
      <c r="I42" s="8">
        <v>3608</v>
      </c>
      <c r="J42" s="9">
        <v>5420008536083</v>
      </c>
      <c r="K42" s="10">
        <v>5.5</v>
      </c>
      <c r="L42" s="11">
        <v>1</v>
      </c>
      <c r="M42" s="12">
        <v>57.96</v>
      </c>
      <c r="N42" s="117">
        <f t="shared" si="0"/>
        <v>5.5E-2</v>
      </c>
    </row>
    <row r="43" spans="1:14" ht="26.25" thickTop="1">
      <c r="A43" s="13" t="s">
        <v>3</v>
      </c>
      <c r="B43" s="14"/>
      <c r="C43" s="63" t="s">
        <v>108</v>
      </c>
      <c r="D43" s="16" t="s">
        <v>104</v>
      </c>
      <c r="E43" s="17" t="s">
        <v>88</v>
      </c>
      <c r="F43" s="17" t="s">
        <v>105</v>
      </c>
      <c r="G43" s="17" t="s">
        <v>106</v>
      </c>
      <c r="H43" s="18" t="s">
        <v>9</v>
      </c>
      <c r="I43" s="18">
        <v>545</v>
      </c>
      <c r="J43" s="19">
        <v>5420008505454</v>
      </c>
      <c r="K43" s="20">
        <v>5.5</v>
      </c>
      <c r="L43" s="21">
        <v>3</v>
      </c>
      <c r="M43" s="22">
        <v>6.62</v>
      </c>
      <c r="N43" s="117">
        <f t="shared" si="0"/>
        <v>5.5E-2</v>
      </c>
    </row>
    <row r="44" spans="1:14" ht="25.5">
      <c r="A44" s="51" t="s">
        <v>3</v>
      </c>
      <c r="C44" s="53" t="s">
        <v>103</v>
      </c>
      <c r="D44" s="54" t="s">
        <v>104</v>
      </c>
      <c r="E44" s="55" t="s">
        <v>88</v>
      </c>
      <c r="F44" s="55" t="s">
        <v>105</v>
      </c>
      <c r="G44" s="55" t="s">
        <v>106</v>
      </c>
      <c r="H44" s="56" t="s">
        <v>57</v>
      </c>
      <c r="I44" s="56">
        <v>546</v>
      </c>
      <c r="J44" s="57">
        <v>5420008505461</v>
      </c>
      <c r="K44" s="23">
        <v>5.5</v>
      </c>
      <c r="L44" s="58">
        <v>1</v>
      </c>
      <c r="M44" s="59">
        <v>17.88</v>
      </c>
      <c r="N44" s="117">
        <f t="shared" si="0"/>
        <v>5.5E-2</v>
      </c>
    </row>
    <row r="45" spans="1:14" ht="26.25" thickBot="1">
      <c r="A45" s="3" t="s">
        <v>3</v>
      </c>
      <c r="B45" s="4"/>
      <c r="C45" s="5" t="s">
        <v>103</v>
      </c>
      <c r="D45" s="6" t="s">
        <v>104</v>
      </c>
      <c r="E45" s="7" t="s">
        <v>88</v>
      </c>
      <c r="F45" s="7" t="s">
        <v>105</v>
      </c>
      <c r="G45" s="7" t="s">
        <v>106</v>
      </c>
      <c r="H45" s="8" t="s">
        <v>14</v>
      </c>
      <c r="I45" s="8">
        <v>547</v>
      </c>
      <c r="J45" s="9">
        <v>5420008505478</v>
      </c>
      <c r="K45" s="10">
        <v>5.5</v>
      </c>
      <c r="L45" s="11">
        <v>1</v>
      </c>
      <c r="M45" s="12">
        <v>56.3</v>
      </c>
      <c r="N45" s="117">
        <f t="shared" si="0"/>
        <v>5.5E-2</v>
      </c>
    </row>
    <row r="46" spans="1:14" ht="27.75" customHeight="1" thickTop="1">
      <c r="A46" s="13" t="s">
        <v>3</v>
      </c>
      <c r="B46" s="14"/>
      <c r="C46" s="15" t="s">
        <v>109</v>
      </c>
      <c r="D46" s="16" t="s">
        <v>110</v>
      </c>
      <c r="E46" s="17" t="s">
        <v>26</v>
      </c>
      <c r="F46" s="17" t="s">
        <v>37</v>
      </c>
      <c r="G46" s="17" t="s">
        <v>111</v>
      </c>
      <c r="H46" s="18" t="s">
        <v>9</v>
      </c>
      <c r="I46" s="18">
        <v>5455</v>
      </c>
      <c r="J46" s="19">
        <v>5420008584831</v>
      </c>
      <c r="K46" s="20">
        <v>5.5</v>
      </c>
      <c r="L46" s="21">
        <v>3</v>
      </c>
      <c r="M46" s="22">
        <v>4.1900000000000004</v>
      </c>
      <c r="N46" s="117">
        <f t="shared" si="0"/>
        <v>5.5E-2</v>
      </c>
    </row>
    <row r="47" spans="1:14" ht="27.75" customHeight="1">
      <c r="A47" s="51" t="s">
        <v>3</v>
      </c>
      <c r="C47" s="53" t="s">
        <v>112</v>
      </c>
      <c r="D47" s="54" t="s">
        <v>110</v>
      </c>
      <c r="E47" s="55" t="s">
        <v>26</v>
      </c>
      <c r="F47" s="55" t="s">
        <v>37</v>
      </c>
      <c r="G47" s="55" t="s">
        <v>111</v>
      </c>
      <c r="H47" s="56" t="s">
        <v>57</v>
      </c>
      <c r="I47" s="56">
        <v>3160</v>
      </c>
      <c r="J47" s="57">
        <v>5420008562532</v>
      </c>
      <c r="K47" s="23">
        <v>5.5</v>
      </c>
      <c r="L47" s="58">
        <v>1</v>
      </c>
      <c r="M47" s="59">
        <v>11.32</v>
      </c>
      <c r="N47" s="117">
        <f t="shared" si="0"/>
        <v>5.5E-2</v>
      </c>
    </row>
    <row r="48" spans="1:14" ht="27.75" customHeight="1" thickBot="1">
      <c r="A48" s="3" t="s">
        <v>3</v>
      </c>
      <c r="B48" s="4"/>
      <c r="C48" s="5" t="s">
        <v>113</v>
      </c>
      <c r="D48" s="6" t="s">
        <v>110</v>
      </c>
      <c r="E48" s="7" t="s">
        <v>26</v>
      </c>
      <c r="F48" s="7" t="s">
        <v>37</v>
      </c>
      <c r="G48" s="7" t="s">
        <v>111</v>
      </c>
      <c r="H48" s="8" t="s">
        <v>14</v>
      </c>
      <c r="I48" s="8">
        <v>3902</v>
      </c>
      <c r="J48" s="9">
        <v>5420008568688</v>
      </c>
      <c r="K48" s="10">
        <v>5.5</v>
      </c>
      <c r="L48" s="11">
        <v>1</v>
      </c>
      <c r="M48" s="12">
        <v>35.64</v>
      </c>
      <c r="N48" s="117">
        <f t="shared" si="0"/>
        <v>5.5E-2</v>
      </c>
    </row>
    <row r="49" spans="1:14" ht="15.75" customHeight="1" thickTop="1" thickBot="1">
      <c r="A49" s="13" t="s">
        <v>68</v>
      </c>
      <c r="B49" s="14"/>
      <c r="C49" s="15" t="s">
        <v>114</v>
      </c>
      <c r="D49" s="16" t="s">
        <v>115</v>
      </c>
      <c r="E49" s="17" t="s">
        <v>116</v>
      </c>
      <c r="F49" s="17" t="s">
        <v>117</v>
      </c>
      <c r="G49" s="17" t="s">
        <v>118</v>
      </c>
      <c r="H49" s="18" t="s">
        <v>9</v>
      </c>
      <c r="I49" s="18">
        <v>7192</v>
      </c>
      <c r="J49" s="19">
        <v>5420008506826</v>
      </c>
      <c r="K49" s="24">
        <v>5.5</v>
      </c>
      <c r="L49" s="21">
        <v>1</v>
      </c>
      <c r="M49" s="22">
        <v>3.47</v>
      </c>
      <c r="N49" s="117">
        <f t="shared" si="0"/>
        <v>5.5E-2</v>
      </c>
    </row>
    <row r="50" spans="1:14" ht="22.5" customHeight="1" thickTop="1">
      <c r="A50" s="13" t="s">
        <v>3</v>
      </c>
      <c r="B50" s="14"/>
      <c r="C50" s="15" t="s">
        <v>114</v>
      </c>
      <c r="D50" s="16" t="s">
        <v>115</v>
      </c>
      <c r="E50" s="17" t="s">
        <v>26</v>
      </c>
      <c r="F50" s="17" t="s">
        <v>117</v>
      </c>
      <c r="G50" s="17" t="s">
        <v>119</v>
      </c>
      <c r="H50" s="18" t="s">
        <v>9</v>
      </c>
      <c r="I50" s="18">
        <v>120</v>
      </c>
      <c r="J50" s="19">
        <v>5420008501203</v>
      </c>
      <c r="K50" s="20">
        <v>5.5</v>
      </c>
      <c r="L50" s="21">
        <v>3</v>
      </c>
      <c r="M50" s="22">
        <v>2.5299999999999998</v>
      </c>
      <c r="N50" s="117">
        <f t="shared" si="0"/>
        <v>5.5E-2</v>
      </c>
    </row>
    <row r="51" spans="1:14" ht="22.5" customHeight="1">
      <c r="A51" s="51" t="s">
        <v>3</v>
      </c>
      <c r="C51" s="53" t="s">
        <v>114</v>
      </c>
      <c r="D51" s="54" t="s">
        <v>115</v>
      </c>
      <c r="E51" s="55" t="s">
        <v>26</v>
      </c>
      <c r="F51" s="55" t="s">
        <v>117</v>
      </c>
      <c r="G51" s="55" t="s">
        <v>119</v>
      </c>
      <c r="H51" s="56" t="s">
        <v>57</v>
      </c>
      <c r="I51" s="56">
        <v>121</v>
      </c>
      <c r="J51" s="57">
        <v>5420008501210</v>
      </c>
      <c r="K51" s="23">
        <v>5.5</v>
      </c>
      <c r="L51" s="58">
        <v>1</v>
      </c>
      <c r="M51" s="59">
        <v>6.84</v>
      </c>
      <c r="N51" s="117">
        <f t="shared" si="0"/>
        <v>5.5E-2</v>
      </c>
    </row>
    <row r="52" spans="1:14" ht="22.5" customHeight="1" thickBot="1">
      <c r="A52" s="3" t="s">
        <v>3</v>
      </c>
      <c r="B52" s="4"/>
      <c r="C52" s="5" t="s">
        <v>114</v>
      </c>
      <c r="D52" s="6" t="s">
        <v>115</v>
      </c>
      <c r="E52" s="7" t="s">
        <v>26</v>
      </c>
      <c r="F52" s="7" t="s">
        <v>117</v>
      </c>
      <c r="G52" s="7" t="s">
        <v>119</v>
      </c>
      <c r="H52" s="8" t="s">
        <v>14</v>
      </c>
      <c r="I52" s="8">
        <v>122</v>
      </c>
      <c r="J52" s="9">
        <v>5420008501227</v>
      </c>
      <c r="K52" s="23">
        <v>5.5</v>
      </c>
      <c r="L52" s="11">
        <v>1</v>
      </c>
      <c r="M52" s="12">
        <v>21.54</v>
      </c>
      <c r="N52" s="117">
        <f t="shared" si="0"/>
        <v>5.5E-2</v>
      </c>
    </row>
    <row r="53" spans="1:14" ht="26.25" thickTop="1">
      <c r="A53" s="13" t="s">
        <v>3</v>
      </c>
      <c r="B53" s="14"/>
      <c r="C53" s="15" t="s">
        <v>120</v>
      </c>
      <c r="D53" s="16" t="s">
        <v>121</v>
      </c>
      <c r="E53" s="17" t="s">
        <v>122</v>
      </c>
      <c r="F53" s="17" t="s">
        <v>123</v>
      </c>
      <c r="G53" s="17" t="s">
        <v>119</v>
      </c>
      <c r="H53" s="18" t="s">
        <v>23</v>
      </c>
      <c r="I53" s="18">
        <v>123</v>
      </c>
      <c r="J53" s="19">
        <v>5420008501234</v>
      </c>
      <c r="K53" s="61">
        <v>5.5</v>
      </c>
      <c r="L53" s="21">
        <v>1</v>
      </c>
      <c r="M53" s="22">
        <v>8.19</v>
      </c>
      <c r="N53" s="117">
        <f t="shared" si="0"/>
        <v>5.5E-2</v>
      </c>
    </row>
    <row r="54" spans="1:14" ht="26.25" thickBot="1">
      <c r="A54" s="51" t="s">
        <v>3</v>
      </c>
      <c r="C54" s="53" t="s">
        <v>120</v>
      </c>
      <c r="D54" s="54" t="s">
        <v>124</v>
      </c>
      <c r="E54" s="55" t="s">
        <v>125</v>
      </c>
      <c r="F54" s="55" t="s">
        <v>123</v>
      </c>
      <c r="G54" s="55" t="s">
        <v>119</v>
      </c>
      <c r="H54" s="56" t="s">
        <v>57</v>
      </c>
      <c r="I54" s="56">
        <v>125</v>
      </c>
      <c r="J54" s="57">
        <v>5420008501258</v>
      </c>
      <c r="K54" s="23">
        <v>5.5</v>
      </c>
      <c r="L54" s="58">
        <v>1</v>
      </c>
      <c r="M54" s="59">
        <v>44.22</v>
      </c>
      <c r="N54" s="117">
        <f t="shared" si="0"/>
        <v>5.5E-2</v>
      </c>
    </row>
    <row r="55" spans="1:14" ht="17.25" customHeight="1" thickTop="1" thickBot="1">
      <c r="A55" s="13" t="s">
        <v>3</v>
      </c>
      <c r="B55" s="14"/>
      <c r="C55" s="15" t="s">
        <v>120</v>
      </c>
      <c r="D55" s="16" t="s">
        <v>126</v>
      </c>
      <c r="E55" s="17" t="s">
        <v>127</v>
      </c>
      <c r="F55" s="17" t="s">
        <v>105</v>
      </c>
      <c r="G55" s="17" t="s">
        <v>128</v>
      </c>
      <c r="H55" s="18" t="s">
        <v>9</v>
      </c>
      <c r="I55" s="18">
        <v>127</v>
      </c>
      <c r="J55" s="19">
        <v>5420008501272</v>
      </c>
      <c r="K55" s="24">
        <v>5.5</v>
      </c>
      <c r="L55" s="21">
        <v>1</v>
      </c>
      <c r="M55" s="22">
        <v>2.97</v>
      </c>
      <c r="N55" s="117">
        <f t="shared" si="0"/>
        <v>5.5E-2</v>
      </c>
    </row>
    <row r="56" spans="1:14" ht="27" thickTop="1" thickBot="1">
      <c r="A56" s="25" t="s">
        <v>68</v>
      </c>
      <c r="B56" s="26"/>
      <c r="C56" s="27" t="s">
        <v>129</v>
      </c>
      <c r="D56" s="28" t="s">
        <v>130</v>
      </c>
      <c r="E56" s="29" t="s">
        <v>88</v>
      </c>
      <c r="F56" s="29" t="s">
        <v>123</v>
      </c>
      <c r="G56" s="29" t="s">
        <v>119</v>
      </c>
      <c r="H56" s="30" t="s">
        <v>23</v>
      </c>
      <c r="I56" s="30">
        <v>6121</v>
      </c>
      <c r="J56" s="31">
        <v>5420008511837</v>
      </c>
      <c r="K56" s="24">
        <v>5.5</v>
      </c>
      <c r="L56" s="32">
        <v>1</v>
      </c>
      <c r="M56" s="33">
        <v>9.0399999999999991</v>
      </c>
      <c r="N56" s="117">
        <f t="shared" si="0"/>
        <v>5.5E-2</v>
      </c>
    </row>
    <row r="57" spans="1:14" ht="24" thickTop="1" thickBot="1">
      <c r="A57" s="25" t="s">
        <v>68</v>
      </c>
      <c r="B57" s="26"/>
      <c r="C57" s="27" t="s">
        <v>131</v>
      </c>
      <c r="D57" s="28" t="s">
        <v>132</v>
      </c>
      <c r="E57" s="29" t="s">
        <v>88</v>
      </c>
      <c r="F57" s="29" t="s">
        <v>105</v>
      </c>
      <c r="G57" s="29" t="s">
        <v>133</v>
      </c>
      <c r="H57" s="30" t="s">
        <v>9</v>
      </c>
      <c r="I57" s="30">
        <v>2781</v>
      </c>
      <c r="J57" s="31">
        <v>5420008527814</v>
      </c>
      <c r="K57" s="60">
        <v>20</v>
      </c>
      <c r="L57" s="32">
        <v>3</v>
      </c>
      <c r="M57" s="33">
        <v>5.89</v>
      </c>
      <c r="N57" s="117">
        <f t="shared" si="0"/>
        <v>0.2</v>
      </c>
    </row>
    <row r="58" spans="1:14" ht="24" thickTop="1" thickBot="1">
      <c r="A58" s="14"/>
      <c r="B58" s="14"/>
      <c r="C58" s="15" t="s">
        <v>131</v>
      </c>
      <c r="D58" s="16" t="s">
        <v>132</v>
      </c>
      <c r="E58" s="17" t="s">
        <v>88</v>
      </c>
      <c r="F58" s="17" t="s">
        <v>105</v>
      </c>
      <c r="G58" s="17" t="s">
        <v>133</v>
      </c>
      <c r="H58" s="18" t="s">
        <v>9</v>
      </c>
      <c r="I58" s="18">
        <v>6751</v>
      </c>
      <c r="J58" s="19">
        <v>5420008596957</v>
      </c>
      <c r="K58" s="60">
        <v>20</v>
      </c>
      <c r="L58" s="21">
        <v>3</v>
      </c>
      <c r="M58" s="22">
        <v>5.94</v>
      </c>
      <c r="N58" s="117">
        <f t="shared" si="0"/>
        <v>0.2</v>
      </c>
    </row>
    <row r="59" spans="1:14" ht="17.25" customHeight="1" thickTop="1" thickBot="1">
      <c r="A59" s="25" t="s">
        <v>68</v>
      </c>
      <c r="B59" s="26"/>
      <c r="C59" s="27" t="s">
        <v>134</v>
      </c>
      <c r="D59" s="28" t="s">
        <v>135</v>
      </c>
      <c r="E59" s="29" t="s">
        <v>31</v>
      </c>
      <c r="F59" s="29" t="s">
        <v>136</v>
      </c>
      <c r="G59" s="29" t="s">
        <v>137</v>
      </c>
      <c r="H59" s="30" t="s">
        <v>23</v>
      </c>
      <c r="I59" s="30">
        <v>3519</v>
      </c>
      <c r="J59" s="31">
        <v>5420008574498</v>
      </c>
      <c r="K59" s="60">
        <v>20</v>
      </c>
      <c r="L59" s="32">
        <v>1</v>
      </c>
      <c r="M59" s="33">
        <v>11.08</v>
      </c>
      <c r="N59" s="117">
        <f t="shared" si="0"/>
        <v>0.2</v>
      </c>
    </row>
    <row r="60" spans="1:14" ht="16.5" thickTop="1">
      <c r="A60" s="13" t="s">
        <v>3</v>
      </c>
      <c r="B60" s="14"/>
      <c r="C60" s="15" t="s">
        <v>134</v>
      </c>
      <c r="D60" s="16" t="s">
        <v>135</v>
      </c>
      <c r="E60" s="17" t="s">
        <v>31</v>
      </c>
      <c r="F60" s="17" t="s">
        <v>136</v>
      </c>
      <c r="G60" s="17" t="s">
        <v>137</v>
      </c>
      <c r="H60" s="18" t="s">
        <v>23</v>
      </c>
      <c r="I60" s="18">
        <v>4629</v>
      </c>
      <c r="J60" s="19">
        <v>5420008573286</v>
      </c>
      <c r="K60" s="61">
        <v>20</v>
      </c>
      <c r="L60" s="21">
        <v>3</v>
      </c>
      <c r="M60" s="22">
        <v>10.46</v>
      </c>
      <c r="N60" s="117">
        <f t="shared" si="0"/>
        <v>0.2</v>
      </c>
    </row>
    <row r="61" spans="1:14" ht="16.5" thickBot="1">
      <c r="A61" s="3" t="s">
        <v>3</v>
      </c>
      <c r="B61" s="4"/>
      <c r="C61" s="5" t="s">
        <v>134</v>
      </c>
      <c r="D61" s="6" t="s">
        <v>135</v>
      </c>
      <c r="E61" s="7" t="s">
        <v>31</v>
      </c>
      <c r="F61" s="7" t="s">
        <v>136</v>
      </c>
      <c r="G61" s="7" t="s">
        <v>137</v>
      </c>
      <c r="H61" s="8" t="s">
        <v>57</v>
      </c>
      <c r="I61" s="8">
        <v>4627</v>
      </c>
      <c r="J61" s="9">
        <v>5420008573262</v>
      </c>
      <c r="K61" s="10">
        <v>20</v>
      </c>
      <c r="L61" s="11">
        <v>1</v>
      </c>
      <c r="M61" s="12">
        <v>56.51</v>
      </c>
      <c r="N61" s="117">
        <f t="shared" si="0"/>
        <v>0.2</v>
      </c>
    </row>
    <row r="62" spans="1:14" ht="24" thickTop="1" thickBot="1">
      <c r="A62" s="13" t="s">
        <v>3</v>
      </c>
      <c r="B62" s="14"/>
      <c r="C62" s="15" t="s">
        <v>138</v>
      </c>
      <c r="D62" s="16" t="s">
        <v>139</v>
      </c>
      <c r="E62" s="17" t="s">
        <v>140</v>
      </c>
      <c r="F62" s="17" t="s">
        <v>42</v>
      </c>
      <c r="G62" s="17" t="s">
        <v>141</v>
      </c>
      <c r="H62" s="18" t="s">
        <v>9</v>
      </c>
      <c r="I62" s="18">
        <v>6754</v>
      </c>
      <c r="J62" s="19">
        <v>5420008596988</v>
      </c>
      <c r="K62" s="60">
        <v>20</v>
      </c>
      <c r="L62" s="21">
        <v>1</v>
      </c>
      <c r="M62" s="22">
        <v>2.97</v>
      </c>
      <c r="N62" s="117">
        <f t="shared" si="0"/>
        <v>0.2</v>
      </c>
    </row>
    <row r="63" spans="1:14" ht="24" thickTop="1" thickBot="1">
      <c r="A63" s="13" t="s">
        <v>68</v>
      </c>
      <c r="B63" s="14"/>
      <c r="C63" s="15" t="s">
        <v>142</v>
      </c>
      <c r="D63" s="16" t="s">
        <v>143</v>
      </c>
      <c r="E63" s="17" t="s">
        <v>31</v>
      </c>
      <c r="F63" s="17" t="s">
        <v>74</v>
      </c>
      <c r="G63" s="17" t="s">
        <v>144</v>
      </c>
      <c r="H63" s="18" t="s">
        <v>23</v>
      </c>
      <c r="I63" s="18">
        <v>331</v>
      </c>
      <c r="J63" s="19">
        <v>5420008501432</v>
      </c>
      <c r="K63" s="24">
        <v>5.5</v>
      </c>
      <c r="L63" s="21">
        <v>1</v>
      </c>
      <c r="M63" s="22">
        <v>31.47</v>
      </c>
      <c r="N63" s="117">
        <f t="shared" si="0"/>
        <v>5.5E-2</v>
      </c>
    </row>
    <row r="64" spans="1:14" ht="16.5" thickTop="1">
      <c r="A64" s="13" t="s">
        <v>3</v>
      </c>
      <c r="B64" s="14"/>
      <c r="C64" s="15" t="s">
        <v>142</v>
      </c>
      <c r="D64" s="16" t="s">
        <v>143</v>
      </c>
      <c r="E64" s="17" t="s">
        <v>145</v>
      </c>
      <c r="F64" s="17" t="s">
        <v>74</v>
      </c>
      <c r="G64" s="17" t="s">
        <v>146</v>
      </c>
      <c r="H64" s="18" t="s">
        <v>147</v>
      </c>
      <c r="I64" s="18">
        <v>7551</v>
      </c>
      <c r="J64" s="19">
        <v>5420008508905</v>
      </c>
      <c r="K64" s="20">
        <v>5.5</v>
      </c>
      <c r="L64" s="21">
        <v>1</v>
      </c>
      <c r="M64" s="22">
        <v>12.3</v>
      </c>
      <c r="N64" s="117">
        <f t="shared" si="0"/>
        <v>5.5E-2</v>
      </c>
    </row>
    <row r="65" spans="1:14" ht="16.5" thickBot="1">
      <c r="A65" s="51" t="s">
        <v>3</v>
      </c>
      <c r="C65" s="53" t="s">
        <v>142</v>
      </c>
      <c r="D65" s="54" t="s">
        <v>143</v>
      </c>
      <c r="E65" s="55" t="s">
        <v>145</v>
      </c>
      <c r="F65" s="55" t="s">
        <v>74</v>
      </c>
      <c r="G65" s="55" t="s">
        <v>146</v>
      </c>
      <c r="H65" s="56" t="s">
        <v>23</v>
      </c>
      <c r="I65" s="56">
        <v>137</v>
      </c>
      <c r="J65" s="57">
        <v>5420008501371</v>
      </c>
      <c r="K65" s="23">
        <v>5.5</v>
      </c>
      <c r="L65" s="58">
        <v>1</v>
      </c>
      <c r="M65" s="59">
        <v>28.77</v>
      </c>
      <c r="N65" s="117">
        <f t="shared" si="0"/>
        <v>5.5E-2</v>
      </c>
    </row>
    <row r="66" spans="1:14" ht="14.25" customHeight="1" thickTop="1" thickBot="1">
      <c r="A66" s="13" t="s">
        <v>3</v>
      </c>
      <c r="B66" s="14"/>
      <c r="C66" s="15" t="s">
        <v>142</v>
      </c>
      <c r="D66" s="16" t="s">
        <v>148</v>
      </c>
      <c r="E66" s="17" t="s">
        <v>149</v>
      </c>
      <c r="F66" s="17" t="s">
        <v>150</v>
      </c>
      <c r="G66" s="17" t="s">
        <v>151</v>
      </c>
      <c r="H66" s="18" t="s">
        <v>9</v>
      </c>
      <c r="I66" s="18">
        <v>141</v>
      </c>
      <c r="J66" s="19">
        <v>5420008501418</v>
      </c>
      <c r="K66" s="24">
        <v>5.5</v>
      </c>
      <c r="L66" s="21">
        <v>1</v>
      </c>
      <c r="M66" s="22">
        <v>3.37</v>
      </c>
      <c r="N66" s="117">
        <f t="shared" si="0"/>
        <v>5.5E-2</v>
      </c>
    </row>
    <row r="67" spans="1:14" ht="16.5" customHeight="1" thickTop="1" thickBot="1">
      <c r="A67" s="13" t="s">
        <v>68</v>
      </c>
      <c r="B67" s="14"/>
      <c r="C67" s="15" t="s">
        <v>142</v>
      </c>
      <c r="D67" s="16" t="s">
        <v>152</v>
      </c>
      <c r="E67" s="17" t="s">
        <v>153</v>
      </c>
      <c r="F67" s="17" t="s">
        <v>105</v>
      </c>
      <c r="G67" s="17" t="s">
        <v>154</v>
      </c>
      <c r="H67" s="18" t="s">
        <v>9</v>
      </c>
      <c r="I67" s="18">
        <v>7235</v>
      </c>
      <c r="J67" s="19">
        <v>5420008506949</v>
      </c>
      <c r="K67" s="24">
        <v>5.5</v>
      </c>
      <c r="L67" s="21">
        <v>1</v>
      </c>
      <c r="M67" s="22">
        <v>3.24</v>
      </c>
      <c r="N67" s="117">
        <f t="shared" si="0"/>
        <v>5.5E-2</v>
      </c>
    </row>
    <row r="68" spans="1:14" ht="15" customHeight="1" thickTop="1">
      <c r="A68" s="13" t="s">
        <v>3</v>
      </c>
      <c r="B68" s="14"/>
      <c r="C68" s="15" t="s">
        <v>142</v>
      </c>
      <c r="D68" s="16" t="s">
        <v>152</v>
      </c>
      <c r="E68" s="17" t="s">
        <v>153</v>
      </c>
      <c r="F68" s="17" t="s">
        <v>105</v>
      </c>
      <c r="G68" s="17" t="s">
        <v>154</v>
      </c>
      <c r="H68" s="18" t="s">
        <v>9</v>
      </c>
      <c r="I68" s="18">
        <v>134</v>
      </c>
      <c r="J68" s="19">
        <v>5420008501340</v>
      </c>
      <c r="K68" s="20">
        <v>5.5</v>
      </c>
      <c r="L68" s="21">
        <v>3</v>
      </c>
      <c r="M68" s="22">
        <v>3.2</v>
      </c>
      <c r="N68" s="117">
        <f t="shared" si="0"/>
        <v>5.5E-2</v>
      </c>
    </row>
    <row r="69" spans="1:14" ht="15" customHeight="1">
      <c r="A69" s="51" t="s">
        <v>3</v>
      </c>
      <c r="C69" s="53" t="s">
        <v>142</v>
      </c>
      <c r="D69" s="54" t="s">
        <v>152</v>
      </c>
      <c r="E69" s="55" t="s">
        <v>153</v>
      </c>
      <c r="F69" s="55" t="s">
        <v>105</v>
      </c>
      <c r="G69" s="55" t="s">
        <v>154</v>
      </c>
      <c r="H69" s="56" t="s">
        <v>57</v>
      </c>
      <c r="I69" s="56">
        <v>135</v>
      </c>
      <c r="J69" s="57">
        <v>5420008501357</v>
      </c>
      <c r="K69" s="23">
        <v>5.5</v>
      </c>
      <c r="L69" s="58">
        <v>1</v>
      </c>
      <c r="M69" s="59">
        <v>8.65</v>
      </c>
      <c r="N69" s="117">
        <f t="shared" si="0"/>
        <v>5.5E-2</v>
      </c>
    </row>
    <row r="70" spans="1:14" ht="15" customHeight="1" thickBot="1">
      <c r="A70" s="3" t="s">
        <v>3</v>
      </c>
      <c r="B70" s="4"/>
      <c r="C70" s="5" t="s">
        <v>142</v>
      </c>
      <c r="D70" s="6" t="s">
        <v>152</v>
      </c>
      <c r="E70" s="7" t="s">
        <v>153</v>
      </c>
      <c r="F70" s="7" t="s">
        <v>105</v>
      </c>
      <c r="G70" s="7" t="s">
        <v>154</v>
      </c>
      <c r="H70" s="8" t="s">
        <v>14</v>
      </c>
      <c r="I70" s="8">
        <v>136</v>
      </c>
      <c r="J70" s="9">
        <v>5420008501364</v>
      </c>
      <c r="K70" s="23">
        <v>5.5</v>
      </c>
      <c r="L70" s="11">
        <v>1</v>
      </c>
      <c r="M70" s="12">
        <v>27.23</v>
      </c>
      <c r="N70" s="117">
        <f t="shared" si="0"/>
        <v>5.5E-2</v>
      </c>
    </row>
    <row r="71" spans="1:14" ht="24" thickTop="1" thickBot="1">
      <c r="A71" s="25" t="s">
        <v>68</v>
      </c>
      <c r="B71" s="26"/>
      <c r="C71" s="27" t="s">
        <v>155</v>
      </c>
      <c r="D71" s="28" t="s">
        <v>156</v>
      </c>
      <c r="E71" s="29" t="s">
        <v>157</v>
      </c>
      <c r="F71" s="29" t="s">
        <v>150</v>
      </c>
      <c r="G71" s="29" t="s">
        <v>158</v>
      </c>
      <c r="H71" s="30" t="s">
        <v>9</v>
      </c>
      <c r="I71" s="30">
        <v>7237</v>
      </c>
      <c r="J71" s="31">
        <v>5420008506963</v>
      </c>
      <c r="K71" s="24">
        <v>5.5</v>
      </c>
      <c r="L71" s="32">
        <v>1</v>
      </c>
      <c r="M71" s="33">
        <v>4.74</v>
      </c>
      <c r="N71" s="117">
        <f t="shared" si="0"/>
        <v>5.5E-2</v>
      </c>
    </row>
    <row r="72" spans="1:14" ht="24" thickTop="1" thickBot="1">
      <c r="A72" s="13" t="s">
        <v>3</v>
      </c>
      <c r="B72" s="14"/>
      <c r="C72" s="15" t="s">
        <v>155</v>
      </c>
      <c r="D72" s="16" t="s">
        <v>159</v>
      </c>
      <c r="E72" s="17" t="s">
        <v>160</v>
      </c>
      <c r="F72" s="17" t="s">
        <v>150</v>
      </c>
      <c r="G72" s="17" t="s">
        <v>158</v>
      </c>
      <c r="H72" s="18" t="s">
        <v>9</v>
      </c>
      <c r="I72" s="18">
        <v>149</v>
      </c>
      <c r="J72" s="19">
        <v>5420008501494</v>
      </c>
      <c r="K72" s="24">
        <v>5.5</v>
      </c>
      <c r="L72" s="21">
        <v>3</v>
      </c>
      <c r="M72" s="22">
        <v>4.6100000000000003</v>
      </c>
      <c r="N72" s="117">
        <f t="shared" ref="N72:N135" si="1">K72 / 100</f>
        <v>5.5E-2</v>
      </c>
    </row>
    <row r="73" spans="1:14" ht="15.75" customHeight="1" thickTop="1">
      <c r="A73" s="13" t="s">
        <v>68</v>
      </c>
      <c r="B73" s="14"/>
      <c r="C73" s="15" t="s">
        <v>161</v>
      </c>
      <c r="D73" s="16" t="s">
        <v>162</v>
      </c>
      <c r="E73" s="17" t="s">
        <v>157</v>
      </c>
      <c r="F73" s="17" t="s">
        <v>150</v>
      </c>
      <c r="G73" s="17" t="s">
        <v>151</v>
      </c>
      <c r="H73" s="18" t="s">
        <v>9</v>
      </c>
      <c r="I73" s="18">
        <v>6787</v>
      </c>
      <c r="J73" s="19">
        <v>5420008597312</v>
      </c>
      <c r="K73" s="20">
        <v>5.5</v>
      </c>
      <c r="L73" s="21">
        <v>3</v>
      </c>
      <c r="M73" s="22">
        <v>3.7</v>
      </c>
      <c r="N73" s="117">
        <f t="shared" si="1"/>
        <v>5.5E-2</v>
      </c>
    </row>
    <row r="74" spans="1:14" ht="15.75" customHeight="1" thickBot="1">
      <c r="A74" s="3" t="s">
        <v>68</v>
      </c>
      <c r="B74" s="4"/>
      <c r="C74" s="5" t="s">
        <v>161</v>
      </c>
      <c r="D74" s="6" t="s">
        <v>163</v>
      </c>
      <c r="E74" s="7" t="s">
        <v>157</v>
      </c>
      <c r="F74" s="7" t="s">
        <v>150</v>
      </c>
      <c r="G74" s="7" t="s">
        <v>151</v>
      </c>
      <c r="H74" s="8" t="s">
        <v>14</v>
      </c>
      <c r="I74" s="8">
        <v>2480</v>
      </c>
      <c r="J74" s="9">
        <v>5420008524806</v>
      </c>
      <c r="K74" s="23">
        <v>5.5</v>
      </c>
      <c r="L74" s="11">
        <v>1</v>
      </c>
      <c r="M74" s="12">
        <v>31.44</v>
      </c>
      <c r="N74" s="117">
        <f t="shared" si="1"/>
        <v>5.5E-2</v>
      </c>
    </row>
    <row r="75" spans="1:14" ht="17.25" thickTop="1" thickBot="1">
      <c r="A75" s="13" t="s">
        <v>3</v>
      </c>
      <c r="B75" s="14"/>
      <c r="C75" s="15" t="s">
        <v>161</v>
      </c>
      <c r="D75" s="16" t="s">
        <v>163</v>
      </c>
      <c r="E75" s="17" t="s">
        <v>164</v>
      </c>
      <c r="F75" s="17" t="s">
        <v>105</v>
      </c>
      <c r="G75" s="17" t="s">
        <v>165</v>
      </c>
      <c r="H75" s="18" t="s">
        <v>23</v>
      </c>
      <c r="I75" s="18">
        <v>162</v>
      </c>
      <c r="J75" s="19">
        <v>5420008501623</v>
      </c>
      <c r="K75" s="24">
        <v>5.5</v>
      </c>
      <c r="L75" s="21">
        <v>1</v>
      </c>
      <c r="M75" s="22">
        <v>6.03</v>
      </c>
      <c r="N75" s="117">
        <f t="shared" si="1"/>
        <v>5.5E-2</v>
      </c>
    </row>
    <row r="76" spans="1:14" ht="15" customHeight="1" thickTop="1" thickBot="1">
      <c r="A76" s="13" t="s">
        <v>3</v>
      </c>
      <c r="B76" s="14"/>
      <c r="C76" s="15" t="s">
        <v>161</v>
      </c>
      <c r="D76" s="16" t="s">
        <v>163</v>
      </c>
      <c r="E76" s="17" t="s">
        <v>166</v>
      </c>
      <c r="F76" s="17" t="s">
        <v>150</v>
      </c>
      <c r="G76" s="17" t="s">
        <v>151</v>
      </c>
      <c r="H76" s="18" t="s">
        <v>57</v>
      </c>
      <c r="I76" s="18">
        <v>3441</v>
      </c>
      <c r="J76" s="19">
        <v>5420008534416</v>
      </c>
      <c r="K76" s="24">
        <v>5.5</v>
      </c>
      <c r="L76" s="21">
        <v>1</v>
      </c>
      <c r="M76" s="22">
        <v>6.54</v>
      </c>
      <c r="N76" s="117">
        <f t="shared" si="1"/>
        <v>5.5E-2</v>
      </c>
    </row>
    <row r="77" spans="1:14" ht="15" customHeight="1" thickTop="1" thickBot="1">
      <c r="A77" s="3" t="s">
        <v>3</v>
      </c>
      <c r="B77" s="4"/>
      <c r="C77" s="5" t="s">
        <v>161</v>
      </c>
      <c r="D77" s="6" t="s">
        <v>163</v>
      </c>
      <c r="E77" s="7" t="s">
        <v>166</v>
      </c>
      <c r="F77" s="7" t="s">
        <v>150</v>
      </c>
      <c r="G77" s="7" t="s">
        <v>151</v>
      </c>
      <c r="H77" s="8" t="s">
        <v>14</v>
      </c>
      <c r="I77" s="8">
        <v>4979</v>
      </c>
      <c r="J77" s="9">
        <v>5420008580895</v>
      </c>
      <c r="K77" s="20">
        <v>5.5</v>
      </c>
      <c r="L77" s="11">
        <v>1</v>
      </c>
      <c r="M77" s="12">
        <v>13.47</v>
      </c>
      <c r="N77" s="117">
        <f t="shared" si="1"/>
        <v>5.5E-2</v>
      </c>
    </row>
    <row r="78" spans="1:14" ht="15" customHeight="1" thickTop="1" thickBot="1">
      <c r="A78" s="13" t="s">
        <v>68</v>
      </c>
      <c r="B78" s="14"/>
      <c r="C78" s="15" t="s">
        <v>167</v>
      </c>
      <c r="D78" s="16" t="s">
        <v>168</v>
      </c>
      <c r="E78" s="17" t="s">
        <v>169</v>
      </c>
      <c r="F78" s="17" t="s">
        <v>150</v>
      </c>
      <c r="G78" s="17" t="s">
        <v>151</v>
      </c>
      <c r="H78" s="18" t="s">
        <v>9</v>
      </c>
      <c r="I78" s="18">
        <v>2443</v>
      </c>
      <c r="J78" s="19">
        <v>5420008524431</v>
      </c>
      <c r="K78" s="24">
        <v>5.5</v>
      </c>
      <c r="L78" s="21">
        <v>1</v>
      </c>
      <c r="M78" s="22">
        <v>3.86</v>
      </c>
      <c r="N78" s="117">
        <f t="shared" si="1"/>
        <v>5.5E-2</v>
      </c>
    </row>
    <row r="79" spans="1:14" ht="15" customHeight="1" thickTop="1">
      <c r="A79" s="13" t="s">
        <v>3</v>
      </c>
      <c r="B79" s="14"/>
      <c r="C79" s="15" t="s">
        <v>167</v>
      </c>
      <c r="D79" s="16" t="s">
        <v>168</v>
      </c>
      <c r="E79" s="17" t="s">
        <v>170</v>
      </c>
      <c r="F79" s="17" t="s">
        <v>150</v>
      </c>
      <c r="G79" s="17" t="s">
        <v>151</v>
      </c>
      <c r="H79" s="18" t="s">
        <v>9</v>
      </c>
      <c r="I79" s="18">
        <v>170</v>
      </c>
      <c r="J79" s="19">
        <v>5420008501708</v>
      </c>
      <c r="K79" s="61">
        <v>5.5</v>
      </c>
      <c r="L79" s="21">
        <v>1</v>
      </c>
      <c r="M79" s="22">
        <v>2.38</v>
      </c>
      <c r="N79" s="117">
        <f t="shared" si="1"/>
        <v>5.5E-2</v>
      </c>
    </row>
    <row r="80" spans="1:14" ht="15" customHeight="1" thickBot="1">
      <c r="A80" s="3" t="s">
        <v>3</v>
      </c>
      <c r="B80" s="4"/>
      <c r="C80" s="5" t="s">
        <v>167</v>
      </c>
      <c r="D80" s="6" t="s">
        <v>168</v>
      </c>
      <c r="E80" s="7" t="s">
        <v>170</v>
      </c>
      <c r="F80" s="7" t="s">
        <v>150</v>
      </c>
      <c r="G80" s="7" t="s">
        <v>151</v>
      </c>
      <c r="H80" s="8" t="s">
        <v>57</v>
      </c>
      <c r="I80" s="8">
        <v>2527</v>
      </c>
      <c r="J80" s="9">
        <v>5420008525278</v>
      </c>
      <c r="K80" s="10">
        <v>5.5</v>
      </c>
      <c r="L80" s="11">
        <v>1</v>
      </c>
      <c r="M80" s="12">
        <v>6.43</v>
      </c>
      <c r="N80" s="117">
        <f t="shared" si="1"/>
        <v>5.5E-2</v>
      </c>
    </row>
    <row r="81" spans="1:14" ht="15" customHeight="1" thickTop="1">
      <c r="A81" s="13" t="s">
        <v>68</v>
      </c>
      <c r="B81" s="14"/>
      <c r="C81" s="15" t="s">
        <v>171</v>
      </c>
      <c r="D81" s="16" t="s">
        <v>172</v>
      </c>
      <c r="E81" s="17" t="s">
        <v>173</v>
      </c>
      <c r="F81" s="17" t="s">
        <v>150</v>
      </c>
      <c r="G81" s="17" t="s">
        <v>174</v>
      </c>
      <c r="H81" s="18" t="s">
        <v>9</v>
      </c>
      <c r="I81" s="18">
        <v>6808</v>
      </c>
      <c r="J81" s="19">
        <v>5420008597527</v>
      </c>
      <c r="K81" s="20">
        <v>5.5</v>
      </c>
      <c r="L81" s="21">
        <v>3</v>
      </c>
      <c r="M81" s="22">
        <v>5.38</v>
      </c>
      <c r="N81" s="117">
        <f t="shared" si="1"/>
        <v>5.5E-2</v>
      </c>
    </row>
    <row r="82" spans="1:14" ht="15" customHeight="1" thickBot="1">
      <c r="A82" s="51" t="s">
        <v>68</v>
      </c>
      <c r="C82" s="53" t="s">
        <v>171</v>
      </c>
      <c r="D82" s="54" t="s">
        <v>175</v>
      </c>
      <c r="E82" s="55" t="s">
        <v>173</v>
      </c>
      <c r="F82" s="55" t="s">
        <v>150</v>
      </c>
      <c r="G82" s="55" t="s">
        <v>174</v>
      </c>
      <c r="H82" s="56" t="s">
        <v>57</v>
      </c>
      <c r="I82" s="56">
        <v>3532</v>
      </c>
      <c r="J82" s="57">
        <v>5420008574627</v>
      </c>
      <c r="K82" s="23">
        <v>5.5</v>
      </c>
      <c r="L82" s="58">
        <v>1</v>
      </c>
      <c r="M82" s="59">
        <v>14.51</v>
      </c>
      <c r="N82" s="117">
        <f t="shared" si="1"/>
        <v>5.5E-2</v>
      </c>
    </row>
    <row r="83" spans="1:14" ht="17.25" thickTop="1" thickBot="1">
      <c r="A83" s="25" t="s">
        <v>3</v>
      </c>
      <c r="B83" s="26"/>
      <c r="C83" s="27" t="s">
        <v>171</v>
      </c>
      <c r="D83" s="28" t="s">
        <v>175</v>
      </c>
      <c r="E83" s="29" t="s">
        <v>170</v>
      </c>
      <c r="F83" s="29" t="s">
        <v>150</v>
      </c>
      <c r="G83" s="29" t="s">
        <v>174</v>
      </c>
      <c r="H83" s="30" t="s">
        <v>14</v>
      </c>
      <c r="I83" s="30">
        <v>175</v>
      </c>
      <c r="J83" s="31">
        <v>5420008501753</v>
      </c>
      <c r="K83" s="24">
        <v>5.5</v>
      </c>
      <c r="L83" s="32">
        <v>1</v>
      </c>
      <c r="M83" s="33">
        <v>27.09</v>
      </c>
      <c r="N83" s="117">
        <f t="shared" si="1"/>
        <v>5.5E-2</v>
      </c>
    </row>
    <row r="84" spans="1:14" ht="24" thickTop="1" thickBot="1">
      <c r="A84" s="25" t="s">
        <v>3</v>
      </c>
      <c r="B84" s="26"/>
      <c r="C84" s="27" t="s">
        <v>171</v>
      </c>
      <c r="D84" s="28" t="s">
        <v>176</v>
      </c>
      <c r="E84" s="29" t="s">
        <v>177</v>
      </c>
      <c r="F84" s="29" t="s">
        <v>105</v>
      </c>
      <c r="G84" s="29" t="s">
        <v>178</v>
      </c>
      <c r="H84" s="30" t="s">
        <v>23</v>
      </c>
      <c r="I84" s="30">
        <v>176</v>
      </c>
      <c r="J84" s="31">
        <v>5420008501760</v>
      </c>
      <c r="K84" s="24">
        <v>20</v>
      </c>
      <c r="L84" s="32">
        <v>1</v>
      </c>
      <c r="M84" s="33">
        <v>5.49</v>
      </c>
      <c r="N84" s="117">
        <f t="shared" si="1"/>
        <v>0.2</v>
      </c>
    </row>
    <row r="85" spans="1:14" ht="34.5" thickTop="1">
      <c r="A85" s="13" t="s">
        <v>68</v>
      </c>
      <c r="B85" s="14"/>
      <c r="C85" s="15" t="s">
        <v>179</v>
      </c>
      <c r="D85" s="16" t="s">
        <v>180</v>
      </c>
      <c r="E85" s="17" t="s">
        <v>181</v>
      </c>
      <c r="F85" s="17" t="s">
        <v>150</v>
      </c>
      <c r="G85" s="17" t="s">
        <v>151</v>
      </c>
      <c r="H85" s="18" t="s">
        <v>9</v>
      </c>
      <c r="I85" s="18">
        <v>3924</v>
      </c>
      <c r="J85" s="19">
        <v>5420008568909</v>
      </c>
      <c r="K85" s="20">
        <v>5.5</v>
      </c>
      <c r="L85" s="21">
        <v>3</v>
      </c>
      <c r="M85" s="22">
        <v>3.01</v>
      </c>
      <c r="N85" s="117">
        <f t="shared" si="1"/>
        <v>5.5E-2</v>
      </c>
    </row>
    <row r="86" spans="1:14" ht="34.5" thickBot="1">
      <c r="A86" s="3" t="s">
        <v>68</v>
      </c>
      <c r="B86" s="4"/>
      <c r="C86" s="5" t="s">
        <v>179</v>
      </c>
      <c r="D86" s="6" t="s">
        <v>180</v>
      </c>
      <c r="E86" s="7" t="s">
        <v>181</v>
      </c>
      <c r="F86" s="7" t="s">
        <v>150</v>
      </c>
      <c r="G86" s="7" t="s">
        <v>151</v>
      </c>
      <c r="H86" s="8" t="s">
        <v>14</v>
      </c>
      <c r="I86" s="8">
        <v>3535</v>
      </c>
      <c r="J86" s="9">
        <v>5420008574658</v>
      </c>
      <c r="K86" s="23">
        <v>5.5</v>
      </c>
      <c r="L86" s="11">
        <v>1</v>
      </c>
      <c r="M86" s="12">
        <v>25.56</v>
      </c>
      <c r="N86" s="117">
        <f t="shared" si="1"/>
        <v>5.5E-2</v>
      </c>
    </row>
    <row r="87" spans="1:14" ht="16.5" thickTop="1">
      <c r="A87" s="14"/>
      <c r="B87" s="14"/>
      <c r="C87" s="15" t="s">
        <v>179</v>
      </c>
      <c r="D87" s="16" t="s">
        <v>180</v>
      </c>
      <c r="E87" s="17" t="s">
        <v>182</v>
      </c>
      <c r="F87" s="17" t="s">
        <v>150</v>
      </c>
      <c r="G87" s="17" t="s">
        <v>151</v>
      </c>
      <c r="H87" s="18" t="s">
        <v>57</v>
      </c>
      <c r="I87" s="18">
        <v>2597</v>
      </c>
      <c r="J87" s="19">
        <v>5420008525971</v>
      </c>
      <c r="K87" s="61">
        <v>5.5</v>
      </c>
      <c r="L87" s="21">
        <v>1</v>
      </c>
      <c r="M87" s="22">
        <v>5.69</v>
      </c>
      <c r="N87" s="117">
        <f t="shared" si="1"/>
        <v>5.5E-2</v>
      </c>
    </row>
    <row r="88" spans="1:14" ht="16.5" thickBot="1">
      <c r="A88" s="4"/>
      <c r="B88" s="4"/>
      <c r="C88" s="5" t="s">
        <v>179</v>
      </c>
      <c r="D88" s="6" t="s">
        <v>180</v>
      </c>
      <c r="E88" s="7" t="s">
        <v>182</v>
      </c>
      <c r="F88" s="7" t="s">
        <v>150</v>
      </c>
      <c r="G88" s="7" t="s">
        <v>151</v>
      </c>
      <c r="H88" s="8" t="s">
        <v>14</v>
      </c>
      <c r="I88" s="8">
        <v>3184</v>
      </c>
      <c r="J88" s="9">
        <v>5420008531842</v>
      </c>
      <c r="K88" s="10">
        <v>5.5</v>
      </c>
      <c r="L88" s="11">
        <v>1</v>
      </c>
      <c r="M88" s="12">
        <v>10.86</v>
      </c>
      <c r="N88" s="117">
        <f t="shared" si="1"/>
        <v>5.5E-2</v>
      </c>
    </row>
    <row r="89" spans="1:14" ht="24" thickTop="1" thickBot="1">
      <c r="A89" s="25" t="s">
        <v>3</v>
      </c>
      <c r="B89" s="26"/>
      <c r="C89" s="27" t="s">
        <v>183</v>
      </c>
      <c r="D89" s="28" t="s">
        <v>184</v>
      </c>
      <c r="E89" s="29" t="s">
        <v>65</v>
      </c>
      <c r="F89" s="29" t="s">
        <v>66</v>
      </c>
      <c r="G89" s="29" t="s">
        <v>185</v>
      </c>
      <c r="H89" s="30" t="s">
        <v>23</v>
      </c>
      <c r="I89" s="30">
        <v>186</v>
      </c>
      <c r="J89" s="31">
        <v>5420008501869</v>
      </c>
      <c r="K89" s="20">
        <v>5.5</v>
      </c>
      <c r="L89" s="32">
        <v>1</v>
      </c>
      <c r="M89" s="33">
        <v>6.29</v>
      </c>
      <c r="N89" s="117">
        <f t="shared" si="1"/>
        <v>5.5E-2</v>
      </c>
    </row>
    <row r="90" spans="1:14" ht="14.25" customHeight="1" thickTop="1" thickBot="1">
      <c r="A90" s="25" t="s">
        <v>3</v>
      </c>
      <c r="B90" s="26"/>
      <c r="C90" s="27" t="s">
        <v>186</v>
      </c>
      <c r="D90" s="28" t="s">
        <v>187</v>
      </c>
      <c r="E90" s="29" t="s">
        <v>188</v>
      </c>
      <c r="F90" s="29" t="s">
        <v>66</v>
      </c>
      <c r="G90" s="29" t="s">
        <v>189</v>
      </c>
      <c r="H90" s="30" t="s">
        <v>9</v>
      </c>
      <c r="I90" s="30">
        <v>194</v>
      </c>
      <c r="J90" s="31">
        <v>5420008501944</v>
      </c>
      <c r="K90" s="24">
        <v>5.5</v>
      </c>
      <c r="L90" s="32">
        <v>1</v>
      </c>
      <c r="M90" s="33">
        <v>3.65</v>
      </c>
      <c r="N90" s="117">
        <f t="shared" si="1"/>
        <v>5.5E-2</v>
      </c>
    </row>
    <row r="91" spans="1:14" ht="14.25" customHeight="1" thickTop="1" thickBot="1">
      <c r="A91" s="25" t="s">
        <v>3</v>
      </c>
      <c r="B91" s="26"/>
      <c r="C91" s="27" t="s">
        <v>190</v>
      </c>
      <c r="D91" s="28" t="s">
        <v>191</v>
      </c>
      <c r="E91" s="29" t="s">
        <v>192</v>
      </c>
      <c r="F91" s="29" t="s">
        <v>42</v>
      </c>
      <c r="G91" s="29" t="s">
        <v>111</v>
      </c>
      <c r="H91" s="30" t="s">
        <v>9</v>
      </c>
      <c r="I91" s="30">
        <v>198</v>
      </c>
      <c r="J91" s="31">
        <v>5420008501982</v>
      </c>
      <c r="K91" s="24">
        <v>5.5</v>
      </c>
      <c r="L91" s="32">
        <v>3</v>
      </c>
      <c r="M91" s="33">
        <v>5.68</v>
      </c>
      <c r="N91" s="117">
        <f t="shared" si="1"/>
        <v>5.5E-2</v>
      </c>
    </row>
    <row r="92" spans="1:14" ht="14.25" customHeight="1" thickTop="1" thickBot="1">
      <c r="A92" s="13" t="s">
        <v>3</v>
      </c>
      <c r="B92" s="14"/>
      <c r="C92" s="15" t="s">
        <v>193</v>
      </c>
      <c r="D92" s="16" t="s">
        <v>194</v>
      </c>
      <c r="E92" s="17" t="s">
        <v>195</v>
      </c>
      <c r="F92" s="17" t="s">
        <v>21</v>
      </c>
      <c r="G92" s="17" t="s">
        <v>196</v>
      </c>
      <c r="H92" s="18" t="s">
        <v>23</v>
      </c>
      <c r="I92" s="18">
        <v>201</v>
      </c>
      <c r="J92" s="19">
        <v>5420008502019</v>
      </c>
      <c r="K92" s="60">
        <v>20</v>
      </c>
      <c r="L92" s="21">
        <v>1</v>
      </c>
      <c r="M92" s="22">
        <v>5.01</v>
      </c>
      <c r="N92" s="117">
        <f t="shared" si="1"/>
        <v>0.2</v>
      </c>
    </row>
    <row r="93" spans="1:14" ht="35.25" thickTop="1" thickBot="1">
      <c r="A93" s="25" t="s">
        <v>68</v>
      </c>
      <c r="B93" s="26"/>
      <c r="C93" s="27" t="s">
        <v>197</v>
      </c>
      <c r="D93" s="28" t="s">
        <v>198</v>
      </c>
      <c r="E93" s="29" t="s">
        <v>102</v>
      </c>
      <c r="F93" s="29" t="s">
        <v>21</v>
      </c>
      <c r="G93" s="29" t="s">
        <v>199</v>
      </c>
      <c r="H93" s="30" t="s">
        <v>23</v>
      </c>
      <c r="I93" s="30">
        <v>2653</v>
      </c>
      <c r="J93" s="31">
        <v>5420008526534</v>
      </c>
      <c r="K93" s="60">
        <v>20</v>
      </c>
      <c r="L93" s="32">
        <v>1</v>
      </c>
      <c r="M93" s="33">
        <v>19.190000000000001</v>
      </c>
      <c r="N93" s="117">
        <f t="shared" si="1"/>
        <v>0.2</v>
      </c>
    </row>
    <row r="94" spans="1:14" ht="14.25" customHeight="1" thickTop="1" thickBot="1">
      <c r="A94" s="13" t="s">
        <v>3</v>
      </c>
      <c r="B94" s="14"/>
      <c r="C94" s="15" t="s">
        <v>200</v>
      </c>
      <c r="D94" s="16" t="s">
        <v>201</v>
      </c>
      <c r="E94" s="17" t="s">
        <v>177</v>
      </c>
      <c r="F94" s="17" t="s">
        <v>42</v>
      </c>
      <c r="G94" s="17" t="s">
        <v>202</v>
      </c>
      <c r="H94" s="18" t="s">
        <v>23</v>
      </c>
      <c r="I94" s="18">
        <v>205</v>
      </c>
      <c r="J94" s="19">
        <v>5420008502057</v>
      </c>
      <c r="K94" s="24">
        <v>5.5</v>
      </c>
      <c r="L94" s="21">
        <v>1</v>
      </c>
      <c r="M94" s="22">
        <v>3.4</v>
      </c>
      <c r="N94" s="117">
        <f t="shared" si="1"/>
        <v>5.5E-2</v>
      </c>
    </row>
    <row r="95" spans="1:14" ht="26.25" thickTop="1">
      <c r="A95" s="13" t="s">
        <v>68</v>
      </c>
      <c r="B95" s="14"/>
      <c r="C95" s="15" t="s">
        <v>203</v>
      </c>
      <c r="D95" s="16" t="s">
        <v>204</v>
      </c>
      <c r="E95" s="17" t="s">
        <v>195</v>
      </c>
      <c r="F95" s="17" t="s">
        <v>136</v>
      </c>
      <c r="G95" s="17" t="s">
        <v>205</v>
      </c>
      <c r="H95" s="18" t="s">
        <v>23</v>
      </c>
      <c r="I95" s="18">
        <v>2430</v>
      </c>
      <c r="J95" s="19">
        <v>5420008524301</v>
      </c>
      <c r="K95" s="61">
        <v>20</v>
      </c>
      <c r="L95" s="21">
        <v>3</v>
      </c>
      <c r="M95" s="22">
        <v>5.0199999999999996</v>
      </c>
      <c r="N95" s="117">
        <f t="shared" si="1"/>
        <v>0.2</v>
      </c>
    </row>
    <row r="96" spans="1:14" ht="26.25" thickBot="1">
      <c r="A96" s="3" t="s">
        <v>68</v>
      </c>
      <c r="B96" s="4"/>
      <c r="C96" s="5" t="s">
        <v>206</v>
      </c>
      <c r="D96" s="6" t="s">
        <v>204</v>
      </c>
      <c r="E96" s="7" t="s">
        <v>195</v>
      </c>
      <c r="F96" s="7" t="s">
        <v>136</v>
      </c>
      <c r="G96" s="7" t="s">
        <v>205</v>
      </c>
      <c r="H96" s="8" t="s">
        <v>57</v>
      </c>
      <c r="I96" s="8">
        <v>3536</v>
      </c>
      <c r="J96" s="9">
        <v>5420008535369</v>
      </c>
      <c r="K96" s="10">
        <v>20</v>
      </c>
      <c r="L96" s="11">
        <v>1</v>
      </c>
      <c r="M96" s="12">
        <v>27.09</v>
      </c>
      <c r="N96" s="117">
        <f t="shared" si="1"/>
        <v>0.2</v>
      </c>
    </row>
    <row r="97" spans="1:14" ht="27" thickTop="1" thickBot="1">
      <c r="A97" s="13" t="s">
        <v>3</v>
      </c>
      <c r="B97" s="14"/>
      <c r="C97" s="15" t="s">
        <v>206</v>
      </c>
      <c r="D97" s="16" t="s">
        <v>204</v>
      </c>
      <c r="E97" s="17" t="s">
        <v>207</v>
      </c>
      <c r="F97" s="17" t="s">
        <v>136</v>
      </c>
      <c r="G97" s="17" t="s">
        <v>208</v>
      </c>
      <c r="H97" s="18" t="s">
        <v>9</v>
      </c>
      <c r="I97" s="18">
        <v>209</v>
      </c>
      <c r="J97" s="19">
        <v>5420008502095</v>
      </c>
      <c r="K97" s="24">
        <v>20</v>
      </c>
      <c r="L97" s="21">
        <v>3</v>
      </c>
      <c r="M97" s="22">
        <v>3.71</v>
      </c>
      <c r="N97" s="117">
        <f t="shared" si="1"/>
        <v>0.2</v>
      </c>
    </row>
    <row r="98" spans="1:14" ht="17.25" thickTop="1" thickBot="1">
      <c r="A98" s="26"/>
      <c r="B98" s="26"/>
      <c r="C98" s="27" t="s">
        <v>209</v>
      </c>
      <c r="D98" s="28" t="s">
        <v>210</v>
      </c>
      <c r="E98" s="29" t="s">
        <v>96</v>
      </c>
      <c r="F98" s="29" t="s">
        <v>47</v>
      </c>
      <c r="G98" s="29" t="s">
        <v>211</v>
      </c>
      <c r="H98" s="30" t="s">
        <v>9</v>
      </c>
      <c r="I98" s="30">
        <v>10153</v>
      </c>
      <c r="J98" s="31">
        <v>5420008510199</v>
      </c>
      <c r="K98" s="24">
        <v>5.5</v>
      </c>
      <c r="L98" s="32">
        <v>1</v>
      </c>
      <c r="M98" s="33">
        <v>6.25</v>
      </c>
      <c r="N98" s="117">
        <f t="shared" si="1"/>
        <v>5.5E-2</v>
      </c>
    </row>
    <row r="99" spans="1:14" ht="16.5" customHeight="1" thickTop="1">
      <c r="A99" s="13" t="s">
        <v>3</v>
      </c>
      <c r="B99" s="14"/>
      <c r="C99" s="15" t="s">
        <v>212</v>
      </c>
      <c r="D99" s="16" t="s">
        <v>213</v>
      </c>
      <c r="E99" s="17" t="s">
        <v>214</v>
      </c>
      <c r="F99" s="17" t="s">
        <v>215</v>
      </c>
      <c r="G99" s="17" t="s">
        <v>216</v>
      </c>
      <c r="H99" s="18" t="s">
        <v>9</v>
      </c>
      <c r="I99" s="18">
        <v>217</v>
      </c>
      <c r="J99" s="19">
        <v>5420008502170</v>
      </c>
      <c r="K99" s="20">
        <v>5.5</v>
      </c>
      <c r="L99" s="21">
        <v>1</v>
      </c>
      <c r="M99" s="22">
        <v>2.69</v>
      </c>
      <c r="N99" s="117">
        <f t="shared" si="1"/>
        <v>5.5E-2</v>
      </c>
    </row>
    <row r="100" spans="1:14" ht="16.5" customHeight="1" thickBot="1">
      <c r="A100" s="3" t="s">
        <v>3</v>
      </c>
      <c r="B100" s="4"/>
      <c r="C100" s="5" t="s">
        <v>212</v>
      </c>
      <c r="D100" s="6" t="s">
        <v>213</v>
      </c>
      <c r="E100" s="7" t="s">
        <v>214</v>
      </c>
      <c r="F100" s="7" t="s">
        <v>215</v>
      </c>
      <c r="G100" s="7" t="s">
        <v>216</v>
      </c>
      <c r="H100" s="8" t="s">
        <v>14</v>
      </c>
      <c r="I100" s="8">
        <v>219</v>
      </c>
      <c r="J100" s="9">
        <v>5420008502194</v>
      </c>
      <c r="K100" s="23">
        <v>5.5</v>
      </c>
      <c r="L100" s="11">
        <v>1</v>
      </c>
      <c r="M100" s="12">
        <v>22.86</v>
      </c>
      <c r="N100" s="117">
        <f t="shared" si="1"/>
        <v>5.5E-2</v>
      </c>
    </row>
    <row r="101" spans="1:14" ht="17.25" thickTop="1" thickBot="1">
      <c r="A101" s="13" t="s">
        <v>3</v>
      </c>
      <c r="B101" s="14"/>
      <c r="C101" s="15" t="s">
        <v>217</v>
      </c>
      <c r="D101" s="16" t="s">
        <v>218</v>
      </c>
      <c r="E101" s="17" t="s">
        <v>219</v>
      </c>
      <c r="F101" s="17" t="s">
        <v>215</v>
      </c>
      <c r="G101" s="17" t="s">
        <v>216</v>
      </c>
      <c r="H101" s="18" t="s">
        <v>9</v>
      </c>
      <c r="I101" s="18">
        <v>210</v>
      </c>
      <c r="J101" s="19">
        <v>5420008502101</v>
      </c>
      <c r="K101" s="24">
        <v>5.5</v>
      </c>
      <c r="L101" s="21">
        <v>1</v>
      </c>
      <c r="M101" s="22">
        <v>2.69</v>
      </c>
      <c r="N101" s="117">
        <f t="shared" si="1"/>
        <v>5.5E-2</v>
      </c>
    </row>
    <row r="102" spans="1:14" ht="37.5" thickTop="1" thickBot="1">
      <c r="A102" s="25" t="s">
        <v>68</v>
      </c>
      <c r="B102" s="26"/>
      <c r="C102" s="27" t="s">
        <v>220</v>
      </c>
      <c r="D102" s="28" t="s">
        <v>221</v>
      </c>
      <c r="E102" s="29" t="s">
        <v>88</v>
      </c>
      <c r="F102" s="29" t="s">
        <v>105</v>
      </c>
      <c r="G102" s="64" t="s">
        <v>222</v>
      </c>
      <c r="H102" s="30" t="s">
        <v>9</v>
      </c>
      <c r="I102" s="30">
        <v>132</v>
      </c>
      <c r="J102" s="31">
        <v>5420008512537</v>
      </c>
      <c r="K102" s="60">
        <v>20</v>
      </c>
      <c r="L102" s="32">
        <v>1</v>
      </c>
      <c r="M102" s="33">
        <v>7.58</v>
      </c>
      <c r="N102" s="117">
        <f t="shared" si="1"/>
        <v>0.2</v>
      </c>
    </row>
    <row r="103" spans="1:14" ht="23.25" thickTop="1">
      <c r="A103" s="13" t="s">
        <v>68</v>
      </c>
      <c r="B103" s="14"/>
      <c r="C103" s="15" t="s">
        <v>223</v>
      </c>
      <c r="D103" s="16" t="s">
        <v>224</v>
      </c>
      <c r="E103" s="17" t="s">
        <v>225</v>
      </c>
      <c r="F103" s="17" t="s">
        <v>215</v>
      </c>
      <c r="G103" s="17" t="s">
        <v>226</v>
      </c>
      <c r="H103" s="18" t="s">
        <v>9</v>
      </c>
      <c r="I103" s="18">
        <v>870</v>
      </c>
      <c r="J103" s="19">
        <v>5420008508707</v>
      </c>
      <c r="K103" s="61">
        <v>5.5</v>
      </c>
      <c r="L103" s="21">
        <v>3</v>
      </c>
      <c r="M103" s="22">
        <v>2.98</v>
      </c>
      <c r="N103" s="117">
        <f t="shared" si="1"/>
        <v>5.5E-2</v>
      </c>
    </row>
    <row r="104" spans="1:14" ht="23.25" thickBot="1">
      <c r="A104" s="3" t="s">
        <v>68</v>
      </c>
      <c r="B104" s="4"/>
      <c r="C104" s="5" t="s">
        <v>223</v>
      </c>
      <c r="D104" s="6" t="s">
        <v>224</v>
      </c>
      <c r="E104" s="7" t="s">
        <v>225</v>
      </c>
      <c r="F104" s="7" t="s">
        <v>215</v>
      </c>
      <c r="G104" s="7" t="s">
        <v>226</v>
      </c>
      <c r="H104" s="8" t="s">
        <v>14</v>
      </c>
      <c r="I104" s="8">
        <v>343</v>
      </c>
      <c r="J104" s="9">
        <v>5420008501845</v>
      </c>
      <c r="K104" s="10">
        <v>5.5</v>
      </c>
      <c r="L104" s="11">
        <v>1</v>
      </c>
      <c r="M104" s="12">
        <v>25.31</v>
      </c>
      <c r="N104" s="117">
        <f t="shared" si="1"/>
        <v>5.5E-2</v>
      </c>
    </row>
    <row r="105" spans="1:14" ht="23.25" thickTop="1">
      <c r="A105" s="14"/>
      <c r="B105" s="14"/>
      <c r="C105" s="15" t="s">
        <v>223</v>
      </c>
      <c r="D105" s="16" t="s">
        <v>224</v>
      </c>
      <c r="E105" s="17" t="s">
        <v>227</v>
      </c>
      <c r="F105" s="17" t="s">
        <v>215</v>
      </c>
      <c r="G105" s="17" t="s">
        <v>228</v>
      </c>
      <c r="H105" s="18" t="s">
        <v>9</v>
      </c>
      <c r="I105" s="18">
        <v>223</v>
      </c>
      <c r="J105" s="19">
        <v>5420008502231</v>
      </c>
      <c r="K105" s="20">
        <v>5.5</v>
      </c>
      <c r="L105" s="21">
        <v>3</v>
      </c>
      <c r="M105" s="22">
        <v>2.94</v>
      </c>
      <c r="N105" s="117">
        <f t="shared" si="1"/>
        <v>5.5E-2</v>
      </c>
    </row>
    <row r="106" spans="1:14" ht="22.5">
      <c r="C106" s="53" t="s">
        <v>223</v>
      </c>
      <c r="D106" s="54" t="s">
        <v>224</v>
      </c>
      <c r="E106" s="55" t="s">
        <v>227</v>
      </c>
      <c r="F106" s="55" t="s">
        <v>215</v>
      </c>
      <c r="G106" s="55" t="s">
        <v>228</v>
      </c>
      <c r="H106" s="56" t="s">
        <v>57</v>
      </c>
      <c r="I106" s="56">
        <v>6547</v>
      </c>
      <c r="J106" s="57">
        <v>5420008594885</v>
      </c>
      <c r="K106" s="23">
        <v>5.5</v>
      </c>
      <c r="L106" s="58">
        <v>1</v>
      </c>
      <c r="M106" s="59">
        <v>7.93</v>
      </c>
      <c r="N106" s="117">
        <f t="shared" si="1"/>
        <v>5.5E-2</v>
      </c>
    </row>
    <row r="107" spans="1:14" ht="23.25" thickBot="1">
      <c r="A107" s="4"/>
      <c r="B107" s="4"/>
      <c r="C107" s="5" t="s">
        <v>223</v>
      </c>
      <c r="D107" s="6" t="s">
        <v>224</v>
      </c>
      <c r="E107" s="7" t="s">
        <v>227</v>
      </c>
      <c r="F107" s="7" t="s">
        <v>215</v>
      </c>
      <c r="G107" s="7" t="s">
        <v>228</v>
      </c>
      <c r="H107" s="8" t="s">
        <v>14</v>
      </c>
      <c r="I107" s="8">
        <v>225</v>
      </c>
      <c r="J107" s="9">
        <v>5420008502255</v>
      </c>
      <c r="K107" s="23">
        <v>5.5</v>
      </c>
      <c r="L107" s="11">
        <v>1</v>
      </c>
      <c r="M107" s="12">
        <v>24.96</v>
      </c>
      <c r="N107" s="117">
        <f t="shared" si="1"/>
        <v>5.5E-2</v>
      </c>
    </row>
    <row r="108" spans="1:14" ht="24" thickTop="1" thickBot="1">
      <c r="A108" s="13" t="s">
        <v>3</v>
      </c>
      <c r="B108" s="14"/>
      <c r="C108" s="15" t="s">
        <v>229</v>
      </c>
      <c r="D108" s="16" t="s">
        <v>230</v>
      </c>
      <c r="E108" s="17" t="s">
        <v>127</v>
      </c>
      <c r="F108" s="17" t="s">
        <v>215</v>
      </c>
      <c r="G108" s="17" t="s">
        <v>231</v>
      </c>
      <c r="H108" s="18" t="s">
        <v>9</v>
      </c>
      <c r="I108" s="18">
        <v>226</v>
      </c>
      <c r="J108" s="19">
        <v>5420008502262</v>
      </c>
      <c r="K108" s="24">
        <v>5.5</v>
      </c>
      <c r="L108" s="21">
        <v>1</v>
      </c>
      <c r="M108" s="22">
        <v>2.36</v>
      </c>
      <c r="N108" s="117">
        <f t="shared" si="1"/>
        <v>5.5E-2</v>
      </c>
    </row>
    <row r="109" spans="1:14" ht="24" thickTop="1" thickBot="1">
      <c r="A109" s="13" t="s">
        <v>68</v>
      </c>
      <c r="B109" s="14"/>
      <c r="C109" s="15" t="s">
        <v>232</v>
      </c>
      <c r="D109" s="16" t="s">
        <v>233</v>
      </c>
      <c r="E109" s="17" t="s">
        <v>234</v>
      </c>
      <c r="F109" s="17" t="s">
        <v>215</v>
      </c>
      <c r="G109" s="17" t="s">
        <v>235</v>
      </c>
      <c r="H109" s="18" t="s">
        <v>9</v>
      </c>
      <c r="I109" s="18">
        <v>7262</v>
      </c>
      <c r="J109" s="19">
        <v>5420008507212</v>
      </c>
      <c r="K109" s="24">
        <v>5.5</v>
      </c>
      <c r="L109" s="21">
        <v>3</v>
      </c>
      <c r="M109" s="22">
        <v>2.63</v>
      </c>
      <c r="N109" s="117">
        <f t="shared" si="1"/>
        <v>5.5E-2</v>
      </c>
    </row>
    <row r="110" spans="1:14" ht="23.25" thickTop="1">
      <c r="A110" s="13" t="s">
        <v>3</v>
      </c>
      <c r="B110" s="14"/>
      <c r="C110" s="15" t="s">
        <v>232</v>
      </c>
      <c r="D110" s="16" t="s">
        <v>233</v>
      </c>
      <c r="E110" s="17" t="s">
        <v>236</v>
      </c>
      <c r="F110" s="17" t="s">
        <v>215</v>
      </c>
      <c r="G110" s="17" t="s">
        <v>237</v>
      </c>
      <c r="H110" s="18" t="s">
        <v>9</v>
      </c>
      <c r="I110" s="18">
        <v>229</v>
      </c>
      <c r="J110" s="19">
        <v>5420008502293</v>
      </c>
      <c r="K110" s="20">
        <v>5.5</v>
      </c>
      <c r="L110" s="21">
        <v>3</v>
      </c>
      <c r="M110" s="22">
        <v>2.5099999999999998</v>
      </c>
      <c r="N110" s="117">
        <f t="shared" si="1"/>
        <v>5.5E-2</v>
      </c>
    </row>
    <row r="111" spans="1:14" ht="22.5">
      <c r="A111" s="51" t="s">
        <v>3</v>
      </c>
      <c r="C111" s="53" t="s">
        <v>232</v>
      </c>
      <c r="D111" s="54" t="s">
        <v>233</v>
      </c>
      <c r="E111" s="55" t="s">
        <v>236</v>
      </c>
      <c r="F111" s="55" t="s">
        <v>215</v>
      </c>
      <c r="G111" s="55" t="s">
        <v>237</v>
      </c>
      <c r="H111" s="56" t="s">
        <v>57</v>
      </c>
      <c r="I111" s="56">
        <v>230</v>
      </c>
      <c r="J111" s="57">
        <v>5420008502309</v>
      </c>
      <c r="K111" s="23">
        <v>5.5</v>
      </c>
      <c r="L111" s="58">
        <v>1</v>
      </c>
      <c r="M111" s="59">
        <v>6.79</v>
      </c>
      <c r="N111" s="117">
        <f t="shared" si="1"/>
        <v>5.5E-2</v>
      </c>
    </row>
    <row r="112" spans="1:14" ht="23.25" thickBot="1">
      <c r="A112" s="3" t="s">
        <v>3</v>
      </c>
      <c r="B112" s="4"/>
      <c r="C112" s="5" t="s">
        <v>232</v>
      </c>
      <c r="D112" s="6" t="s">
        <v>233</v>
      </c>
      <c r="E112" s="7" t="s">
        <v>236</v>
      </c>
      <c r="F112" s="7" t="s">
        <v>215</v>
      </c>
      <c r="G112" s="7" t="s">
        <v>237</v>
      </c>
      <c r="H112" s="8" t="s">
        <v>14</v>
      </c>
      <c r="I112" s="8">
        <v>231</v>
      </c>
      <c r="J112" s="9">
        <v>5420008502316</v>
      </c>
      <c r="K112" s="10">
        <v>5.5</v>
      </c>
      <c r="L112" s="11">
        <v>1</v>
      </c>
      <c r="M112" s="12">
        <v>21.36</v>
      </c>
      <c r="N112" s="117">
        <f t="shared" si="1"/>
        <v>5.5E-2</v>
      </c>
    </row>
    <row r="113" spans="1:14" ht="35.25" thickTop="1" thickBot="1">
      <c r="A113" s="25" t="s">
        <v>68</v>
      </c>
      <c r="B113" s="26"/>
      <c r="C113" s="27" t="s">
        <v>238</v>
      </c>
      <c r="D113" s="28" t="s">
        <v>239</v>
      </c>
      <c r="E113" s="29" t="s">
        <v>102</v>
      </c>
      <c r="F113" s="29" t="s">
        <v>240</v>
      </c>
      <c r="G113" s="29" t="s">
        <v>241</v>
      </c>
      <c r="H113" s="30" t="s">
        <v>23</v>
      </c>
      <c r="I113" s="30">
        <v>3223</v>
      </c>
      <c r="J113" s="31">
        <v>5420008532238</v>
      </c>
      <c r="K113" s="24">
        <v>5.5</v>
      </c>
      <c r="L113" s="32">
        <v>1</v>
      </c>
      <c r="M113" s="33">
        <v>15.67</v>
      </c>
      <c r="N113" s="117">
        <f t="shared" si="1"/>
        <v>5.5E-2</v>
      </c>
    </row>
    <row r="114" spans="1:14" ht="16.5" thickTop="1">
      <c r="A114" s="13" t="s">
        <v>3</v>
      </c>
      <c r="B114" s="14"/>
      <c r="C114" s="15" t="s">
        <v>238</v>
      </c>
      <c r="D114" s="16" t="s">
        <v>239</v>
      </c>
      <c r="E114" s="17" t="s">
        <v>242</v>
      </c>
      <c r="F114" s="17" t="s">
        <v>42</v>
      </c>
      <c r="G114" s="17" t="s">
        <v>243</v>
      </c>
      <c r="H114" s="18" t="s">
        <v>23</v>
      </c>
      <c r="I114" s="18">
        <v>232</v>
      </c>
      <c r="J114" s="19">
        <v>5420008502323</v>
      </c>
      <c r="K114" s="20">
        <v>5.5</v>
      </c>
      <c r="L114" s="21">
        <v>1</v>
      </c>
      <c r="M114" s="22">
        <v>6.31</v>
      </c>
      <c r="N114" s="117">
        <f t="shared" si="1"/>
        <v>5.5E-2</v>
      </c>
    </row>
    <row r="115" spans="1:14" ht="16.5" thickBot="1">
      <c r="A115" s="3" t="s">
        <v>3</v>
      </c>
      <c r="B115" s="4"/>
      <c r="C115" s="5" t="s">
        <v>238</v>
      </c>
      <c r="D115" s="6" t="s">
        <v>239</v>
      </c>
      <c r="E115" s="7" t="s">
        <v>242</v>
      </c>
      <c r="F115" s="7" t="s">
        <v>42</v>
      </c>
      <c r="G115" s="7" t="s">
        <v>243</v>
      </c>
      <c r="H115" s="8" t="s">
        <v>57</v>
      </c>
      <c r="I115" s="8">
        <v>234</v>
      </c>
      <c r="J115" s="9">
        <v>5420008502347</v>
      </c>
      <c r="K115" s="23">
        <v>5.5</v>
      </c>
      <c r="L115" s="11">
        <v>1</v>
      </c>
      <c r="M115" s="12">
        <v>34.090000000000003</v>
      </c>
      <c r="N115" s="117">
        <f t="shared" si="1"/>
        <v>5.5E-2</v>
      </c>
    </row>
    <row r="116" spans="1:14" ht="24" thickTop="1" thickBot="1">
      <c r="A116" s="25" t="s">
        <v>3</v>
      </c>
      <c r="B116" s="26"/>
      <c r="C116" s="27" t="s">
        <v>244</v>
      </c>
      <c r="D116" s="28" t="s">
        <v>245</v>
      </c>
      <c r="E116" s="29" t="s">
        <v>246</v>
      </c>
      <c r="F116" s="29" t="s">
        <v>247</v>
      </c>
      <c r="G116" s="29" t="s">
        <v>248</v>
      </c>
      <c r="H116" s="30" t="s">
        <v>23</v>
      </c>
      <c r="I116" s="30">
        <v>236</v>
      </c>
      <c r="J116" s="31">
        <v>5420008502361</v>
      </c>
      <c r="K116" s="24">
        <v>5.5</v>
      </c>
      <c r="L116" s="32">
        <v>1</v>
      </c>
      <c r="M116" s="33">
        <v>8.1199999999999992</v>
      </c>
      <c r="N116" s="117">
        <f t="shared" si="1"/>
        <v>5.5E-2</v>
      </c>
    </row>
    <row r="117" spans="1:14" ht="24" thickTop="1" thickBot="1">
      <c r="A117" s="13" t="s">
        <v>68</v>
      </c>
      <c r="B117" s="14"/>
      <c r="C117" s="15" t="s">
        <v>249</v>
      </c>
      <c r="D117" s="16" t="s">
        <v>250</v>
      </c>
      <c r="E117" s="17" t="s">
        <v>251</v>
      </c>
      <c r="F117" s="17" t="s">
        <v>105</v>
      </c>
      <c r="G117" s="17" t="s">
        <v>252</v>
      </c>
      <c r="H117" s="18" t="s">
        <v>9</v>
      </c>
      <c r="I117" s="18">
        <v>7269</v>
      </c>
      <c r="J117" s="19">
        <v>5420008507267</v>
      </c>
      <c r="K117" s="24">
        <v>5.5</v>
      </c>
      <c r="L117" s="21">
        <v>1</v>
      </c>
      <c r="M117" s="22">
        <v>2.93</v>
      </c>
      <c r="N117" s="117">
        <f t="shared" si="1"/>
        <v>5.5E-2</v>
      </c>
    </row>
    <row r="118" spans="1:14" ht="23.25" thickTop="1">
      <c r="A118" s="13" t="s">
        <v>3</v>
      </c>
      <c r="B118" s="14"/>
      <c r="C118" s="15" t="s">
        <v>249</v>
      </c>
      <c r="D118" s="16" t="s">
        <v>250</v>
      </c>
      <c r="E118" s="17" t="s">
        <v>251</v>
      </c>
      <c r="F118" s="17" t="s">
        <v>105</v>
      </c>
      <c r="G118" s="17" t="s">
        <v>252</v>
      </c>
      <c r="H118" s="18" t="s">
        <v>9</v>
      </c>
      <c r="I118" s="18">
        <v>240</v>
      </c>
      <c r="J118" s="19">
        <v>5420008502408</v>
      </c>
      <c r="K118" s="20">
        <v>5.5</v>
      </c>
      <c r="L118" s="21">
        <v>3</v>
      </c>
      <c r="M118" s="22">
        <v>2.63</v>
      </c>
      <c r="N118" s="117">
        <f t="shared" si="1"/>
        <v>5.5E-2</v>
      </c>
    </row>
    <row r="119" spans="1:14" ht="22.5">
      <c r="A119" s="51" t="s">
        <v>3</v>
      </c>
      <c r="C119" s="53" t="s">
        <v>249</v>
      </c>
      <c r="D119" s="54" t="s">
        <v>250</v>
      </c>
      <c r="E119" s="55" t="s">
        <v>251</v>
      </c>
      <c r="F119" s="55" t="s">
        <v>105</v>
      </c>
      <c r="G119" s="55" t="s">
        <v>252</v>
      </c>
      <c r="H119" s="56" t="s">
        <v>57</v>
      </c>
      <c r="I119" s="56">
        <v>241</v>
      </c>
      <c r="J119" s="57">
        <v>5420008502415</v>
      </c>
      <c r="K119" s="23">
        <v>5.5</v>
      </c>
      <c r="L119" s="58">
        <v>1</v>
      </c>
      <c r="M119" s="59">
        <v>7.1</v>
      </c>
      <c r="N119" s="117">
        <f t="shared" si="1"/>
        <v>5.5E-2</v>
      </c>
    </row>
    <row r="120" spans="1:14" ht="23.25" thickBot="1">
      <c r="A120" s="3" t="s">
        <v>3</v>
      </c>
      <c r="B120" s="4"/>
      <c r="C120" s="5" t="s">
        <v>249</v>
      </c>
      <c r="D120" s="6" t="s">
        <v>250</v>
      </c>
      <c r="E120" s="7" t="s">
        <v>251</v>
      </c>
      <c r="F120" s="7" t="s">
        <v>105</v>
      </c>
      <c r="G120" s="7" t="s">
        <v>252</v>
      </c>
      <c r="H120" s="8" t="s">
        <v>14</v>
      </c>
      <c r="I120" s="8">
        <v>242</v>
      </c>
      <c r="J120" s="9">
        <v>5420008502422</v>
      </c>
      <c r="K120" s="23">
        <v>5.5</v>
      </c>
      <c r="L120" s="11">
        <v>1</v>
      </c>
      <c r="M120" s="12">
        <v>22.33</v>
      </c>
      <c r="N120" s="117">
        <f t="shared" si="1"/>
        <v>5.5E-2</v>
      </c>
    </row>
    <row r="121" spans="1:14" ht="23.25" thickTop="1">
      <c r="A121" s="13" t="s">
        <v>3</v>
      </c>
      <c r="B121" s="14"/>
      <c r="C121" s="15" t="s">
        <v>253</v>
      </c>
      <c r="D121" s="16" t="s">
        <v>254</v>
      </c>
      <c r="E121" s="17" t="s">
        <v>255</v>
      </c>
      <c r="F121" s="17" t="s">
        <v>105</v>
      </c>
      <c r="G121" s="17" t="s">
        <v>256</v>
      </c>
      <c r="H121" s="18" t="s">
        <v>9</v>
      </c>
      <c r="I121" s="18">
        <v>243</v>
      </c>
      <c r="J121" s="19">
        <v>5420008502439</v>
      </c>
      <c r="K121" s="61">
        <v>5.5</v>
      </c>
      <c r="L121" s="21">
        <v>3</v>
      </c>
      <c r="M121" s="22">
        <v>2.69</v>
      </c>
      <c r="N121" s="117">
        <f t="shared" si="1"/>
        <v>5.5E-2</v>
      </c>
    </row>
    <row r="122" spans="1:14" ht="23.25" thickBot="1">
      <c r="A122" s="3" t="s">
        <v>3</v>
      </c>
      <c r="B122" s="4"/>
      <c r="C122" s="5" t="s">
        <v>253</v>
      </c>
      <c r="D122" s="6" t="s">
        <v>254</v>
      </c>
      <c r="E122" s="7" t="s">
        <v>255</v>
      </c>
      <c r="F122" s="7" t="s">
        <v>105</v>
      </c>
      <c r="G122" s="7" t="s">
        <v>256</v>
      </c>
      <c r="H122" s="8" t="s">
        <v>14</v>
      </c>
      <c r="I122" s="8">
        <v>245</v>
      </c>
      <c r="J122" s="9">
        <v>5420008502453</v>
      </c>
      <c r="K122" s="10">
        <v>5.5</v>
      </c>
      <c r="L122" s="11">
        <v>1</v>
      </c>
      <c r="M122" s="12">
        <v>22.86</v>
      </c>
      <c r="N122" s="117">
        <f t="shared" si="1"/>
        <v>5.5E-2</v>
      </c>
    </row>
    <row r="123" spans="1:14" ht="24" thickTop="1" thickBot="1">
      <c r="A123" s="13" t="s">
        <v>68</v>
      </c>
      <c r="B123" s="14"/>
      <c r="C123" s="15" t="s">
        <v>257</v>
      </c>
      <c r="D123" s="16" t="s">
        <v>258</v>
      </c>
      <c r="E123" s="17" t="s">
        <v>259</v>
      </c>
      <c r="F123" s="17" t="s">
        <v>105</v>
      </c>
      <c r="G123" s="17" t="s">
        <v>260</v>
      </c>
      <c r="H123" s="18" t="s">
        <v>9</v>
      </c>
      <c r="I123" s="18">
        <v>3541</v>
      </c>
      <c r="J123" s="19">
        <v>5420008524448</v>
      </c>
      <c r="K123" s="20">
        <v>5.5</v>
      </c>
      <c r="L123" s="21">
        <v>3</v>
      </c>
      <c r="M123" s="22">
        <v>3.43</v>
      </c>
      <c r="N123" s="117">
        <f t="shared" si="1"/>
        <v>5.5E-2</v>
      </c>
    </row>
    <row r="124" spans="1:14" ht="16.5" thickTop="1">
      <c r="A124" s="13" t="s">
        <v>3</v>
      </c>
      <c r="B124" s="14"/>
      <c r="C124" s="15" t="s">
        <v>257</v>
      </c>
      <c r="D124" s="16" t="s">
        <v>258</v>
      </c>
      <c r="E124" s="17" t="s">
        <v>261</v>
      </c>
      <c r="F124" s="17" t="s">
        <v>105</v>
      </c>
      <c r="G124" s="17" t="s">
        <v>260</v>
      </c>
      <c r="H124" s="18" t="s">
        <v>9</v>
      </c>
      <c r="I124" s="18">
        <v>246</v>
      </c>
      <c r="J124" s="19">
        <v>5420008502460</v>
      </c>
      <c r="K124" s="61">
        <v>5.5</v>
      </c>
      <c r="L124" s="21">
        <v>3</v>
      </c>
      <c r="M124" s="22">
        <v>2.5299999999999998</v>
      </c>
      <c r="N124" s="117">
        <f t="shared" si="1"/>
        <v>5.5E-2</v>
      </c>
    </row>
    <row r="125" spans="1:14">
      <c r="A125" s="51" t="s">
        <v>3</v>
      </c>
      <c r="C125" s="53" t="s">
        <v>257</v>
      </c>
      <c r="D125" s="54" t="s">
        <v>258</v>
      </c>
      <c r="E125" s="55" t="s">
        <v>261</v>
      </c>
      <c r="F125" s="55" t="s">
        <v>105</v>
      </c>
      <c r="G125" s="55" t="s">
        <v>260</v>
      </c>
      <c r="H125" s="56" t="s">
        <v>57</v>
      </c>
      <c r="I125" s="56">
        <v>2603</v>
      </c>
      <c r="J125" s="57">
        <v>5420008526039</v>
      </c>
      <c r="K125" s="23">
        <v>5.5</v>
      </c>
      <c r="L125" s="58">
        <v>1</v>
      </c>
      <c r="M125" s="59">
        <v>6.84</v>
      </c>
      <c r="N125" s="117">
        <f t="shared" si="1"/>
        <v>5.5E-2</v>
      </c>
    </row>
    <row r="126" spans="1:14" ht="16.5" thickBot="1">
      <c r="A126" s="3" t="s">
        <v>3</v>
      </c>
      <c r="B126" s="4"/>
      <c r="C126" s="5" t="s">
        <v>257</v>
      </c>
      <c r="D126" s="6" t="s">
        <v>258</v>
      </c>
      <c r="E126" s="7" t="s">
        <v>261</v>
      </c>
      <c r="F126" s="7" t="s">
        <v>105</v>
      </c>
      <c r="G126" s="7" t="s">
        <v>260</v>
      </c>
      <c r="H126" s="8" t="s">
        <v>14</v>
      </c>
      <c r="I126" s="8">
        <v>4992</v>
      </c>
      <c r="J126" s="9">
        <v>5420008535710</v>
      </c>
      <c r="K126" s="23">
        <v>5.5</v>
      </c>
      <c r="L126" s="11">
        <v>1</v>
      </c>
      <c r="M126" s="12">
        <v>21.54</v>
      </c>
      <c r="N126" s="117">
        <f t="shared" si="1"/>
        <v>5.5E-2</v>
      </c>
    </row>
    <row r="127" spans="1:14" ht="27" thickTop="1" thickBot="1">
      <c r="A127" s="25" t="s">
        <v>68</v>
      </c>
      <c r="B127" s="26"/>
      <c r="C127" s="27" t="s">
        <v>262</v>
      </c>
      <c r="D127" s="28" t="s">
        <v>263</v>
      </c>
      <c r="E127" s="29" t="s">
        <v>102</v>
      </c>
      <c r="F127" s="29" t="s">
        <v>105</v>
      </c>
      <c r="G127" s="29" t="s">
        <v>264</v>
      </c>
      <c r="H127" s="30" t="s">
        <v>9</v>
      </c>
      <c r="I127" s="30">
        <v>2748</v>
      </c>
      <c r="J127" s="31">
        <v>5420008527487</v>
      </c>
      <c r="K127" s="60">
        <v>20</v>
      </c>
      <c r="L127" s="32">
        <v>1</v>
      </c>
      <c r="M127" s="33">
        <v>13.3</v>
      </c>
      <c r="N127" s="117">
        <f t="shared" si="1"/>
        <v>0.2</v>
      </c>
    </row>
    <row r="128" spans="1:14" ht="23.25" thickTop="1">
      <c r="A128" s="13" t="s">
        <v>68</v>
      </c>
      <c r="B128" s="14"/>
      <c r="C128" s="15" t="s">
        <v>265</v>
      </c>
      <c r="D128" s="16" t="s">
        <v>266</v>
      </c>
      <c r="E128" s="17" t="s">
        <v>255</v>
      </c>
      <c r="F128" s="17" t="s">
        <v>105</v>
      </c>
      <c r="G128" s="17" t="s">
        <v>267</v>
      </c>
      <c r="H128" s="18" t="s">
        <v>9</v>
      </c>
      <c r="I128" s="18">
        <v>2453</v>
      </c>
      <c r="J128" s="19">
        <v>5420008524530</v>
      </c>
      <c r="K128" s="61">
        <v>5.5</v>
      </c>
      <c r="L128" s="21">
        <v>3</v>
      </c>
      <c r="M128" s="22">
        <v>4.5</v>
      </c>
      <c r="N128" s="117">
        <f t="shared" si="1"/>
        <v>5.5E-2</v>
      </c>
    </row>
    <row r="129" spans="1:14" ht="23.25" thickBot="1">
      <c r="A129" s="3" t="s">
        <v>68</v>
      </c>
      <c r="B129" s="4"/>
      <c r="C129" s="5" t="s">
        <v>265</v>
      </c>
      <c r="D129" s="6" t="s">
        <v>266</v>
      </c>
      <c r="E129" s="7" t="s">
        <v>255</v>
      </c>
      <c r="F129" s="7" t="s">
        <v>105</v>
      </c>
      <c r="G129" s="7" t="s">
        <v>267</v>
      </c>
      <c r="H129" s="8" t="s">
        <v>14</v>
      </c>
      <c r="I129" s="8">
        <v>3552</v>
      </c>
      <c r="J129" s="9">
        <v>5420008535529</v>
      </c>
      <c r="K129" s="10">
        <v>5.5</v>
      </c>
      <c r="L129" s="11">
        <v>1</v>
      </c>
      <c r="M129" s="12">
        <v>38.26</v>
      </c>
      <c r="N129" s="117">
        <f t="shared" si="1"/>
        <v>5.5E-2</v>
      </c>
    </row>
    <row r="130" spans="1:14" ht="34.5" thickTop="1">
      <c r="A130" s="14"/>
      <c r="B130" s="14"/>
      <c r="C130" s="15" t="s">
        <v>265</v>
      </c>
      <c r="D130" s="16" t="s">
        <v>266</v>
      </c>
      <c r="E130" s="17" t="s">
        <v>268</v>
      </c>
      <c r="F130" s="17" t="s">
        <v>105</v>
      </c>
      <c r="G130" s="17" t="s">
        <v>267</v>
      </c>
      <c r="H130" s="18" t="s">
        <v>9</v>
      </c>
      <c r="I130" s="18">
        <v>256</v>
      </c>
      <c r="J130" s="19">
        <v>5420008502569</v>
      </c>
      <c r="K130" s="20">
        <v>5.5</v>
      </c>
      <c r="L130" s="21">
        <v>3</v>
      </c>
      <c r="M130" s="22">
        <v>3.16</v>
      </c>
      <c r="N130" s="117">
        <f t="shared" si="1"/>
        <v>5.5E-2</v>
      </c>
    </row>
    <row r="131" spans="1:14" ht="33.75">
      <c r="C131" s="53" t="s">
        <v>265</v>
      </c>
      <c r="D131" s="54" t="s">
        <v>266</v>
      </c>
      <c r="E131" s="55" t="s">
        <v>268</v>
      </c>
      <c r="F131" s="55" t="s">
        <v>105</v>
      </c>
      <c r="G131" s="55" t="s">
        <v>267</v>
      </c>
      <c r="H131" s="56" t="s">
        <v>57</v>
      </c>
      <c r="I131" s="56">
        <v>257</v>
      </c>
      <c r="J131" s="57">
        <v>5420008502576</v>
      </c>
      <c r="K131" s="23">
        <v>5.5</v>
      </c>
      <c r="L131" s="58">
        <v>1</v>
      </c>
      <c r="M131" s="59">
        <v>8.5399999999999991</v>
      </c>
      <c r="N131" s="117">
        <f t="shared" si="1"/>
        <v>5.5E-2</v>
      </c>
    </row>
    <row r="132" spans="1:14" ht="34.5" thickBot="1">
      <c r="A132" s="4"/>
      <c r="B132" s="4"/>
      <c r="C132" s="5" t="s">
        <v>265</v>
      </c>
      <c r="D132" s="6" t="s">
        <v>266</v>
      </c>
      <c r="E132" s="7" t="s">
        <v>268</v>
      </c>
      <c r="F132" s="7" t="s">
        <v>105</v>
      </c>
      <c r="G132" s="7" t="s">
        <v>267</v>
      </c>
      <c r="H132" s="8" t="s">
        <v>14</v>
      </c>
      <c r="I132" s="8">
        <v>258</v>
      </c>
      <c r="J132" s="9">
        <v>5420008502583</v>
      </c>
      <c r="K132" s="23">
        <v>5.5</v>
      </c>
      <c r="L132" s="11">
        <v>1</v>
      </c>
      <c r="M132" s="12">
        <v>26.88</v>
      </c>
      <c r="N132" s="117">
        <f t="shared" si="1"/>
        <v>5.5E-2</v>
      </c>
    </row>
    <row r="133" spans="1:14" ht="17.25" thickTop="1" thickBot="1">
      <c r="A133" s="25" t="s">
        <v>68</v>
      </c>
      <c r="B133" s="26"/>
      <c r="C133" s="27" t="s">
        <v>269</v>
      </c>
      <c r="D133" s="28" t="s">
        <v>269</v>
      </c>
      <c r="E133" s="29" t="s">
        <v>270</v>
      </c>
      <c r="F133" s="29" t="s">
        <v>105</v>
      </c>
      <c r="G133" s="29" t="s">
        <v>271</v>
      </c>
      <c r="H133" s="30" t="s">
        <v>9</v>
      </c>
      <c r="I133" s="30">
        <v>7283</v>
      </c>
      <c r="J133" s="31">
        <v>5420008507328</v>
      </c>
      <c r="K133" s="24">
        <v>5.5</v>
      </c>
      <c r="L133" s="32">
        <v>1</v>
      </c>
      <c r="M133" s="33">
        <v>3.8</v>
      </c>
      <c r="N133" s="117">
        <f t="shared" si="1"/>
        <v>5.5E-2</v>
      </c>
    </row>
    <row r="134" spans="1:14" ht="24" thickTop="1" thickBot="1">
      <c r="A134" s="13" t="s">
        <v>68</v>
      </c>
      <c r="B134" s="14"/>
      <c r="C134" s="15" t="s">
        <v>272</v>
      </c>
      <c r="D134" s="16" t="s">
        <v>273</v>
      </c>
      <c r="E134" s="17" t="s">
        <v>274</v>
      </c>
      <c r="F134" s="17" t="s">
        <v>275</v>
      </c>
      <c r="G134" s="17" t="s">
        <v>276</v>
      </c>
      <c r="H134" s="18" t="s">
        <v>9</v>
      </c>
      <c r="I134" s="18">
        <v>2442</v>
      </c>
      <c r="J134" s="19">
        <v>5420008524424</v>
      </c>
      <c r="K134" s="24">
        <v>5.5</v>
      </c>
      <c r="L134" s="21">
        <v>1</v>
      </c>
      <c r="M134" s="22">
        <v>3.37</v>
      </c>
      <c r="N134" s="117">
        <f t="shared" si="1"/>
        <v>5.5E-2</v>
      </c>
    </row>
    <row r="135" spans="1:14" ht="34.5" thickTop="1">
      <c r="A135" s="13" t="s">
        <v>3</v>
      </c>
      <c r="B135" s="14"/>
      <c r="C135" s="15" t="s">
        <v>272</v>
      </c>
      <c r="D135" s="16" t="s">
        <v>273</v>
      </c>
      <c r="E135" s="17" t="s">
        <v>277</v>
      </c>
      <c r="F135" s="17" t="s">
        <v>275</v>
      </c>
      <c r="G135" s="17" t="s">
        <v>276</v>
      </c>
      <c r="H135" s="18" t="s">
        <v>9</v>
      </c>
      <c r="I135" s="18">
        <v>262</v>
      </c>
      <c r="J135" s="19">
        <v>5420008502620</v>
      </c>
      <c r="K135" s="20">
        <v>5.5</v>
      </c>
      <c r="L135" s="21">
        <v>3</v>
      </c>
      <c r="M135" s="22">
        <v>3.4</v>
      </c>
      <c r="N135" s="117">
        <f t="shared" si="1"/>
        <v>5.5E-2</v>
      </c>
    </row>
    <row r="136" spans="1:14" ht="33.75">
      <c r="A136" s="51" t="s">
        <v>3</v>
      </c>
      <c r="C136" s="53" t="s">
        <v>272</v>
      </c>
      <c r="D136" s="54" t="s">
        <v>273</v>
      </c>
      <c r="E136" s="55" t="s">
        <v>277</v>
      </c>
      <c r="F136" s="55" t="s">
        <v>275</v>
      </c>
      <c r="G136" s="55" t="s">
        <v>276</v>
      </c>
      <c r="H136" s="56" t="s">
        <v>57</v>
      </c>
      <c r="I136" s="56">
        <v>6548</v>
      </c>
      <c r="J136" s="57">
        <v>5420008594892</v>
      </c>
      <c r="K136" s="23">
        <v>5.5</v>
      </c>
      <c r="L136" s="58">
        <v>1</v>
      </c>
      <c r="M136" s="59">
        <v>9.18</v>
      </c>
      <c r="N136" s="117">
        <f t="shared" ref="N136:N199" si="2">K136 / 100</f>
        <v>5.5E-2</v>
      </c>
    </row>
    <row r="137" spans="1:14" ht="34.5" thickBot="1">
      <c r="A137" s="3" t="s">
        <v>3</v>
      </c>
      <c r="B137" s="4"/>
      <c r="C137" s="5" t="s">
        <v>272</v>
      </c>
      <c r="D137" s="6" t="s">
        <v>273</v>
      </c>
      <c r="E137" s="7" t="s">
        <v>277</v>
      </c>
      <c r="F137" s="7" t="s">
        <v>275</v>
      </c>
      <c r="G137" s="7" t="s">
        <v>276</v>
      </c>
      <c r="H137" s="8" t="s">
        <v>14</v>
      </c>
      <c r="I137" s="8">
        <v>264</v>
      </c>
      <c r="J137" s="9">
        <v>5420008502644</v>
      </c>
      <c r="K137" s="23">
        <v>5.5</v>
      </c>
      <c r="L137" s="11">
        <v>1</v>
      </c>
      <c r="M137" s="12">
        <v>28.89</v>
      </c>
      <c r="N137" s="117">
        <f t="shared" si="2"/>
        <v>5.5E-2</v>
      </c>
    </row>
    <row r="138" spans="1:14" ht="27" thickTop="1" thickBot="1">
      <c r="A138" s="25" t="s">
        <v>3</v>
      </c>
      <c r="B138" s="26"/>
      <c r="C138" s="27" t="s">
        <v>278</v>
      </c>
      <c r="D138" s="28" t="s">
        <v>279</v>
      </c>
      <c r="E138" s="29" t="s">
        <v>280</v>
      </c>
      <c r="F138" s="29" t="s">
        <v>66</v>
      </c>
      <c r="G138" s="29" t="s">
        <v>281</v>
      </c>
      <c r="H138" s="30" t="s">
        <v>23</v>
      </c>
      <c r="I138" s="30">
        <v>265</v>
      </c>
      <c r="J138" s="31">
        <v>5420008502651</v>
      </c>
      <c r="K138" s="24">
        <v>20</v>
      </c>
      <c r="L138" s="32">
        <v>1</v>
      </c>
      <c r="M138" s="33">
        <v>8.31</v>
      </c>
      <c r="N138" s="117">
        <f t="shared" si="2"/>
        <v>0.2</v>
      </c>
    </row>
    <row r="139" spans="1:14" ht="35.25" thickTop="1" thickBot="1">
      <c r="A139" s="25" t="s">
        <v>68</v>
      </c>
      <c r="B139" s="26"/>
      <c r="C139" s="27" t="s">
        <v>282</v>
      </c>
      <c r="D139" s="28" t="s">
        <v>283</v>
      </c>
      <c r="E139" s="29" t="s">
        <v>55</v>
      </c>
      <c r="F139" s="29" t="s">
        <v>215</v>
      </c>
      <c r="G139" s="29" t="s">
        <v>284</v>
      </c>
      <c r="H139" s="30" t="s">
        <v>9</v>
      </c>
      <c r="I139" s="30">
        <v>3561</v>
      </c>
      <c r="J139" s="31">
        <v>5420008535611</v>
      </c>
      <c r="K139" s="24">
        <v>5.5</v>
      </c>
      <c r="L139" s="32">
        <v>1</v>
      </c>
      <c r="M139" s="33">
        <v>6.63</v>
      </c>
      <c r="N139" s="117">
        <f t="shared" si="2"/>
        <v>5.5E-2</v>
      </c>
    </row>
    <row r="140" spans="1:14" ht="17.25" thickTop="1" thickBot="1">
      <c r="A140" s="25" t="s">
        <v>3</v>
      </c>
      <c r="B140" s="26"/>
      <c r="C140" s="27" t="s">
        <v>282</v>
      </c>
      <c r="D140" s="28" t="s">
        <v>285</v>
      </c>
      <c r="E140" s="29" t="s">
        <v>102</v>
      </c>
      <c r="F140" s="29" t="s">
        <v>215</v>
      </c>
      <c r="G140" s="29" t="s">
        <v>286</v>
      </c>
      <c r="H140" s="30" t="s">
        <v>9</v>
      </c>
      <c r="I140" s="30">
        <v>270</v>
      </c>
      <c r="J140" s="31">
        <v>5420008502705</v>
      </c>
      <c r="K140" s="24">
        <v>5.5</v>
      </c>
      <c r="L140" s="32">
        <v>1</v>
      </c>
      <c r="M140" s="33">
        <v>3.31</v>
      </c>
      <c r="N140" s="117">
        <f t="shared" si="2"/>
        <v>5.5E-2</v>
      </c>
    </row>
    <row r="141" spans="1:14" ht="15.75" customHeight="1" thickTop="1" thickBot="1">
      <c r="A141" s="13" t="s">
        <v>3</v>
      </c>
      <c r="B141" s="14"/>
      <c r="C141" s="15" t="s">
        <v>287</v>
      </c>
      <c r="D141" s="16" t="s">
        <v>288</v>
      </c>
      <c r="E141" s="17" t="s">
        <v>116</v>
      </c>
      <c r="F141" s="17" t="s">
        <v>289</v>
      </c>
      <c r="G141" s="17" t="s">
        <v>290</v>
      </c>
      <c r="H141" s="18" t="s">
        <v>9</v>
      </c>
      <c r="I141" s="18">
        <v>273</v>
      </c>
      <c r="J141" s="19">
        <v>5420008502736</v>
      </c>
      <c r="K141" s="60">
        <v>20</v>
      </c>
      <c r="L141" s="21">
        <v>1</v>
      </c>
      <c r="M141" s="22">
        <v>2.97</v>
      </c>
      <c r="N141" s="117">
        <f t="shared" si="2"/>
        <v>0.2</v>
      </c>
    </row>
    <row r="142" spans="1:14" ht="15.75" customHeight="1" thickTop="1" thickBot="1">
      <c r="A142" s="13" t="s">
        <v>68</v>
      </c>
      <c r="B142" s="14"/>
      <c r="C142" s="15" t="s">
        <v>291</v>
      </c>
      <c r="D142" s="16" t="s">
        <v>292</v>
      </c>
      <c r="E142" s="17" t="s">
        <v>96</v>
      </c>
      <c r="F142" s="17" t="s">
        <v>105</v>
      </c>
      <c r="G142" s="17" t="s">
        <v>293</v>
      </c>
      <c r="H142" s="18" t="s">
        <v>9</v>
      </c>
      <c r="I142" s="18">
        <v>7299</v>
      </c>
      <c r="J142" s="19">
        <v>5420008507403</v>
      </c>
      <c r="K142" s="60">
        <v>20</v>
      </c>
      <c r="L142" s="21">
        <v>1</v>
      </c>
      <c r="M142" s="22">
        <v>3.58</v>
      </c>
      <c r="N142" s="117">
        <f t="shared" si="2"/>
        <v>0.2</v>
      </c>
    </row>
    <row r="143" spans="1:14" ht="16.5" thickTop="1">
      <c r="A143" s="13" t="s">
        <v>3</v>
      </c>
      <c r="B143" s="14"/>
      <c r="C143" s="15" t="s">
        <v>294</v>
      </c>
      <c r="D143" s="16" t="s">
        <v>295</v>
      </c>
      <c r="E143" s="17" t="s">
        <v>26</v>
      </c>
      <c r="F143" s="17" t="s">
        <v>105</v>
      </c>
      <c r="G143" s="17" t="s">
        <v>293</v>
      </c>
      <c r="H143" s="18" t="s">
        <v>9</v>
      </c>
      <c r="I143" s="18">
        <v>281</v>
      </c>
      <c r="J143" s="19">
        <v>5420008502811</v>
      </c>
      <c r="K143" s="61">
        <v>20</v>
      </c>
      <c r="L143" s="21">
        <v>3</v>
      </c>
      <c r="M143" s="22">
        <v>2.58</v>
      </c>
      <c r="N143" s="117">
        <f t="shared" si="2"/>
        <v>0.2</v>
      </c>
    </row>
    <row r="144" spans="1:14">
      <c r="A144" s="51" t="s">
        <v>3</v>
      </c>
      <c r="C144" s="53" t="s">
        <v>294</v>
      </c>
      <c r="D144" s="54" t="s">
        <v>295</v>
      </c>
      <c r="E144" s="55" t="s">
        <v>26</v>
      </c>
      <c r="F144" s="55" t="s">
        <v>105</v>
      </c>
      <c r="G144" s="55" t="s">
        <v>293</v>
      </c>
      <c r="H144" s="56" t="s">
        <v>57</v>
      </c>
      <c r="I144" s="56">
        <v>282</v>
      </c>
      <c r="J144" s="57">
        <v>5420008502828</v>
      </c>
      <c r="K144" s="62">
        <v>20</v>
      </c>
      <c r="L144" s="58">
        <v>1</v>
      </c>
      <c r="M144" s="59">
        <v>6.95</v>
      </c>
      <c r="N144" s="117">
        <f t="shared" si="2"/>
        <v>0.2</v>
      </c>
    </row>
    <row r="145" spans="1:14" ht="16.5" thickBot="1">
      <c r="A145" s="3" t="s">
        <v>3</v>
      </c>
      <c r="B145" s="4"/>
      <c r="C145" s="5" t="s">
        <v>294</v>
      </c>
      <c r="D145" s="6" t="s">
        <v>295</v>
      </c>
      <c r="E145" s="7" t="s">
        <v>26</v>
      </c>
      <c r="F145" s="7" t="s">
        <v>105</v>
      </c>
      <c r="G145" s="7" t="s">
        <v>293</v>
      </c>
      <c r="H145" s="8" t="s">
        <v>14</v>
      </c>
      <c r="I145" s="8">
        <v>283</v>
      </c>
      <c r="J145" s="9">
        <v>5420008502835</v>
      </c>
      <c r="K145" s="10">
        <v>20</v>
      </c>
      <c r="L145" s="11">
        <v>1</v>
      </c>
      <c r="M145" s="12">
        <v>21.89</v>
      </c>
      <c r="N145" s="117">
        <f t="shared" si="2"/>
        <v>0.2</v>
      </c>
    </row>
    <row r="146" spans="1:14" ht="27" thickTop="1" thickBot="1">
      <c r="A146" s="25" t="s">
        <v>68</v>
      </c>
      <c r="B146" s="26"/>
      <c r="C146" s="27" t="s">
        <v>296</v>
      </c>
      <c r="D146" s="28" t="s">
        <v>297</v>
      </c>
      <c r="E146" s="29" t="s">
        <v>298</v>
      </c>
      <c r="F146" s="29" t="s">
        <v>21</v>
      </c>
      <c r="G146" s="29" t="s">
        <v>299</v>
      </c>
      <c r="H146" s="30" t="s">
        <v>23</v>
      </c>
      <c r="I146" s="30">
        <v>2431</v>
      </c>
      <c r="J146" s="31">
        <v>5420008524318</v>
      </c>
      <c r="K146" s="60">
        <v>20</v>
      </c>
      <c r="L146" s="32">
        <v>3</v>
      </c>
      <c r="M146" s="33">
        <v>15.74</v>
      </c>
      <c r="N146" s="117">
        <f t="shared" si="2"/>
        <v>0.2</v>
      </c>
    </row>
    <row r="147" spans="1:14" ht="27.75" customHeight="1" thickTop="1">
      <c r="A147" s="13" t="s">
        <v>3</v>
      </c>
      <c r="B147" s="14"/>
      <c r="C147" s="15" t="s">
        <v>296</v>
      </c>
      <c r="D147" s="16" t="s">
        <v>297</v>
      </c>
      <c r="E147" s="17" t="s">
        <v>300</v>
      </c>
      <c r="F147" s="17" t="s">
        <v>21</v>
      </c>
      <c r="G147" s="17" t="s">
        <v>299</v>
      </c>
      <c r="H147" s="18" t="s">
        <v>23</v>
      </c>
      <c r="I147" s="18">
        <v>288</v>
      </c>
      <c r="J147" s="19">
        <v>5420008502880</v>
      </c>
      <c r="K147" s="61">
        <v>20</v>
      </c>
      <c r="L147" s="21">
        <v>3</v>
      </c>
      <c r="M147" s="22">
        <v>15</v>
      </c>
      <c r="N147" s="117">
        <f t="shared" si="2"/>
        <v>0.2</v>
      </c>
    </row>
    <row r="148" spans="1:14" ht="27.75" customHeight="1">
      <c r="A148" s="51" t="s">
        <v>3</v>
      </c>
      <c r="C148" s="53" t="s">
        <v>296</v>
      </c>
      <c r="D148" s="54" t="s">
        <v>297</v>
      </c>
      <c r="E148" s="55" t="s">
        <v>300</v>
      </c>
      <c r="F148" s="55" t="s">
        <v>21</v>
      </c>
      <c r="G148" s="55" t="s">
        <v>299</v>
      </c>
      <c r="H148" s="56" t="s">
        <v>9</v>
      </c>
      <c r="I148" s="56">
        <v>289</v>
      </c>
      <c r="J148" s="57">
        <v>5420008530920</v>
      </c>
      <c r="K148" s="62">
        <v>20</v>
      </c>
      <c r="L148" s="58">
        <v>1</v>
      </c>
      <c r="M148" s="59">
        <v>27.38</v>
      </c>
      <c r="N148" s="117">
        <f t="shared" si="2"/>
        <v>0.2</v>
      </c>
    </row>
    <row r="149" spans="1:14" ht="27.75" customHeight="1">
      <c r="A149" s="51" t="s">
        <v>3</v>
      </c>
      <c r="C149" s="53" t="s">
        <v>296</v>
      </c>
      <c r="D149" s="54" t="s">
        <v>297</v>
      </c>
      <c r="E149" s="55" t="s">
        <v>300</v>
      </c>
      <c r="F149" s="55" t="s">
        <v>21</v>
      </c>
      <c r="G149" s="55" t="s">
        <v>299</v>
      </c>
      <c r="H149" s="56" t="s">
        <v>57</v>
      </c>
      <c r="I149" s="56">
        <v>290</v>
      </c>
      <c r="J149" s="57">
        <v>5420008502903</v>
      </c>
      <c r="K149" s="62">
        <v>20</v>
      </c>
      <c r="L149" s="58">
        <v>1</v>
      </c>
      <c r="M149" s="59">
        <v>73.91</v>
      </c>
      <c r="N149" s="117">
        <f t="shared" si="2"/>
        <v>0.2</v>
      </c>
    </row>
    <row r="150" spans="1:14" ht="27.75" customHeight="1" thickBot="1">
      <c r="A150" s="3" t="s">
        <v>3</v>
      </c>
      <c r="B150" s="4"/>
      <c r="C150" s="5" t="s">
        <v>296</v>
      </c>
      <c r="D150" s="6" t="s">
        <v>297</v>
      </c>
      <c r="E150" s="7" t="s">
        <v>300</v>
      </c>
      <c r="F150" s="7" t="s">
        <v>21</v>
      </c>
      <c r="G150" s="7" t="s">
        <v>299</v>
      </c>
      <c r="H150" s="8" t="s">
        <v>14</v>
      </c>
      <c r="I150" s="8">
        <v>3158</v>
      </c>
      <c r="J150" s="9">
        <v>5420008531583</v>
      </c>
      <c r="K150" s="10">
        <v>20</v>
      </c>
      <c r="L150" s="11">
        <v>1</v>
      </c>
      <c r="M150" s="12">
        <v>232.7</v>
      </c>
      <c r="N150" s="117">
        <f t="shared" si="2"/>
        <v>0.2</v>
      </c>
    </row>
    <row r="151" spans="1:14" ht="30.75" customHeight="1" thickTop="1" thickBot="1">
      <c r="A151" s="13" t="s">
        <v>3</v>
      </c>
      <c r="B151" s="14"/>
      <c r="C151" s="15" t="s">
        <v>301</v>
      </c>
      <c r="D151" s="16" t="s">
        <v>302</v>
      </c>
      <c r="E151" s="17" t="s">
        <v>102</v>
      </c>
      <c r="F151" s="17" t="s">
        <v>21</v>
      </c>
      <c r="G151" s="17" t="s">
        <v>303</v>
      </c>
      <c r="H151" s="18" t="s">
        <v>23</v>
      </c>
      <c r="I151" s="18">
        <v>300</v>
      </c>
      <c r="J151" s="19">
        <v>5420008503009</v>
      </c>
      <c r="K151" s="20">
        <v>5.5</v>
      </c>
      <c r="L151" s="21">
        <v>1</v>
      </c>
      <c r="M151" s="22">
        <v>14.89</v>
      </c>
      <c r="N151" s="117">
        <f t="shared" si="2"/>
        <v>5.5E-2</v>
      </c>
    </row>
    <row r="152" spans="1:14" ht="30.75" customHeight="1" thickTop="1" thickBot="1">
      <c r="A152" s="25" t="s">
        <v>3</v>
      </c>
      <c r="B152" s="25" t="s">
        <v>59</v>
      </c>
      <c r="C152" s="27" t="s">
        <v>304</v>
      </c>
      <c r="D152" s="28" t="s">
        <v>305</v>
      </c>
      <c r="E152" s="29" t="s">
        <v>306</v>
      </c>
      <c r="F152" s="29" t="s">
        <v>21</v>
      </c>
      <c r="G152" s="29" t="s">
        <v>307</v>
      </c>
      <c r="H152" s="30" t="s">
        <v>23</v>
      </c>
      <c r="I152" s="30">
        <v>304</v>
      </c>
      <c r="J152" s="31">
        <v>5420008503047</v>
      </c>
      <c r="K152" s="24">
        <v>5.5</v>
      </c>
      <c r="L152" s="32">
        <v>1</v>
      </c>
      <c r="M152" s="33">
        <v>6.29</v>
      </c>
      <c r="N152" s="117">
        <f t="shared" si="2"/>
        <v>5.5E-2</v>
      </c>
    </row>
    <row r="153" spans="1:14" ht="21.75" customHeight="1" thickTop="1" thickBot="1">
      <c r="A153" s="13" t="s">
        <v>3</v>
      </c>
      <c r="B153" s="14"/>
      <c r="C153" s="15" t="s">
        <v>308</v>
      </c>
      <c r="D153" s="16" t="s">
        <v>309</v>
      </c>
      <c r="E153" s="17" t="s">
        <v>310</v>
      </c>
      <c r="F153" s="17" t="s">
        <v>42</v>
      </c>
      <c r="G153" s="17" t="s">
        <v>286</v>
      </c>
      <c r="H153" s="18" t="s">
        <v>9</v>
      </c>
      <c r="I153" s="18">
        <v>1214</v>
      </c>
      <c r="J153" s="19">
        <v>5420008512148</v>
      </c>
      <c r="K153" s="24">
        <v>5.5</v>
      </c>
      <c r="L153" s="21">
        <v>1</v>
      </c>
      <c r="M153" s="22">
        <v>2.2999999999999998</v>
      </c>
      <c r="N153" s="117">
        <f t="shared" si="2"/>
        <v>5.5E-2</v>
      </c>
    </row>
    <row r="154" spans="1:14" ht="27" customHeight="1" thickTop="1" thickBot="1">
      <c r="A154" s="25" t="s">
        <v>68</v>
      </c>
      <c r="B154" s="26"/>
      <c r="C154" s="27" t="s">
        <v>311</v>
      </c>
      <c r="D154" s="28" t="s">
        <v>312</v>
      </c>
      <c r="E154" s="29" t="s">
        <v>313</v>
      </c>
      <c r="F154" s="29" t="s">
        <v>21</v>
      </c>
      <c r="G154" s="29" t="s">
        <v>314</v>
      </c>
      <c r="H154" s="30" t="s">
        <v>23</v>
      </c>
      <c r="I154" s="30">
        <v>3573</v>
      </c>
      <c r="J154" s="31">
        <v>5420008535734</v>
      </c>
      <c r="K154" s="60">
        <v>20</v>
      </c>
      <c r="L154" s="32">
        <v>1</v>
      </c>
      <c r="M154" s="33">
        <v>20.81</v>
      </c>
      <c r="N154" s="117">
        <f t="shared" si="2"/>
        <v>0.2</v>
      </c>
    </row>
    <row r="155" spans="1:14" ht="35.25" thickTop="1" thickBot="1">
      <c r="A155" s="25" t="s">
        <v>3</v>
      </c>
      <c r="B155" s="26"/>
      <c r="C155" s="27" t="s">
        <v>315</v>
      </c>
      <c r="D155" s="28" t="s">
        <v>316</v>
      </c>
      <c r="E155" s="29" t="s">
        <v>317</v>
      </c>
      <c r="F155" s="29" t="s">
        <v>74</v>
      </c>
      <c r="G155" s="29" t="s">
        <v>318</v>
      </c>
      <c r="H155" s="30" t="s">
        <v>23</v>
      </c>
      <c r="I155" s="30">
        <v>1219</v>
      </c>
      <c r="J155" s="31">
        <v>5420008512193</v>
      </c>
      <c r="K155" s="24">
        <v>20</v>
      </c>
      <c r="L155" s="32">
        <v>1</v>
      </c>
      <c r="M155" s="33">
        <v>25.03</v>
      </c>
      <c r="N155" s="117">
        <f t="shared" si="2"/>
        <v>0.2</v>
      </c>
    </row>
    <row r="156" spans="1:14" ht="26.25" thickTop="1">
      <c r="A156" s="13" t="s">
        <v>3</v>
      </c>
      <c r="B156" s="14"/>
      <c r="C156" s="15" t="s">
        <v>319</v>
      </c>
      <c r="D156" s="16" t="s">
        <v>320</v>
      </c>
      <c r="E156" s="17" t="s">
        <v>321</v>
      </c>
      <c r="F156" s="17" t="s">
        <v>289</v>
      </c>
      <c r="G156" s="17" t="s">
        <v>322</v>
      </c>
      <c r="H156" s="18" t="s">
        <v>23</v>
      </c>
      <c r="I156" s="18">
        <v>3455</v>
      </c>
      <c r="J156" s="19">
        <v>5420008534553</v>
      </c>
      <c r="K156" s="20">
        <v>5.5</v>
      </c>
      <c r="L156" s="21">
        <v>3</v>
      </c>
      <c r="M156" s="22">
        <v>5.08</v>
      </c>
      <c r="N156" s="117">
        <f t="shared" si="2"/>
        <v>5.5E-2</v>
      </c>
    </row>
    <row r="157" spans="1:14" ht="26.25" thickBot="1">
      <c r="A157" s="51" t="s">
        <v>3</v>
      </c>
      <c r="C157" s="53" t="s">
        <v>319</v>
      </c>
      <c r="D157" s="54" t="s">
        <v>320</v>
      </c>
      <c r="E157" s="55" t="s">
        <v>321</v>
      </c>
      <c r="F157" s="55" t="s">
        <v>289</v>
      </c>
      <c r="G157" s="55" t="s">
        <v>322</v>
      </c>
      <c r="H157" s="56" t="s">
        <v>57</v>
      </c>
      <c r="I157" s="56">
        <v>3456</v>
      </c>
      <c r="J157" s="57">
        <v>5420008534560</v>
      </c>
      <c r="K157" s="23">
        <v>5.5</v>
      </c>
      <c r="L157" s="58">
        <v>1</v>
      </c>
      <c r="M157" s="59">
        <v>27.42</v>
      </c>
      <c r="N157" s="117">
        <f t="shared" si="2"/>
        <v>5.5E-2</v>
      </c>
    </row>
    <row r="158" spans="1:14" ht="35.25" thickTop="1" thickBot="1">
      <c r="A158" s="13" t="s">
        <v>68</v>
      </c>
      <c r="B158" s="14"/>
      <c r="C158" s="15" t="s">
        <v>323</v>
      </c>
      <c r="D158" s="16" t="s">
        <v>324</v>
      </c>
      <c r="E158" s="17" t="s">
        <v>102</v>
      </c>
      <c r="F158" s="17" t="s">
        <v>289</v>
      </c>
      <c r="G158" s="17" t="s">
        <v>325</v>
      </c>
      <c r="H158" s="18" t="s">
        <v>23</v>
      </c>
      <c r="I158" s="18">
        <v>2432</v>
      </c>
      <c r="J158" s="19">
        <v>5420008524325</v>
      </c>
      <c r="K158" s="24">
        <v>20</v>
      </c>
      <c r="L158" s="21">
        <v>1</v>
      </c>
      <c r="M158" s="22">
        <v>8.0299999999999994</v>
      </c>
      <c r="N158" s="117">
        <f t="shared" si="2"/>
        <v>0.2</v>
      </c>
    </row>
    <row r="159" spans="1:14" ht="24" thickTop="1" thickBot="1">
      <c r="A159" s="13" t="s">
        <v>3</v>
      </c>
      <c r="B159" s="14"/>
      <c r="C159" s="15" t="s">
        <v>326</v>
      </c>
      <c r="D159" s="16" t="s">
        <v>327</v>
      </c>
      <c r="E159" s="17" t="s">
        <v>102</v>
      </c>
      <c r="F159" s="17" t="s">
        <v>136</v>
      </c>
      <c r="G159" s="17" t="s">
        <v>328</v>
      </c>
      <c r="H159" s="18" t="s">
        <v>23</v>
      </c>
      <c r="I159" s="18">
        <v>2366</v>
      </c>
      <c r="J159" s="19">
        <v>5420008523663</v>
      </c>
      <c r="K159" s="60">
        <v>20</v>
      </c>
      <c r="L159" s="21">
        <v>1</v>
      </c>
      <c r="M159" s="22">
        <v>5.01</v>
      </c>
      <c r="N159" s="117">
        <f t="shared" si="2"/>
        <v>0.2</v>
      </c>
    </row>
    <row r="160" spans="1:14" ht="24" thickTop="1" thickBot="1">
      <c r="A160" s="13" t="s">
        <v>3</v>
      </c>
      <c r="B160" s="14"/>
      <c r="C160" s="15" t="s">
        <v>329</v>
      </c>
      <c r="D160" s="16" t="s">
        <v>330</v>
      </c>
      <c r="E160" s="17" t="s">
        <v>331</v>
      </c>
      <c r="F160" s="17" t="s">
        <v>37</v>
      </c>
      <c r="G160" s="17" t="s">
        <v>332</v>
      </c>
      <c r="H160" s="18" t="s">
        <v>9</v>
      </c>
      <c r="I160" s="18">
        <v>324</v>
      </c>
      <c r="J160" s="19">
        <v>5420008503245</v>
      </c>
      <c r="K160" s="24">
        <v>20</v>
      </c>
      <c r="L160" s="21">
        <v>1</v>
      </c>
      <c r="M160" s="22">
        <v>2.78</v>
      </c>
      <c r="N160" s="117">
        <f t="shared" si="2"/>
        <v>0.2</v>
      </c>
    </row>
    <row r="161" spans="1:14" ht="15" customHeight="1" thickTop="1">
      <c r="A161" s="14"/>
      <c r="B161" s="14"/>
      <c r="C161" s="15" t="s">
        <v>333</v>
      </c>
      <c r="D161" s="16" t="s">
        <v>334</v>
      </c>
      <c r="E161" s="17" t="s">
        <v>335</v>
      </c>
      <c r="F161" s="17" t="s">
        <v>105</v>
      </c>
      <c r="G161" s="17" t="s">
        <v>260</v>
      </c>
      <c r="H161" s="18" t="s">
        <v>23</v>
      </c>
      <c r="I161" s="18">
        <v>335</v>
      </c>
      <c r="J161" s="19">
        <v>5420008503351</v>
      </c>
      <c r="K161" s="20">
        <v>5.5</v>
      </c>
      <c r="L161" s="21">
        <v>3</v>
      </c>
      <c r="M161" s="22">
        <v>5</v>
      </c>
      <c r="N161" s="117">
        <f t="shared" si="2"/>
        <v>5.5E-2</v>
      </c>
    </row>
    <row r="162" spans="1:14">
      <c r="C162" s="53" t="s">
        <v>333</v>
      </c>
      <c r="D162" s="54" t="s">
        <v>334</v>
      </c>
      <c r="E162" s="55" t="s">
        <v>336</v>
      </c>
      <c r="F162" s="55" t="s">
        <v>105</v>
      </c>
      <c r="G162" s="55" t="s">
        <v>260</v>
      </c>
      <c r="H162" s="56" t="s">
        <v>57</v>
      </c>
      <c r="I162" s="56">
        <v>338</v>
      </c>
      <c r="J162" s="57">
        <v>5420008503382</v>
      </c>
      <c r="K162" s="23">
        <v>5.5</v>
      </c>
      <c r="L162" s="58">
        <v>1</v>
      </c>
      <c r="M162" s="59">
        <v>26.98</v>
      </c>
      <c r="N162" s="117">
        <f t="shared" si="2"/>
        <v>5.5E-2</v>
      </c>
    </row>
    <row r="163" spans="1:14" ht="16.5" thickBot="1">
      <c r="A163" s="4"/>
      <c r="B163" s="4"/>
      <c r="C163" s="5" t="s">
        <v>333</v>
      </c>
      <c r="D163" s="6" t="s">
        <v>334</v>
      </c>
      <c r="E163" s="7" t="s">
        <v>336</v>
      </c>
      <c r="F163" s="7" t="s">
        <v>105</v>
      </c>
      <c r="G163" s="7" t="s">
        <v>260</v>
      </c>
      <c r="H163" s="8" t="s">
        <v>14</v>
      </c>
      <c r="I163" s="8">
        <v>339</v>
      </c>
      <c r="J163" s="9">
        <v>5420008503399</v>
      </c>
      <c r="K163" s="10">
        <v>5.5</v>
      </c>
      <c r="L163" s="11">
        <v>1</v>
      </c>
      <c r="M163" s="12">
        <v>84.92</v>
      </c>
      <c r="N163" s="117">
        <f t="shared" si="2"/>
        <v>5.5E-2</v>
      </c>
    </row>
    <row r="164" spans="1:14" ht="26.25" thickTop="1">
      <c r="A164" s="13" t="s">
        <v>68</v>
      </c>
      <c r="B164" s="14"/>
      <c r="C164" s="15" t="s">
        <v>337</v>
      </c>
      <c r="D164" s="16" t="s">
        <v>338</v>
      </c>
      <c r="E164" s="17" t="s">
        <v>102</v>
      </c>
      <c r="F164" s="17" t="s">
        <v>21</v>
      </c>
      <c r="G164" s="17" t="s">
        <v>154</v>
      </c>
      <c r="H164" s="18" t="s">
        <v>9</v>
      </c>
      <c r="I164" s="18">
        <v>2449</v>
      </c>
      <c r="J164" s="19">
        <v>5420008524493</v>
      </c>
      <c r="K164" s="20">
        <v>5.5</v>
      </c>
      <c r="L164" s="21">
        <v>3</v>
      </c>
      <c r="M164" s="22">
        <v>7.09</v>
      </c>
      <c r="N164" s="117">
        <f t="shared" si="2"/>
        <v>5.5E-2</v>
      </c>
    </row>
    <row r="165" spans="1:14" ht="26.25" thickBot="1">
      <c r="A165" s="3" t="s">
        <v>68</v>
      </c>
      <c r="B165" s="4"/>
      <c r="C165" s="5" t="s">
        <v>337</v>
      </c>
      <c r="D165" s="6" t="s">
        <v>338</v>
      </c>
      <c r="E165" s="7" t="s">
        <v>102</v>
      </c>
      <c r="F165" s="7" t="s">
        <v>21</v>
      </c>
      <c r="G165" s="7" t="s">
        <v>154</v>
      </c>
      <c r="H165" s="8" t="s">
        <v>14</v>
      </c>
      <c r="I165" s="8">
        <v>3203</v>
      </c>
      <c r="J165" s="9">
        <v>5420008532030</v>
      </c>
      <c r="K165" s="10">
        <v>5.5</v>
      </c>
      <c r="L165" s="11">
        <v>1</v>
      </c>
      <c r="M165" s="12">
        <v>60.23</v>
      </c>
      <c r="N165" s="117">
        <f t="shared" si="2"/>
        <v>5.5E-2</v>
      </c>
    </row>
    <row r="166" spans="1:14" ht="26.25" thickTop="1">
      <c r="A166" s="13" t="s">
        <v>3</v>
      </c>
      <c r="B166" s="14"/>
      <c r="C166" s="15" t="s">
        <v>337</v>
      </c>
      <c r="D166" s="16" t="s">
        <v>338</v>
      </c>
      <c r="E166" s="17" t="s">
        <v>339</v>
      </c>
      <c r="F166" s="17" t="s">
        <v>21</v>
      </c>
      <c r="G166" s="17" t="s">
        <v>154</v>
      </c>
      <c r="H166" s="18" t="s">
        <v>9</v>
      </c>
      <c r="I166" s="18">
        <v>346</v>
      </c>
      <c r="J166" s="19">
        <v>5420008503467</v>
      </c>
      <c r="K166" s="20">
        <v>5.5</v>
      </c>
      <c r="L166" s="21">
        <v>3</v>
      </c>
      <c r="M166" s="22">
        <v>5.47</v>
      </c>
      <c r="N166" s="117">
        <f t="shared" si="2"/>
        <v>5.5E-2</v>
      </c>
    </row>
    <row r="167" spans="1:14" ht="25.5">
      <c r="A167" s="51" t="s">
        <v>3</v>
      </c>
      <c r="C167" s="53" t="s">
        <v>337</v>
      </c>
      <c r="D167" s="54" t="s">
        <v>338</v>
      </c>
      <c r="E167" s="55" t="s">
        <v>339</v>
      </c>
      <c r="F167" s="55" t="s">
        <v>21</v>
      </c>
      <c r="G167" s="55" t="s">
        <v>154</v>
      </c>
      <c r="H167" s="56" t="s">
        <v>57</v>
      </c>
      <c r="I167" s="56">
        <v>347</v>
      </c>
      <c r="J167" s="57">
        <v>5420008503474</v>
      </c>
      <c r="K167" s="23">
        <v>5.5</v>
      </c>
      <c r="L167" s="58">
        <v>1</v>
      </c>
      <c r="M167" s="59">
        <v>14.77</v>
      </c>
      <c r="N167" s="117">
        <f t="shared" si="2"/>
        <v>5.5E-2</v>
      </c>
    </row>
    <row r="168" spans="1:14" ht="26.25" thickBot="1">
      <c r="A168" s="3" t="s">
        <v>3</v>
      </c>
      <c r="B168" s="4"/>
      <c r="C168" s="5" t="s">
        <v>337</v>
      </c>
      <c r="D168" s="6" t="s">
        <v>338</v>
      </c>
      <c r="E168" s="7" t="s">
        <v>339</v>
      </c>
      <c r="F168" s="7" t="s">
        <v>21</v>
      </c>
      <c r="G168" s="7" t="s">
        <v>154</v>
      </c>
      <c r="H168" s="8" t="s">
        <v>14</v>
      </c>
      <c r="I168" s="8">
        <v>348</v>
      </c>
      <c r="J168" s="9">
        <v>5420008503481</v>
      </c>
      <c r="K168" s="10">
        <v>5.5</v>
      </c>
      <c r="L168" s="11">
        <v>1</v>
      </c>
      <c r="M168" s="12">
        <v>46.48</v>
      </c>
      <c r="N168" s="117">
        <f t="shared" si="2"/>
        <v>5.5E-2</v>
      </c>
    </row>
    <row r="169" spans="1:14" ht="23.25" thickTop="1">
      <c r="A169" s="13" t="s">
        <v>68</v>
      </c>
      <c r="B169" s="14"/>
      <c r="C169" s="15" t="s">
        <v>340</v>
      </c>
      <c r="D169" s="16" t="s">
        <v>341</v>
      </c>
      <c r="E169" s="17" t="s">
        <v>195</v>
      </c>
      <c r="F169" s="17" t="s">
        <v>21</v>
      </c>
      <c r="G169" s="17" t="s">
        <v>342</v>
      </c>
      <c r="H169" s="18" t="s">
        <v>9</v>
      </c>
      <c r="I169" s="18">
        <v>5172</v>
      </c>
      <c r="J169" s="19">
        <v>5420008574283</v>
      </c>
      <c r="K169" s="20">
        <v>5.5</v>
      </c>
      <c r="L169" s="21">
        <v>3</v>
      </c>
      <c r="M169" s="22">
        <v>5.34</v>
      </c>
      <c r="N169" s="117">
        <f t="shared" si="2"/>
        <v>5.5E-2</v>
      </c>
    </row>
    <row r="170" spans="1:14" ht="23.25" thickBot="1">
      <c r="A170" s="3" t="s">
        <v>68</v>
      </c>
      <c r="B170" s="4"/>
      <c r="C170" s="5" t="s">
        <v>340</v>
      </c>
      <c r="D170" s="6" t="s">
        <v>341</v>
      </c>
      <c r="E170" s="7" t="s">
        <v>195</v>
      </c>
      <c r="F170" s="7" t="s">
        <v>21</v>
      </c>
      <c r="G170" s="7" t="s">
        <v>342</v>
      </c>
      <c r="H170" s="8" t="s">
        <v>14</v>
      </c>
      <c r="I170" s="8">
        <v>385</v>
      </c>
      <c r="J170" s="9">
        <v>5420008502897</v>
      </c>
      <c r="K170" s="10">
        <v>5.5</v>
      </c>
      <c r="L170" s="11">
        <v>1</v>
      </c>
      <c r="M170" s="12">
        <v>45.35</v>
      </c>
      <c r="N170" s="117">
        <f t="shared" si="2"/>
        <v>5.5E-2</v>
      </c>
    </row>
    <row r="171" spans="1:14" ht="23.25" thickTop="1">
      <c r="A171" s="14"/>
      <c r="B171" s="14"/>
      <c r="C171" s="15" t="s">
        <v>340</v>
      </c>
      <c r="D171" s="16" t="s">
        <v>341</v>
      </c>
      <c r="E171" s="17" t="s">
        <v>195</v>
      </c>
      <c r="F171" s="17" t="s">
        <v>21</v>
      </c>
      <c r="G171" s="17" t="s">
        <v>342</v>
      </c>
      <c r="H171" s="18" t="s">
        <v>9</v>
      </c>
      <c r="I171" s="18">
        <v>2001</v>
      </c>
      <c r="J171" s="19">
        <v>5420008520013</v>
      </c>
      <c r="K171" s="20">
        <v>5.5</v>
      </c>
      <c r="L171" s="21">
        <v>3</v>
      </c>
      <c r="M171" s="22">
        <v>4.43</v>
      </c>
      <c r="N171" s="117">
        <f t="shared" si="2"/>
        <v>5.5E-2</v>
      </c>
    </row>
    <row r="172" spans="1:14" ht="23.25" thickBot="1">
      <c r="A172" s="4"/>
      <c r="B172" s="4"/>
      <c r="C172" s="5" t="s">
        <v>340</v>
      </c>
      <c r="D172" s="6" t="s">
        <v>341</v>
      </c>
      <c r="E172" s="7" t="s">
        <v>195</v>
      </c>
      <c r="F172" s="7" t="s">
        <v>21</v>
      </c>
      <c r="G172" s="7" t="s">
        <v>342</v>
      </c>
      <c r="H172" s="8" t="s">
        <v>14</v>
      </c>
      <c r="I172" s="8">
        <v>363</v>
      </c>
      <c r="J172" s="9">
        <v>5420008503634</v>
      </c>
      <c r="K172" s="23">
        <v>5.5</v>
      </c>
      <c r="L172" s="11">
        <v>1</v>
      </c>
      <c r="M172" s="12">
        <v>37.65</v>
      </c>
      <c r="N172" s="117">
        <f t="shared" si="2"/>
        <v>5.5E-2</v>
      </c>
    </row>
    <row r="173" spans="1:14" ht="27" thickTop="1" thickBot="1">
      <c r="A173" s="13" t="s">
        <v>3</v>
      </c>
      <c r="B173" s="14"/>
      <c r="C173" s="15" t="s">
        <v>343</v>
      </c>
      <c r="D173" s="16" t="s">
        <v>344</v>
      </c>
      <c r="E173" s="17" t="s">
        <v>195</v>
      </c>
      <c r="F173" s="17" t="s">
        <v>21</v>
      </c>
      <c r="G173" s="17" t="s">
        <v>345</v>
      </c>
      <c r="H173" s="18" t="s">
        <v>9</v>
      </c>
      <c r="I173" s="18">
        <v>763</v>
      </c>
      <c r="J173" s="19">
        <v>5420008512568</v>
      </c>
      <c r="K173" s="24">
        <v>20</v>
      </c>
      <c r="L173" s="21">
        <v>1</v>
      </c>
      <c r="M173" s="22">
        <v>13.13</v>
      </c>
      <c r="N173" s="117">
        <f t="shared" si="2"/>
        <v>0.2</v>
      </c>
    </row>
    <row r="174" spans="1:14" ht="26.25" thickTop="1">
      <c r="A174" s="13" t="s">
        <v>68</v>
      </c>
      <c r="B174" s="14"/>
      <c r="C174" s="15" t="s">
        <v>346</v>
      </c>
      <c r="D174" s="16" t="s">
        <v>347</v>
      </c>
      <c r="E174" s="17" t="s">
        <v>102</v>
      </c>
      <c r="F174" s="17" t="s">
        <v>21</v>
      </c>
      <c r="G174" s="17" t="s">
        <v>348</v>
      </c>
      <c r="H174" s="18" t="s">
        <v>9</v>
      </c>
      <c r="I174" s="18">
        <v>358</v>
      </c>
      <c r="J174" s="19">
        <v>5420008503580</v>
      </c>
      <c r="K174" s="20">
        <v>5.5</v>
      </c>
      <c r="L174" s="21">
        <v>1</v>
      </c>
      <c r="M174" s="22">
        <v>2.91</v>
      </c>
      <c r="N174" s="117">
        <f t="shared" si="2"/>
        <v>5.5E-2</v>
      </c>
    </row>
    <row r="175" spans="1:14" ht="26.25" thickBot="1">
      <c r="A175" s="3" t="s">
        <v>68</v>
      </c>
      <c r="B175" s="4"/>
      <c r="C175" s="5" t="s">
        <v>346</v>
      </c>
      <c r="D175" s="6" t="s">
        <v>347</v>
      </c>
      <c r="E175" s="7" t="s">
        <v>102</v>
      </c>
      <c r="F175" s="7" t="s">
        <v>21</v>
      </c>
      <c r="G175" s="7" t="s">
        <v>348</v>
      </c>
      <c r="H175" s="8" t="s">
        <v>14</v>
      </c>
      <c r="I175" s="8">
        <v>359</v>
      </c>
      <c r="J175" s="9">
        <v>5420008503597</v>
      </c>
      <c r="K175" s="23">
        <v>5.5</v>
      </c>
      <c r="L175" s="11">
        <v>1</v>
      </c>
      <c r="M175" s="12">
        <v>24.78</v>
      </c>
      <c r="N175" s="117">
        <f t="shared" si="2"/>
        <v>5.5E-2</v>
      </c>
    </row>
    <row r="176" spans="1:14" ht="27" thickTop="1" thickBot="1">
      <c r="A176" s="13" t="s">
        <v>68</v>
      </c>
      <c r="B176" s="14"/>
      <c r="C176" s="15" t="s">
        <v>349</v>
      </c>
      <c r="D176" s="16" t="s">
        <v>347</v>
      </c>
      <c r="E176" s="17" t="s">
        <v>102</v>
      </c>
      <c r="F176" s="17" t="s">
        <v>21</v>
      </c>
      <c r="G176" s="17" t="s">
        <v>348</v>
      </c>
      <c r="H176" s="18" t="s">
        <v>9</v>
      </c>
      <c r="I176" s="18">
        <v>379</v>
      </c>
      <c r="J176" s="19">
        <v>5420008502873</v>
      </c>
      <c r="K176" s="24">
        <v>5.5</v>
      </c>
      <c r="L176" s="21">
        <v>1</v>
      </c>
      <c r="M176" s="22">
        <v>3.01</v>
      </c>
      <c r="N176" s="117">
        <f t="shared" si="2"/>
        <v>5.5E-2</v>
      </c>
    </row>
    <row r="177" spans="1:14" ht="26.25" thickTop="1">
      <c r="A177" s="13" t="s">
        <v>3</v>
      </c>
      <c r="B177" s="14"/>
      <c r="C177" s="15" t="s">
        <v>349</v>
      </c>
      <c r="D177" s="16" t="s">
        <v>347</v>
      </c>
      <c r="E177" s="17" t="s">
        <v>102</v>
      </c>
      <c r="F177" s="17" t="s">
        <v>21</v>
      </c>
      <c r="G177" s="17" t="s">
        <v>348</v>
      </c>
      <c r="H177" s="18" t="s">
        <v>9</v>
      </c>
      <c r="I177" s="18">
        <v>354</v>
      </c>
      <c r="J177" s="19">
        <v>5420008503542</v>
      </c>
      <c r="K177" s="20">
        <v>5.5</v>
      </c>
      <c r="L177" s="21">
        <v>1</v>
      </c>
      <c r="M177" s="22">
        <v>3</v>
      </c>
      <c r="N177" s="117">
        <f t="shared" si="2"/>
        <v>5.5E-2</v>
      </c>
    </row>
    <row r="178" spans="1:14" ht="26.25" thickBot="1">
      <c r="A178" s="3" t="s">
        <v>3</v>
      </c>
      <c r="B178" s="4"/>
      <c r="C178" s="5" t="s">
        <v>349</v>
      </c>
      <c r="D178" s="6" t="s">
        <v>347</v>
      </c>
      <c r="E178" s="7" t="s">
        <v>102</v>
      </c>
      <c r="F178" s="7" t="s">
        <v>21</v>
      </c>
      <c r="G178" s="7" t="s">
        <v>348</v>
      </c>
      <c r="H178" s="8" t="s">
        <v>14</v>
      </c>
      <c r="I178" s="8">
        <v>356</v>
      </c>
      <c r="J178" s="9">
        <v>5420008503566</v>
      </c>
      <c r="K178" s="23">
        <v>5.5</v>
      </c>
      <c r="L178" s="11">
        <v>1</v>
      </c>
      <c r="M178" s="12">
        <v>25.48</v>
      </c>
      <c r="N178" s="117">
        <f t="shared" si="2"/>
        <v>5.5E-2</v>
      </c>
    </row>
    <row r="179" spans="1:14" ht="27" thickTop="1" thickBot="1">
      <c r="A179" s="65" t="s">
        <v>3</v>
      </c>
      <c r="B179" s="35"/>
      <c r="C179" s="36" t="s">
        <v>350</v>
      </c>
      <c r="D179" s="37" t="s">
        <v>347</v>
      </c>
      <c r="E179" s="38" t="s">
        <v>102</v>
      </c>
      <c r="F179" s="38" t="s">
        <v>21</v>
      </c>
      <c r="G179" s="38" t="s">
        <v>348</v>
      </c>
      <c r="H179" s="39" t="s">
        <v>9</v>
      </c>
      <c r="I179" s="39">
        <v>337</v>
      </c>
      <c r="J179" s="40">
        <v>5420008503375</v>
      </c>
      <c r="K179" s="24">
        <v>5.5</v>
      </c>
      <c r="L179" s="41">
        <v>1</v>
      </c>
      <c r="M179" s="66">
        <v>2.69</v>
      </c>
      <c r="N179" s="117">
        <f t="shared" si="2"/>
        <v>5.5E-2</v>
      </c>
    </row>
    <row r="180" spans="1:14" ht="16.5" customHeight="1" thickTop="1">
      <c r="A180" s="13" t="s">
        <v>68</v>
      </c>
      <c r="B180" s="14"/>
      <c r="C180" s="15" t="s">
        <v>351</v>
      </c>
      <c r="D180" s="16" t="s">
        <v>352</v>
      </c>
      <c r="E180" s="17" t="s">
        <v>353</v>
      </c>
      <c r="F180" s="17" t="s">
        <v>21</v>
      </c>
      <c r="G180" s="17" t="s">
        <v>154</v>
      </c>
      <c r="H180" s="18" t="s">
        <v>9</v>
      </c>
      <c r="I180" s="18">
        <v>5135</v>
      </c>
      <c r="J180" s="19">
        <v>5420008581908</v>
      </c>
      <c r="K180" s="20">
        <v>5.5</v>
      </c>
      <c r="L180" s="21">
        <v>1</v>
      </c>
      <c r="M180" s="22">
        <v>3.53</v>
      </c>
      <c r="N180" s="117">
        <f t="shared" si="2"/>
        <v>5.5E-2</v>
      </c>
    </row>
    <row r="181" spans="1:14" ht="16.5" customHeight="1" thickBot="1">
      <c r="A181" s="3" t="s">
        <v>68</v>
      </c>
      <c r="B181" s="4"/>
      <c r="C181" s="5" t="s">
        <v>351</v>
      </c>
      <c r="D181" s="6" t="s">
        <v>352</v>
      </c>
      <c r="E181" s="7" t="s">
        <v>353</v>
      </c>
      <c r="F181" s="7" t="s">
        <v>21</v>
      </c>
      <c r="G181" s="7" t="s">
        <v>154</v>
      </c>
      <c r="H181" s="8" t="s">
        <v>14</v>
      </c>
      <c r="I181" s="8">
        <v>4794</v>
      </c>
      <c r="J181" s="9">
        <v>5420008579219</v>
      </c>
      <c r="K181" s="10">
        <v>5.5</v>
      </c>
      <c r="L181" s="11">
        <v>1</v>
      </c>
      <c r="M181" s="12">
        <v>30.03</v>
      </c>
      <c r="N181" s="117">
        <f t="shared" si="2"/>
        <v>5.5E-2</v>
      </c>
    </row>
    <row r="182" spans="1:14" ht="24.95" customHeight="1" thickTop="1">
      <c r="A182" s="13" t="s">
        <v>3</v>
      </c>
      <c r="B182" s="14"/>
      <c r="C182" s="15" t="s">
        <v>354</v>
      </c>
      <c r="D182" s="16" t="s">
        <v>352</v>
      </c>
      <c r="E182" s="17" t="s">
        <v>102</v>
      </c>
      <c r="F182" s="17" t="s">
        <v>21</v>
      </c>
      <c r="G182" s="17" t="s">
        <v>348</v>
      </c>
      <c r="H182" s="18" t="s">
        <v>9</v>
      </c>
      <c r="I182" s="18">
        <v>351</v>
      </c>
      <c r="J182" s="19">
        <v>5420008503511</v>
      </c>
      <c r="K182" s="20">
        <v>5.5</v>
      </c>
      <c r="L182" s="21">
        <v>3</v>
      </c>
      <c r="M182" s="22">
        <v>3.02</v>
      </c>
      <c r="N182" s="117">
        <f t="shared" si="2"/>
        <v>5.5E-2</v>
      </c>
    </row>
    <row r="183" spans="1:14" ht="24" customHeight="1">
      <c r="A183" s="51" t="s">
        <v>3</v>
      </c>
      <c r="C183" s="53" t="s">
        <v>351</v>
      </c>
      <c r="D183" s="54" t="s">
        <v>352</v>
      </c>
      <c r="E183" s="55" t="s">
        <v>102</v>
      </c>
      <c r="F183" s="55" t="s">
        <v>21</v>
      </c>
      <c r="G183" s="55" t="s">
        <v>348</v>
      </c>
      <c r="H183" s="56" t="s">
        <v>57</v>
      </c>
      <c r="I183" s="56">
        <v>352</v>
      </c>
      <c r="J183" s="57">
        <v>5420008503528</v>
      </c>
      <c r="K183" s="23">
        <v>5.5</v>
      </c>
      <c r="L183" s="58">
        <v>1</v>
      </c>
      <c r="M183" s="59">
        <v>8.15</v>
      </c>
      <c r="N183" s="117">
        <f t="shared" si="2"/>
        <v>5.5E-2</v>
      </c>
    </row>
    <row r="184" spans="1:14" ht="24" customHeight="1" thickBot="1">
      <c r="A184" s="3" t="s">
        <v>3</v>
      </c>
      <c r="B184" s="4"/>
      <c r="C184" s="5" t="s">
        <v>351</v>
      </c>
      <c r="D184" s="6" t="s">
        <v>352</v>
      </c>
      <c r="E184" s="7" t="s">
        <v>102</v>
      </c>
      <c r="F184" s="7" t="s">
        <v>21</v>
      </c>
      <c r="G184" s="7" t="s">
        <v>348</v>
      </c>
      <c r="H184" s="8" t="s">
        <v>14</v>
      </c>
      <c r="I184" s="8">
        <v>353</v>
      </c>
      <c r="J184" s="9">
        <v>5420008503535</v>
      </c>
      <c r="K184" s="23">
        <v>5.5</v>
      </c>
      <c r="L184" s="11">
        <v>1</v>
      </c>
      <c r="M184" s="12">
        <v>25.66</v>
      </c>
      <c r="N184" s="117">
        <f t="shared" si="2"/>
        <v>5.5E-2</v>
      </c>
    </row>
    <row r="185" spans="1:14" ht="24" thickTop="1" thickBot="1">
      <c r="A185" s="25" t="s">
        <v>68</v>
      </c>
      <c r="B185" s="26"/>
      <c r="C185" s="27" t="s">
        <v>355</v>
      </c>
      <c r="D185" s="28" t="s">
        <v>356</v>
      </c>
      <c r="E185" s="29" t="s">
        <v>12</v>
      </c>
      <c r="F185" s="29" t="s">
        <v>357</v>
      </c>
      <c r="G185" s="29" t="s">
        <v>358</v>
      </c>
      <c r="H185" s="30" t="s">
        <v>23</v>
      </c>
      <c r="I185" s="30">
        <v>6143</v>
      </c>
      <c r="J185" s="31">
        <v>5420008590788</v>
      </c>
      <c r="K185" s="60">
        <v>20</v>
      </c>
      <c r="L185" s="32">
        <v>1</v>
      </c>
      <c r="M185" s="33">
        <v>23.22</v>
      </c>
      <c r="N185" s="117">
        <f t="shared" si="2"/>
        <v>0.2</v>
      </c>
    </row>
    <row r="186" spans="1:14" ht="17.25" thickTop="1" thickBot="1">
      <c r="A186" s="25" t="s">
        <v>3</v>
      </c>
      <c r="B186" s="26"/>
      <c r="C186" s="27" t="s">
        <v>355</v>
      </c>
      <c r="D186" s="28" t="s">
        <v>356</v>
      </c>
      <c r="E186" s="29" t="s">
        <v>12</v>
      </c>
      <c r="F186" s="29" t="s">
        <v>357</v>
      </c>
      <c r="G186" s="29" t="s">
        <v>52</v>
      </c>
      <c r="H186" s="30" t="s">
        <v>23</v>
      </c>
      <c r="I186" s="30">
        <v>368</v>
      </c>
      <c r="J186" s="31">
        <v>5420008503689</v>
      </c>
      <c r="K186" s="60">
        <v>20</v>
      </c>
      <c r="L186" s="32">
        <v>1</v>
      </c>
      <c r="M186" s="33">
        <v>22.48</v>
      </c>
      <c r="N186" s="117">
        <f t="shared" si="2"/>
        <v>0.2</v>
      </c>
    </row>
    <row r="187" spans="1:14" ht="24" thickTop="1" thickBot="1">
      <c r="A187" s="25" t="s">
        <v>3</v>
      </c>
      <c r="B187" s="26"/>
      <c r="C187" s="27" t="s">
        <v>359</v>
      </c>
      <c r="D187" s="28" t="s">
        <v>360</v>
      </c>
      <c r="E187" s="29" t="s">
        <v>270</v>
      </c>
      <c r="F187" s="29" t="s">
        <v>105</v>
      </c>
      <c r="G187" s="29" t="s">
        <v>361</v>
      </c>
      <c r="H187" s="30" t="s">
        <v>23</v>
      </c>
      <c r="I187" s="30">
        <v>372</v>
      </c>
      <c r="J187" s="31">
        <v>5420008503726</v>
      </c>
      <c r="K187" s="24">
        <v>20</v>
      </c>
      <c r="L187" s="32">
        <v>1</v>
      </c>
      <c r="M187" s="33">
        <v>5.49</v>
      </c>
      <c r="N187" s="117">
        <f t="shared" si="2"/>
        <v>0.2</v>
      </c>
    </row>
    <row r="188" spans="1:14" ht="24" thickTop="1" thickBot="1">
      <c r="A188" s="13" t="s">
        <v>3</v>
      </c>
      <c r="B188" s="14"/>
      <c r="C188" s="15" t="s">
        <v>362</v>
      </c>
      <c r="D188" s="16" t="s">
        <v>363</v>
      </c>
      <c r="E188" s="17" t="s">
        <v>364</v>
      </c>
      <c r="F188" s="17" t="s">
        <v>47</v>
      </c>
      <c r="G188" s="17" t="s">
        <v>365</v>
      </c>
      <c r="H188" s="18" t="s">
        <v>23</v>
      </c>
      <c r="I188" s="18">
        <v>376</v>
      </c>
      <c r="J188" s="19">
        <v>5420008503764</v>
      </c>
      <c r="K188" s="20">
        <v>5.5</v>
      </c>
      <c r="L188" s="21">
        <v>1</v>
      </c>
      <c r="M188" s="22">
        <v>16.510000000000002</v>
      </c>
      <c r="N188" s="117">
        <f t="shared" si="2"/>
        <v>5.5E-2</v>
      </c>
    </row>
    <row r="189" spans="1:14" ht="17.25" thickTop="1" thickBot="1">
      <c r="A189" s="25" t="s">
        <v>3</v>
      </c>
      <c r="B189" s="26"/>
      <c r="C189" s="27" t="s">
        <v>366</v>
      </c>
      <c r="D189" s="28" t="s">
        <v>367</v>
      </c>
      <c r="E189" s="29" t="s">
        <v>31</v>
      </c>
      <c r="F189" s="29" t="s">
        <v>105</v>
      </c>
      <c r="G189" s="29" t="s">
        <v>368</v>
      </c>
      <c r="H189" s="30" t="s">
        <v>23</v>
      </c>
      <c r="I189" s="30">
        <v>383</v>
      </c>
      <c r="J189" s="31">
        <v>5420008503832</v>
      </c>
      <c r="K189" s="24">
        <v>5.5</v>
      </c>
      <c r="L189" s="32">
        <v>1</v>
      </c>
      <c r="M189" s="33">
        <v>16.66</v>
      </c>
      <c r="N189" s="117">
        <f t="shared" si="2"/>
        <v>5.5E-2</v>
      </c>
    </row>
    <row r="190" spans="1:14" ht="18" customHeight="1" thickTop="1" thickBot="1">
      <c r="A190" s="13" t="s">
        <v>68</v>
      </c>
      <c r="B190" s="14"/>
      <c r="C190" s="15" t="s">
        <v>369</v>
      </c>
      <c r="D190" s="16" t="s">
        <v>370</v>
      </c>
      <c r="E190" s="17" t="s">
        <v>116</v>
      </c>
      <c r="F190" s="17" t="s">
        <v>42</v>
      </c>
      <c r="G190" s="17" t="s">
        <v>368</v>
      </c>
      <c r="H190" s="18" t="s">
        <v>9</v>
      </c>
      <c r="I190" s="18">
        <v>7377</v>
      </c>
      <c r="J190" s="19">
        <v>5420008507670</v>
      </c>
      <c r="K190" s="60">
        <v>20</v>
      </c>
      <c r="L190" s="21">
        <v>1</v>
      </c>
      <c r="M190" s="22">
        <v>2.88</v>
      </c>
      <c r="N190" s="117">
        <f t="shared" si="2"/>
        <v>0.2</v>
      </c>
    </row>
    <row r="191" spans="1:14" ht="16.5" thickTop="1">
      <c r="A191" s="13" t="s">
        <v>3</v>
      </c>
      <c r="B191" s="14"/>
      <c r="C191" s="15" t="s">
        <v>369</v>
      </c>
      <c r="D191" s="16" t="s">
        <v>370</v>
      </c>
      <c r="E191" s="17" t="s">
        <v>26</v>
      </c>
      <c r="F191" s="17" t="s">
        <v>42</v>
      </c>
      <c r="G191" s="17" t="s">
        <v>216</v>
      </c>
      <c r="H191" s="18" t="s">
        <v>9</v>
      </c>
      <c r="I191" s="18">
        <v>380</v>
      </c>
      <c r="J191" s="19">
        <v>5420008503801</v>
      </c>
      <c r="K191" s="61">
        <v>20</v>
      </c>
      <c r="L191" s="21">
        <v>3</v>
      </c>
      <c r="M191" s="22">
        <v>2.65</v>
      </c>
      <c r="N191" s="117">
        <f t="shared" si="2"/>
        <v>0.2</v>
      </c>
    </row>
    <row r="192" spans="1:14" ht="16.5" thickBot="1">
      <c r="A192" s="3" t="s">
        <v>3</v>
      </c>
      <c r="B192" s="4"/>
      <c r="C192" s="5" t="s">
        <v>369</v>
      </c>
      <c r="D192" s="6" t="s">
        <v>370</v>
      </c>
      <c r="E192" s="7" t="s">
        <v>26</v>
      </c>
      <c r="F192" s="7" t="s">
        <v>42</v>
      </c>
      <c r="G192" s="7" t="s">
        <v>216</v>
      </c>
      <c r="H192" s="8" t="s">
        <v>14</v>
      </c>
      <c r="I192" s="8">
        <v>382</v>
      </c>
      <c r="J192" s="9">
        <v>5420008503825</v>
      </c>
      <c r="K192" s="10">
        <v>20</v>
      </c>
      <c r="L192" s="11">
        <v>1</v>
      </c>
      <c r="M192" s="12">
        <v>22.51</v>
      </c>
      <c r="N192" s="117">
        <f t="shared" si="2"/>
        <v>0.2</v>
      </c>
    </row>
    <row r="193" spans="1:14" ht="39.75" thickTop="1" thickBot="1">
      <c r="A193" s="13" t="s">
        <v>3</v>
      </c>
      <c r="B193" s="14"/>
      <c r="C193" s="15" t="s">
        <v>371</v>
      </c>
      <c r="D193" s="16" t="s">
        <v>372</v>
      </c>
      <c r="E193" s="17" t="s">
        <v>373</v>
      </c>
      <c r="F193" s="17" t="s">
        <v>74</v>
      </c>
      <c r="G193" s="17" t="s">
        <v>374</v>
      </c>
      <c r="H193" s="18" t="s">
        <v>23</v>
      </c>
      <c r="I193" s="18">
        <v>4883</v>
      </c>
      <c r="J193" s="19">
        <v>5420008534744</v>
      </c>
      <c r="K193" s="24">
        <v>20</v>
      </c>
      <c r="L193" s="21">
        <v>1</v>
      </c>
      <c r="M193" s="22">
        <v>13.8</v>
      </c>
      <c r="N193" s="117">
        <f t="shared" si="2"/>
        <v>0.2</v>
      </c>
    </row>
    <row r="194" spans="1:14" ht="26.25" thickTop="1">
      <c r="A194" s="13" t="s">
        <v>68</v>
      </c>
      <c r="B194" s="14"/>
      <c r="C194" s="15" t="s">
        <v>375</v>
      </c>
      <c r="D194" s="16" t="s">
        <v>376</v>
      </c>
      <c r="E194" s="17" t="s">
        <v>270</v>
      </c>
      <c r="F194" s="17" t="s">
        <v>105</v>
      </c>
      <c r="G194" s="17" t="s">
        <v>377</v>
      </c>
      <c r="H194" s="18" t="s">
        <v>9</v>
      </c>
      <c r="I194" s="18">
        <v>2450</v>
      </c>
      <c r="J194" s="19">
        <v>5420008524509</v>
      </c>
      <c r="K194" s="20">
        <v>5.5</v>
      </c>
      <c r="L194" s="21">
        <v>3</v>
      </c>
      <c r="M194" s="22">
        <v>5.05</v>
      </c>
      <c r="N194" s="117">
        <f t="shared" si="2"/>
        <v>5.5E-2</v>
      </c>
    </row>
    <row r="195" spans="1:14" ht="26.25" thickBot="1">
      <c r="A195" s="3" t="s">
        <v>68</v>
      </c>
      <c r="B195" s="4"/>
      <c r="C195" s="5" t="s">
        <v>375</v>
      </c>
      <c r="D195" s="6" t="s">
        <v>376</v>
      </c>
      <c r="E195" s="7" t="s">
        <v>270</v>
      </c>
      <c r="F195" s="7" t="s">
        <v>105</v>
      </c>
      <c r="G195" s="7" t="s">
        <v>377</v>
      </c>
      <c r="H195" s="8" t="s">
        <v>14</v>
      </c>
      <c r="I195" s="8">
        <v>3394</v>
      </c>
      <c r="J195" s="9">
        <v>5420008533945</v>
      </c>
      <c r="K195" s="23">
        <v>5.5</v>
      </c>
      <c r="L195" s="11">
        <v>1</v>
      </c>
      <c r="M195" s="12">
        <v>42.9</v>
      </c>
      <c r="N195" s="117">
        <f t="shared" si="2"/>
        <v>5.5E-2</v>
      </c>
    </row>
    <row r="196" spans="1:14" ht="26.25" thickTop="1">
      <c r="A196" s="13" t="s">
        <v>3</v>
      </c>
      <c r="B196" s="14"/>
      <c r="C196" s="15" t="s">
        <v>375</v>
      </c>
      <c r="D196" s="16" t="s">
        <v>378</v>
      </c>
      <c r="E196" s="17" t="s">
        <v>255</v>
      </c>
      <c r="F196" s="17" t="s">
        <v>105</v>
      </c>
      <c r="G196" s="17" t="s">
        <v>377</v>
      </c>
      <c r="H196" s="18" t="s">
        <v>9</v>
      </c>
      <c r="I196" s="18">
        <v>391</v>
      </c>
      <c r="J196" s="19">
        <v>5420008503917</v>
      </c>
      <c r="K196" s="61">
        <v>5.5</v>
      </c>
      <c r="L196" s="21">
        <v>3</v>
      </c>
      <c r="M196" s="22">
        <v>3.98</v>
      </c>
      <c r="N196" s="117">
        <f t="shared" si="2"/>
        <v>5.5E-2</v>
      </c>
    </row>
    <row r="197" spans="1:14" ht="25.5">
      <c r="A197" s="51" t="s">
        <v>3</v>
      </c>
      <c r="C197" s="53" t="s">
        <v>375</v>
      </c>
      <c r="D197" s="54" t="s">
        <v>378</v>
      </c>
      <c r="E197" s="55" t="s">
        <v>255</v>
      </c>
      <c r="F197" s="55" t="s">
        <v>105</v>
      </c>
      <c r="G197" s="55" t="s">
        <v>377</v>
      </c>
      <c r="H197" s="56" t="s">
        <v>57</v>
      </c>
      <c r="I197" s="56">
        <v>392</v>
      </c>
      <c r="J197" s="57">
        <v>5420008503924</v>
      </c>
      <c r="K197" s="23">
        <v>5.5</v>
      </c>
      <c r="L197" s="58">
        <v>1</v>
      </c>
      <c r="M197" s="59">
        <v>10.73</v>
      </c>
      <c r="N197" s="117">
        <f t="shared" si="2"/>
        <v>5.5E-2</v>
      </c>
    </row>
    <row r="198" spans="1:14" ht="26.25" thickBot="1">
      <c r="A198" s="3" t="s">
        <v>3</v>
      </c>
      <c r="B198" s="4"/>
      <c r="C198" s="5" t="s">
        <v>375</v>
      </c>
      <c r="D198" s="6" t="s">
        <v>378</v>
      </c>
      <c r="E198" s="7" t="s">
        <v>255</v>
      </c>
      <c r="F198" s="7" t="s">
        <v>105</v>
      </c>
      <c r="G198" s="7" t="s">
        <v>377</v>
      </c>
      <c r="H198" s="8" t="s">
        <v>14</v>
      </c>
      <c r="I198" s="8">
        <v>393</v>
      </c>
      <c r="J198" s="9">
        <v>5420008503931</v>
      </c>
      <c r="K198" s="23">
        <v>5.5</v>
      </c>
      <c r="L198" s="11">
        <v>1</v>
      </c>
      <c r="M198" s="12">
        <v>33.79</v>
      </c>
      <c r="N198" s="117">
        <f t="shared" si="2"/>
        <v>5.5E-2</v>
      </c>
    </row>
    <row r="199" spans="1:14" ht="17.25" customHeight="1" thickTop="1" thickBot="1">
      <c r="A199" s="25" t="s">
        <v>68</v>
      </c>
      <c r="B199" s="26"/>
      <c r="C199" s="27" t="s">
        <v>379</v>
      </c>
      <c r="D199" s="28" t="s">
        <v>380</v>
      </c>
      <c r="E199" s="29" t="s">
        <v>116</v>
      </c>
      <c r="F199" s="29" t="s">
        <v>105</v>
      </c>
      <c r="G199" s="29" t="s">
        <v>271</v>
      </c>
      <c r="H199" s="30" t="s">
        <v>9</v>
      </c>
      <c r="I199" s="30">
        <v>7382</v>
      </c>
      <c r="J199" s="31">
        <v>5420008507717</v>
      </c>
      <c r="K199" s="24">
        <v>5.5</v>
      </c>
      <c r="L199" s="32">
        <v>1</v>
      </c>
      <c r="M199" s="33">
        <v>2.72</v>
      </c>
      <c r="N199" s="117">
        <f t="shared" si="2"/>
        <v>5.5E-2</v>
      </c>
    </row>
    <row r="200" spans="1:14" ht="17.25" thickTop="1" thickBot="1">
      <c r="A200" s="13" t="s">
        <v>3</v>
      </c>
      <c r="B200" s="14"/>
      <c r="C200" s="15" t="s">
        <v>379</v>
      </c>
      <c r="D200" s="16" t="s">
        <v>380</v>
      </c>
      <c r="E200" s="17" t="s">
        <v>116</v>
      </c>
      <c r="F200" s="17" t="s">
        <v>105</v>
      </c>
      <c r="G200" s="17" t="s">
        <v>271</v>
      </c>
      <c r="H200" s="18" t="s">
        <v>9</v>
      </c>
      <c r="I200" s="18">
        <v>394</v>
      </c>
      <c r="J200" s="19">
        <v>5420008503948</v>
      </c>
      <c r="K200" s="24">
        <v>5.5</v>
      </c>
      <c r="L200" s="21">
        <v>1</v>
      </c>
      <c r="M200" s="22">
        <v>2.62</v>
      </c>
      <c r="N200" s="117">
        <f t="shared" ref="N200:N263" si="3">K200 / 100</f>
        <v>5.5E-2</v>
      </c>
    </row>
    <row r="201" spans="1:14" ht="27" customHeight="1" thickTop="1">
      <c r="A201" s="14"/>
      <c r="B201" s="14"/>
      <c r="C201" s="63" t="s">
        <v>381</v>
      </c>
      <c r="D201" s="16" t="s">
        <v>382</v>
      </c>
      <c r="E201" s="17" t="s">
        <v>88</v>
      </c>
      <c r="F201" s="17" t="s">
        <v>105</v>
      </c>
      <c r="G201" s="17" t="s">
        <v>383</v>
      </c>
      <c r="H201" s="18" t="s">
        <v>9</v>
      </c>
      <c r="I201" s="18">
        <v>75</v>
      </c>
      <c r="J201" s="19">
        <v>5420008513282</v>
      </c>
      <c r="K201" s="20">
        <v>5.5</v>
      </c>
      <c r="L201" s="21">
        <v>3</v>
      </c>
      <c r="M201" s="22">
        <v>3.08</v>
      </c>
      <c r="N201" s="117">
        <f t="shared" si="3"/>
        <v>5.5E-2</v>
      </c>
    </row>
    <row r="202" spans="1:14" ht="27" customHeight="1">
      <c r="C202" s="53" t="s">
        <v>381</v>
      </c>
      <c r="D202" s="54" t="s">
        <v>382</v>
      </c>
      <c r="E202" s="55" t="s">
        <v>88</v>
      </c>
      <c r="F202" s="55" t="s">
        <v>105</v>
      </c>
      <c r="G202" s="55" t="s">
        <v>383</v>
      </c>
      <c r="H202" s="56" t="s">
        <v>57</v>
      </c>
      <c r="I202" s="56">
        <v>10143</v>
      </c>
      <c r="J202" s="57">
        <v>5420008510076</v>
      </c>
      <c r="K202" s="23">
        <v>5.5</v>
      </c>
      <c r="L202" s="58">
        <v>1</v>
      </c>
      <c r="M202" s="59">
        <v>8.31</v>
      </c>
      <c r="N202" s="117">
        <f t="shared" si="3"/>
        <v>5.5E-2</v>
      </c>
    </row>
    <row r="203" spans="1:14" ht="26.25" customHeight="1" thickBot="1">
      <c r="A203" s="4"/>
      <c r="B203" s="4"/>
      <c r="C203" s="5" t="s">
        <v>381</v>
      </c>
      <c r="D203" s="6" t="s">
        <v>382</v>
      </c>
      <c r="E203" s="7" t="s">
        <v>88</v>
      </c>
      <c r="F203" s="7" t="s">
        <v>105</v>
      </c>
      <c r="G203" s="7" t="s">
        <v>383</v>
      </c>
      <c r="H203" s="8" t="s">
        <v>14</v>
      </c>
      <c r="I203" s="8">
        <v>10144</v>
      </c>
      <c r="J203" s="9">
        <v>5420008510090</v>
      </c>
      <c r="K203" s="23">
        <v>5.5</v>
      </c>
      <c r="L203" s="11">
        <v>1</v>
      </c>
      <c r="M203" s="12">
        <v>26.18</v>
      </c>
      <c r="N203" s="117">
        <f t="shared" si="3"/>
        <v>5.5E-2</v>
      </c>
    </row>
    <row r="204" spans="1:14" ht="26.25" thickTop="1">
      <c r="A204" s="13" t="s">
        <v>68</v>
      </c>
      <c r="B204" s="14"/>
      <c r="C204" s="15" t="s">
        <v>384</v>
      </c>
      <c r="D204" s="16" t="s">
        <v>385</v>
      </c>
      <c r="E204" s="17" t="s">
        <v>88</v>
      </c>
      <c r="F204" s="17" t="s">
        <v>105</v>
      </c>
      <c r="G204" s="17" t="s">
        <v>383</v>
      </c>
      <c r="H204" s="18" t="s">
        <v>9</v>
      </c>
      <c r="I204" s="18">
        <v>2441</v>
      </c>
      <c r="J204" s="19">
        <v>5420008524417</v>
      </c>
      <c r="K204" s="60">
        <v>5.5</v>
      </c>
      <c r="L204" s="21">
        <v>3</v>
      </c>
      <c r="M204" s="22">
        <v>3.62</v>
      </c>
      <c r="N204" s="117">
        <f t="shared" si="3"/>
        <v>5.5E-2</v>
      </c>
    </row>
    <row r="205" spans="1:14" ht="25.5">
      <c r="A205" s="51" t="s">
        <v>68</v>
      </c>
      <c r="C205" s="53" t="s">
        <v>384</v>
      </c>
      <c r="D205" s="54" t="s">
        <v>385</v>
      </c>
      <c r="E205" s="55" t="s">
        <v>88</v>
      </c>
      <c r="F205" s="55" t="s">
        <v>105</v>
      </c>
      <c r="G205" s="55" t="s">
        <v>383</v>
      </c>
      <c r="H205" s="56" t="s">
        <v>57</v>
      </c>
      <c r="I205" s="56">
        <v>3557</v>
      </c>
      <c r="J205" s="57">
        <v>5420008535574</v>
      </c>
      <c r="K205" s="23">
        <v>5.5</v>
      </c>
      <c r="L205" s="58">
        <v>1</v>
      </c>
      <c r="M205" s="59">
        <v>9.76</v>
      </c>
      <c r="N205" s="117">
        <f t="shared" si="3"/>
        <v>5.5E-2</v>
      </c>
    </row>
    <row r="206" spans="1:14" ht="26.25" thickBot="1">
      <c r="A206" s="3" t="s">
        <v>68</v>
      </c>
      <c r="B206" s="4"/>
      <c r="C206" s="5" t="s">
        <v>384</v>
      </c>
      <c r="D206" s="6" t="s">
        <v>385</v>
      </c>
      <c r="E206" s="7" t="s">
        <v>88</v>
      </c>
      <c r="F206" s="7" t="s">
        <v>105</v>
      </c>
      <c r="G206" s="7" t="s">
        <v>383</v>
      </c>
      <c r="H206" s="8" t="s">
        <v>14</v>
      </c>
      <c r="I206" s="8">
        <v>3592</v>
      </c>
      <c r="J206" s="9">
        <v>5420008535925</v>
      </c>
      <c r="K206" s="23">
        <v>5.5</v>
      </c>
      <c r="L206" s="11">
        <v>1</v>
      </c>
      <c r="M206" s="12">
        <v>30.72</v>
      </c>
      <c r="N206" s="117">
        <f t="shared" si="3"/>
        <v>5.5E-2</v>
      </c>
    </row>
    <row r="207" spans="1:14" ht="24" thickTop="1" thickBot="1">
      <c r="A207" s="25" t="s">
        <v>3</v>
      </c>
      <c r="B207" s="26"/>
      <c r="C207" s="27" t="s">
        <v>386</v>
      </c>
      <c r="D207" s="28" t="s">
        <v>387</v>
      </c>
      <c r="E207" s="29" t="s">
        <v>388</v>
      </c>
      <c r="F207" s="29" t="s">
        <v>215</v>
      </c>
      <c r="G207" s="29" t="s">
        <v>389</v>
      </c>
      <c r="H207" s="30" t="s">
        <v>23</v>
      </c>
      <c r="I207" s="30">
        <v>409</v>
      </c>
      <c r="J207" s="31">
        <v>5420008504099</v>
      </c>
      <c r="K207" s="24">
        <v>5.5</v>
      </c>
      <c r="L207" s="32">
        <v>1</v>
      </c>
      <c r="M207" s="33">
        <v>47.77</v>
      </c>
      <c r="N207" s="117">
        <f t="shared" si="3"/>
        <v>5.5E-2</v>
      </c>
    </row>
    <row r="208" spans="1:14" ht="24" thickTop="1" thickBot="1">
      <c r="A208" s="13" t="s">
        <v>68</v>
      </c>
      <c r="B208" s="14"/>
      <c r="C208" s="15" t="s">
        <v>390</v>
      </c>
      <c r="D208" s="16" t="s">
        <v>391</v>
      </c>
      <c r="E208" s="17" t="s">
        <v>227</v>
      </c>
      <c r="F208" s="17" t="s">
        <v>215</v>
      </c>
      <c r="G208" s="17" t="s">
        <v>392</v>
      </c>
      <c r="H208" s="18" t="s">
        <v>9</v>
      </c>
      <c r="I208" s="18">
        <v>7417</v>
      </c>
      <c r="J208" s="19">
        <v>5420008507779</v>
      </c>
      <c r="K208" s="24">
        <v>5.5</v>
      </c>
      <c r="L208" s="21">
        <v>1</v>
      </c>
      <c r="M208" s="22">
        <v>2.78</v>
      </c>
      <c r="N208" s="117">
        <f t="shared" si="3"/>
        <v>5.5E-2</v>
      </c>
    </row>
    <row r="209" spans="1:14" ht="23.25" thickTop="1">
      <c r="A209" s="13" t="s">
        <v>3</v>
      </c>
      <c r="B209" s="14"/>
      <c r="C209" s="15" t="s">
        <v>390</v>
      </c>
      <c r="D209" s="16" t="s">
        <v>391</v>
      </c>
      <c r="E209" s="17" t="s">
        <v>51</v>
      </c>
      <c r="F209" s="17" t="s">
        <v>215</v>
      </c>
      <c r="G209" s="17" t="s">
        <v>392</v>
      </c>
      <c r="H209" s="18" t="s">
        <v>9</v>
      </c>
      <c r="I209" s="18">
        <v>413</v>
      </c>
      <c r="J209" s="19">
        <v>5420008504136</v>
      </c>
      <c r="K209" s="20">
        <v>5.5</v>
      </c>
      <c r="L209" s="21">
        <v>1</v>
      </c>
      <c r="M209" s="22">
        <v>2.78</v>
      </c>
      <c r="N209" s="117">
        <f t="shared" si="3"/>
        <v>5.5E-2</v>
      </c>
    </row>
    <row r="210" spans="1:14" ht="23.25" thickBot="1">
      <c r="A210" s="3" t="s">
        <v>3</v>
      </c>
      <c r="B210" s="4"/>
      <c r="C210" s="5" t="s">
        <v>390</v>
      </c>
      <c r="D210" s="6" t="s">
        <v>391</v>
      </c>
      <c r="E210" s="7" t="s">
        <v>51</v>
      </c>
      <c r="F210" s="7" t="s">
        <v>215</v>
      </c>
      <c r="G210" s="7" t="s">
        <v>392</v>
      </c>
      <c r="H210" s="8" t="s">
        <v>14</v>
      </c>
      <c r="I210" s="8">
        <v>415</v>
      </c>
      <c r="J210" s="9">
        <v>5420008504150</v>
      </c>
      <c r="K210" s="23">
        <v>5.5</v>
      </c>
      <c r="L210" s="11">
        <v>1</v>
      </c>
      <c r="M210" s="12">
        <v>23.64</v>
      </c>
      <c r="N210" s="117">
        <f t="shared" si="3"/>
        <v>5.5E-2</v>
      </c>
    </row>
    <row r="211" spans="1:14" ht="17.25" thickTop="1" thickBot="1">
      <c r="A211" s="13" t="s">
        <v>3</v>
      </c>
      <c r="B211" s="14"/>
      <c r="C211" s="15" t="s">
        <v>393</v>
      </c>
      <c r="D211" s="16" t="s">
        <v>394</v>
      </c>
      <c r="E211" s="17" t="s">
        <v>31</v>
      </c>
      <c r="F211" s="17" t="s">
        <v>215</v>
      </c>
      <c r="G211" s="17" t="s">
        <v>395</v>
      </c>
      <c r="H211" s="18" t="s">
        <v>9</v>
      </c>
      <c r="I211" s="18">
        <v>429</v>
      </c>
      <c r="J211" s="19">
        <v>5420008504297</v>
      </c>
      <c r="K211" s="24">
        <v>20</v>
      </c>
      <c r="L211" s="21">
        <v>1</v>
      </c>
      <c r="M211" s="22">
        <v>3.71</v>
      </c>
      <c r="N211" s="117">
        <f t="shared" si="3"/>
        <v>0.2</v>
      </c>
    </row>
    <row r="212" spans="1:14" ht="24" thickTop="1" thickBot="1">
      <c r="A212" s="13" t="s">
        <v>3</v>
      </c>
      <c r="B212" s="14"/>
      <c r="C212" s="15" t="s">
        <v>396</v>
      </c>
      <c r="D212" s="16" t="s">
        <v>397</v>
      </c>
      <c r="E212" s="17" t="s">
        <v>398</v>
      </c>
      <c r="F212" s="17" t="s">
        <v>215</v>
      </c>
      <c r="G212" s="17" t="s">
        <v>399</v>
      </c>
      <c r="H212" s="18" t="s">
        <v>9</v>
      </c>
      <c r="I212" s="18">
        <v>433</v>
      </c>
      <c r="J212" s="19">
        <v>5420008504334</v>
      </c>
      <c r="K212" s="24">
        <v>5.5</v>
      </c>
      <c r="L212" s="21">
        <v>1</v>
      </c>
      <c r="M212" s="22">
        <v>4.67</v>
      </c>
      <c r="N212" s="117">
        <f t="shared" si="3"/>
        <v>5.5E-2</v>
      </c>
    </row>
    <row r="213" spans="1:14" ht="15" customHeight="1" thickTop="1" thickBot="1">
      <c r="A213" s="13" t="s">
        <v>3</v>
      </c>
      <c r="B213" s="14"/>
      <c r="C213" s="15" t="s">
        <v>400</v>
      </c>
      <c r="D213" s="16" t="s">
        <v>401</v>
      </c>
      <c r="E213" s="17" t="s">
        <v>51</v>
      </c>
      <c r="F213" s="17" t="s">
        <v>215</v>
      </c>
      <c r="G213" s="17" t="s">
        <v>402</v>
      </c>
      <c r="H213" s="18" t="s">
        <v>9</v>
      </c>
      <c r="I213" s="18">
        <v>416</v>
      </c>
      <c r="J213" s="19">
        <v>5420008504167</v>
      </c>
      <c r="K213" s="24">
        <v>5.5</v>
      </c>
      <c r="L213" s="21">
        <v>1</v>
      </c>
      <c r="M213" s="22">
        <v>3.44</v>
      </c>
      <c r="N213" s="117">
        <f t="shared" si="3"/>
        <v>5.5E-2</v>
      </c>
    </row>
    <row r="214" spans="1:14" ht="15" customHeight="1" thickTop="1">
      <c r="A214" s="13" t="s">
        <v>68</v>
      </c>
      <c r="B214" s="14"/>
      <c r="C214" s="15" t="s">
        <v>403</v>
      </c>
      <c r="D214" s="16" t="s">
        <v>404</v>
      </c>
      <c r="E214" s="17" t="s">
        <v>242</v>
      </c>
      <c r="F214" s="17" t="s">
        <v>215</v>
      </c>
      <c r="G214" s="17" t="s">
        <v>405</v>
      </c>
      <c r="H214" s="18" t="s">
        <v>23</v>
      </c>
      <c r="I214" s="18">
        <v>2434</v>
      </c>
      <c r="J214" s="19">
        <v>5420008524349</v>
      </c>
      <c r="K214" s="20">
        <v>5.5</v>
      </c>
      <c r="L214" s="21">
        <v>1</v>
      </c>
      <c r="M214" s="22">
        <v>5.0599999999999996</v>
      </c>
      <c r="N214" s="117">
        <f t="shared" si="3"/>
        <v>5.5E-2</v>
      </c>
    </row>
    <row r="215" spans="1:14" ht="15" customHeight="1" thickBot="1">
      <c r="A215" s="51" t="s">
        <v>68</v>
      </c>
      <c r="C215" s="53" t="s">
        <v>403</v>
      </c>
      <c r="D215" s="54" t="s">
        <v>404</v>
      </c>
      <c r="E215" s="55" t="s">
        <v>242</v>
      </c>
      <c r="F215" s="55" t="s">
        <v>215</v>
      </c>
      <c r="G215" s="55" t="s">
        <v>405</v>
      </c>
      <c r="H215" s="56" t="s">
        <v>9</v>
      </c>
      <c r="I215" s="56">
        <v>2465</v>
      </c>
      <c r="J215" s="57">
        <v>5420008524653</v>
      </c>
      <c r="K215" s="23">
        <v>5.5</v>
      </c>
      <c r="L215" s="58">
        <v>1</v>
      </c>
      <c r="M215" s="59">
        <v>7.06</v>
      </c>
      <c r="N215" s="117">
        <f t="shared" si="3"/>
        <v>5.5E-2</v>
      </c>
    </row>
    <row r="216" spans="1:14" ht="15" customHeight="1" thickTop="1">
      <c r="A216" s="13" t="s">
        <v>3</v>
      </c>
      <c r="B216" s="14"/>
      <c r="C216" s="15" t="s">
        <v>403</v>
      </c>
      <c r="D216" s="16" t="s">
        <v>404</v>
      </c>
      <c r="E216" s="17" t="s">
        <v>406</v>
      </c>
      <c r="F216" s="17" t="s">
        <v>215</v>
      </c>
      <c r="G216" s="17" t="s">
        <v>405</v>
      </c>
      <c r="H216" s="18" t="s">
        <v>9</v>
      </c>
      <c r="I216" s="18">
        <v>420</v>
      </c>
      <c r="J216" s="19">
        <v>5420008504204</v>
      </c>
      <c r="K216" s="61">
        <v>5.5</v>
      </c>
      <c r="L216" s="21">
        <v>3</v>
      </c>
      <c r="M216" s="22">
        <v>4.6900000000000004</v>
      </c>
      <c r="N216" s="117">
        <f t="shared" si="3"/>
        <v>5.5E-2</v>
      </c>
    </row>
    <row r="217" spans="1:14" ht="15" customHeight="1">
      <c r="A217" s="51" t="s">
        <v>3</v>
      </c>
      <c r="C217" s="53" t="s">
        <v>403</v>
      </c>
      <c r="D217" s="54" t="s">
        <v>404</v>
      </c>
      <c r="E217" s="55" t="s">
        <v>406</v>
      </c>
      <c r="F217" s="55" t="s">
        <v>215</v>
      </c>
      <c r="G217" s="55" t="s">
        <v>405</v>
      </c>
      <c r="H217" s="56" t="s">
        <v>57</v>
      </c>
      <c r="I217" s="56">
        <v>421</v>
      </c>
      <c r="J217" s="57">
        <v>5420008504211</v>
      </c>
      <c r="K217" s="23">
        <v>5.5</v>
      </c>
      <c r="L217" s="58">
        <v>1</v>
      </c>
      <c r="M217" s="59">
        <v>12.65</v>
      </c>
      <c r="N217" s="117">
        <f t="shared" si="3"/>
        <v>5.5E-2</v>
      </c>
    </row>
    <row r="218" spans="1:14" ht="15" customHeight="1" thickBot="1">
      <c r="A218" s="3" t="s">
        <v>3</v>
      </c>
      <c r="B218" s="4"/>
      <c r="C218" s="5" t="s">
        <v>403</v>
      </c>
      <c r="D218" s="6" t="s">
        <v>404</v>
      </c>
      <c r="E218" s="7" t="s">
        <v>406</v>
      </c>
      <c r="F218" s="7" t="s">
        <v>215</v>
      </c>
      <c r="G218" s="7" t="s">
        <v>405</v>
      </c>
      <c r="H218" s="8" t="s">
        <v>14</v>
      </c>
      <c r="I218" s="8">
        <v>422</v>
      </c>
      <c r="J218" s="9">
        <v>5420008504228</v>
      </c>
      <c r="K218" s="23">
        <v>5.5</v>
      </c>
      <c r="L218" s="11">
        <v>1</v>
      </c>
      <c r="M218" s="12">
        <v>39.83</v>
      </c>
      <c r="N218" s="117">
        <f t="shared" si="3"/>
        <v>5.5E-2</v>
      </c>
    </row>
    <row r="219" spans="1:14" ht="17.25" thickTop="1" thickBot="1">
      <c r="A219" s="13" t="s">
        <v>3</v>
      </c>
      <c r="B219" s="14"/>
      <c r="C219" s="15" t="s">
        <v>407</v>
      </c>
      <c r="D219" s="16" t="s">
        <v>408</v>
      </c>
      <c r="E219" s="17" t="s">
        <v>409</v>
      </c>
      <c r="F219" s="17" t="s">
        <v>42</v>
      </c>
      <c r="G219" s="17" t="s">
        <v>410</v>
      </c>
      <c r="H219" s="18" t="s">
        <v>9</v>
      </c>
      <c r="I219" s="18">
        <v>436</v>
      </c>
      <c r="J219" s="19">
        <v>5420008504365</v>
      </c>
      <c r="K219" s="24">
        <v>5.5</v>
      </c>
      <c r="L219" s="21">
        <v>1</v>
      </c>
      <c r="M219" s="22">
        <v>4</v>
      </c>
      <c r="N219" s="117">
        <f t="shared" si="3"/>
        <v>5.5E-2</v>
      </c>
    </row>
    <row r="220" spans="1:14" ht="27" thickTop="1" thickBot="1">
      <c r="A220" s="25" t="s">
        <v>3</v>
      </c>
      <c r="B220" s="26"/>
      <c r="C220" s="27" t="s">
        <v>411</v>
      </c>
      <c r="D220" s="28" t="s">
        <v>412</v>
      </c>
      <c r="E220" s="29" t="s">
        <v>413</v>
      </c>
      <c r="F220" s="29" t="s">
        <v>66</v>
      </c>
      <c r="G220" s="29" t="s">
        <v>414</v>
      </c>
      <c r="H220" s="30" t="s">
        <v>9</v>
      </c>
      <c r="I220" s="30">
        <v>439</v>
      </c>
      <c r="J220" s="31">
        <v>5420008504396</v>
      </c>
      <c r="K220" s="60">
        <v>20</v>
      </c>
      <c r="L220" s="32">
        <v>1</v>
      </c>
      <c r="M220" s="33">
        <v>5.43</v>
      </c>
      <c r="N220" s="117">
        <f t="shared" si="3"/>
        <v>0.2</v>
      </c>
    </row>
    <row r="221" spans="1:14" ht="27" thickTop="1" thickBot="1">
      <c r="A221" s="25" t="s">
        <v>68</v>
      </c>
      <c r="B221" s="26"/>
      <c r="C221" s="27" t="s">
        <v>415</v>
      </c>
      <c r="D221" s="28" t="s">
        <v>416</v>
      </c>
      <c r="E221" s="29" t="s">
        <v>31</v>
      </c>
      <c r="F221" s="29" t="s">
        <v>105</v>
      </c>
      <c r="G221" s="29" t="s">
        <v>417</v>
      </c>
      <c r="H221" s="30" t="s">
        <v>9</v>
      </c>
      <c r="I221" s="30">
        <v>7432</v>
      </c>
      <c r="J221" s="31">
        <v>5420008507892</v>
      </c>
      <c r="K221" s="24">
        <v>5.5</v>
      </c>
      <c r="L221" s="32">
        <v>1</v>
      </c>
      <c r="M221" s="33">
        <v>3.91</v>
      </c>
      <c r="N221" s="117">
        <f t="shared" si="3"/>
        <v>5.5E-2</v>
      </c>
    </row>
    <row r="222" spans="1:14" ht="27" thickTop="1" thickBot="1">
      <c r="A222" s="25" t="s">
        <v>3</v>
      </c>
      <c r="B222" s="26"/>
      <c r="C222" s="27" t="s">
        <v>418</v>
      </c>
      <c r="D222" s="28" t="s">
        <v>416</v>
      </c>
      <c r="E222" s="29" t="s">
        <v>31</v>
      </c>
      <c r="F222" s="29" t="s">
        <v>105</v>
      </c>
      <c r="G222" s="29" t="s">
        <v>417</v>
      </c>
      <c r="H222" s="30" t="s">
        <v>9</v>
      </c>
      <c r="I222" s="30">
        <v>446</v>
      </c>
      <c r="J222" s="31">
        <v>5420008504464</v>
      </c>
      <c r="K222" s="24">
        <v>5.5</v>
      </c>
      <c r="L222" s="32">
        <v>1</v>
      </c>
      <c r="M222" s="33">
        <v>3.71</v>
      </c>
      <c r="N222" s="117">
        <f t="shared" si="3"/>
        <v>5.5E-2</v>
      </c>
    </row>
    <row r="223" spans="1:14" ht="15" customHeight="1" thickTop="1">
      <c r="A223" s="13" t="s">
        <v>68</v>
      </c>
      <c r="B223" s="14"/>
      <c r="C223" s="15" t="s">
        <v>419</v>
      </c>
      <c r="D223" s="16" t="s">
        <v>420</v>
      </c>
      <c r="E223" s="17" t="s">
        <v>102</v>
      </c>
      <c r="F223" s="17" t="s">
        <v>105</v>
      </c>
      <c r="G223" s="17" t="s">
        <v>421</v>
      </c>
      <c r="H223" s="18" t="s">
        <v>23</v>
      </c>
      <c r="I223" s="18">
        <v>2435</v>
      </c>
      <c r="J223" s="19">
        <v>5420008524356</v>
      </c>
      <c r="K223" s="20">
        <v>5.5</v>
      </c>
      <c r="L223" s="21">
        <v>1</v>
      </c>
      <c r="M223" s="22">
        <v>9.01</v>
      </c>
      <c r="N223" s="117">
        <f t="shared" si="3"/>
        <v>5.5E-2</v>
      </c>
    </row>
    <row r="224" spans="1:14" ht="15" customHeight="1" thickBot="1">
      <c r="A224" s="3" t="s">
        <v>68</v>
      </c>
      <c r="B224" s="4"/>
      <c r="C224" s="5" t="s">
        <v>419</v>
      </c>
      <c r="D224" s="6" t="s">
        <v>420</v>
      </c>
      <c r="E224" s="7" t="s">
        <v>102</v>
      </c>
      <c r="F224" s="7" t="s">
        <v>105</v>
      </c>
      <c r="G224" s="7" t="s">
        <v>421</v>
      </c>
      <c r="H224" s="8" t="s">
        <v>57</v>
      </c>
      <c r="I224" s="8">
        <v>3595</v>
      </c>
      <c r="J224" s="9">
        <v>5420008535956</v>
      </c>
      <c r="K224" s="23">
        <v>5.5</v>
      </c>
      <c r="L224" s="11">
        <v>1</v>
      </c>
      <c r="M224" s="12">
        <v>48.67</v>
      </c>
      <c r="N224" s="117">
        <f t="shared" si="3"/>
        <v>5.5E-2</v>
      </c>
    </row>
    <row r="225" spans="1:14" ht="15" customHeight="1" thickTop="1" thickBot="1">
      <c r="A225" s="25" t="s">
        <v>68</v>
      </c>
      <c r="B225" s="26"/>
      <c r="C225" s="27" t="s">
        <v>422</v>
      </c>
      <c r="D225" s="28" t="s">
        <v>423</v>
      </c>
      <c r="E225" s="29" t="s">
        <v>96</v>
      </c>
      <c r="F225" s="29" t="s">
        <v>47</v>
      </c>
      <c r="G225" s="29" t="s">
        <v>424</v>
      </c>
      <c r="H225" s="30" t="s">
        <v>23</v>
      </c>
      <c r="I225" s="30">
        <v>7435</v>
      </c>
      <c r="J225" s="31">
        <v>5420008507922</v>
      </c>
      <c r="K225" s="24">
        <v>5.5</v>
      </c>
      <c r="L225" s="32">
        <v>1</v>
      </c>
      <c r="M225" s="33">
        <v>9.15</v>
      </c>
      <c r="N225" s="117">
        <f t="shared" si="3"/>
        <v>5.5E-2</v>
      </c>
    </row>
    <row r="226" spans="1:14" ht="24" customHeight="1" thickTop="1" thickBot="1">
      <c r="A226" s="13" t="s">
        <v>3</v>
      </c>
      <c r="B226" s="14"/>
      <c r="C226" s="15" t="s">
        <v>422</v>
      </c>
      <c r="D226" s="16" t="s">
        <v>423</v>
      </c>
      <c r="E226" s="17" t="s">
        <v>96</v>
      </c>
      <c r="F226" s="17" t="s">
        <v>47</v>
      </c>
      <c r="G226" s="17" t="s">
        <v>425</v>
      </c>
      <c r="H226" s="18" t="s">
        <v>23</v>
      </c>
      <c r="I226" s="18">
        <v>449</v>
      </c>
      <c r="J226" s="19">
        <v>5420008504495</v>
      </c>
      <c r="K226" s="24">
        <v>5.5</v>
      </c>
      <c r="L226" s="21">
        <v>1</v>
      </c>
      <c r="M226" s="22">
        <v>9.15</v>
      </c>
      <c r="N226" s="117">
        <f t="shared" si="3"/>
        <v>5.5E-2</v>
      </c>
    </row>
    <row r="227" spans="1:14" ht="24" thickTop="1" thickBot="1">
      <c r="A227" s="13" t="s">
        <v>68</v>
      </c>
      <c r="B227" s="14"/>
      <c r="C227" s="15" t="s">
        <v>426</v>
      </c>
      <c r="D227" s="16" t="s">
        <v>427</v>
      </c>
      <c r="E227" s="17" t="s">
        <v>428</v>
      </c>
      <c r="F227" s="17" t="s">
        <v>21</v>
      </c>
      <c r="G227" s="17" t="s">
        <v>429</v>
      </c>
      <c r="H227" s="18" t="s">
        <v>9</v>
      </c>
      <c r="I227" s="18">
        <v>2454</v>
      </c>
      <c r="J227" s="19">
        <v>5420008524547</v>
      </c>
      <c r="K227" s="24">
        <v>5.5</v>
      </c>
      <c r="L227" s="21">
        <v>1</v>
      </c>
      <c r="M227" s="22">
        <v>5.86</v>
      </c>
      <c r="N227" s="117">
        <f t="shared" si="3"/>
        <v>5.5E-2</v>
      </c>
    </row>
    <row r="228" spans="1:14" ht="23.25" thickTop="1">
      <c r="A228" s="13" t="s">
        <v>3</v>
      </c>
      <c r="B228" s="14"/>
      <c r="C228" s="15" t="s">
        <v>426</v>
      </c>
      <c r="D228" s="16" t="s">
        <v>427</v>
      </c>
      <c r="E228" s="17" t="s">
        <v>430</v>
      </c>
      <c r="F228" s="17" t="s">
        <v>21</v>
      </c>
      <c r="G228" s="17" t="s">
        <v>429</v>
      </c>
      <c r="H228" s="18" t="s">
        <v>9</v>
      </c>
      <c r="I228" s="18">
        <v>2335</v>
      </c>
      <c r="J228" s="19">
        <v>5420008523359</v>
      </c>
      <c r="K228" s="20">
        <v>5.5</v>
      </c>
      <c r="L228" s="21">
        <v>3</v>
      </c>
      <c r="M228" s="22">
        <v>3.75</v>
      </c>
      <c r="N228" s="117">
        <f t="shared" si="3"/>
        <v>5.5E-2</v>
      </c>
    </row>
    <row r="229" spans="1:14" ht="22.5">
      <c r="A229" s="51" t="s">
        <v>3</v>
      </c>
      <c r="C229" s="53" t="s">
        <v>426</v>
      </c>
      <c r="D229" s="54" t="s">
        <v>427</v>
      </c>
      <c r="E229" s="55" t="s">
        <v>430</v>
      </c>
      <c r="F229" s="55" t="s">
        <v>21</v>
      </c>
      <c r="G229" s="55" t="s">
        <v>429</v>
      </c>
      <c r="H229" s="56" t="s">
        <v>57</v>
      </c>
      <c r="I229" s="56">
        <v>459</v>
      </c>
      <c r="J229" s="57">
        <v>5420008504594</v>
      </c>
      <c r="K229" s="23">
        <v>5.5</v>
      </c>
      <c r="L229" s="58">
        <v>1</v>
      </c>
      <c r="M229" s="59">
        <v>10.119999999999999</v>
      </c>
      <c r="N229" s="117">
        <f t="shared" si="3"/>
        <v>5.5E-2</v>
      </c>
    </row>
    <row r="230" spans="1:14" ht="23.25" thickBot="1">
      <c r="A230" s="3" t="s">
        <v>3</v>
      </c>
      <c r="B230" s="4"/>
      <c r="C230" s="5" t="s">
        <v>426</v>
      </c>
      <c r="D230" s="6" t="s">
        <v>427</v>
      </c>
      <c r="E230" s="7" t="s">
        <v>430</v>
      </c>
      <c r="F230" s="7" t="s">
        <v>21</v>
      </c>
      <c r="G230" s="7" t="s">
        <v>429</v>
      </c>
      <c r="H230" s="8" t="s">
        <v>14</v>
      </c>
      <c r="I230" s="8">
        <v>460</v>
      </c>
      <c r="J230" s="9">
        <v>5420008504600</v>
      </c>
      <c r="K230" s="23">
        <v>5.5</v>
      </c>
      <c r="L230" s="11">
        <v>1</v>
      </c>
      <c r="M230" s="12">
        <v>31.87</v>
      </c>
      <c r="N230" s="117">
        <f t="shared" si="3"/>
        <v>5.5E-2</v>
      </c>
    </row>
    <row r="231" spans="1:14" ht="24" thickTop="1" thickBot="1">
      <c r="A231" s="26"/>
      <c r="B231" s="26"/>
      <c r="C231" s="27" t="s">
        <v>431</v>
      </c>
      <c r="D231" s="28" t="s">
        <v>432</v>
      </c>
      <c r="E231" s="29" t="s">
        <v>51</v>
      </c>
      <c r="F231" s="29" t="s">
        <v>105</v>
      </c>
      <c r="G231" s="29" t="s">
        <v>433</v>
      </c>
      <c r="H231" s="30" t="s">
        <v>23</v>
      </c>
      <c r="I231" s="30">
        <v>7542</v>
      </c>
      <c r="J231" s="31">
        <v>5420008508790</v>
      </c>
      <c r="K231" s="24">
        <v>20</v>
      </c>
      <c r="L231" s="32">
        <v>1</v>
      </c>
      <c r="M231" s="33">
        <v>4.84</v>
      </c>
      <c r="N231" s="117">
        <f t="shared" si="3"/>
        <v>0.2</v>
      </c>
    </row>
    <row r="232" spans="1:14" ht="27" thickTop="1" thickBot="1">
      <c r="A232" s="25" t="s">
        <v>68</v>
      </c>
      <c r="B232" s="26"/>
      <c r="C232" s="27" t="s">
        <v>434</v>
      </c>
      <c r="D232" s="28" t="s">
        <v>435</v>
      </c>
      <c r="E232" s="29" t="s">
        <v>31</v>
      </c>
      <c r="F232" s="29" t="s">
        <v>21</v>
      </c>
      <c r="G232" s="29" t="s">
        <v>436</v>
      </c>
      <c r="H232" s="30" t="s">
        <v>9</v>
      </c>
      <c r="I232" s="30">
        <v>7441</v>
      </c>
      <c r="J232" s="31">
        <v>5420008507977</v>
      </c>
      <c r="K232" s="24">
        <v>5.5</v>
      </c>
      <c r="L232" s="32">
        <v>1</v>
      </c>
      <c r="M232" s="33">
        <v>6.33</v>
      </c>
      <c r="N232" s="117">
        <f t="shared" si="3"/>
        <v>5.5E-2</v>
      </c>
    </row>
    <row r="233" spans="1:14" ht="26.25" thickTop="1">
      <c r="A233" s="13" t="s">
        <v>3</v>
      </c>
      <c r="B233" s="14"/>
      <c r="C233" s="15" t="s">
        <v>434</v>
      </c>
      <c r="D233" s="16" t="s">
        <v>435</v>
      </c>
      <c r="E233" s="17" t="s">
        <v>31</v>
      </c>
      <c r="F233" s="17" t="s">
        <v>21</v>
      </c>
      <c r="G233" s="17" t="s">
        <v>436</v>
      </c>
      <c r="H233" s="18" t="s">
        <v>9</v>
      </c>
      <c r="I233" s="18">
        <v>478</v>
      </c>
      <c r="J233" s="19">
        <v>5420008504785</v>
      </c>
      <c r="K233" s="20">
        <v>5.5</v>
      </c>
      <c r="L233" s="21">
        <v>1</v>
      </c>
      <c r="M233" s="22">
        <v>6.45</v>
      </c>
      <c r="N233" s="117">
        <f t="shared" si="3"/>
        <v>5.5E-2</v>
      </c>
    </row>
    <row r="234" spans="1:14" ht="25.5">
      <c r="A234" s="51" t="s">
        <v>3</v>
      </c>
      <c r="C234" s="53" t="s">
        <v>434</v>
      </c>
      <c r="D234" s="54" t="s">
        <v>435</v>
      </c>
      <c r="E234" s="55" t="s">
        <v>31</v>
      </c>
      <c r="F234" s="55" t="s">
        <v>21</v>
      </c>
      <c r="G234" s="55" t="s">
        <v>436</v>
      </c>
      <c r="H234" s="56" t="s">
        <v>57</v>
      </c>
      <c r="I234" s="56">
        <v>479</v>
      </c>
      <c r="J234" s="57">
        <v>5420008504792</v>
      </c>
      <c r="K234" s="23">
        <v>5.5</v>
      </c>
      <c r="L234" s="58">
        <v>1</v>
      </c>
      <c r="M234" s="59">
        <v>17.41</v>
      </c>
      <c r="N234" s="117">
        <f t="shared" si="3"/>
        <v>5.5E-2</v>
      </c>
    </row>
    <row r="235" spans="1:14" ht="26.25" thickBot="1">
      <c r="A235" s="3" t="s">
        <v>3</v>
      </c>
      <c r="B235" s="4"/>
      <c r="C235" s="5" t="s">
        <v>434</v>
      </c>
      <c r="D235" s="6" t="s">
        <v>435</v>
      </c>
      <c r="E235" s="7" t="s">
        <v>31</v>
      </c>
      <c r="F235" s="7" t="s">
        <v>21</v>
      </c>
      <c r="G235" s="7" t="s">
        <v>436</v>
      </c>
      <c r="H235" s="8" t="s">
        <v>14</v>
      </c>
      <c r="I235" s="8">
        <v>480</v>
      </c>
      <c r="J235" s="9">
        <v>5420008504808</v>
      </c>
      <c r="K235" s="23">
        <v>5.5</v>
      </c>
      <c r="L235" s="11">
        <v>1</v>
      </c>
      <c r="M235" s="12">
        <v>54.81</v>
      </c>
      <c r="N235" s="117">
        <f t="shared" si="3"/>
        <v>5.5E-2</v>
      </c>
    </row>
    <row r="236" spans="1:14" ht="24" thickTop="1" thickBot="1">
      <c r="A236" s="25" t="s">
        <v>3</v>
      </c>
      <c r="B236" s="26"/>
      <c r="C236" s="27" t="s">
        <v>437</v>
      </c>
      <c r="D236" s="28" t="s">
        <v>438</v>
      </c>
      <c r="E236" s="29" t="s">
        <v>102</v>
      </c>
      <c r="F236" s="29" t="s">
        <v>21</v>
      </c>
      <c r="G236" s="29" t="s">
        <v>439</v>
      </c>
      <c r="H236" s="30" t="s">
        <v>9</v>
      </c>
      <c r="I236" s="30">
        <v>482</v>
      </c>
      <c r="J236" s="31">
        <v>5420008504822</v>
      </c>
      <c r="K236" s="24">
        <v>5.5</v>
      </c>
      <c r="L236" s="32">
        <v>1</v>
      </c>
      <c r="M236" s="33">
        <v>6.09</v>
      </c>
      <c r="N236" s="117">
        <f t="shared" si="3"/>
        <v>5.5E-2</v>
      </c>
    </row>
    <row r="237" spans="1:14" ht="24" thickTop="1" thickBot="1">
      <c r="A237" s="25" t="s">
        <v>68</v>
      </c>
      <c r="B237" s="26"/>
      <c r="C237" s="27" t="s">
        <v>440</v>
      </c>
      <c r="D237" s="28" t="s">
        <v>441</v>
      </c>
      <c r="E237" s="29" t="s">
        <v>442</v>
      </c>
      <c r="F237" s="29" t="s">
        <v>21</v>
      </c>
      <c r="G237" s="29" t="s">
        <v>443</v>
      </c>
      <c r="H237" s="30" t="s">
        <v>23</v>
      </c>
      <c r="I237" s="30">
        <v>7444</v>
      </c>
      <c r="J237" s="31">
        <v>5420008508004</v>
      </c>
      <c r="K237" s="24">
        <v>5.5</v>
      </c>
      <c r="L237" s="32">
        <v>1</v>
      </c>
      <c r="M237" s="33">
        <v>6.23</v>
      </c>
      <c r="N237" s="117">
        <f t="shared" si="3"/>
        <v>5.5E-2</v>
      </c>
    </row>
    <row r="238" spans="1:14" ht="23.25" thickTop="1">
      <c r="A238" s="13" t="s">
        <v>3</v>
      </c>
      <c r="B238" s="14"/>
      <c r="C238" s="15" t="s">
        <v>440</v>
      </c>
      <c r="D238" s="16" t="s">
        <v>441</v>
      </c>
      <c r="E238" s="17" t="s">
        <v>177</v>
      </c>
      <c r="F238" s="17" t="s">
        <v>21</v>
      </c>
      <c r="G238" s="17" t="s">
        <v>443</v>
      </c>
      <c r="H238" s="18" t="s">
        <v>23</v>
      </c>
      <c r="I238" s="18">
        <v>485</v>
      </c>
      <c r="J238" s="19">
        <v>5420008504853</v>
      </c>
      <c r="K238" s="20">
        <v>5.5</v>
      </c>
      <c r="L238" s="21">
        <v>3</v>
      </c>
      <c r="M238" s="22">
        <v>5.79</v>
      </c>
      <c r="N238" s="117">
        <f t="shared" si="3"/>
        <v>5.5E-2</v>
      </c>
    </row>
    <row r="239" spans="1:14" ht="23.25" thickBot="1">
      <c r="A239" s="3" t="s">
        <v>3</v>
      </c>
      <c r="B239" s="4"/>
      <c r="C239" s="5" t="s">
        <v>440</v>
      </c>
      <c r="D239" s="6" t="s">
        <v>441</v>
      </c>
      <c r="E239" s="7" t="s">
        <v>177</v>
      </c>
      <c r="F239" s="7" t="s">
        <v>21</v>
      </c>
      <c r="G239" s="7" t="s">
        <v>443</v>
      </c>
      <c r="H239" s="8" t="s">
        <v>57</v>
      </c>
      <c r="I239" s="8">
        <v>487</v>
      </c>
      <c r="J239" s="9">
        <v>5420008504877</v>
      </c>
      <c r="K239" s="23">
        <v>5.5</v>
      </c>
      <c r="L239" s="11">
        <v>1</v>
      </c>
      <c r="M239" s="12">
        <v>31.26</v>
      </c>
      <c r="N239" s="117">
        <f t="shared" si="3"/>
        <v>5.5E-2</v>
      </c>
    </row>
    <row r="240" spans="1:14" ht="26.25" thickTop="1">
      <c r="A240" s="13" t="s">
        <v>3</v>
      </c>
      <c r="B240" s="14"/>
      <c r="C240" s="15" t="s">
        <v>444</v>
      </c>
      <c r="D240" s="16" t="s">
        <v>445</v>
      </c>
      <c r="E240" s="17" t="s">
        <v>102</v>
      </c>
      <c r="F240" s="17" t="s">
        <v>21</v>
      </c>
      <c r="G240" s="67" t="s">
        <v>446</v>
      </c>
      <c r="H240" s="18" t="s">
        <v>23</v>
      </c>
      <c r="I240" s="18">
        <v>3309</v>
      </c>
      <c r="J240" s="19">
        <v>5420008512605</v>
      </c>
      <c r="K240" s="61">
        <v>5.5</v>
      </c>
      <c r="L240" s="21">
        <v>1</v>
      </c>
      <c r="M240" s="22">
        <v>9.82</v>
      </c>
      <c r="N240" s="117">
        <f t="shared" si="3"/>
        <v>5.5E-2</v>
      </c>
    </row>
    <row r="241" spans="1:14" ht="26.25" thickBot="1">
      <c r="A241" s="3" t="s">
        <v>3</v>
      </c>
      <c r="B241" s="4"/>
      <c r="C241" s="5" t="s">
        <v>447</v>
      </c>
      <c r="D241" s="6" t="s">
        <v>445</v>
      </c>
      <c r="E241" s="7" t="s">
        <v>102</v>
      </c>
      <c r="F241" s="7" t="s">
        <v>21</v>
      </c>
      <c r="G241" s="68" t="s">
        <v>446</v>
      </c>
      <c r="H241" s="8" t="s">
        <v>57</v>
      </c>
      <c r="I241" s="8">
        <v>3373</v>
      </c>
      <c r="J241" s="9">
        <v>5420008512841</v>
      </c>
      <c r="K241" s="23">
        <v>5.5</v>
      </c>
      <c r="L241" s="11">
        <v>1</v>
      </c>
      <c r="M241" s="12">
        <v>53</v>
      </c>
      <c r="N241" s="117">
        <f t="shared" si="3"/>
        <v>5.5E-2</v>
      </c>
    </row>
    <row r="242" spans="1:14" ht="16.5" thickTop="1">
      <c r="A242" s="13" t="s">
        <v>3</v>
      </c>
      <c r="B242" s="14"/>
      <c r="C242" s="15" t="s">
        <v>448</v>
      </c>
      <c r="D242" s="16" t="s">
        <v>449</v>
      </c>
      <c r="E242" s="17" t="s">
        <v>177</v>
      </c>
      <c r="F242" s="17" t="s">
        <v>105</v>
      </c>
      <c r="G242" s="17" t="s">
        <v>450</v>
      </c>
      <c r="H242" s="18" t="s">
        <v>9</v>
      </c>
      <c r="I242" s="18">
        <v>502</v>
      </c>
      <c r="J242" s="19">
        <v>5420008505027</v>
      </c>
      <c r="K242" s="61">
        <v>5.5</v>
      </c>
      <c r="L242" s="21">
        <v>3</v>
      </c>
      <c r="M242" s="22">
        <v>7.74</v>
      </c>
      <c r="N242" s="117">
        <f t="shared" si="3"/>
        <v>5.5E-2</v>
      </c>
    </row>
    <row r="243" spans="1:14">
      <c r="A243" s="51" t="s">
        <v>3</v>
      </c>
      <c r="C243" s="53" t="s">
        <v>448</v>
      </c>
      <c r="D243" s="54" t="s">
        <v>449</v>
      </c>
      <c r="E243" s="55" t="s">
        <v>177</v>
      </c>
      <c r="F243" s="55" t="s">
        <v>105</v>
      </c>
      <c r="G243" s="55" t="s">
        <v>450</v>
      </c>
      <c r="H243" s="56" t="s">
        <v>57</v>
      </c>
      <c r="I243" s="56">
        <v>503</v>
      </c>
      <c r="J243" s="57">
        <v>5420008505034</v>
      </c>
      <c r="K243" s="23">
        <v>5.5</v>
      </c>
      <c r="L243" s="58">
        <v>1</v>
      </c>
      <c r="M243" s="59">
        <v>20.89</v>
      </c>
      <c r="N243" s="117">
        <f t="shared" si="3"/>
        <v>5.5E-2</v>
      </c>
    </row>
    <row r="244" spans="1:14" ht="16.5" thickBot="1">
      <c r="A244" s="3" t="s">
        <v>3</v>
      </c>
      <c r="B244" s="4"/>
      <c r="C244" s="5" t="s">
        <v>448</v>
      </c>
      <c r="D244" s="6" t="s">
        <v>449</v>
      </c>
      <c r="E244" s="7" t="s">
        <v>177</v>
      </c>
      <c r="F244" s="7" t="s">
        <v>105</v>
      </c>
      <c r="G244" s="7" t="s">
        <v>450</v>
      </c>
      <c r="H244" s="8" t="s">
        <v>14</v>
      </c>
      <c r="I244" s="8">
        <v>504</v>
      </c>
      <c r="J244" s="9">
        <v>5420008505041</v>
      </c>
      <c r="K244" s="23">
        <v>5.5</v>
      </c>
      <c r="L244" s="11">
        <v>1</v>
      </c>
      <c r="M244" s="12">
        <v>65.739999999999995</v>
      </c>
      <c r="N244" s="117">
        <f t="shared" si="3"/>
        <v>5.5E-2</v>
      </c>
    </row>
    <row r="245" spans="1:14" ht="17.25" thickTop="1" thickBot="1">
      <c r="A245" s="25" t="s">
        <v>3</v>
      </c>
      <c r="B245" s="26"/>
      <c r="C245" s="27" t="s">
        <v>451</v>
      </c>
      <c r="D245" s="28" t="s">
        <v>452</v>
      </c>
      <c r="E245" s="29" t="s">
        <v>88</v>
      </c>
      <c r="F245" s="29" t="s">
        <v>105</v>
      </c>
      <c r="G245" s="29" t="s">
        <v>453</v>
      </c>
      <c r="H245" s="30" t="s">
        <v>9</v>
      </c>
      <c r="I245" s="30">
        <v>494</v>
      </c>
      <c r="J245" s="31">
        <v>5420008504945</v>
      </c>
      <c r="K245" s="24">
        <v>5.5</v>
      </c>
      <c r="L245" s="32">
        <v>1</v>
      </c>
      <c r="M245" s="33">
        <v>7.2</v>
      </c>
      <c r="N245" s="117">
        <f t="shared" si="3"/>
        <v>5.5E-2</v>
      </c>
    </row>
    <row r="246" spans="1:14" ht="15" customHeight="1" thickTop="1" thickBot="1">
      <c r="A246" s="25" t="s">
        <v>68</v>
      </c>
      <c r="B246" s="26"/>
      <c r="C246" s="27" t="s">
        <v>454</v>
      </c>
      <c r="D246" s="28" t="s">
        <v>452</v>
      </c>
      <c r="E246" s="29" t="s">
        <v>88</v>
      </c>
      <c r="F246" s="29" t="s">
        <v>105</v>
      </c>
      <c r="G246" s="29" t="s">
        <v>455</v>
      </c>
      <c r="H246" s="30" t="s">
        <v>9</v>
      </c>
      <c r="I246" s="30">
        <v>765</v>
      </c>
      <c r="J246" s="31">
        <v>5420008512612</v>
      </c>
      <c r="K246" s="24">
        <v>5.5</v>
      </c>
      <c r="L246" s="32">
        <v>1</v>
      </c>
      <c r="M246" s="33">
        <v>14.81</v>
      </c>
      <c r="N246" s="117">
        <f t="shared" si="3"/>
        <v>5.5E-2</v>
      </c>
    </row>
    <row r="247" spans="1:14" ht="24" thickTop="1" thickBot="1">
      <c r="A247" s="25" t="s">
        <v>3</v>
      </c>
      <c r="B247" s="26"/>
      <c r="C247" s="27" t="s">
        <v>456</v>
      </c>
      <c r="D247" s="28" t="s">
        <v>457</v>
      </c>
      <c r="E247" s="29" t="s">
        <v>458</v>
      </c>
      <c r="F247" s="29" t="s">
        <v>105</v>
      </c>
      <c r="G247" s="29" t="s">
        <v>459</v>
      </c>
      <c r="H247" s="30" t="s">
        <v>23</v>
      </c>
      <c r="I247" s="30">
        <v>462</v>
      </c>
      <c r="J247" s="31">
        <v>5420008504624</v>
      </c>
      <c r="K247" s="24">
        <v>5.5</v>
      </c>
      <c r="L247" s="32">
        <v>1</v>
      </c>
      <c r="M247" s="33">
        <v>4.5999999999999996</v>
      </c>
      <c r="N247" s="117">
        <f t="shared" si="3"/>
        <v>5.5E-2</v>
      </c>
    </row>
    <row r="248" spans="1:14" ht="24" customHeight="1" thickTop="1" thickBot="1">
      <c r="A248" s="25" t="s">
        <v>68</v>
      </c>
      <c r="B248" s="26"/>
      <c r="C248" s="27" t="s">
        <v>460</v>
      </c>
      <c r="D248" s="28" t="s">
        <v>461</v>
      </c>
      <c r="E248" s="29" t="s">
        <v>12</v>
      </c>
      <c r="F248" s="29" t="s">
        <v>7</v>
      </c>
      <c r="G248" s="29" t="s">
        <v>462</v>
      </c>
      <c r="H248" s="30" t="s">
        <v>9</v>
      </c>
      <c r="I248" s="30">
        <v>6910</v>
      </c>
      <c r="J248" s="31">
        <v>5420008598562</v>
      </c>
      <c r="K248" s="60">
        <v>20</v>
      </c>
      <c r="L248" s="32">
        <v>3</v>
      </c>
      <c r="M248" s="33">
        <v>5.73</v>
      </c>
      <c r="N248" s="117">
        <f t="shared" si="3"/>
        <v>0.2</v>
      </c>
    </row>
    <row r="249" spans="1:14" ht="24" thickTop="1" thickBot="1">
      <c r="A249" s="13" t="s">
        <v>3</v>
      </c>
      <c r="B249" s="14"/>
      <c r="C249" s="15" t="s">
        <v>463</v>
      </c>
      <c r="D249" s="16" t="s">
        <v>464</v>
      </c>
      <c r="E249" s="17" t="s">
        <v>465</v>
      </c>
      <c r="F249" s="17" t="s">
        <v>42</v>
      </c>
      <c r="G249" s="17" t="s">
        <v>128</v>
      </c>
      <c r="H249" s="18" t="s">
        <v>9</v>
      </c>
      <c r="I249" s="18">
        <v>517</v>
      </c>
      <c r="J249" s="19">
        <v>5420008505171</v>
      </c>
      <c r="K249" s="24">
        <v>20</v>
      </c>
      <c r="L249" s="21">
        <v>1</v>
      </c>
      <c r="M249" s="22">
        <v>5.92</v>
      </c>
      <c r="N249" s="117">
        <f t="shared" si="3"/>
        <v>0.2</v>
      </c>
    </row>
    <row r="250" spans="1:14" ht="16.5" thickTop="1">
      <c r="A250" s="13" t="s">
        <v>3</v>
      </c>
      <c r="B250" s="14"/>
      <c r="C250" s="15" t="s">
        <v>466</v>
      </c>
      <c r="D250" s="16" t="s">
        <v>467</v>
      </c>
      <c r="E250" s="17" t="s">
        <v>468</v>
      </c>
      <c r="F250" s="17" t="s">
        <v>66</v>
      </c>
      <c r="G250" s="17" t="s">
        <v>469</v>
      </c>
      <c r="H250" s="18" t="s">
        <v>9</v>
      </c>
      <c r="I250" s="18">
        <v>1229</v>
      </c>
      <c r="J250" s="19">
        <v>5420008512292</v>
      </c>
      <c r="K250" s="20">
        <v>5.5</v>
      </c>
      <c r="L250" s="21">
        <v>1</v>
      </c>
      <c r="M250" s="22">
        <v>2.36</v>
      </c>
      <c r="N250" s="117">
        <f t="shared" si="3"/>
        <v>5.5E-2</v>
      </c>
    </row>
    <row r="251" spans="1:14" ht="16.5" thickBot="1">
      <c r="A251" s="3" t="s">
        <v>3</v>
      </c>
      <c r="B251" s="4"/>
      <c r="C251" s="5" t="s">
        <v>466</v>
      </c>
      <c r="D251" s="6" t="s">
        <v>467</v>
      </c>
      <c r="E251" s="7" t="s">
        <v>468</v>
      </c>
      <c r="F251" s="7" t="s">
        <v>66</v>
      </c>
      <c r="G251" s="7" t="s">
        <v>469</v>
      </c>
      <c r="H251" s="8" t="s">
        <v>14</v>
      </c>
      <c r="I251" s="8">
        <v>528</v>
      </c>
      <c r="J251" s="9">
        <v>5420008505287</v>
      </c>
      <c r="K251" s="23">
        <v>5.5</v>
      </c>
      <c r="L251" s="11">
        <v>1</v>
      </c>
      <c r="M251" s="12">
        <v>20.05</v>
      </c>
      <c r="N251" s="117">
        <f t="shared" si="3"/>
        <v>5.5E-2</v>
      </c>
    </row>
    <row r="252" spans="1:14" ht="24" thickTop="1" thickBot="1">
      <c r="A252" s="13" t="s">
        <v>3</v>
      </c>
      <c r="B252" s="14"/>
      <c r="C252" s="15" t="s">
        <v>470</v>
      </c>
      <c r="D252" s="16" t="s">
        <v>471</v>
      </c>
      <c r="E252" s="17" t="s">
        <v>472</v>
      </c>
      <c r="F252" s="17" t="s">
        <v>7</v>
      </c>
      <c r="G252" s="17" t="s">
        <v>473</v>
      </c>
      <c r="H252" s="18" t="s">
        <v>23</v>
      </c>
      <c r="I252" s="18">
        <v>3496</v>
      </c>
      <c r="J252" s="19">
        <v>5420008534966</v>
      </c>
      <c r="K252" s="60">
        <v>20</v>
      </c>
      <c r="L252" s="21">
        <v>1</v>
      </c>
      <c r="M252" s="22">
        <v>6.03</v>
      </c>
      <c r="N252" s="117">
        <f t="shared" si="3"/>
        <v>0.2</v>
      </c>
    </row>
    <row r="253" spans="1:14" ht="15" customHeight="1" thickTop="1" thickBot="1">
      <c r="A253" s="25" t="s">
        <v>68</v>
      </c>
      <c r="B253" s="26"/>
      <c r="C253" s="27" t="s">
        <v>474</v>
      </c>
      <c r="D253" s="28" t="s">
        <v>475</v>
      </c>
      <c r="E253" s="29" t="s">
        <v>476</v>
      </c>
      <c r="F253" s="29" t="s">
        <v>7</v>
      </c>
      <c r="G253" s="29" t="s">
        <v>477</v>
      </c>
      <c r="H253" s="30" t="s">
        <v>9</v>
      </c>
      <c r="I253" s="30">
        <v>2451</v>
      </c>
      <c r="J253" s="31">
        <v>5420008524516</v>
      </c>
      <c r="K253" s="24">
        <v>5.5</v>
      </c>
      <c r="L253" s="32">
        <v>1</v>
      </c>
      <c r="M253" s="33">
        <v>5.08</v>
      </c>
      <c r="N253" s="117">
        <f t="shared" si="3"/>
        <v>5.5E-2</v>
      </c>
    </row>
    <row r="254" spans="1:14" ht="25.5" customHeight="1" thickTop="1">
      <c r="A254" s="13" t="s">
        <v>3</v>
      </c>
      <c r="B254" s="14"/>
      <c r="C254" s="15" t="s">
        <v>474</v>
      </c>
      <c r="D254" s="16" t="s">
        <v>475</v>
      </c>
      <c r="E254" s="17" t="s">
        <v>478</v>
      </c>
      <c r="F254" s="17" t="s">
        <v>7</v>
      </c>
      <c r="G254" s="17" t="s">
        <v>479</v>
      </c>
      <c r="H254" s="18" t="s">
        <v>9</v>
      </c>
      <c r="I254" s="18">
        <v>530</v>
      </c>
      <c r="J254" s="19">
        <v>5420008505300</v>
      </c>
      <c r="K254" s="20">
        <v>5.5</v>
      </c>
      <c r="L254" s="21">
        <v>3</v>
      </c>
      <c r="M254" s="22">
        <v>4.33</v>
      </c>
      <c r="N254" s="117">
        <f t="shared" si="3"/>
        <v>5.5E-2</v>
      </c>
    </row>
    <row r="255" spans="1:14" ht="25.5" customHeight="1">
      <c r="A255" s="51" t="s">
        <v>3</v>
      </c>
      <c r="C255" s="53" t="s">
        <v>474</v>
      </c>
      <c r="D255" s="54" t="s">
        <v>475</v>
      </c>
      <c r="E255" s="55" t="s">
        <v>478</v>
      </c>
      <c r="F255" s="55" t="s">
        <v>7</v>
      </c>
      <c r="G255" s="55" t="s">
        <v>479</v>
      </c>
      <c r="H255" s="56" t="s">
        <v>57</v>
      </c>
      <c r="I255" s="56">
        <v>531</v>
      </c>
      <c r="J255" s="57">
        <v>5420008505317</v>
      </c>
      <c r="K255" s="23">
        <v>5.5</v>
      </c>
      <c r="L255" s="58">
        <v>1</v>
      </c>
      <c r="M255" s="59">
        <v>11.68</v>
      </c>
      <c r="N255" s="117">
        <f t="shared" si="3"/>
        <v>5.5E-2</v>
      </c>
    </row>
    <row r="256" spans="1:14" ht="25.5" customHeight="1" thickBot="1">
      <c r="A256" s="3" t="s">
        <v>3</v>
      </c>
      <c r="B256" s="4"/>
      <c r="C256" s="5" t="s">
        <v>474</v>
      </c>
      <c r="D256" s="6" t="s">
        <v>475</v>
      </c>
      <c r="E256" s="7" t="s">
        <v>478</v>
      </c>
      <c r="F256" s="7" t="s">
        <v>7</v>
      </c>
      <c r="G256" s="7" t="s">
        <v>479</v>
      </c>
      <c r="H256" s="8" t="s">
        <v>14</v>
      </c>
      <c r="I256" s="8">
        <v>532</v>
      </c>
      <c r="J256" s="9">
        <v>5420008505324</v>
      </c>
      <c r="K256" s="23">
        <v>5.5</v>
      </c>
      <c r="L256" s="11">
        <v>1</v>
      </c>
      <c r="M256" s="12">
        <v>36.770000000000003</v>
      </c>
      <c r="N256" s="117">
        <f t="shared" si="3"/>
        <v>5.5E-2</v>
      </c>
    </row>
    <row r="257" spans="1:14" ht="24" thickTop="1" thickBot="1">
      <c r="A257" s="13" t="s">
        <v>3</v>
      </c>
      <c r="B257" s="14"/>
      <c r="C257" s="15" t="s">
        <v>480</v>
      </c>
      <c r="D257" s="16" t="s">
        <v>481</v>
      </c>
      <c r="E257" s="17" t="s">
        <v>482</v>
      </c>
      <c r="F257" s="17" t="s">
        <v>42</v>
      </c>
      <c r="G257" s="17" t="s">
        <v>483</v>
      </c>
      <c r="H257" s="18" t="s">
        <v>23</v>
      </c>
      <c r="I257" s="18">
        <v>533</v>
      </c>
      <c r="J257" s="19">
        <v>5420008505331</v>
      </c>
      <c r="K257" s="24">
        <v>5.5</v>
      </c>
      <c r="L257" s="21">
        <v>1</v>
      </c>
      <c r="M257" s="22">
        <v>5.89</v>
      </c>
      <c r="N257" s="117">
        <f t="shared" si="3"/>
        <v>5.5E-2</v>
      </c>
    </row>
    <row r="258" spans="1:14" ht="17.25" thickTop="1" thickBot="1">
      <c r="A258" s="25" t="s">
        <v>68</v>
      </c>
      <c r="B258" s="26"/>
      <c r="C258" s="27" t="s">
        <v>484</v>
      </c>
      <c r="D258" s="28" t="s">
        <v>485</v>
      </c>
      <c r="E258" s="29" t="s">
        <v>486</v>
      </c>
      <c r="F258" s="29" t="s">
        <v>136</v>
      </c>
      <c r="G258" s="29" t="s">
        <v>487</v>
      </c>
      <c r="H258" s="30" t="s">
        <v>23</v>
      </c>
      <c r="I258" s="30">
        <v>3209</v>
      </c>
      <c r="J258" s="31">
        <v>5420008532092</v>
      </c>
      <c r="K258" s="20">
        <v>5.5</v>
      </c>
      <c r="L258" s="32">
        <v>1</v>
      </c>
      <c r="M258" s="33">
        <v>17.899999999999999</v>
      </c>
      <c r="N258" s="117">
        <f t="shared" si="3"/>
        <v>5.5E-2</v>
      </c>
    </row>
    <row r="259" spans="1:14" ht="24" thickTop="1" thickBot="1">
      <c r="A259" s="65" t="s">
        <v>68</v>
      </c>
      <c r="B259" s="35"/>
      <c r="C259" s="36" t="s">
        <v>488</v>
      </c>
      <c r="D259" s="37" t="s">
        <v>489</v>
      </c>
      <c r="E259" s="38" t="s">
        <v>490</v>
      </c>
      <c r="F259" s="38" t="s">
        <v>105</v>
      </c>
      <c r="G259" s="38" t="s">
        <v>491</v>
      </c>
      <c r="H259" s="39" t="s">
        <v>9</v>
      </c>
      <c r="I259" s="39">
        <v>5983</v>
      </c>
      <c r="J259" s="40">
        <v>5420008503658</v>
      </c>
      <c r="K259" s="24">
        <v>5.5</v>
      </c>
      <c r="L259" s="41">
        <v>1</v>
      </c>
      <c r="M259" s="66">
        <v>7.77</v>
      </c>
      <c r="N259" s="117">
        <f t="shared" si="3"/>
        <v>5.5E-2</v>
      </c>
    </row>
    <row r="260" spans="1:14" ht="23.25" customHeight="1" thickTop="1" thickBot="1">
      <c r="A260" s="13" t="s">
        <v>3</v>
      </c>
      <c r="B260" s="14"/>
      <c r="C260" s="15" t="s">
        <v>488</v>
      </c>
      <c r="D260" s="16" t="s">
        <v>489</v>
      </c>
      <c r="E260" s="17" t="s">
        <v>409</v>
      </c>
      <c r="F260" s="17" t="s">
        <v>105</v>
      </c>
      <c r="G260" s="17" t="s">
        <v>492</v>
      </c>
      <c r="H260" s="18" t="s">
        <v>23</v>
      </c>
      <c r="I260" s="18">
        <v>2392</v>
      </c>
      <c r="J260" s="19">
        <v>5420008523922</v>
      </c>
      <c r="K260" s="24">
        <v>5.5</v>
      </c>
      <c r="L260" s="21">
        <v>3</v>
      </c>
      <c r="M260" s="22">
        <v>3.93</v>
      </c>
      <c r="N260" s="117">
        <f t="shared" si="3"/>
        <v>5.5E-2</v>
      </c>
    </row>
    <row r="261" spans="1:14" ht="17.25" thickTop="1" thickBot="1">
      <c r="A261" s="25" t="s">
        <v>3</v>
      </c>
      <c r="B261" s="26"/>
      <c r="C261" s="27" t="s">
        <v>493</v>
      </c>
      <c r="D261" s="28" t="s">
        <v>494</v>
      </c>
      <c r="E261" s="29" t="s">
        <v>88</v>
      </c>
      <c r="F261" s="29" t="s">
        <v>123</v>
      </c>
      <c r="G261" s="29" t="s">
        <v>495</v>
      </c>
      <c r="H261" s="30" t="s">
        <v>9</v>
      </c>
      <c r="I261" s="30">
        <v>767</v>
      </c>
      <c r="J261" s="31">
        <v>5420008512636</v>
      </c>
      <c r="K261" s="60">
        <v>20</v>
      </c>
      <c r="L261" s="32">
        <v>1</v>
      </c>
      <c r="M261" s="33">
        <v>8.16</v>
      </c>
      <c r="N261" s="117">
        <f t="shared" si="3"/>
        <v>0.2</v>
      </c>
    </row>
    <row r="262" spans="1:14" ht="24" thickTop="1" thickBot="1">
      <c r="A262" s="13" t="s">
        <v>68</v>
      </c>
      <c r="B262" s="14"/>
      <c r="C262" s="15" t="s">
        <v>493</v>
      </c>
      <c r="D262" s="16" t="s">
        <v>496</v>
      </c>
      <c r="E262" s="17" t="s">
        <v>88</v>
      </c>
      <c r="F262" s="17" t="s">
        <v>105</v>
      </c>
      <c r="G262" s="17" t="s">
        <v>497</v>
      </c>
      <c r="H262" s="18" t="s">
        <v>9</v>
      </c>
      <c r="I262" s="18">
        <v>769</v>
      </c>
      <c r="J262" s="19">
        <v>5420008512667</v>
      </c>
      <c r="K262" s="24">
        <v>20</v>
      </c>
      <c r="L262" s="21">
        <v>1</v>
      </c>
      <c r="M262" s="22">
        <v>6.78</v>
      </c>
      <c r="N262" s="117">
        <f t="shared" si="3"/>
        <v>0.2</v>
      </c>
    </row>
    <row r="263" spans="1:14" ht="24" thickTop="1" thickBot="1">
      <c r="A263" s="13" t="s">
        <v>68</v>
      </c>
      <c r="B263" s="14"/>
      <c r="C263" s="15" t="s">
        <v>498</v>
      </c>
      <c r="D263" s="16" t="s">
        <v>499</v>
      </c>
      <c r="E263" s="17" t="s">
        <v>500</v>
      </c>
      <c r="F263" s="17" t="s">
        <v>74</v>
      </c>
      <c r="G263" s="17" t="s">
        <v>501</v>
      </c>
      <c r="H263" s="18" t="s">
        <v>23</v>
      </c>
      <c r="I263" s="18">
        <v>5985</v>
      </c>
      <c r="J263" s="19">
        <v>5420008503672</v>
      </c>
      <c r="K263" s="24">
        <v>5.5</v>
      </c>
      <c r="L263" s="21">
        <v>1</v>
      </c>
      <c r="M263" s="22">
        <v>60.92</v>
      </c>
      <c r="N263" s="117">
        <f t="shared" si="3"/>
        <v>5.5E-2</v>
      </c>
    </row>
    <row r="264" spans="1:14" ht="23.25" thickTop="1">
      <c r="A264" s="13" t="s">
        <v>3</v>
      </c>
      <c r="B264" s="14"/>
      <c r="C264" s="15" t="s">
        <v>498</v>
      </c>
      <c r="D264" s="16" t="s">
        <v>499</v>
      </c>
      <c r="E264" s="17" t="s">
        <v>502</v>
      </c>
      <c r="F264" s="17" t="s">
        <v>74</v>
      </c>
      <c r="G264" s="17" t="s">
        <v>501</v>
      </c>
      <c r="H264" s="18" t="s">
        <v>147</v>
      </c>
      <c r="I264" s="18">
        <v>1430</v>
      </c>
      <c r="J264" s="19">
        <v>5420008514302</v>
      </c>
      <c r="K264" s="20">
        <v>5.5</v>
      </c>
      <c r="L264" s="21">
        <v>1</v>
      </c>
      <c r="M264" s="22">
        <v>26.05</v>
      </c>
      <c r="N264" s="117">
        <f t="shared" ref="N264:N327" si="4">K264 / 100</f>
        <v>5.5E-2</v>
      </c>
    </row>
    <row r="265" spans="1:14" ht="23.25" thickBot="1">
      <c r="A265" s="3" t="s">
        <v>3</v>
      </c>
      <c r="B265" s="4"/>
      <c r="C265" s="5" t="s">
        <v>498</v>
      </c>
      <c r="D265" s="6" t="s">
        <v>499</v>
      </c>
      <c r="E265" s="7" t="s">
        <v>502</v>
      </c>
      <c r="F265" s="7" t="s">
        <v>74</v>
      </c>
      <c r="G265" s="7" t="s">
        <v>501</v>
      </c>
      <c r="H265" s="8" t="s">
        <v>23</v>
      </c>
      <c r="I265" s="8">
        <v>2895</v>
      </c>
      <c r="J265" s="9">
        <v>5420008528958</v>
      </c>
      <c r="K265" s="23">
        <v>5.5</v>
      </c>
      <c r="L265" s="11">
        <v>1</v>
      </c>
      <c r="M265" s="12">
        <v>58.18</v>
      </c>
      <c r="N265" s="117">
        <f t="shared" si="4"/>
        <v>5.5E-2</v>
      </c>
    </row>
    <row r="266" spans="1:14" ht="27" thickTop="1" thickBot="1">
      <c r="A266" s="25" t="s">
        <v>68</v>
      </c>
      <c r="B266" s="26"/>
      <c r="C266" s="27" t="s">
        <v>503</v>
      </c>
      <c r="D266" s="28" t="s">
        <v>504</v>
      </c>
      <c r="E266" s="29" t="s">
        <v>353</v>
      </c>
      <c r="F266" s="29" t="s">
        <v>21</v>
      </c>
      <c r="G266" s="29" t="s">
        <v>505</v>
      </c>
      <c r="H266" s="30" t="s">
        <v>9</v>
      </c>
      <c r="I266" s="30">
        <v>2452</v>
      </c>
      <c r="J266" s="31">
        <v>5420008524523</v>
      </c>
      <c r="K266" s="24">
        <v>5.5</v>
      </c>
      <c r="L266" s="32">
        <v>1</v>
      </c>
      <c r="M266" s="33">
        <v>5.13</v>
      </c>
      <c r="N266" s="117">
        <f t="shared" si="4"/>
        <v>5.5E-2</v>
      </c>
    </row>
    <row r="267" spans="1:14" ht="27" thickTop="1" thickBot="1">
      <c r="A267" s="25" t="s">
        <v>68</v>
      </c>
      <c r="B267" s="26"/>
      <c r="C267" s="27" t="s">
        <v>506</v>
      </c>
      <c r="D267" s="28" t="s">
        <v>507</v>
      </c>
      <c r="E267" s="29" t="s">
        <v>31</v>
      </c>
      <c r="F267" s="29" t="s">
        <v>21</v>
      </c>
      <c r="G267" s="29" t="s">
        <v>260</v>
      </c>
      <c r="H267" s="30" t="s">
        <v>9</v>
      </c>
      <c r="I267" s="30">
        <v>3364</v>
      </c>
      <c r="J267" s="31">
        <v>5420008533648</v>
      </c>
      <c r="K267" s="24">
        <v>5.5</v>
      </c>
      <c r="L267" s="32">
        <v>3</v>
      </c>
      <c r="M267" s="33">
        <v>3.9</v>
      </c>
      <c r="N267" s="117">
        <f t="shared" si="4"/>
        <v>5.5E-2</v>
      </c>
    </row>
    <row r="268" spans="1:14" ht="26.25" thickTop="1">
      <c r="A268" s="13" t="s">
        <v>3</v>
      </c>
      <c r="B268" s="14"/>
      <c r="C268" s="15" t="s">
        <v>506</v>
      </c>
      <c r="D268" s="16" t="s">
        <v>507</v>
      </c>
      <c r="E268" s="17" t="s">
        <v>508</v>
      </c>
      <c r="F268" s="17" t="s">
        <v>21</v>
      </c>
      <c r="G268" s="17" t="s">
        <v>260</v>
      </c>
      <c r="H268" s="18" t="s">
        <v>9</v>
      </c>
      <c r="I268" s="18">
        <v>556</v>
      </c>
      <c r="J268" s="19">
        <v>5420008505560</v>
      </c>
      <c r="K268" s="20">
        <v>5.5</v>
      </c>
      <c r="L268" s="21">
        <v>3</v>
      </c>
      <c r="M268" s="22">
        <v>3.67</v>
      </c>
      <c r="N268" s="117">
        <f t="shared" si="4"/>
        <v>5.5E-2</v>
      </c>
    </row>
    <row r="269" spans="1:14" ht="25.5">
      <c r="A269" s="51" t="s">
        <v>3</v>
      </c>
      <c r="C269" s="53" t="s">
        <v>506</v>
      </c>
      <c r="D269" s="54" t="s">
        <v>507</v>
      </c>
      <c r="E269" s="55" t="s">
        <v>508</v>
      </c>
      <c r="F269" s="55" t="s">
        <v>21</v>
      </c>
      <c r="G269" s="55" t="s">
        <v>260</v>
      </c>
      <c r="H269" s="56" t="s">
        <v>57</v>
      </c>
      <c r="I269" s="56">
        <v>557</v>
      </c>
      <c r="J269" s="57">
        <v>5420008505577</v>
      </c>
      <c r="K269" s="23">
        <v>5.5</v>
      </c>
      <c r="L269" s="58">
        <v>1</v>
      </c>
      <c r="M269" s="59">
        <v>9.9</v>
      </c>
      <c r="N269" s="117">
        <f t="shared" si="4"/>
        <v>5.5E-2</v>
      </c>
    </row>
    <row r="270" spans="1:14" ht="26.25" thickBot="1">
      <c r="A270" s="3" t="s">
        <v>3</v>
      </c>
      <c r="B270" s="4"/>
      <c r="C270" s="5" t="s">
        <v>506</v>
      </c>
      <c r="D270" s="6" t="s">
        <v>507</v>
      </c>
      <c r="E270" s="7" t="s">
        <v>508</v>
      </c>
      <c r="F270" s="7" t="s">
        <v>21</v>
      </c>
      <c r="G270" s="7" t="s">
        <v>260</v>
      </c>
      <c r="H270" s="8" t="s">
        <v>14</v>
      </c>
      <c r="I270" s="8">
        <v>558</v>
      </c>
      <c r="J270" s="9">
        <v>5420008505584</v>
      </c>
      <c r="K270" s="23">
        <v>5.5</v>
      </c>
      <c r="L270" s="11">
        <v>1</v>
      </c>
      <c r="M270" s="12">
        <v>31.17</v>
      </c>
      <c r="N270" s="117">
        <f t="shared" si="4"/>
        <v>5.5E-2</v>
      </c>
    </row>
    <row r="271" spans="1:14" ht="26.25" thickTop="1">
      <c r="A271" s="13" t="s">
        <v>68</v>
      </c>
      <c r="B271" s="14"/>
      <c r="C271" s="15" t="s">
        <v>509</v>
      </c>
      <c r="D271" s="16" t="s">
        <v>510</v>
      </c>
      <c r="E271" s="17" t="s">
        <v>511</v>
      </c>
      <c r="F271" s="17" t="s">
        <v>21</v>
      </c>
      <c r="G271" s="17" t="s">
        <v>512</v>
      </c>
      <c r="H271" s="18" t="s">
        <v>23</v>
      </c>
      <c r="I271" s="18">
        <v>6820</v>
      </c>
      <c r="J271" s="19">
        <v>5420008597640</v>
      </c>
      <c r="K271" s="61">
        <v>5.5</v>
      </c>
      <c r="L271" s="21">
        <v>3</v>
      </c>
      <c r="M271" s="22">
        <v>5.88</v>
      </c>
      <c r="N271" s="117">
        <f t="shared" si="4"/>
        <v>5.5E-2</v>
      </c>
    </row>
    <row r="272" spans="1:14" ht="26.25" thickBot="1">
      <c r="A272" s="3" t="s">
        <v>68</v>
      </c>
      <c r="B272" s="4"/>
      <c r="C272" s="5" t="s">
        <v>513</v>
      </c>
      <c r="D272" s="6" t="s">
        <v>510</v>
      </c>
      <c r="E272" s="7" t="s">
        <v>511</v>
      </c>
      <c r="F272" s="7" t="s">
        <v>21</v>
      </c>
      <c r="G272" s="7" t="s">
        <v>512</v>
      </c>
      <c r="H272" s="8" t="s">
        <v>57</v>
      </c>
      <c r="I272" s="8">
        <v>3614</v>
      </c>
      <c r="J272" s="9">
        <v>5420008536144</v>
      </c>
      <c r="K272" s="23">
        <v>5.5</v>
      </c>
      <c r="L272" s="11">
        <v>1</v>
      </c>
      <c r="M272" s="12">
        <v>31.75</v>
      </c>
      <c r="N272" s="117">
        <f t="shared" si="4"/>
        <v>5.5E-2</v>
      </c>
    </row>
    <row r="273" spans="1:14" ht="24" thickTop="1" thickBot="1">
      <c r="A273" s="13" t="s">
        <v>3</v>
      </c>
      <c r="B273" s="14"/>
      <c r="C273" s="15" t="s">
        <v>514</v>
      </c>
      <c r="D273" s="16" t="s">
        <v>515</v>
      </c>
      <c r="E273" s="17" t="s">
        <v>195</v>
      </c>
      <c r="F273" s="17" t="s">
        <v>21</v>
      </c>
      <c r="G273" s="17" t="s">
        <v>516</v>
      </c>
      <c r="H273" s="18" t="s">
        <v>9</v>
      </c>
      <c r="I273" s="18">
        <v>568</v>
      </c>
      <c r="J273" s="19">
        <v>5420008505683</v>
      </c>
      <c r="K273" s="24">
        <v>5.5</v>
      </c>
      <c r="L273" s="21">
        <v>1</v>
      </c>
      <c r="M273" s="22">
        <v>4.1900000000000004</v>
      </c>
      <c r="N273" s="117">
        <f t="shared" si="4"/>
        <v>5.5E-2</v>
      </c>
    </row>
    <row r="274" spans="1:14" ht="27" thickTop="1" thickBot="1">
      <c r="A274" s="25" t="s">
        <v>68</v>
      </c>
      <c r="B274" s="25" t="s">
        <v>59</v>
      </c>
      <c r="C274" s="27" t="s">
        <v>517</v>
      </c>
      <c r="D274" s="28" t="s">
        <v>518</v>
      </c>
      <c r="E274" s="29" t="s">
        <v>519</v>
      </c>
      <c r="F274" s="29" t="s">
        <v>21</v>
      </c>
      <c r="G274" s="29" t="s">
        <v>520</v>
      </c>
      <c r="H274" s="30" t="s">
        <v>9</v>
      </c>
      <c r="I274" s="30">
        <v>6763</v>
      </c>
      <c r="J274" s="31">
        <v>5420008597077</v>
      </c>
      <c r="K274" s="20">
        <v>5.5</v>
      </c>
      <c r="L274" s="32">
        <v>1</v>
      </c>
      <c r="M274" s="33">
        <v>7.91</v>
      </c>
      <c r="N274" s="117">
        <f t="shared" si="4"/>
        <v>5.5E-2</v>
      </c>
    </row>
    <row r="275" spans="1:14" ht="26.25" thickTop="1">
      <c r="A275" s="13" t="s">
        <v>3</v>
      </c>
      <c r="B275" s="13" t="s">
        <v>59</v>
      </c>
      <c r="C275" s="15" t="s">
        <v>517</v>
      </c>
      <c r="D275" s="16" t="s">
        <v>518</v>
      </c>
      <c r="E275" s="17" t="s">
        <v>102</v>
      </c>
      <c r="F275" s="17" t="s">
        <v>21</v>
      </c>
      <c r="G275" s="17" t="s">
        <v>520</v>
      </c>
      <c r="H275" s="18" t="s">
        <v>9</v>
      </c>
      <c r="I275" s="18">
        <v>3205</v>
      </c>
      <c r="J275" s="19">
        <v>5420008532054</v>
      </c>
      <c r="K275" s="61">
        <v>5.5</v>
      </c>
      <c r="L275" s="21">
        <v>1</v>
      </c>
      <c r="M275" s="22">
        <v>4.1900000000000004</v>
      </c>
      <c r="N275" s="117">
        <f t="shared" si="4"/>
        <v>5.5E-2</v>
      </c>
    </row>
    <row r="276" spans="1:14" ht="26.25" thickBot="1">
      <c r="A276" s="3" t="s">
        <v>3</v>
      </c>
      <c r="B276" s="3" t="s">
        <v>59</v>
      </c>
      <c r="C276" s="5" t="s">
        <v>517</v>
      </c>
      <c r="D276" s="6" t="s">
        <v>518</v>
      </c>
      <c r="E276" s="7" t="s">
        <v>102</v>
      </c>
      <c r="F276" s="7" t="s">
        <v>21</v>
      </c>
      <c r="G276" s="7" t="s">
        <v>520</v>
      </c>
      <c r="H276" s="8" t="s">
        <v>57</v>
      </c>
      <c r="I276" s="8">
        <v>3204</v>
      </c>
      <c r="J276" s="9">
        <v>5420008532047</v>
      </c>
      <c r="K276" s="23">
        <v>5.5</v>
      </c>
      <c r="L276" s="11">
        <v>1</v>
      </c>
      <c r="M276" s="12">
        <v>11.32</v>
      </c>
      <c r="N276" s="117">
        <f t="shared" si="4"/>
        <v>5.5E-2</v>
      </c>
    </row>
    <row r="277" spans="1:14" ht="23.25" thickTop="1">
      <c r="A277" s="13" t="s">
        <v>68</v>
      </c>
      <c r="B277" s="14"/>
      <c r="C277" s="15" t="s">
        <v>521</v>
      </c>
      <c r="D277" s="16" t="s">
        <v>522</v>
      </c>
      <c r="E277" s="17" t="s">
        <v>102</v>
      </c>
      <c r="F277" s="17" t="s">
        <v>21</v>
      </c>
      <c r="G277" s="17" t="s">
        <v>523</v>
      </c>
      <c r="H277" s="18" t="s">
        <v>23</v>
      </c>
      <c r="I277" s="18">
        <v>7487</v>
      </c>
      <c r="J277" s="19">
        <v>5420008508370</v>
      </c>
      <c r="K277" s="61">
        <v>20</v>
      </c>
      <c r="L277" s="21">
        <v>1</v>
      </c>
      <c r="M277" s="22">
        <v>4.24</v>
      </c>
      <c r="N277" s="117">
        <f t="shared" si="4"/>
        <v>0.2</v>
      </c>
    </row>
    <row r="278" spans="1:14" ht="23.25" thickBot="1">
      <c r="A278" s="51" t="s">
        <v>3</v>
      </c>
      <c r="C278" s="53" t="s">
        <v>521</v>
      </c>
      <c r="D278" s="54" t="s">
        <v>522</v>
      </c>
      <c r="E278" s="55" t="s">
        <v>524</v>
      </c>
      <c r="F278" s="55" t="s">
        <v>21</v>
      </c>
      <c r="G278" s="55" t="s">
        <v>523</v>
      </c>
      <c r="H278" s="56" t="s">
        <v>9</v>
      </c>
      <c r="I278" s="56">
        <v>3101</v>
      </c>
      <c r="J278" s="57">
        <v>5420008531019</v>
      </c>
      <c r="K278" s="10">
        <v>20</v>
      </c>
      <c r="L278" s="58">
        <v>1</v>
      </c>
      <c r="M278" s="59">
        <v>5.94</v>
      </c>
      <c r="N278" s="117">
        <f t="shared" si="4"/>
        <v>0.2</v>
      </c>
    </row>
    <row r="279" spans="1:14" ht="27" thickTop="1" thickBot="1">
      <c r="A279" s="25" t="s">
        <v>3</v>
      </c>
      <c r="B279" s="26"/>
      <c r="C279" s="27" t="s">
        <v>525</v>
      </c>
      <c r="D279" s="28" t="s">
        <v>526</v>
      </c>
      <c r="E279" s="29" t="s">
        <v>527</v>
      </c>
      <c r="F279" s="29" t="s">
        <v>37</v>
      </c>
      <c r="G279" s="29" t="s">
        <v>528</v>
      </c>
      <c r="H279" s="30" t="s">
        <v>23</v>
      </c>
      <c r="I279" s="30">
        <v>5439</v>
      </c>
      <c r="J279" s="31">
        <v>5420008505829</v>
      </c>
      <c r="K279" s="24">
        <v>20</v>
      </c>
      <c r="L279" s="32">
        <v>1</v>
      </c>
      <c r="M279" s="33">
        <v>11.7</v>
      </c>
      <c r="N279" s="117">
        <f t="shared" si="4"/>
        <v>0.2</v>
      </c>
    </row>
    <row r="280" spans="1:14" ht="24" thickTop="1" thickBot="1">
      <c r="A280" s="13" t="s">
        <v>3</v>
      </c>
      <c r="B280" s="14"/>
      <c r="C280" s="15" t="s">
        <v>529</v>
      </c>
      <c r="D280" s="16" t="s">
        <v>530</v>
      </c>
      <c r="E280" s="17" t="s">
        <v>102</v>
      </c>
      <c r="F280" s="17" t="s">
        <v>21</v>
      </c>
      <c r="G280" s="17" t="s">
        <v>439</v>
      </c>
      <c r="H280" s="18" t="s">
        <v>23</v>
      </c>
      <c r="I280" s="18">
        <v>590</v>
      </c>
      <c r="J280" s="19">
        <v>5420008505904</v>
      </c>
      <c r="K280" s="24">
        <v>5.5</v>
      </c>
      <c r="L280" s="21">
        <v>1</v>
      </c>
      <c r="M280" s="22">
        <v>4.47</v>
      </c>
      <c r="N280" s="117">
        <f t="shared" si="4"/>
        <v>5.5E-2</v>
      </c>
    </row>
    <row r="281" spans="1:14" ht="23.25" thickTop="1">
      <c r="A281" s="13" t="s">
        <v>3</v>
      </c>
      <c r="B281" s="14"/>
      <c r="C281" s="15" t="s">
        <v>531</v>
      </c>
      <c r="D281" s="16" t="s">
        <v>532</v>
      </c>
      <c r="E281" s="17" t="s">
        <v>533</v>
      </c>
      <c r="F281" s="17" t="s">
        <v>21</v>
      </c>
      <c r="G281" s="17" t="s">
        <v>534</v>
      </c>
      <c r="H281" s="18" t="s">
        <v>23</v>
      </c>
      <c r="I281" s="18">
        <v>594</v>
      </c>
      <c r="J281" s="19">
        <v>5420008505942</v>
      </c>
      <c r="K281" s="20">
        <v>5.5</v>
      </c>
      <c r="L281" s="21">
        <v>3</v>
      </c>
      <c r="M281" s="22">
        <v>6.78</v>
      </c>
      <c r="N281" s="117">
        <f t="shared" si="4"/>
        <v>5.5E-2</v>
      </c>
    </row>
    <row r="282" spans="1:14" ht="23.25" thickBot="1">
      <c r="A282" s="3" t="s">
        <v>3</v>
      </c>
      <c r="B282" s="4"/>
      <c r="C282" s="5" t="s">
        <v>531</v>
      </c>
      <c r="D282" s="6" t="s">
        <v>532</v>
      </c>
      <c r="E282" s="7" t="s">
        <v>533</v>
      </c>
      <c r="F282" s="7" t="s">
        <v>21</v>
      </c>
      <c r="G282" s="7" t="s">
        <v>534</v>
      </c>
      <c r="H282" s="8" t="s">
        <v>57</v>
      </c>
      <c r="I282" s="8">
        <v>596</v>
      </c>
      <c r="J282" s="9">
        <v>5420008505966</v>
      </c>
      <c r="K282" s="23">
        <v>5.5</v>
      </c>
      <c r="L282" s="11">
        <v>1</v>
      </c>
      <c r="M282" s="12">
        <v>36.6</v>
      </c>
      <c r="N282" s="117">
        <f t="shared" si="4"/>
        <v>5.5E-2</v>
      </c>
    </row>
    <row r="283" spans="1:14" ht="17.25" thickTop="1" thickBot="1">
      <c r="A283" s="25" t="s">
        <v>3</v>
      </c>
      <c r="B283" s="26"/>
      <c r="C283" s="27" t="s">
        <v>535</v>
      </c>
      <c r="D283" s="28" t="s">
        <v>536</v>
      </c>
      <c r="E283" s="29" t="s">
        <v>12</v>
      </c>
      <c r="F283" s="29" t="s">
        <v>215</v>
      </c>
      <c r="G283" s="29" t="s">
        <v>537</v>
      </c>
      <c r="H283" s="30" t="s">
        <v>23</v>
      </c>
      <c r="I283" s="30">
        <v>598</v>
      </c>
      <c r="J283" s="31">
        <v>5420008505980</v>
      </c>
      <c r="K283" s="60">
        <v>20</v>
      </c>
      <c r="L283" s="32">
        <v>1</v>
      </c>
      <c r="M283" s="33">
        <v>9.82</v>
      </c>
      <c r="N283" s="117">
        <f t="shared" si="4"/>
        <v>0.2</v>
      </c>
    </row>
    <row r="284" spans="1:14" ht="25.5" customHeight="1" thickTop="1" thickBot="1">
      <c r="A284" s="13" t="s">
        <v>3</v>
      </c>
      <c r="B284" s="14"/>
      <c r="C284" s="15" t="s">
        <v>538</v>
      </c>
      <c r="D284" s="16" t="s">
        <v>539</v>
      </c>
      <c r="E284" s="17" t="s">
        <v>490</v>
      </c>
      <c r="F284" s="17" t="s">
        <v>66</v>
      </c>
      <c r="G284" s="17" t="s">
        <v>540</v>
      </c>
      <c r="H284" s="18" t="s">
        <v>9</v>
      </c>
      <c r="I284" s="18">
        <v>603</v>
      </c>
      <c r="J284" s="19">
        <v>5420008506031</v>
      </c>
      <c r="K284" s="60">
        <v>20</v>
      </c>
      <c r="L284" s="21">
        <v>1</v>
      </c>
      <c r="M284" s="22">
        <v>4.1900000000000004</v>
      </c>
      <c r="N284" s="117">
        <f t="shared" si="4"/>
        <v>0.2</v>
      </c>
    </row>
    <row r="285" spans="1:14" ht="23.25" thickTop="1">
      <c r="A285" s="13" t="s">
        <v>3</v>
      </c>
      <c r="B285" s="14"/>
      <c r="C285" s="15" t="s">
        <v>541</v>
      </c>
      <c r="D285" s="16" t="s">
        <v>542</v>
      </c>
      <c r="E285" s="17" t="s">
        <v>31</v>
      </c>
      <c r="F285" s="17" t="s">
        <v>105</v>
      </c>
      <c r="G285" s="17" t="s">
        <v>543</v>
      </c>
      <c r="H285" s="18" t="s">
        <v>23</v>
      </c>
      <c r="I285" s="18">
        <v>607</v>
      </c>
      <c r="J285" s="19">
        <v>5420008506079</v>
      </c>
      <c r="K285" s="61">
        <v>20</v>
      </c>
      <c r="L285" s="21">
        <v>1</v>
      </c>
      <c r="M285" s="22">
        <v>16.64</v>
      </c>
      <c r="N285" s="117">
        <f t="shared" si="4"/>
        <v>0.2</v>
      </c>
    </row>
    <row r="286" spans="1:14" ht="23.25" thickBot="1">
      <c r="A286" s="51" t="s">
        <v>3</v>
      </c>
      <c r="C286" s="53" t="s">
        <v>541</v>
      </c>
      <c r="D286" s="54" t="s">
        <v>542</v>
      </c>
      <c r="E286" s="55" t="s">
        <v>31</v>
      </c>
      <c r="F286" s="55" t="s">
        <v>105</v>
      </c>
      <c r="G286" s="55" t="s">
        <v>543</v>
      </c>
      <c r="H286" s="56" t="s">
        <v>57</v>
      </c>
      <c r="I286" s="56">
        <v>609</v>
      </c>
      <c r="J286" s="57">
        <v>5420008506093</v>
      </c>
      <c r="K286" s="10">
        <v>20</v>
      </c>
      <c r="L286" s="58">
        <v>1</v>
      </c>
      <c r="M286" s="59">
        <v>89.88</v>
      </c>
      <c r="N286" s="117">
        <f t="shared" si="4"/>
        <v>0.2</v>
      </c>
    </row>
    <row r="287" spans="1:14" ht="17.25" thickTop="1" thickBot="1">
      <c r="A287" s="13" t="s">
        <v>3</v>
      </c>
      <c r="B287" s="13" t="s">
        <v>59</v>
      </c>
      <c r="C287" s="15" t="s">
        <v>544</v>
      </c>
      <c r="D287" s="16" t="s">
        <v>545</v>
      </c>
      <c r="E287" s="17" t="s">
        <v>102</v>
      </c>
      <c r="F287" s="17" t="s">
        <v>136</v>
      </c>
      <c r="G287" s="17" t="s">
        <v>546</v>
      </c>
      <c r="H287" s="18" t="s">
        <v>9</v>
      </c>
      <c r="I287" s="18">
        <v>1230</v>
      </c>
      <c r="J287" s="19">
        <v>5420008512308</v>
      </c>
      <c r="K287" s="60">
        <v>20</v>
      </c>
      <c r="L287" s="21">
        <v>1</v>
      </c>
      <c r="M287" s="22">
        <v>5.55</v>
      </c>
      <c r="N287" s="117">
        <f t="shared" si="4"/>
        <v>0.2</v>
      </c>
    </row>
    <row r="288" spans="1:14" ht="24" thickTop="1" thickBot="1">
      <c r="A288" s="13" t="s">
        <v>3</v>
      </c>
      <c r="B288" s="14"/>
      <c r="C288" s="15" t="s">
        <v>547</v>
      </c>
      <c r="D288" s="16" t="s">
        <v>548</v>
      </c>
      <c r="E288" s="17" t="s">
        <v>195</v>
      </c>
      <c r="F288" s="17" t="s">
        <v>21</v>
      </c>
      <c r="G288" s="17" t="s">
        <v>549</v>
      </c>
      <c r="H288" s="18" t="s">
        <v>23</v>
      </c>
      <c r="I288" s="18">
        <v>1232</v>
      </c>
      <c r="J288" s="19">
        <v>5420008512322</v>
      </c>
      <c r="K288" s="24">
        <v>20</v>
      </c>
      <c r="L288" s="21">
        <v>1</v>
      </c>
      <c r="M288" s="22">
        <v>3.87</v>
      </c>
      <c r="N288" s="117">
        <f t="shared" si="4"/>
        <v>0.2</v>
      </c>
    </row>
    <row r="289" spans="1:14" ht="15.75" customHeight="1" thickTop="1" thickBot="1">
      <c r="A289" s="25" t="s">
        <v>68</v>
      </c>
      <c r="B289" s="26"/>
      <c r="C289" s="27" t="s">
        <v>550</v>
      </c>
      <c r="D289" s="28" t="s">
        <v>551</v>
      </c>
      <c r="E289" s="29" t="s">
        <v>31</v>
      </c>
      <c r="F289" s="29" t="s">
        <v>21</v>
      </c>
      <c r="G289" s="29" t="s">
        <v>552</v>
      </c>
      <c r="H289" s="30" t="s">
        <v>9</v>
      </c>
      <c r="I289" s="30">
        <v>7515</v>
      </c>
      <c r="J289" s="31">
        <v>5420008508486</v>
      </c>
      <c r="K289" s="24">
        <v>5.5</v>
      </c>
      <c r="L289" s="32">
        <v>1</v>
      </c>
      <c r="M289" s="33">
        <v>7.12</v>
      </c>
      <c r="N289" s="117">
        <f t="shared" si="4"/>
        <v>5.5E-2</v>
      </c>
    </row>
    <row r="290" spans="1:14" ht="23.25" thickTop="1">
      <c r="A290" s="13" t="s">
        <v>3</v>
      </c>
      <c r="B290" s="14"/>
      <c r="C290" s="15" t="s">
        <v>550</v>
      </c>
      <c r="D290" s="16" t="s">
        <v>551</v>
      </c>
      <c r="E290" s="17" t="s">
        <v>31</v>
      </c>
      <c r="F290" s="17" t="s">
        <v>21</v>
      </c>
      <c r="G290" s="17" t="s">
        <v>553</v>
      </c>
      <c r="H290" s="18" t="s">
        <v>9</v>
      </c>
      <c r="I290" s="18">
        <v>614</v>
      </c>
      <c r="J290" s="19">
        <v>5420008506147</v>
      </c>
      <c r="K290" s="20">
        <v>5.5</v>
      </c>
      <c r="L290" s="21">
        <v>3</v>
      </c>
      <c r="M290" s="22">
        <v>6.24</v>
      </c>
      <c r="N290" s="117">
        <f t="shared" si="4"/>
        <v>5.5E-2</v>
      </c>
    </row>
    <row r="291" spans="1:14" ht="23.25" thickBot="1">
      <c r="A291" s="3" t="s">
        <v>3</v>
      </c>
      <c r="B291" s="4"/>
      <c r="C291" s="5" t="s">
        <v>550</v>
      </c>
      <c r="D291" s="6" t="s">
        <v>551</v>
      </c>
      <c r="E291" s="7" t="s">
        <v>31</v>
      </c>
      <c r="F291" s="7" t="s">
        <v>21</v>
      </c>
      <c r="G291" s="7" t="s">
        <v>553</v>
      </c>
      <c r="H291" s="8" t="s">
        <v>14</v>
      </c>
      <c r="I291" s="8">
        <v>616</v>
      </c>
      <c r="J291" s="9">
        <v>5420008506161</v>
      </c>
      <c r="K291" s="23">
        <v>5.5</v>
      </c>
      <c r="L291" s="11">
        <v>1</v>
      </c>
      <c r="M291" s="12">
        <v>53.06</v>
      </c>
      <c r="N291" s="117">
        <f t="shared" si="4"/>
        <v>5.5E-2</v>
      </c>
    </row>
    <row r="292" spans="1:14" ht="24" thickTop="1" thickBot="1">
      <c r="A292" s="25" t="s">
        <v>3</v>
      </c>
      <c r="B292" s="26"/>
      <c r="C292" s="27" t="s">
        <v>554</v>
      </c>
      <c r="D292" s="28" t="s">
        <v>555</v>
      </c>
      <c r="E292" s="29" t="s">
        <v>6</v>
      </c>
      <c r="F292" s="29" t="s">
        <v>21</v>
      </c>
      <c r="G292" s="29" t="s">
        <v>556</v>
      </c>
      <c r="H292" s="30" t="s">
        <v>23</v>
      </c>
      <c r="I292" s="30">
        <v>1234</v>
      </c>
      <c r="J292" s="31">
        <v>5420008512346</v>
      </c>
      <c r="K292" s="24">
        <v>5.5</v>
      </c>
      <c r="L292" s="32">
        <v>1</v>
      </c>
      <c r="M292" s="33">
        <v>4.5999999999999996</v>
      </c>
      <c r="N292" s="117">
        <f t="shared" si="4"/>
        <v>5.5E-2</v>
      </c>
    </row>
    <row r="293" spans="1:14" ht="24" thickTop="1" thickBot="1">
      <c r="A293" s="13" t="s">
        <v>3</v>
      </c>
      <c r="B293" s="14"/>
      <c r="C293" s="15" t="s">
        <v>557</v>
      </c>
      <c r="D293" s="16" t="s">
        <v>558</v>
      </c>
      <c r="E293" s="17" t="s">
        <v>102</v>
      </c>
      <c r="F293" s="17" t="s">
        <v>21</v>
      </c>
      <c r="G293" s="17" t="s">
        <v>559</v>
      </c>
      <c r="H293" s="18" t="s">
        <v>23</v>
      </c>
      <c r="I293" s="18">
        <v>624</v>
      </c>
      <c r="J293" s="19">
        <v>5420008506246</v>
      </c>
      <c r="K293" s="24">
        <v>5.5</v>
      </c>
      <c r="L293" s="21">
        <v>1</v>
      </c>
      <c r="M293" s="22">
        <v>8.86</v>
      </c>
      <c r="N293" s="117">
        <f t="shared" si="4"/>
        <v>5.5E-2</v>
      </c>
    </row>
    <row r="294" spans="1:14" ht="17.25" customHeight="1" thickTop="1" thickBot="1">
      <c r="A294" s="25" t="s">
        <v>68</v>
      </c>
      <c r="B294" s="26"/>
      <c r="C294" s="27" t="s">
        <v>560</v>
      </c>
      <c r="D294" s="28" t="s">
        <v>561</v>
      </c>
      <c r="E294" s="29" t="s">
        <v>353</v>
      </c>
      <c r="F294" s="29" t="s">
        <v>21</v>
      </c>
      <c r="G294" s="29" t="s">
        <v>111</v>
      </c>
      <c r="H294" s="30" t="s">
        <v>23</v>
      </c>
      <c r="I294" s="30">
        <v>2439</v>
      </c>
      <c r="J294" s="31">
        <v>5420008524394</v>
      </c>
      <c r="K294" s="24">
        <v>5.5</v>
      </c>
      <c r="L294" s="32">
        <v>1</v>
      </c>
      <c r="M294" s="33">
        <v>9.6999999999999993</v>
      </c>
      <c r="N294" s="117">
        <f t="shared" si="4"/>
        <v>5.5E-2</v>
      </c>
    </row>
    <row r="295" spans="1:14" ht="18" customHeight="1" thickTop="1">
      <c r="A295" s="13" t="s">
        <v>3</v>
      </c>
      <c r="B295" s="14"/>
      <c r="C295" s="15" t="s">
        <v>562</v>
      </c>
      <c r="D295" s="16" t="s">
        <v>561</v>
      </c>
      <c r="E295" s="17" t="s">
        <v>102</v>
      </c>
      <c r="F295" s="17" t="s">
        <v>21</v>
      </c>
      <c r="G295" s="17" t="s">
        <v>111</v>
      </c>
      <c r="H295" s="18" t="s">
        <v>23</v>
      </c>
      <c r="I295" s="18">
        <v>620</v>
      </c>
      <c r="J295" s="19">
        <v>5420008506208</v>
      </c>
      <c r="K295" s="20">
        <v>5.5</v>
      </c>
      <c r="L295" s="21">
        <v>1</v>
      </c>
      <c r="M295" s="22">
        <v>8.86</v>
      </c>
      <c r="N295" s="117">
        <f t="shared" si="4"/>
        <v>5.5E-2</v>
      </c>
    </row>
    <row r="296" spans="1:14" ht="18" customHeight="1" thickBot="1">
      <c r="A296" s="51" t="s">
        <v>3</v>
      </c>
      <c r="C296" s="53" t="s">
        <v>560</v>
      </c>
      <c r="D296" s="54" t="s">
        <v>561</v>
      </c>
      <c r="E296" s="55" t="s">
        <v>102</v>
      </c>
      <c r="F296" s="55" t="s">
        <v>21</v>
      </c>
      <c r="G296" s="55" t="s">
        <v>111</v>
      </c>
      <c r="H296" s="56" t="s">
        <v>57</v>
      </c>
      <c r="I296" s="56">
        <v>622</v>
      </c>
      <c r="J296" s="57">
        <v>5420008506222</v>
      </c>
      <c r="K296" s="23">
        <v>5.5</v>
      </c>
      <c r="L296" s="58">
        <v>1</v>
      </c>
      <c r="M296" s="59">
        <v>47.83</v>
      </c>
      <c r="N296" s="117">
        <f t="shared" si="4"/>
        <v>5.5E-2</v>
      </c>
    </row>
    <row r="297" spans="1:14" ht="24" thickTop="1" thickBot="1">
      <c r="A297" s="25" t="s">
        <v>3</v>
      </c>
      <c r="B297" s="26"/>
      <c r="C297" s="27" t="s">
        <v>563</v>
      </c>
      <c r="D297" s="28" t="s">
        <v>564</v>
      </c>
      <c r="E297" s="29" t="s">
        <v>102</v>
      </c>
      <c r="F297" s="29" t="s">
        <v>21</v>
      </c>
      <c r="G297" s="29" t="s">
        <v>565</v>
      </c>
      <c r="H297" s="30" t="s">
        <v>23</v>
      </c>
      <c r="I297" s="30">
        <v>628</v>
      </c>
      <c r="J297" s="31">
        <v>5420008506284</v>
      </c>
      <c r="K297" s="24">
        <v>5.5</v>
      </c>
      <c r="L297" s="32">
        <v>3</v>
      </c>
      <c r="M297" s="33">
        <v>10.79</v>
      </c>
      <c r="N297" s="117">
        <f t="shared" si="4"/>
        <v>5.5E-2</v>
      </c>
    </row>
    <row r="298" spans="1:14" ht="18" customHeight="1" thickTop="1" thickBot="1">
      <c r="A298" s="13" t="s">
        <v>68</v>
      </c>
      <c r="B298" s="14"/>
      <c r="C298" s="15" t="s">
        <v>566</v>
      </c>
      <c r="D298" s="16" t="s">
        <v>567</v>
      </c>
      <c r="E298" s="17" t="s">
        <v>568</v>
      </c>
      <c r="F298" s="17" t="s">
        <v>21</v>
      </c>
      <c r="G298" s="17" t="s">
        <v>569</v>
      </c>
      <c r="H298" s="18" t="s">
        <v>23</v>
      </c>
      <c r="I298" s="18">
        <v>2438</v>
      </c>
      <c r="J298" s="19">
        <v>5420008524387</v>
      </c>
      <c r="K298" s="24">
        <v>5.5</v>
      </c>
      <c r="L298" s="21">
        <v>1</v>
      </c>
      <c r="M298" s="22">
        <v>8.92</v>
      </c>
      <c r="N298" s="117">
        <f t="shared" si="4"/>
        <v>5.5E-2</v>
      </c>
    </row>
    <row r="299" spans="1:14" ht="24" thickTop="1" thickBot="1">
      <c r="A299" s="13" t="s">
        <v>3</v>
      </c>
      <c r="B299" s="14"/>
      <c r="C299" s="15" t="s">
        <v>570</v>
      </c>
      <c r="D299" s="16" t="s">
        <v>567</v>
      </c>
      <c r="E299" s="17" t="s">
        <v>571</v>
      </c>
      <c r="F299" s="17" t="s">
        <v>21</v>
      </c>
      <c r="G299" s="17" t="s">
        <v>569</v>
      </c>
      <c r="H299" s="18" t="s">
        <v>9</v>
      </c>
      <c r="I299" s="18">
        <v>633</v>
      </c>
      <c r="J299" s="19">
        <v>5420008506338</v>
      </c>
      <c r="K299" s="24">
        <v>5.5</v>
      </c>
      <c r="L299" s="21">
        <v>1</v>
      </c>
      <c r="M299" s="22">
        <v>7.54</v>
      </c>
      <c r="N299" s="117">
        <f t="shared" si="4"/>
        <v>5.5E-2</v>
      </c>
    </row>
    <row r="300" spans="1:14" ht="24" thickTop="1" thickBot="1">
      <c r="A300" s="13" t="s">
        <v>3</v>
      </c>
      <c r="B300" s="14"/>
      <c r="C300" s="15" t="s">
        <v>572</v>
      </c>
      <c r="D300" s="16" t="s">
        <v>573</v>
      </c>
      <c r="E300" s="17" t="s">
        <v>195</v>
      </c>
      <c r="F300" s="17" t="s">
        <v>21</v>
      </c>
      <c r="G300" s="17" t="s">
        <v>574</v>
      </c>
      <c r="H300" s="18" t="s">
        <v>23</v>
      </c>
      <c r="I300" s="18">
        <v>2397</v>
      </c>
      <c r="J300" s="19">
        <v>5420008523977</v>
      </c>
      <c r="K300" s="24">
        <v>5.5</v>
      </c>
      <c r="L300" s="21">
        <v>1</v>
      </c>
      <c r="M300" s="22">
        <v>4.42</v>
      </c>
      <c r="N300" s="117">
        <f t="shared" si="4"/>
        <v>5.5E-2</v>
      </c>
    </row>
    <row r="301" spans="1:14" ht="24" thickTop="1" thickBot="1">
      <c r="A301" s="13" t="s">
        <v>3</v>
      </c>
      <c r="B301" s="14"/>
      <c r="C301" s="15" t="s">
        <v>575</v>
      </c>
      <c r="D301" s="16" t="s">
        <v>576</v>
      </c>
      <c r="E301" s="17" t="s">
        <v>51</v>
      </c>
      <c r="F301" s="17" t="s">
        <v>42</v>
      </c>
      <c r="G301" s="17" t="s">
        <v>577</v>
      </c>
      <c r="H301" s="18" t="s">
        <v>9</v>
      </c>
      <c r="I301" s="18">
        <v>641</v>
      </c>
      <c r="J301" s="19">
        <v>5420008506413</v>
      </c>
      <c r="K301" s="60">
        <v>20</v>
      </c>
      <c r="L301" s="21">
        <v>1</v>
      </c>
      <c r="M301" s="22">
        <v>4.26</v>
      </c>
      <c r="N301" s="117">
        <f t="shared" si="4"/>
        <v>0.2</v>
      </c>
    </row>
    <row r="302" spans="1:14" ht="24" thickTop="1" thickBot="1">
      <c r="A302" s="25" t="s">
        <v>68</v>
      </c>
      <c r="B302" s="26"/>
      <c r="C302" s="27" t="s">
        <v>578</v>
      </c>
      <c r="D302" s="28" t="s">
        <v>579</v>
      </c>
      <c r="E302" s="29" t="s">
        <v>12</v>
      </c>
      <c r="F302" s="29" t="s">
        <v>580</v>
      </c>
      <c r="G302" s="29" t="s">
        <v>581</v>
      </c>
      <c r="H302" s="30" t="s">
        <v>23</v>
      </c>
      <c r="I302" s="30">
        <v>6264</v>
      </c>
      <c r="J302" s="31">
        <v>5420008591990</v>
      </c>
      <c r="K302" s="60">
        <v>20</v>
      </c>
      <c r="L302" s="32">
        <v>1</v>
      </c>
      <c r="M302" s="33">
        <v>8.17</v>
      </c>
      <c r="N302" s="117">
        <f t="shared" si="4"/>
        <v>0.2</v>
      </c>
    </row>
    <row r="303" spans="1:14" ht="24" thickTop="1" thickBot="1">
      <c r="A303" s="25" t="s">
        <v>3</v>
      </c>
      <c r="B303" s="26"/>
      <c r="C303" s="27" t="s">
        <v>582</v>
      </c>
      <c r="D303" s="28" t="s">
        <v>583</v>
      </c>
      <c r="E303" s="29" t="s">
        <v>584</v>
      </c>
      <c r="F303" s="29" t="s">
        <v>47</v>
      </c>
      <c r="G303" s="29" t="s">
        <v>585</v>
      </c>
      <c r="H303" s="30" t="s">
        <v>23</v>
      </c>
      <c r="I303" s="30">
        <v>644</v>
      </c>
      <c r="J303" s="31">
        <v>5420008506444</v>
      </c>
      <c r="K303" s="60">
        <v>20</v>
      </c>
      <c r="L303" s="32">
        <v>1</v>
      </c>
      <c r="M303" s="33">
        <v>10.83</v>
      </c>
      <c r="N303" s="117">
        <f t="shared" si="4"/>
        <v>0.2</v>
      </c>
    </row>
    <row r="304" spans="1:14" ht="17.25" thickTop="1" thickBot="1">
      <c r="A304" s="26"/>
      <c r="B304" s="26"/>
      <c r="C304" s="27" t="s">
        <v>586</v>
      </c>
      <c r="D304" s="28" t="s">
        <v>587</v>
      </c>
      <c r="E304" s="29" t="s">
        <v>88</v>
      </c>
      <c r="F304" s="29" t="s">
        <v>66</v>
      </c>
      <c r="G304" s="29" t="s">
        <v>588</v>
      </c>
      <c r="H304" s="30" t="s">
        <v>23</v>
      </c>
      <c r="I304" s="30">
        <v>1912</v>
      </c>
      <c r="J304" s="31">
        <v>5420008519123</v>
      </c>
      <c r="K304" s="60">
        <v>20</v>
      </c>
      <c r="L304" s="32">
        <v>1</v>
      </c>
      <c r="M304" s="33">
        <v>15.41</v>
      </c>
      <c r="N304" s="117">
        <f t="shared" si="4"/>
        <v>0.2</v>
      </c>
    </row>
    <row r="305" spans="1:14" ht="24" thickTop="1" thickBot="1">
      <c r="A305" s="65" t="s">
        <v>3</v>
      </c>
      <c r="B305" s="35"/>
      <c r="C305" s="36" t="s">
        <v>589</v>
      </c>
      <c r="D305" s="37" t="s">
        <v>590</v>
      </c>
      <c r="E305" s="38" t="s">
        <v>591</v>
      </c>
      <c r="F305" s="38" t="s">
        <v>47</v>
      </c>
      <c r="G305" s="38" t="s">
        <v>592</v>
      </c>
      <c r="H305" s="39" t="s">
        <v>23</v>
      </c>
      <c r="I305" s="39">
        <v>652</v>
      </c>
      <c r="J305" s="40">
        <v>5420008506529</v>
      </c>
      <c r="K305" s="60">
        <v>20</v>
      </c>
      <c r="L305" s="41">
        <v>1</v>
      </c>
      <c r="M305" s="66">
        <v>4.5999999999999996</v>
      </c>
      <c r="N305" s="117">
        <f t="shared" si="4"/>
        <v>0.2</v>
      </c>
    </row>
    <row r="306" spans="1:14" ht="24" thickTop="1" thickBot="1">
      <c r="A306" s="25" t="s">
        <v>68</v>
      </c>
      <c r="B306" s="26"/>
      <c r="C306" s="27" t="s">
        <v>593</v>
      </c>
      <c r="D306" s="28" t="s">
        <v>594</v>
      </c>
      <c r="E306" s="29" t="s">
        <v>595</v>
      </c>
      <c r="F306" s="29" t="s">
        <v>596</v>
      </c>
      <c r="G306" s="29" t="s">
        <v>597</v>
      </c>
      <c r="H306" s="30" t="s">
        <v>23</v>
      </c>
      <c r="I306" s="30">
        <v>7541</v>
      </c>
      <c r="J306" s="31">
        <v>5420008508783</v>
      </c>
      <c r="K306" s="24">
        <v>5.5</v>
      </c>
      <c r="L306" s="32">
        <v>1</v>
      </c>
      <c r="M306" s="33">
        <v>5.12</v>
      </c>
      <c r="N306" s="117">
        <f t="shared" si="4"/>
        <v>5.5E-2</v>
      </c>
    </row>
    <row r="307" spans="1:14" ht="13.5" customHeight="1" thickTop="1">
      <c r="A307" s="13" t="s">
        <v>3</v>
      </c>
      <c r="B307" s="14"/>
      <c r="C307" s="15" t="s">
        <v>593</v>
      </c>
      <c r="D307" s="16" t="s">
        <v>594</v>
      </c>
      <c r="E307" s="17" t="s">
        <v>598</v>
      </c>
      <c r="F307" s="17" t="s">
        <v>596</v>
      </c>
      <c r="G307" s="17" t="s">
        <v>599</v>
      </c>
      <c r="H307" s="18" t="s">
        <v>23</v>
      </c>
      <c r="I307" s="18">
        <v>656</v>
      </c>
      <c r="J307" s="19">
        <v>5420008506567</v>
      </c>
      <c r="K307" s="20">
        <v>5.5</v>
      </c>
      <c r="L307" s="21">
        <v>1</v>
      </c>
      <c r="M307" s="22">
        <v>3.78</v>
      </c>
      <c r="N307" s="117">
        <f t="shared" si="4"/>
        <v>5.5E-2</v>
      </c>
    </row>
    <row r="308" spans="1:14" s="78" customFormat="1" ht="13.5" customHeight="1" thickBot="1">
      <c r="A308" s="69" t="s">
        <v>3</v>
      </c>
      <c r="B308" s="70"/>
      <c r="C308" s="71" t="s">
        <v>593</v>
      </c>
      <c r="D308" s="72" t="s">
        <v>594</v>
      </c>
      <c r="E308" s="73" t="s">
        <v>598</v>
      </c>
      <c r="F308" s="73" t="s">
        <v>596</v>
      </c>
      <c r="G308" s="73" t="s">
        <v>599</v>
      </c>
      <c r="H308" s="74" t="s">
        <v>57</v>
      </c>
      <c r="I308" s="74">
        <v>658</v>
      </c>
      <c r="J308" s="75">
        <v>5420008506581</v>
      </c>
      <c r="K308" s="10">
        <v>5.5</v>
      </c>
      <c r="L308" s="76">
        <v>1</v>
      </c>
      <c r="M308" s="77">
        <v>20.41</v>
      </c>
      <c r="N308" s="117">
        <f t="shared" si="4"/>
        <v>5.5E-2</v>
      </c>
    </row>
    <row r="309" spans="1:14" ht="16.5" thickTop="1">
      <c r="A309" s="79"/>
      <c r="B309" s="79"/>
      <c r="C309" s="80">
        <v>1</v>
      </c>
      <c r="D309" s="81">
        <v>1</v>
      </c>
      <c r="E309" s="82">
        <v>1</v>
      </c>
      <c r="F309" s="82">
        <v>1</v>
      </c>
      <c r="G309" s="82">
        <v>1</v>
      </c>
      <c r="H309" s="83">
        <v>1</v>
      </c>
      <c r="I309" s="84">
        <v>1</v>
      </c>
      <c r="J309" s="121">
        <v>5420008514487</v>
      </c>
      <c r="K309" s="127">
        <v>5.5</v>
      </c>
      <c r="L309" s="130">
        <v>3</v>
      </c>
      <c r="M309" s="124">
        <v>3.58</v>
      </c>
      <c r="N309" s="117">
        <f t="shared" si="4"/>
        <v>5.5E-2</v>
      </c>
    </row>
    <row r="310" spans="1:14">
      <c r="C310" s="80">
        <v>1</v>
      </c>
      <c r="D310" s="81">
        <v>1</v>
      </c>
      <c r="E310" s="82">
        <v>1</v>
      </c>
      <c r="F310" s="82">
        <v>1</v>
      </c>
      <c r="G310" s="82">
        <v>1</v>
      </c>
      <c r="H310" s="83">
        <v>1</v>
      </c>
      <c r="I310" s="84">
        <v>1</v>
      </c>
      <c r="J310" s="121">
        <v>5420008596728</v>
      </c>
      <c r="K310" s="127">
        <v>5.5</v>
      </c>
      <c r="L310" s="130">
        <v>3</v>
      </c>
      <c r="M310" s="124">
        <v>5.88</v>
      </c>
      <c r="N310" s="117">
        <f t="shared" si="4"/>
        <v>5.5E-2</v>
      </c>
    </row>
    <row r="311" spans="1:14">
      <c r="C311" s="80">
        <v>1</v>
      </c>
      <c r="D311" s="81">
        <v>1</v>
      </c>
      <c r="E311" s="82">
        <v>1</v>
      </c>
      <c r="F311" s="82">
        <v>1</v>
      </c>
      <c r="G311" s="82">
        <v>1</v>
      </c>
      <c r="H311" s="83">
        <v>1</v>
      </c>
      <c r="I311" s="84">
        <v>1</v>
      </c>
      <c r="J311" s="121">
        <v>5420008578663</v>
      </c>
      <c r="K311" s="127">
        <v>20</v>
      </c>
      <c r="L311" s="130">
        <v>3</v>
      </c>
      <c r="M311" s="124">
        <v>10.63</v>
      </c>
      <c r="N311" s="117">
        <f t="shared" si="4"/>
        <v>0.2</v>
      </c>
    </row>
    <row r="312" spans="1:14">
      <c r="C312" s="80">
        <v>1</v>
      </c>
      <c r="D312" s="81">
        <v>1</v>
      </c>
      <c r="E312" s="82">
        <v>1</v>
      </c>
      <c r="F312" s="82">
        <v>1</v>
      </c>
      <c r="G312" s="82">
        <v>1</v>
      </c>
      <c r="H312" s="83">
        <v>1</v>
      </c>
      <c r="I312" s="84">
        <v>1</v>
      </c>
      <c r="J312" s="121">
        <v>5420008509056</v>
      </c>
      <c r="K312" s="127">
        <v>5.5</v>
      </c>
      <c r="L312" s="130">
        <v>3</v>
      </c>
      <c r="M312" s="124">
        <v>3.94</v>
      </c>
      <c r="N312" s="117">
        <f t="shared" si="4"/>
        <v>5.5E-2</v>
      </c>
    </row>
    <row r="313" spans="1:14">
      <c r="C313" s="80">
        <v>1</v>
      </c>
      <c r="D313" s="81">
        <v>1</v>
      </c>
      <c r="E313" s="82">
        <v>1</v>
      </c>
      <c r="F313" s="82">
        <v>1</v>
      </c>
      <c r="G313" s="82">
        <v>1</v>
      </c>
      <c r="H313" s="83">
        <v>1</v>
      </c>
      <c r="I313" s="84">
        <v>1</v>
      </c>
      <c r="J313" s="121">
        <v>5420008508653</v>
      </c>
      <c r="K313" s="127">
        <v>5.5</v>
      </c>
      <c r="L313" s="130">
        <v>3</v>
      </c>
      <c r="M313" s="124">
        <v>7</v>
      </c>
      <c r="N313" s="117">
        <f t="shared" si="4"/>
        <v>5.5E-2</v>
      </c>
    </row>
    <row r="314" spans="1:14">
      <c r="C314" s="80">
        <v>1</v>
      </c>
      <c r="D314" s="81">
        <v>1</v>
      </c>
      <c r="E314" s="82">
        <v>1</v>
      </c>
      <c r="F314" s="82">
        <v>1</v>
      </c>
      <c r="G314" s="82">
        <v>1</v>
      </c>
      <c r="H314" s="83">
        <v>1</v>
      </c>
      <c r="I314" s="84">
        <v>1</v>
      </c>
      <c r="J314" s="121">
        <v>5420008596759</v>
      </c>
      <c r="K314" s="127">
        <v>5.5</v>
      </c>
      <c r="L314" s="130">
        <v>3</v>
      </c>
      <c r="M314" s="124">
        <v>5.98</v>
      </c>
      <c r="N314" s="117">
        <f t="shared" si="4"/>
        <v>5.5E-2</v>
      </c>
    </row>
    <row r="315" spans="1:14">
      <c r="C315" s="80">
        <v>1</v>
      </c>
      <c r="D315" s="81">
        <v>1</v>
      </c>
      <c r="E315" s="82">
        <v>1</v>
      </c>
      <c r="F315" s="82">
        <v>1</v>
      </c>
      <c r="G315" s="82">
        <v>1</v>
      </c>
      <c r="H315" s="83">
        <v>1</v>
      </c>
      <c r="I315" s="84">
        <v>1</v>
      </c>
      <c r="J315" s="121">
        <v>5420008596766</v>
      </c>
      <c r="K315" s="127">
        <v>5.5</v>
      </c>
      <c r="L315" s="130">
        <v>3</v>
      </c>
      <c r="M315" s="124">
        <v>8.06</v>
      </c>
      <c r="N315" s="117">
        <f t="shared" si="4"/>
        <v>5.5E-2</v>
      </c>
    </row>
    <row r="316" spans="1:14">
      <c r="C316" s="80">
        <v>1</v>
      </c>
      <c r="D316" s="81">
        <v>1</v>
      </c>
      <c r="E316" s="82">
        <v>1</v>
      </c>
      <c r="F316" s="82">
        <v>1</v>
      </c>
      <c r="G316" s="82">
        <v>1</v>
      </c>
      <c r="H316" s="83">
        <v>1</v>
      </c>
      <c r="I316" s="84">
        <v>1</v>
      </c>
      <c r="J316" s="121">
        <v>5420008509155</v>
      </c>
      <c r="K316" s="127">
        <v>5.5</v>
      </c>
      <c r="L316" s="130">
        <v>3</v>
      </c>
      <c r="M316" s="124">
        <v>4.12</v>
      </c>
      <c r="N316" s="117">
        <f t="shared" si="4"/>
        <v>5.5E-2</v>
      </c>
    </row>
    <row r="317" spans="1:14">
      <c r="C317" s="80">
        <v>1</v>
      </c>
      <c r="D317" s="81">
        <v>1</v>
      </c>
      <c r="E317" s="82">
        <v>1</v>
      </c>
      <c r="F317" s="82">
        <v>1</v>
      </c>
      <c r="G317" s="82">
        <v>1</v>
      </c>
      <c r="H317" s="83">
        <v>1</v>
      </c>
      <c r="I317" s="84">
        <v>1</v>
      </c>
      <c r="J317" s="121">
        <v>5420008597732</v>
      </c>
      <c r="K317" s="127">
        <v>5.5</v>
      </c>
      <c r="L317" s="130">
        <v>3</v>
      </c>
      <c r="M317" s="124">
        <v>2.95</v>
      </c>
      <c r="N317" s="117">
        <f t="shared" si="4"/>
        <v>5.5E-2</v>
      </c>
    </row>
    <row r="318" spans="1:14">
      <c r="C318" s="80">
        <v>1</v>
      </c>
      <c r="D318" s="81">
        <v>1</v>
      </c>
      <c r="E318" s="82">
        <v>1</v>
      </c>
      <c r="F318" s="82">
        <v>1</v>
      </c>
      <c r="G318" s="82">
        <v>1</v>
      </c>
      <c r="H318" s="83">
        <v>1</v>
      </c>
      <c r="I318" s="84">
        <v>1</v>
      </c>
      <c r="J318" s="121">
        <v>5420008508660</v>
      </c>
      <c r="K318" s="127">
        <v>5.5</v>
      </c>
      <c r="L318" s="130">
        <v>3</v>
      </c>
      <c r="M318" s="124">
        <v>4.37</v>
      </c>
      <c r="N318" s="117">
        <f t="shared" si="4"/>
        <v>5.5E-2</v>
      </c>
    </row>
    <row r="319" spans="1:14">
      <c r="C319" s="80">
        <v>1</v>
      </c>
      <c r="D319" s="81">
        <v>1</v>
      </c>
      <c r="E319" s="82">
        <v>1</v>
      </c>
      <c r="F319" s="82">
        <v>1</v>
      </c>
      <c r="G319" s="82">
        <v>1</v>
      </c>
      <c r="H319" s="83">
        <v>1</v>
      </c>
      <c r="I319" s="84">
        <v>1</v>
      </c>
      <c r="J319" s="121">
        <v>5420008508677</v>
      </c>
      <c r="K319" s="127">
        <v>20</v>
      </c>
      <c r="L319" s="130">
        <v>3</v>
      </c>
      <c r="M319" s="124">
        <v>6.58</v>
      </c>
      <c r="N319" s="117">
        <f t="shared" si="4"/>
        <v>0.2</v>
      </c>
    </row>
    <row r="320" spans="1:14">
      <c r="C320" s="80">
        <v>1</v>
      </c>
      <c r="D320" s="81">
        <v>1</v>
      </c>
      <c r="E320" s="82">
        <v>1</v>
      </c>
      <c r="F320" s="82">
        <v>1</v>
      </c>
      <c r="G320" s="82">
        <v>1</v>
      </c>
      <c r="H320" s="83">
        <v>1</v>
      </c>
      <c r="I320" s="84">
        <v>1</v>
      </c>
      <c r="J320" s="121">
        <v>5420008596346</v>
      </c>
      <c r="K320" s="127">
        <v>5.5</v>
      </c>
      <c r="L320" s="130">
        <v>3</v>
      </c>
      <c r="M320" s="124">
        <v>4.68</v>
      </c>
      <c r="N320" s="117">
        <f t="shared" si="4"/>
        <v>5.5E-2</v>
      </c>
    </row>
    <row r="321" spans="3:14">
      <c r="C321" s="80">
        <v>1</v>
      </c>
      <c r="D321" s="81">
        <v>1</v>
      </c>
      <c r="E321" s="82">
        <v>1</v>
      </c>
      <c r="F321" s="82">
        <v>1</v>
      </c>
      <c r="G321" s="82">
        <v>1</v>
      </c>
      <c r="H321" s="83">
        <v>1</v>
      </c>
      <c r="I321" s="84">
        <v>1</v>
      </c>
      <c r="J321" s="121">
        <v>5420008508691</v>
      </c>
      <c r="K321" s="127">
        <v>5.5</v>
      </c>
      <c r="L321" s="130">
        <v>3</v>
      </c>
      <c r="M321" s="124">
        <v>5.65</v>
      </c>
      <c r="N321" s="117">
        <f t="shared" si="4"/>
        <v>5.5E-2</v>
      </c>
    </row>
    <row r="322" spans="3:14">
      <c r="C322" s="80">
        <v>1</v>
      </c>
      <c r="D322" s="81">
        <v>1</v>
      </c>
      <c r="E322" s="82">
        <v>1</v>
      </c>
      <c r="F322" s="82">
        <v>1</v>
      </c>
      <c r="G322" s="82">
        <v>1</v>
      </c>
      <c r="H322" s="83">
        <v>1</v>
      </c>
      <c r="I322" s="84">
        <v>1</v>
      </c>
      <c r="J322" s="121">
        <v>5420008509162</v>
      </c>
      <c r="K322" s="127">
        <v>5.5</v>
      </c>
      <c r="L322" s="130">
        <v>3</v>
      </c>
      <c r="M322" s="124">
        <v>5.18</v>
      </c>
      <c r="N322" s="117">
        <f t="shared" si="4"/>
        <v>5.5E-2</v>
      </c>
    </row>
    <row r="323" spans="3:14">
      <c r="C323" s="80">
        <v>1</v>
      </c>
      <c r="D323" s="81">
        <v>1</v>
      </c>
      <c r="E323" s="82">
        <v>1</v>
      </c>
      <c r="F323" s="82">
        <v>1</v>
      </c>
      <c r="G323" s="82">
        <v>1</v>
      </c>
      <c r="H323" s="83">
        <v>1</v>
      </c>
      <c r="I323" s="84">
        <v>1</v>
      </c>
      <c r="J323" s="121">
        <v>5420008559525</v>
      </c>
      <c r="K323" s="127">
        <v>5.5</v>
      </c>
      <c r="L323" s="130">
        <v>3</v>
      </c>
      <c r="M323" s="124">
        <v>4.37</v>
      </c>
      <c r="N323" s="117">
        <f t="shared" si="4"/>
        <v>5.5E-2</v>
      </c>
    </row>
    <row r="324" spans="3:14">
      <c r="C324" s="80">
        <v>1</v>
      </c>
      <c r="D324" s="81">
        <v>1</v>
      </c>
      <c r="E324" s="82">
        <v>1</v>
      </c>
      <c r="F324" s="82">
        <v>1</v>
      </c>
      <c r="G324" s="82">
        <v>1</v>
      </c>
      <c r="H324" s="83">
        <v>1</v>
      </c>
      <c r="I324" s="84">
        <v>1</v>
      </c>
      <c r="J324" s="121">
        <v>5420008508714</v>
      </c>
      <c r="K324" s="127">
        <v>5.5</v>
      </c>
      <c r="L324" s="130">
        <v>3</v>
      </c>
      <c r="M324" s="124">
        <v>3.77</v>
      </c>
      <c r="N324" s="117">
        <f t="shared" si="4"/>
        <v>5.5E-2</v>
      </c>
    </row>
    <row r="325" spans="3:14">
      <c r="C325" s="80">
        <v>1</v>
      </c>
      <c r="D325" s="81">
        <v>1</v>
      </c>
      <c r="E325" s="82">
        <v>1</v>
      </c>
      <c r="F325" s="82">
        <v>1</v>
      </c>
      <c r="G325" s="82">
        <v>1</v>
      </c>
      <c r="H325" s="83">
        <v>1</v>
      </c>
      <c r="I325" s="84">
        <v>1</v>
      </c>
      <c r="J325" s="121">
        <v>5420008596360</v>
      </c>
      <c r="K325" s="127">
        <v>5.5</v>
      </c>
      <c r="L325" s="130">
        <v>3</v>
      </c>
      <c r="M325" s="124">
        <v>5.36</v>
      </c>
      <c r="N325" s="117">
        <f t="shared" si="4"/>
        <v>5.5E-2</v>
      </c>
    </row>
    <row r="326" spans="3:14" ht="16.5" thickBot="1">
      <c r="C326" s="80">
        <v>1</v>
      </c>
      <c r="D326" s="81">
        <v>1</v>
      </c>
      <c r="E326" s="82">
        <v>1</v>
      </c>
      <c r="F326" s="82">
        <v>1</v>
      </c>
      <c r="G326" s="82">
        <v>1</v>
      </c>
      <c r="H326" s="83">
        <v>1</v>
      </c>
      <c r="I326" s="84">
        <v>1</v>
      </c>
      <c r="J326" s="122">
        <v>5420008598623</v>
      </c>
      <c r="K326" s="128">
        <v>5.5</v>
      </c>
      <c r="L326" s="131">
        <v>3</v>
      </c>
      <c r="M326" s="125">
        <v>6.76</v>
      </c>
      <c r="N326" s="117">
        <f t="shared" si="4"/>
        <v>5.5E-2</v>
      </c>
    </row>
    <row r="327" spans="3:14" ht="16.5" thickTop="1">
      <c r="C327" s="80">
        <v>1</v>
      </c>
      <c r="D327" s="81">
        <v>1</v>
      </c>
      <c r="E327" s="82">
        <v>1</v>
      </c>
      <c r="F327" s="82">
        <v>1</v>
      </c>
      <c r="G327" s="82">
        <v>1</v>
      </c>
      <c r="H327" s="83">
        <v>1</v>
      </c>
      <c r="I327" s="84">
        <v>1</v>
      </c>
      <c r="J327" s="123">
        <v>5420008513794</v>
      </c>
      <c r="K327" s="129">
        <v>5.5</v>
      </c>
      <c r="L327" s="132">
        <v>1</v>
      </c>
      <c r="M327" s="126">
        <v>50.18</v>
      </c>
      <c r="N327" s="117">
        <f t="shared" si="4"/>
        <v>5.5E-2</v>
      </c>
    </row>
    <row r="328" spans="3:14">
      <c r="C328" s="80">
        <v>1</v>
      </c>
      <c r="D328" s="81">
        <v>1</v>
      </c>
      <c r="E328" s="82">
        <v>1</v>
      </c>
      <c r="F328" s="82">
        <v>1</v>
      </c>
      <c r="G328" s="82">
        <v>1</v>
      </c>
      <c r="H328" s="83">
        <v>1</v>
      </c>
      <c r="I328" s="84">
        <v>1</v>
      </c>
      <c r="J328" s="121">
        <v>5420008596063</v>
      </c>
      <c r="K328" s="127">
        <v>5.5</v>
      </c>
      <c r="L328" s="130">
        <v>1</v>
      </c>
      <c r="M328" s="124">
        <v>82.34</v>
      </c>
      <c r="N328" s="117">
        <f t="shared" ref="N328:N391" si="5">K328 / 100</f>
        <v>5.5E-2</v>
      </c>
    </row>
    <row r="329" spans="3:14">
      <c r="C329" s="80">
        <v>1</v>
      </c>
      <c r="D329" s="81">
        <v>1</v>
      </c>
      <c r="E329" s="82">
        <v>1</v>
      </c>
      <c r="F329" s="82">
        <v>1</v>
      </c>
      <c r="G329" s="82">
        <v>1</v>
      </c>
      <c r="H329" s="83">
        <v>1</v>
      </c>
      <c r="I329" s="84">
        <v>1</v>
      </c>
      <c r="J329" s="121">
        <v>5420008594854</v>
      </c>
      <c r="K329" s="127">
        <v>20</v>
      </c>
      <c r="L329" s="130">
        <v>1</v>
      </c>
      <c r="M329" s="124">
        <v>148.81</v>
      </c>
      <c r="N329" s="117">
        <f t="shared" si="5"/>
        <v>0.2</v>
      </c>
    </row>
    <row r="330" spans="3:14">
      <c r="C330" s="80">
        <v>1</v>
      </c>
      <c r="D330" s="81">
        <v>1</v>
      </c>
      <c r="E330" s="82">
        <v>1</v>
      </c>
      <c r="F330" s="82">
        <v>1</v>
      </c>
      <c r="G330" s="82">
        <v>1</v>
      </c>
      <c r="H330" s="83">
        <v>1</v>
      </c>
      <c r="I330" s="84">
        <v>1</v>
      </c>
      <c r="J330" s="121">
        <v>5420008596124</v>
      </c>
      <c r="K330" s="127">
        <v>5.5</v>
      </c>
      <c r="L330" s="130">
        <v>1</v>
      </c>
      <c r="M330" s="124">
        <v>83.78</v>
      </c>
      <c r="N330" s="117">
        <f t="shared" si="5"/>
        <v>5.5E-2</v>
      </c>
    </row>
    <row r="331" spans="3:14">
      <c r="C331" s="80">
        <v>1</v>
      </c>
      <c r="D331" s="81">
        <v>1</v>
      </c>
      <c r="E331" s="82">
        <v>1</v>
      </c>
      <c r="F331" s="82">
        <v>1</v>
      </c>
      <c r="G331" s="82">
        <v>1</v>
      </c>
      <c r="H331" s="83">
        <v>1</v>
      </c>
      <c r="I331" s="84">
        <v>1</v>
      </c>
      <c r="J331" s="121">
        <v>5420008589904</v>
      </c>
      <c r="K331" s="127">
        <v>5.5</v>
      </c>
      <c r="L331" s="130">
        <v>1</v>
      </c>
      <c r="M331" s="124">
        <v>112.91</v>
      </c>
      <c r="N331" s="117">
        <f t="shared" si="5"/>
        <v>5.5E-2</v>
      </c>
    </row>
    <row r="332" spans="3:14">
      <c r="C332" s="80">
        <v>1</v>
      </c>
      <c r="D332" s="81">
        <v>1</v>
      </c>
      <c r="E332" s="82">
        <v>1</v>
      </c>
      <c r="F332" s="82">
        <v>1</v>
      </c>
      <c r="G332" s="82">
        <v>1</v>
      </c>
      <c r="H332" s="83">
        <v>1</v>
      </c>
      <c r="I332" s="84">
        <v>1</v>
      </c>
      <c r="J332" s="121">
        <v>5420008597725</v>
      </c>
      <c r="K332" s="127">
        <v>5.5</v>
      </c>
      <c r="L332" s="130">
        <v>1</v>
      </c>
      <c r="M332" s="124">
        <v>41.24</v>
      </c>
      <c r="N332" s="117">
        <f t="shared" si="5"/>
        <v>5.5E-2</v>
      </c>
    </row>
    <row r="333" spans="3:14">
      <c r="C333" s="80">
        <v>1</v>
      </c>
      <c r="D333" s="81">
        <v>1</v>
      </c>
      <c r="E333" s="82">
        <v>1</v>
      </c>
      <c r="F333" s="82">
        <v>1</v>
      </c>
      <c r="G333" s="82">
        <v>1</v>
      </c>
      <c r="H333" s="83">
        <v>1</v>
      </c>
      <c r="I333" s="84">
        <v>1</v>
      </c>
      <c r="J333" s="121">
        <v>5420008595912</v>
      </c>
      <c r="K333" s="127">
        <v>5.5</v>
      </c>
      <c r="L333" s="130">
        <v>1</v>
      </c>
      <c r="M333" s="124">
        <v>61.14</v>
      </c>
      <c r="N333" s="117">
        <f t="shared" si="5"/>
        <v>5.5E-2</v>
      </c>
    </row>
    <row r="334" spans="3:14">
      <c r="C334" s="80">
        <v>1</v>
      </c>
      <c r="D334" s="81">
        <v>1</v>
      </c>
      <c r="E334" s="82">
        <v>1</v>
      </c>
      <c r="F334" s="82">
        <v>1</v>
      </c>
      <c r="G334" s="82">
        <v>1</v>
      </c>
      <c r="H334" s="83">
        <v>1</v>
      </c>
      <c r="I334" s="84">
        <v>1</v>
      </c>
      <c r="J334" s="121">
        <v>5420008512384</v>
      </c>
      <c r="K334" s="127">
        <v>20</v>
      </c>
      <c r="L334" s="130">
        <v>1</v>
      </c>
      <c r="M334" s="124">
        <v>92.14</v>
      </c>
      <c r="N334" s="117">
        <f t="shared" si="5"/>
        <v>0.2</v>
      </c>
    </row>
    <row r="335" spans="3:14">
      <c r="C335" s="80">
        <v>1</v>
      </c>
      <c r="D335" s="81">
        <v>1</v>
      </c>
      <c r="E335" s="82">
        <v>1</v>
      </c>
      <c r="F335" s="82">
        <v>1</v>
      </c>
      <c r="G335" s="82">
        <v>1</v>
      </c>
      <c r="H335" s="83">
        <v>1</v>
      </c>
      <c r="I335" s="84">
        <v>1</v>
      </c>
      <c r="J335" s="121">
        <v>5420008586385</v>
      </c>
      <c r="K335" s="127">
        <v>5.5</v>
      </c>
      <c r="L335" s="130">
        <v>1</v>
      </c>
      <c r="M335" s="124">
        <v>65.47</v>
      </c>
      <c r="N335" s="117">
        <f t="shared" si="5"/>
        <v>5.5E-2</v>
      </c>
    </row>
    <row r="336" spans="3:14">
      <c r="C336" s="80">
        <v>1</v>
      </c>
      <c r="D336" s="81">
        <v>1</v>
      </c>
      <c r="E336" s="82">
        <v>1</v>
      </c>
      <c r="F336" s="82">
        <v>1</v>
      </c>
      <c r="G336" s="82">
        <v>1</v>
      </c>
      <c r="H336" s="83">
        <v>1</v>
      </c>
      <c r="I336" s="84">
        <v>1</v>
      </c>
      <c r="J336" s="121">
        <v>5420008590221</v>
      </c>
      <c r="K336" s="127">
        <v>5.5</v>
      </c>
      <c r="L336" s="130">
        <v>1</v>
      </c>
      <c r="M336" s="124">
        <v>79.17</v>
      </c>
      <c r="N336" s="117">
        <f t="shared" si="5"/>
        <v>5.5E-2</v>
      </c>
    </row>
    <row r="337" spans="3:14">
      <c r="C337" s="80">
        <v>1</v>
      </c>
      <c r="D337" s="81">
        <v>1</v>
      </c>
      <c r="E337" s="82">
        <v>1</v>
      </c>
      <c r="F337" s="82">
        <v>1</v>
      </c>
      <c r="G337" s="82">
        <v>1</v>
      </c>
      <c r="H337" s="83">
        <v>1</v>
      </c>
      <c r="I337" s="84">
        <v>1</v>
      </c>
      <c r="J337" s="121">
        <v>5420008509315</v>
      </c>
      <c r="K337" s="127">
        <v>5.5</v>
      </c>
      <c r="L337" s="130">
        <v>1</v>
      </c>
      <c r="M337" s="124">
        <v>72.53</v>
      </c>
      <c r="N337" s="117">
        <f t="shared" si="5"/>
        <v>5.5E-2</v>
      </c>
    </row>
    <row r="338" spans="3:14">
      <c r="C338" s="80">
        <v>1</v>
      </c>
      <c r="D338" s="81">
        <v>1</v>
      </c>
      <c r="E338" s="82">
        <v>1</v>
      </c>
      <c r="F338" s="82">
        <v>1</v>
      </c>
      <c r="G338" s="82">
        <v>1</v>
      </c>
      <c r="H338" s="83">
        <v>1</v>
      </c>
      <c r="I338" s="84">
        <v>1</v>
      </c>
      <c r="J338" s="121">
        <v>5420008570933</v>
      </c>
      <c r="K338" s="127">
        <v>5.5</v>
      </c>
      <c r="L338" s="130">
        <v>1</v>
      </c>
      <c r="M338" s="124">
        <v>61.14</v>
      </c>
      <c r="N338" s="117">
        <f t="shared" si="5"/>
        <v>5.5E-2</v>
      </c>
    </row>
    <row r="339" spans="3:14">
      <c r="C339" s="80">
        <v>1</v>
      </c>
      <c r="D339" s="81">
        <v>1</v>
      </c>
      <c r="E339" s="82">
        <v>1</v>
      </c>
      <c r="F339" s="82">
        <v>1</v>
      </c>
      <c r="G339" s="82">
        <v>1</v>
      </c>
      <c r="H339" s="83">
        <v>1</v>
      </c>
      <c r="I339" s="84">
        <v>1</v>
      </c>
      <c r="J339" s="121">
        <v>5420008512407</v>
      </c>
      <c r="K339" s="127">
        <v>5.5</v>
      </c>
      <c r="L339" s="130">
        <v>1</v>
      </c>
      <c r="M339" s="124">
        <v>52.78</v>
      </c>
      <c r="N339" s="117">
        <f t="shared" si="5"/>
        <v>5.5E-2</v>
      </c>
    </row>
    <row r="340" spans="3:14">
      <c r="C340" s="80">
        <v>1</v>
      </c>
      <c r="D340" s="81">
        <v>1</v>
      </c>
      <c r="E340" s="82">
        <v>1</v>
      </c>
      <c r="F340" s="82">
        <v>1</v>
      </c>
      <c r="G340" s="82">
        <v>1</v>
      </c>
      <c r="H340" s="83">
        <v>1</v>
      </c>
      <c r="I340" s="84">
        <v>1</v>
      </c>
      <c r="J340" s="121">
        <v>5420008598630</v>
      </c>
      <c r="K340" s="127">
        <v>5.5</v>
      </c>
      <c r="L340" s="130">
        <v>1</v>
      </c>
      <c r="M340" s="124">
        <v>94.6</v>
      </c>
      <c r="N340" s="117">
        <f t="shared" si="5"/>
        <v>5.5E-2</v>
      </c>
    </row>
    <row r="341" spans="3:14" ht="16.5" thickBot="1">
      <c r="C341" s="80">
        <v>1</v>
      </c>
      <c r="D341" s="81">
        <v>1</v>
      </c>
      <c r="E341" s="82">
        <v>1</v>
      </c>
      <c r="F341" s="82">
        <v>1</v>
      </c>
      <c r="G341" s="82">
        <v>1</v>
      </c>
      <c r="H341" s="83">
        <v>1</v>
      </c>
      <c r="I341" s="84">
        <v>1</v>
      </c>
      <c r="J341" s="122">
        <v>5420008596476</v>
      </c>
      <c r="K341" s="128">
        <v>5.5</v>
      </c>
      <c r="L341" s="131">
        <v>3</v>
      </c>
      <c r="M341" s="125">
        <v>4.7699999999999996</v>
      </c>
      <c r="N341" s="117">
        <f t="shared" si="5"/>
        <v>5.5E-2</v>
      </c>
    </row>
    <row r="342" spans="3:14" ht="16.5" thickTop="1">
      <c r="C342" s="80">
        <v>1</v>
      </c>
      <c r="D342" s="81">
        <v>1</v>
      </c>
      <c r="E342" s="82">
        <v>1</v>
      </c>
      <c r="F342" s="82">
        <v>1</v>
      </c>
      <c r="G342" s="82">
        <v>1</v>
      </c>
      <c r="H342" s="83">
        <v>1</v>
      </c>
      <c r="I342" s="84">
        <v>1</v>
      </c>
      <c r="J342" s="123">
        <v>5420008555091</v>
      </c>
      <c r="K342" s="129">
        <v>20</v>
      </c>
      <c r="L342" s="132">
        <v>1</v>
      </c>
      <c r="M342" s="126">
        <v>17.73</v>
      </c>
      <c r="N342" s="117">
        <f t="shared" si="5"/>
        <v>0.2</v>
      </c>
    </row>
    <row r="343" spans="3:14">
      <c r="C343" s="80">
        <v>1</v>
      </c>
      <c r="D343" s="81">
        <v>1</v>
      </c>
      <c r="E343" s="82">
        <v>1</v>
      </c>
      <c r="F343" s="82">
        <v>1</v>
      </c>
      <c r="G343" s="82">
        <v>1</v>
      </c>
      <c r="H343" s="83">
        <v>1</v>
      </c>
      <c r="I343" s="84">
        <v>1</v>
      </c>
      <c r="J343" s="121">
        <v>5420008578489</v>
      </c>
      <c r="K343" s="127">
        <v>20</v>
      </c>
      <c r="L343" s="130">
        <v>1</v>
      </c>
      <c r="M343" s="124">
        <v>5.67</v>
      </c>
      <c r="N343" s="117">
        <f t="shared" si="5"/>
        <v>0.2</v>
      </c>
    </row>
    <row r="344" spans="3:14" ht="16.5" thickBot="1">
      <c r="C344" s="80">
        <v>1</v>
      </c>
      <c r="D344" s="81">
        <v>1</v>
      </c>
      <c r="E344" s="82">
        <v>1</v>
      </c>
      <c r="F344" s="82">
        <v>1</v>
      </c>
      <c r="G344" s="82">
        <v>1</v>
      </c>
      <c r="H344" s="83">
        <v>1</v>
      </c>
      <c r="I344" s="84">
        <v>1</v>
      </c>
      <c r="J344" s="122">
        <v>5420008554933</v>
      </c>
      <c r="K344" s="128">
        <v>20</v>
      </c>
      <c r="L344" s="131">
        <v>1</v>
      </c>
      <c r="M344" s="125">
        <v>51.44</v>
      </c>
      <c r="N344" s="117">
        <f t="shared" si="5"/>
        <v>0.2</v>
      </c>
    </row>
    <row r="345" spans="3:14" ht="16.5" thickTop="1">
      <c r="C345" s="80">
        <v>1</v>
      </c>
      <c r="D345" s="81">
        <v>1</v>
      </c>
      <c r="E345" s="82">
        <v>1</v>
      </c>
      <c r="F345" s="82">
        <v>1</v>
      </c>
      <c r="G345" s="82">
        <v>1</v>
      </c>
      <c r="H345" s="83">
        <v>1</v>
      </c>
      <c r="I345" s="84">
        <v>1</v>
      </c>
      <c r="J345" s="123">
        <v>5420008510618</v>
      </c>
      <c r="K345" s="129">
        <v>20</v>
      </c>
      <c r="L345" s="132">
        <v>1</v>
      </c>
      <c r="M345" s="126">
        <v>116.3</v>
      </c>
      <c r="N345" s="117">
        <f t="shared" si="5"/>
        <v>0.2</v>
      </c>
    </row>
    <row r="346" spans="3:14">
      <c r="C346" s="80">
        <v>1</v>
      </c>
      <c r="D346" s="81">
        <v>1</v>
      </c>
      <c r="E346" s="82">
        <v>1</v>
      </c>
      <c r="F346" s="82">
        <v>1</v>
      </c>
      <c r="G346" s="82">
        <v>1</v>
      </c>
      <c r="H346" s="83">
        <v>1</v>
      </c>
      <c r="I346" s="84">
        <v>1</v>
      </c>
      <c r="J346" s="121">
        <v>5420008511400</v>
      </c>
      <c r="K346" s="127">
        <v>20</v>
      </c>
      <c r="L346" s="130">
        <v>1</v>
      </c>
      <c r="M346" s="124">
        <v>90.15</v>
      </c>
      <c r="N346" s="117">
        <f t="shared" si="5"/>
        <v>0.2</v>
      </c>
    </row>
    <row r="347" spans="3:14" ht="16.5" thickBot="1">
      <c r="C347" s="80">
        <v>1</v>
      </c>
      <c r="D347" s="81">
        <v>1</v>
      </c>
      <c r="E347" s="82">
        <v>1</v>
      </c>
      <c r="F347" s="82">
        <v>1</v>
      </c>
      <c r="G347" s="82">
        <v>1</v>
      </c>
      <c r="H347" s="83">
        <v>1</v>
      </c>
      <c r="I347" s="84">
        <v>1</v>
      </c>
      <c r="J347" s="121">
        <v>5420008555916</v>
      </c>
      <c r="K347" s="127">
        <v>20</v>
      </c>
      <c r="L347" s="130">
        <v>1</v>
      </c>
      <c r="M347" s="124">
        <v>63.18</v>
      </c>
      <c r="N347" s="117">
        <f t="shared" si="5"/>
        <v>0.2</v>
      </c>
    </row>
    <row r="348" spans="3:14" ht="16.5" thickTop="1">
      <c r="C348" s="80">
        <v>1</v>
      </c>
      <c r="D348" s="81">
        <v>1</v>
      </c>
      <c r="E348" s="82">
        <v>1</v>
      </c>
      <c r="F348" s="82">
        <v>1</v>
      </c>
      <c r="G348" s="82">
        <v>1</v>
      </c>
      <c r="H348" s="83">
        <v>1</v>
      </c>
      <c r="I348" s="84">
        <v>1</v>
      </c>
      <c r="J348" s="123">
        <v>5420008555473</v>
      </c>
      <c r="K348" s="129">
        <v>20</v>
      </c>
      <c r="L348" s="132">
        <v>1</v>
      </c>
      <c r="M348" s="126">
        <v>27.87</v>
      </c>
      <c r="N348" s="117">
        <f t="shared" si="5"/>
        <v>0.2</v>
      </c>
    </row>
    <row r="349" spans="3:14">
      <c r="C349" s="80">
        <v>1</v>
      </c>
      <c r="D349" s="81">
        <v>1</v>
      </c>
      <c r="E349" s="82">
        <v>1</v>
      </c>
      <c r="F349" s="82">
        <v>1</v>
      </c>
      <c r="G349" s="82">
        <v>1</v>
      </c>
      <c r="H349" s="83">
        <v>1</v>
      </c>
      <c r="I349" s="84">
        <v>1</v>
      </c>
      <c r="J349" s="118">
        <v>5420008513732</v>
      </c>
      <c r="K349" s="127">
        <v>5.5</v>
      </c>
      <c r="L349" s="130">
        <v>6</v>
      </c>
      <c r="M349" s="124">
        <v>3.06</v>
      </c>
      <c r="N349" s="117">
        <f t="shared" si="5"/>
        <v>5.5E-2</v>
      </c>
    </row>
    <row r="350" spans="3:14">
      <c r="C350" s="80">
        <v>1</v>
      </c>
      <c r="D350" s="81">
        <v>1</v>
      </c>
      <c r="E350" s="82">
        <v>1</v>
      </c>
      <c r="F350" s="82">
        <v>1</v>
      </c>
      <c r="G350" s="82">
        <v>1</v>
      </c>
      <c r="H350" s="83">
        <v>1</v>
      </c>
      <c r="I350" s="84">
        <v>1</v>
      </c>
      <c r="J350" s="118">
        <v>5420008586774</v>
      </c>
      <c r="K350" s="127">
        <v>5.5</v>
      </c>
      <c r="L350" s="130">
        <v>6</v>
      </c>
      <c r="M350" s="124">
        <v>6.05</v>
      </c>
      <c r="N350" s="117">
        <f t="shared" si="5"/>
        <v>5.5E-2</v>
      </c>
    </row>
    <row r="351" spans="3:14">
      <c r="C351" s="80">
        <v>1</v>
      </c>
      <c r="D351" s="81">
        <v>1</v>
      </c>
      <c r="E351" s="82">
        <v>1</v>
      </c>
      <c r="F351" s="82">
        <v>1</v>
      </c>
      <c r="G351" s="82">
        <v>1</v>
      </c>
      <c r="H351" s="83">
        <v>1</v>
      </c>
      <c r="I351" s="84">
        <v>1</v>
      </c>
      <c r="J351" s="118">
        <v>5420008513008</v>
      </c>
      <c r="K351" s="127">
        <v>5.5</v>
      </c>
      <c r="L351" s="130">
        <v>6</v>
      </c>
      <c r="M351" s="124">
        <v>5.0199999999999996</v>
      </c>
      <c r="N351" s="117">
        <f t="shared" si="5"/>
        <v>5.5E-2</v>
      </c>
    </row>
    <row r="352" spans="3:14">
      <c r="C352" s="80">
        <v>1</v>
      </c>
      <c r="D352" s="81">
        <v>1</v>
      </c>
      <c r="E352" s="82">
        <v>1</v>
      </c>
      <c r="F352" s="82">
        <v>1</v>
      </c>
      <c r="G352" s="82">
        <v>1</v>
      </c>
      <c r="H352" s="83">
        <v>1</v>
      </c>
      <c r="I352" s="84">
        <v>1</v>
      </c>
      <c r="J352" s="118">
        <v>5420008511813</v>
      </c>
      <c r="K352" s="127">
        <v>5.5</v>
      </c>
      <c r="L352" s="130">
        <v>6</v>
      </c>
      <c r="M352" s="124">
        <v>5.0199999999999996</v>
      </c>
      <c r="N352" s="117">
        <f t="shared" si="5"/>
        <v>5.5E-2</v>
      </c>
    </row>
    <row r="353" spans="3:14">
      <c r="C353" s="80">
        <v>1</v>
      </c>
      <c r="D353" s="81">
        <v>1</v>
      </c>
      <c r="E353" s="82">
        <v>1</v>
      </c>
      <c r="F353" s="82">
        <v>1</v>
      </c>
      <c r="G353" s="82">
        <v>1</v>
      </c>
      <c r="H353" s="83">
        <v>1</v>
      </c>
      <c r="I353" s="84">
        <v>1</v>
      </c>
      <c r="J353" s="119">
        <v>5420008520822</v>
      </c>
      <c r="K353" s="128">
        <v>20</v>
      </c>
      <c r="L353" s="131">
        <v>6</v>
      </c>
      <c r="M353" s="125">
        <v>6.05</v>
      </c>
      <c r="N353" s="117">
        <f t="shared" si="5"/>
        <v>0.2</v>
      </c>
    </row>
    <row r="354" spans="3:14" ht="16.5" thickBot="1">
      <c r="C354" s="80">
        <v>1</v>
      </c>
      <c r="D354" s="81">
        <v>1</v>
      </c>
      <c r="E354" s="82">
        <v>1</v>
      </c>
      <c r="F354" s="82">
        <v>1</v>
      </c>
      <c r="G354" s="82">
        <v>1</v>
      </c>
      <c r="H354" s="83">
        <v>1</v>
      </c>
      <c r="I354" s="84">
        <v>1</v>
      </c>
      <c r="J354" s="133">
        <v>5420008512230</v>
      </c>
      <c r="K354" s="136">
        <v>20</v>
      </c>
      <c r="L354" s="137">
        <v>6</v>
      </c>
      <c r="M354" s="139">
        <v>10.9</v>
      </c>
      <c r="N354" s="117">
        <f t="shared" si="5"/>
        <v>0.2</v>
      </c>
    </row>
    <row r="355" spans="3:14" ht="16.5" thickTop="1">
      <c r="C355" s="80">
        <v>1</v>
      </c>
      <c r="D355" s="81">
        <v>1</v>
      </c>
      <c r="E355" s="82">
        <v>1</v>
      </c>
      <c r="F355" s="82">
        <v>1</v>
      </c>
      <c r="G355" s="82">
        <v>1</v>
      </c>
      <c r="H355" s="83">
        <v>1</v>
      </c>
      <c r="I355" s="84">
        <v>1</v>
      </c>
      <c r="J355" s="120">
        <v>5420008511165</v>
      </c>
      <c r="K355" s="129">
        <v>20</v>
      </c>
      <c r="L355" s="132">
        <v>6</v>
      </c>
      <c r="M355" s="126">
        <v>10.09</v>
      </c>
      <c r="N355" s="117">
        <f t="shared" si="5"/>
        <v>0.2</v>
      </c>
    </row>
    <row r="356" spans="3:14">
      <c r="C356" s="80">
        <v>1</v>
      </c>
      <c r="D356" s="81">
        <v>1</v>
      </c>
      <c r="E356" s="82">
        <v>1</v>
      </c>
      <c r="F356" s="82">
        <v>1</v>
      </c>
      <c r="G356" s="82">
        <v>1</v>
      </c>
      <c r="H356" s="83">
        <v>1</v>
      </c>
      <c r="I356" s="84">
        <v>1</v>
      </c>
      <c r="J356" s="134">
        <v>5420008509131</v>
      </c>
      <c r="K356" s="136">
        <v>5.5</v>
      </c>
      <c r="L356" s="137">
        <v>6</v>
      </c>
      <c r="M356" s="139">
        <v>6.83</v>
      </c>
      <c r="N356" s="117">
        <f t="shared" si="5"/>
        <v>5.5E-2</v>
      </c>
    </row>
    <row r="357" spans="3:14">
      <c r="C357" s="80">
        <v>1</v>
      </c>
      <c r="D357" s="81">
        <v>1</v>
      </c>
      <c r="E357" s="82">
        <v>1</v>
      </c>
      <c r="F357" s="82">
        <v>1</v>
      </c>
      <c r="G357" s="82">
        <v>1</v>
      </c>
      <c r="H357" s="83">
        <v>1</v>
      </c>
      <c r="I357" s="84">
        <v>1</v>
      </c>
      <c r="J357" s="118">
        <v>5420008509148</v>
      </c>
      <c r="K357" s="127">
        <v>20</v>
      </c>
      <c r="L357" s="130">
        <v>6</v>
      </c>
      <c r="M357" s="124">
        <v>5.76</v>
      </c>
      <c r="N357" s="117">
        <f t="shared" si="5"/>
        <v>0.2</v>
      </c>
    </row>
    <row r="358" spans="3:14">
      <c r="C358" s="80">
        <v>1</v>
      </c>
      <c r="D358" s="81">
        <v>1</v>
      </c>
      <c r="E358" s="82">
        <v>1</v>
      </c>
      <c r="F358" s="82">
        <v>1</v>
      </c>
      <c r="G358" s="82">
        <v>1</v>
      </c>
      <c r="H358" s="83">
        <v>1</v>
      </c>
      <c r="I358" s="84">
        <v>1</v>
      </c>
      <c r="J358" s="118">
        <v>5420008575372</v>
      </c>
      <c r="K358" s="127">
        <v>20</v>
      </c>
      <c r="L358" s="130">
        <v>6</v>
      </c>
      <c r="M358" s="124">
        <v>5.42</v>
      </c>
      <c r="N358" s="117">
        <f t="shared" si="5"/>
        <v>0.2</v>
      </c>
    </row>
    <row r="359" spans="3:14">
      <c r="C359" s="80">
        <v>1</v>
      </c>
      <c r="D359" s="81">
        <v>1</v>
      </c>
      <c r="E359" s="82">
        <v>1</v>
      </c>
      <c r="F359" s="82">
        <v>1</v>
      </c>
      <c r="G359" s="82">
        <v>1</v>
      </c>
      <c r="H359" s="83">
        <v>1</v>
      </c>
      <c r="I359" s="84">
        <v>1</v>
      </c>
      <c r="J359" s="118">
        <v>5420008510410</v>
      </c>
      <c r="K359" s="127">
        <v>20</v>
      </c>
      <c r="L359" s="130">
        <v>3</v>
      </c>
      <c r="M359" s="124">
        <v>6.18</v>
      </c>
      <c r="N359" s="117">
        <f t="shared" si="5"/>
        <v>0.2</v>
      </c>
    </row>
    <row r="360" spans="3:14">
      <c r="C360" s="80">
        <v>1</v>
      </c>
      <c r="D360" s="81">
        <v>1</v>
      </c>
      <c r="E360" s="82">
        <v>1</v>
      </c>
      <c r="F360" s="82">
        <v>1</v>
      </c>
      <c r="G360" s="82">
        <v>1</v>
      </c>
      <c r="H360" s="83">
        <v>1</v>
      </c>
      <c r="I360" s="84">
        <v>1</v>
      </c>
      <c r="J360" s="119">
        <v>5420008510397</v>
      </c>
      <c r="K360" s="127">
        <v>20</v>
      </c>
      <c r="L360" s="138">
        <v>3</v>
      </c>
      <c r="M360" s="140">
        <v>5</v>
      </c>
      <c r="N360" s="117">
        <f t="shared" si="5"/>
        <v>0.2</v>
      </c>
    </row>
    <row r="361" spans="3:14">
      <c r="C361" s="80">
        <v>1</v>
      </c>
      <c r="D361" s="81">
        <v>1</v>
      </c>
      <c r="E361" s="82">
        <v>1</v>
      </c>
      <c r="F361" s="82">
        <v>1</v>
      </c>
      <c r="G361" s="82">
        <v>1</v>
      </c>
      <c r="H361" s="83">
        <v>1</v>
      </c>
      <c r="I361" s="84">
        <v>1</v>
      </c>
      <c r="J361" s="118">
        <v>5420008510403</v>
      </c>
      <c r="K361" s="127">
        <v>20</v>
      </c>
      <c r="L361" s="130">
        <v>3</v>
      </c>
      <c r="M361" s="124">
        <v>5.15</v>
      </c>
      <c r="N361" s="117">
        <f t="shared" si="5"/>
        <v>0.2</v>
      </c>
    </row>
    <row r="362" spans="3:14">
      <c r="C362" s="80">
        <v>1</v>
      </c>
      <c r="D362" s="81">
        <v>1</v>
      </c>
      <c r="E362" s="82">
        <v>1</v>
      </c>
      <c r="F362" s="82">
        <v>1</v>
      </c>
      <c r="G362" s="82">
        <v>1</v>
      </c>
      <c r="H362" s="83">
        <v>1</v>
      </c>
      <c r="I362" s="84">
        <v>1</v>
      </c>
      <c r="J362" s="118">
        <v>5420008510427</v>
      </c>
      <c r="K362" s="127">
        <v>20</v>
      </c>
      <c r="L362" s="130">
        <v>3</v>
      </c>
      <c r="M362" s="124">
        <v>5.15</v>
      </c>
      <c r="N362" s="117">
        <f t="shared" si="5"/>
        <v>0.2</v>
      </c>
    </row>
    <row r="363" spans="3:14">
      <c r="C363" s="80">
        <v>1</v>
      </c>
      <c r="D363" s="81">
        <v>1</v>
      </c>
      <c r="E363" s="82">
        <v>1</v>
      </c>
      <c r="F363" s="82">
        <v>1</v>
      </c>
      <c r="G363" s="82">
        <v>1</v>
      </c>
      <c r="H363" s="83">
        <v>1</v>
      </c>
      <c r="I363" s="84">
        <v>1</v>
      </c>
      <c r="J363" s="118">
        <v>5420008510465</v>
      </c>
      <c r="K363" s="127">
        <v>20</v>
      </c>
      <c r="L363" s="130">
        <v>3</v>
      </c>
      <c r="M363" s="124">
        <v>5.15</v>
      </c>
      <c r="N363" s="117">
        <f t="shared" si="5"/>
        <v>0.2</v>
      </c>
    </row>
    <row r="364" spans="3:14">
      <c r="C364" s="80">
        <v>1</v>
      </c>
      <c r="D364" s="81">
        <v>1</v>
      </c>
      <c r="E364" s="82">
        <v>1</v>
      </c>
      <c r="F364" s="82">
        <v>1</v>
      </c>
      <c r="G364" s="82">
        <v>1</v>
      </c>
      <c r="H364" s="83">
        <v>1</v>
      </c>
      <c r="I364" s="84">
        <v>1</v>
      </c>
      <c r="J364" s="118">
        <v>5420008510434</v>
      </c>
      <c r="K364" s="127">
        <v>20</v>
      </c>
      <c r="L364" s="130">
        <v>3</v>
      </c>
      <c r="M364" s="124">
        <v>5.15</v>
      </c>
      <c r="N364" s="117">
        <f t="shared" si="5"/>
        <v>0.2</v>
      </c>
    </row>
    <row r="365" spans="3:14">
      <c r="C365" s="80">
        <v>1</v>
      </c>
      <c r="D365" s="81">
        <v>1</v>
      </c>
      <c r="E365" s="82">
        <v>1</v>
      </c>
      <c r="F365" s="82">
        <v>1</v>
      </c>
      <c r="G365" s="82">
        <v>1</v>
      </c>
      <c r="H365" s="83">
        <v>1</v>
      </c>
      <c r="I365" s="84">
        <v>1</v>
      </c>
      <c r="J365" s="118">
        <v>5420008510359</v>
      </c>
      <c r="K365" s="127">
        <v>20</v>
      </c>
      <c r="L365" s="130">
        <v>6</v>
      </c>
      <c r="M365" s="124">
        <v>6.96</v>
      </c>
      <c r="N365" s="117">
        <f t="shared" si="5"/>
        <v>0.2</v>
      </c>
    </row>
    <row r="366" spans="3:14">
      <c r="C366" s="80">
        <v>1</v>
      </c>
      <c r="D366" s="81">
        <v>1</v>
      </c>
      <c r="E366" s="82">
        <v>1</v>
      </c>
      <c r="F366" s="82">
        <v>1</v>
      </c>
      <c r="G366" s="82">
        <v>1</v>
      </c>
      <c r="H366" s="83">
        <v>1</v>
      </c>
      <c r="I366" s="84">
        <v>1</v>
      </c>
      <c r="J366" s="118">
        <v>5420008510250</v>
      </c>
      <c r="K366" s="127">
        <v>20</v>
      </c>
      <c r="L366" s="130">
        <v>6</v>
      </c>
      <c r="M366" s="124">
        <v>5.85</v>
      </c>
      <c r="N366" s="117">
        <f t="shared" si="5"/>
        <v>0.2</v>
      </c>
    </row>
    <row r="367" spans="3:14">
      <c r="C367" s="80">
        <v>1</v>
      </c>
      <c r="D367" s="81">
        <v>1</v>
      </c>
      <c r="E367" s="82">
        <v>1</v>
      </c>
      <c r="F367" s="82">
        <v>1</v>
      </c>
      <c r="G367" s="82">
        <v>1</v>
      </c>
      <c r="H367" s="83">
        <v>1</v>
      </c>
      <c r="I367" s="84">
        <v>1</v>
      </c>
      <c r="J367" s="118">
        <v>5420008590627</v>
      </c>
      <c r="K367" s="127">
        <v>5.5</v>
      </c>
      <c r="L367" s="130">
        <v>6</v>
      </c>
      <c r="M367" s="124">
        <v>7.87</v>
      </c>
      <c r="N367" s="117">
        <f t="shared" si="5"/>
        <v>5.5E-2</v>
      </c>
    </row>
    <row r="368" spans="3:14">
      <c r="C368" s="80">
        <v>1</v>
      </c>
      <c r="D368" s="81">
        <v>1</v>
      </c>
      <c r="E368" s="82">
        <v>1</v>
      </c>
      <c r="F368" s="82">
        <v>1</v>
      </c>
      <c r="G368" s="82">
        <v>1</v>
      </c>
      <c r="H368" s="83">
        <v>1</v>
      </c>
      <c r="I368" s="84">
        <v>1</v>
      </c>
      <c r="J368" s="118">
        <v>5420008597459</v>
      </c>
      <c r="K368" s="127">
        <v>5.5</v>
      </c>
      <c r="L368" s="130">
        <v>6</v>
      </c>
      <c r="M368" s="124">
        <v>7.87</v>
      </c>
      <c r="N368" s="117">
        <f t="shared" si="5"/>
        <v>5.5E-2</v>
      </c>
    </row>
    <row r="369" spans="3:14">
      <c r="C369" s="80">
        <v>1</v>
      </c>
      <c r="D369" s="81">
        <v>1</v>
      </c>
      <c r="E369" s="82">
        <v>1</v>
      </c>
      <c r="F369" s="82">
        <v>1</v>
      </c>
      <c r="G369" s="82">
        <v>1</v>
      </c>
      <c r="H369" s="83">
        <v>1</v>
      </c>
      <c r="I369" s="84">
        <v>1</v>
      </c>
      <c r="J369" s="118">
        <v>5420008577079</v>
      </c>
      <c r="K369" s="127">
        <v>5.5</v>
      </c>
      <c r="L369" s="130">
        <v>6</v>
      </c>
      <c r="M369" s="124">
        <v>7.87</v>
      </c>
      <c r="N369" s="117">
        <f t="shared" si="5"/>
        <v>5.5E-2</v>
      </c>
    </row>
    <row r="370" spans="3:14">
      <c r="C370" s="80">
        <v>1</v>
      </c>
      <c r="D370" s="81">
        <v>1</v>
      </c>
      <c r="E370" s="82">
        <v>1</v>
      </c>
      <c r="F370" s="82">
        <v>1</v>
      </c>
      <c r="G370" s="82">
        <v>1</v>
      </c>
      <c r="H370" s="83">
        <v>1</v>
      </c>
      <c r="I370" s="84">
        <v>1</v>
      </c>
      <c r="J370" s="118">
        <v>5420008585968</v>
      </c>
      <c r="K370" s="127">
        <v>5.5</v>
      </c>
      <c r="L370" s="130">
        <v>6</v>
      </c>
      <c r="M370" s="124">
        <v>7.87</v>
      </c>
      <c r="N370" s="117">
        <f t="shared" si="5"/>
        <v>5.5E-2</v>
      </c>
    </row>
    <row r="371" spans="3:14">
      <c r="C371" s="80">
        <v>1</v>
      </c>
      <c r="D371" s="81">
        <v>1</v>
      </c>
      <c r="E371" s="82">
        <v>1</v>
      </c>
      <c r="F371" s="82">
        <v>1</v>
      </c>
      <c r="G371" s="82">
        <v>1</v>
      </c>
      <c r="H371" s="83">
        <v>1</v>
      </c>
      <c r="I371" s="84">
        <v>1</v>
      </c>
      <c r="J371" s="118">
        <v>5420008585975</v>
      </c>
      <c r="K371" s="127">
        <v>5.5</v>
      </c>
      <c r="L371" s="130">
        <v>6</v>
      </c>
      <c r="M371" s="124">
        <v>7.87</v>
      </c>
      <c r="N371" s="117">
        <f t="shared" si="5"/>
        <v>5.5E-2</v>
      </c>
    </row>
    <row r="372" spans="3:14">
      <c r="C372" s="80">
        <v>1</v>
      </c>
      <c r="D372" s="81">
        <v>1</v>
      </c>
      <c r="E372" s="82">
        <v>1</v>
      </c>
      <c r="F372" s="82">
        <v>1</v>
      </c>
      <c r="G372" s="82">
        <v>1</v>
      </c>
      <c r="H372" s="83">
        <v>1</v>
      </c>
      <c r="I372" s="84">
        <v>1</v>
      </c>
      <c r="J372" s="118">
        <v>5420008595646</v>
      </c>
      <c r="K372" s="127">
        <v>5.5</v>
      </c>
      <c r="L372" s="130">
        <v>6</v>
      </c>
      <c r="M372" s="124">
        <v>7.87</v>
      </c>
      <c r="N372" s="117">
        <f t="shared" si="5"/>
        <v>5.5E-2</v>
      </c>
    </row>
    <row r="373" spans="3:14">
      <c r="C373" s="80">
        <v>1</v>
      </c>
      <c r="D373" s="81">
        <v>1</v>
      </c>
      <c r="E373" s="82">
        <v>1</v>
      </c>
      <c r="F373" s="82">
        <v>1</v>
      </c>
      <c r="G373" s="82">
        <v>1</v>
      </c>
      <c r="H373" s="83">
        <v>1</v>
      </c>
      <c r="I373" s="84">
        <v>1</v>
      </c>
      <c r="J373" s="118">
        <v>5420008594373</v>
      </c>
      <c r="K373" s="127">
        <v>5.5</v>
      </c>
      <c r="L373" s="130">
        <v>6</v>
      </c>
      <c r="M373" s="124">
        <v>7.87</v>
      </c>
      <c r="N373" s="117">
        <f t="shared" si="5"/>
        <v>5.5E-2</v>
      </c>
    </row>
    <row r="374" spans="3:14">
      <c r="C374" s="80">
        <v>1</v>
      </c>
      <c r="D374" s="81">
        <v>1</v>
      </c>
      <c r="E374" s="82">
        <v>1</v>
      </c>
      <c r="F374" s="82">
        <v>1</v>
      </c>
      <c r="G374" s="82">
        <v>1</v>
      </c>
      <c r="H374" s="83">
        <v>1</v>
      </c>
      <c r="I374" s="84">
        <v>1</v>
      </c>
      <c r="J374" s="118">
        <v>5420008598210</v>
      </c>
      <c r="K374" s="127">
        <v>5.5</v>
      </c>
      <c r="L374" s="130">
        <v>6</v>
      </c>
      <c r="M374" s="124">
        <v>7.87</v>
      </c>
      <c r="N374" s="117">
        <f t="shared" si="5"/>
        <v>5.5E-2</v>
      </c>
    </row>
    <row r="375" spans="3:14">
      <c r="C375" s="80">
        <v>1</v>
      </c>
      <c r="D375" s="81">
        <v>1</v>
      </c>
      <c r="E375" s="82">
        <v>1</v>
      </c>
      <c r="F375" s="82">
        <v>1</v>
      </c>
      <c r="G375" s="82">
        <v>1</v>
      </c>
      <c r="H375" s="83">
        <v>1</v>
      </c>
      <c r="I375" s="84">
        <v>1</v>
      </c>
      <c r="J375" s="135">
        <v>5420008512759</v>
      </c>
      <c r="K375" s="127">
        <v>20</v>
      </c>
      <c r="L375" s="130">
        <v>6</v>
      </c>
      <c r="M375" s="141">
        <v>9.1999999999999993</v>
      </c>
      <c r="N375" s="117">
        <f t="shared" si="5"/>
        <v>0.2</v>
      </c>
    </row>
    <row r="376" spans="3:14">
      <c r="C376" s="80">
        <v>1</v>
      </c>
      <c r="D376" s="81">
        <v>1</v>
      </c>
      <c r="E376" s="82">
        <v>1</v>
      </c>
      <c r="F376" s="82">
        <v>1</v>
      </c>
      <c r="G376" s="82">
        <v>1</v>
      </c>
      <c r="H376" s="83">
        <v>1</v>
      </c>
      <c r="I376" s="84">
        <v>1</v>
      </c>
      <c r="J376" s="118">
        <v>5420008512964</v>
      </c>
      <c r="K376" s="127">
        <v>20</v>
      </c>
      <c r="L376" s="130">
        <v>6</v>
      </c>
      <c r="M376" s="124">
        <v>8.52</v>
      </c>
      <c r="N376" s="117">
        <f t="shared" si="5"/>
        <v>0.2</v>
      </c>
    </row>
    <row r="377" spans="3:14">
      <c r="C377" s="80">
        <v>1</v>
      </c>
      <c r="D377" s="81">
        <v>1</v>
      </c>
      <c r="E377" s="82">
        <v>1</v>
      </c>
      <c r="F377" s="82">
        <v>1</v>
      </c>
      <c r="G377" s="82">
        <v>1</v>
      </c>
      <c r="H377" s="83">
        <v>1</v>
      </c>
      <c r="I377" s="84">
        <v>1</v>
      </c>
      <c r="J377" s="118">
        <v>5420008513626</v>
      </c>
      <c r="K377" s="127">
        <v>20</v>
      </c>
      <c r="L377" s="130">
        <v>6</v>
      </c>
      <c r="M377" s="124">
        <v>6.82</v>
      </c>
      <c r="N377" s="117">
        <f t="shared" si="5"/>
        <v>0.2</v>
      </c>
    </row>
    <row r="378" spans="3:14">
      <c r="C378" s="80">
        <v>1</v>
      </c>
      <c r="D378" s="81">
        <v>1</v>
      </c>
      <c r="E378" s="82">
        <v>1</v>
      </c>
      <c r="F378" s="82">
        <v>1</v>
      </c>
      <c r="G378" s="82">
        <v>1</v>
      </c>
      <c r="H378" s="83">
        <v>1</v>
      </c>
      <c r="I378" s="84">
        <v>1</v>
      </c>
      <c r="J378" s="118">
        <v>5420008592683</v>
      </c>
      <c r="K378" s="127">
        <v>20</v>
      </c>
      <c r="L378" s="130">
        <v>6</v>
      </c>
      <c r="M378" s="124">
        <v>6.26</v>
      </c>
      <c r="N378" s="117">
        <f t="shared" si="5"/>
        <v>0.2</v>
      </c>
    </row>
    <row r="379" spans="3:14">
      <c r="C379" s="80">
        <v>1</v>
      </c>
      <c r="D379" s="81">
        <v>1</v>
      </c>
      <c r="E379" s="82">
        <v>1</v>
      </c>
      <c r="F379" s="82">
        <v>1</v>
      </c>
      <c r="G379" s="82">
        <v>1</v>
      </c>
      <c r="H379" s="83">
        <v>1</v>
      </c>
      <c r="I379" s="84">
        <v>1</v>
      </c>
      <c r="J379" s="119">
        <v>5420008596582</v>
      </c>
      <c r="K379" s="128">
        <v>20</v>
      </c>
      <c r="L379" s="131">
        <v>6</v>
      </c>
      <c r="M379" s="125">
        <v>11.86</v>
      </c>
      <c r="N379" s="117">
        <f t="shared" si="5"/>
        <v>0.2</v>
      </c>
    </row>
    <row r="380" spans="3:14">
      <c r="C380" s="80">
        <v>1</v>
      </c>
      <c r="D380" s="81">
        <v>1</v>
      </c>
      <c r="E380" s="82">
        <v>1</v>
      </c>
      <c r="F380" s="82">
        <v>1</v>
      </c>
      <c r="G380" s="82">
        <v>1</v>
      </c>
      <c r="H380" s="83">
        <v>1</v>
      </c>
      <c r="I380" s="84">
        <v>1</v>
      </c>
      <c r="J380" s="119">
        <v>5420008551956</v>
      </c>
      <c r="K380" s="128">
        <v>20</v>
      </c>
      <c r="L380" s="131">
        <v>6</v>
      </c>
      <c r="M380" s="125">
        <v>5.82</v>
      </c>
      <c r="N380" s="117">
        <f t="shared" si="5"/>
        <v>0.2</v>
      </c>
    </row>
    <row r="381" spans="3:14">
      <c r="C381" s="80">
        <v>1</v>
      </c>
      <c r="D381" s="81">
        <v>1</v>
      </c>
      <c r="E381" s="82">
        <v>1</v>
      </c>
      <c r="F381" s="82">
        <v>1</v>
      </c>
      <c r="G381" s="82">
        <v>1</v>
      </c>
      <c r="H381" s="83">
        <v>1</v>
      </c>
      <c r="I381" s="84">
        <v>1</v>
      </c>
      <c r="J381" s="118">
        <v>5420008593604</v>
      </c>
      <c r="K381" s="127">
        <v>20</v>
      </c>
      <c r="L381" s="130">
        <v>6</v>
      </c>
      <c r="M381" s="124">
        <v>5.58</v>
      </c>
      <c r="N381" s="117">
        <f t="shared" si="5"/>
        <v>0.2</v>
      </c>
    </row>
    <row r="382" spans="3:14">
      <c r="C382" s="80">
        <v>1</v>
      </c>
      <c r="D382" s="81">
        <v>1</v>
      </c>
      <c r="E382" s="82">
        <v>1</v>
      </c>
      <c r="F382" s="82">
        <v>1</v>
      </c>
      <c r="G382" s="82">
        <v>1</v>
      </c>
      <c r="H382" s="83">
        <v>1</v>
      </c>
      <c r="I382" s="84">
        <v>1</v>
      </c>
      <c r="J382" s="118">
        <v>5420008525322</v>
      </c>
      <c r="K382" s="127">
        <v>5.5</v>
      </c>
      <c r="L382" s="130">
        <v>6</v>
      </c>
      <c r="M382" s="124">
        <v>3.35</v>
      </c>
      <c r="N382" s="117">
        <f t="shared" si="5"/>
        <v>5.5E-2</v>
      </c>
    </row>
    <row r="383" spans="3:14">
      <c r="C383" s="80">
        <v>1</v>
      </c>
      <c r="D383" s="81">
        <v>1</v>
      </c>
      <c r="E383" s="82">
        <v>1</v>
      </c>
      <c r="F383" s="82">
        <v>1</v>
      </c>
      <c r="G383" s="82">
        <v>1</v>
      </c>
      <c r="H383" s="83">
        <v>1</v>
      </c>
      <c r="I383" s="84">
        <v>1</v>
      </c>
      <c r="J383" s="135">
        <v>5420008512711</v>
      </c>
      <c r="K383" s="127">
        <v>20</v>
      </c>
      <c r="L383" s="130">
        <v>6</v>
      </c>
      <c r="M383" s="124">
        <v>10.3</v>
      </c>
      <c r="N383" s="117">
        <f t="shared" si="5"/>
        <v>0.2</v>
      </c>
    </row>
    <row r="384" spans="3:14">
      <c r="C384" s="80">
        <v>1</v>
      </c>
      <c r="D384" s="81">
        <v>1</v>
      </c>
      <c r="E384" s="82">
        <v>1</v>
      </c>
      <c r="F384" s="82">
        <v>1</v>
      </c>
      <c r="G384" s="82">
        <v>1</v>
      </c>
      <c r="H384" s="83">
        <v>1</v>
      </c>
      <c r="I384" s="84">
        <v>1</v>
      </c>
      <c r="J384" s="118">
        <v>5420008521522</v>
      </c>
      <c r="K384" s="127">
        <v>5.5</v>
      </c>
      <c r="L384" s="130">
        <v>3</v>
      </c>
      <c r="M384" s="124">
        <v>4.6500000000000004</v>
      </c>
      <c r="N384" s="117">
        <f t="shared" si="5"/>
        <v>5.5E-2</v>
      </c>
    </row>
    <row r="385" spans="3:14">
      <c r="C385" s="80">
        <v>1</v>
      </c>
      <c r="D385" s="81">
        <v>1</v>
      </c>
      <c r="E385" s="82">
        <v>1</v>
      </c>
      <c r="F385" s="82">
        <v>1</v>
      </c>
      <c r="G385" s="82">
        <v>1</v>
      </c>
      <c r="H385" s="83">
        <v>1</v>
      </c>
      <c r="I385" s="84">
        <v>1</v>
      </c>
      <c r="J385" s="118">
        <v>5420008509759</v>
      </c>
      <c r="K385" s="127">
        <v>5.5</v>
      </c>
      <c r="L385" s="130">
        <v>3</v>
      </c>
      <c r="M385" s="124">
        <v>6.14</v>
      </c>
      <c r="N385" s="117">
        <f t="shared" si="5"/>
        <v>5.5E-2</v>
      </c>
    </row>
    <row r="386" spans="3:14">
      <c r="C386" s="80">
        <v>1</v>
      </c>
      <c r="D386" s="81">
        <v>1</v>
      </c>
      <c r="E386" s="82">
        <v>1</v>
      </c>
      <c r="F386" s="82">
        <v>1</v>
      </c>
      <c r="G386" s="82">
        <v>1</v>
      </c>
      <c r="H386" s="83">
        <v>1</v>
      </c>
      <c r="I386" s="84">
        <v>1</v>
      </c>
      <c r="J386" s="135">
        <v>5420008511653</v>
      </c>
      <c r="K386" s="130">
        <v>5.5</v>
      </c>
      <c r="L386" s="130">
        <v>3</v>
      </c>
      <c r="M386" s="150">
        <v>6.59</v>
      </c>
      <c r="N386" s="117">
        <f t="shared" si="5"/>
        <v>5.5E-2</v>
      </c>
    </row>
    <row r="387" spans="3:14">
      <c r="C387" s="80">
        <v>1</v>
      </c>
      <c r="D387" s="81">
        <v>1</v>
      </c>
      <c r="E387" s="82">
        <v>1</v>
      </c>
      <c r="F387" s="82">
        <v>1</v>
      </c>
      <c r="G387" s="82">
        <v>1</v>
      </c>
      <c r="H387" s="83">
        <v>1</v>
      </c>
      <c r="I387" s="84">
        <v>1</v>
      </c>
      <c r="J387" s="135">
        <v>5420008510885</v>
      </c>
      <c r="K387" s="127">
        <v>5.5</v>
      </c>
      <c r="L387" s="130">
        <v>3</v>
      </c>
      <c r="M387" s="124">
        <v>6.59</v>
      </c>
      <c r="N387" s="117">
        <f t="shared" si="5"/>
        <v>5.5E-2</v>
      </c>
    </row>
    <row r="388" spans="3:14">
      <c r="C388" s="80">
        <v>1</v>
      </c>
      <c r="D388" s="81">
        <v>1</v>
      </c>
      <c r="E388" s="82">
        <v>1</v>
      </c>
      <c r="F388" s="82">
        <v>1</v>
      </c>
      <c r="G388" s="82">
        <v>1</v>
      </c>
      <c r="H388" s="83">
        <v>1</v>
      </c>
      <c r="I388" s="84">
        <v>1</v>
      </c>
      <c r="J388" s="118">
        <v>5420008511356</v>
      </c>
      <c r="K388" s="127">
        <v>5.5</v>
      </c>
      <c r="L388" s="130">
        <v>3</v>
      </c>
      <c r="M388" s="124">
        <v>28.24</v>
      </c>
      <c r="N388" s="117">
        <f t="shared" si="5"/>
        <v>5.5E-2</v>
      </c>
    </row>
    <row r="389" spans="3:14">
      <c r="C389" s="80">
        <v>1</v>
      </c>
      <c r="D389" s="81">
        <v>1</v>
      </c>
      <c r="E389" s="82">
        <v>1</v>
      </c>
      <c r="F389" s="82">
        <v>1</v>
      </c>
      <c r="G389" s="82">
        <v>1</v>
      </c>
      <c r="H389" s="83">
        <v>1</v>
      </c>
      <c r="I389" s="84">
        <v>1</v>
      </c>
      <c r="J389" s="118">
        <v>5420008596438</v>
      </c>
      <c r="K389" s="127">
        <v>20</v>
      </c>
      <c r="L389" s="130">
        <v>3</v>
      </c>
      <c r="M389" s="124">
        <v>8.0299999999999994</v>
      </c>
      <c r="N389" s="117">
        <f t="shared" si="5"/>
        <v>0.2</v>
      </c>
    </row>
    <row r="390" spans="3:14">
      <c r="C390" s="80">
        <v>1</v>
      </c>
      <c r="D390" s="81">
        <v>1</v>
      </c>
      <c r="E390" s="82">
        <v>1</v>
      </c>
      <c r="F390" s="82">
        <v>1</v>
      </c>
      <c r="G390" s="82">
        <v>1</v>
      </c>
      <c r="H390" s="83">
        <v>1</v>
      </c>
      <c r="I390" s="84">
        <v>1</v>
      </c>
      <c r="J390" s="118">
        <v>5420008511851</v>
      </c>
      <c r="K390" s="127">
        <v>5.5</v>
      </c>
      <c r="L390" s="130">
        <v>3</v>
      </c>
      <c r="M390" s="124">
        <v>7.57</v>
      </c>
      <c r="N390" s="117">
        <f t="shared" si="5"/>
        <v>5.5E-2</v>
      </c>
    </row>
    <row r="391" spans="3:14">
      <c r="C391" s="80">
        <v>1</v>
      </c>
      <c r="D391" s="81">
        <v>1</v>
      </c>
      <c r="E391" s="82">
        <v>1</v>
      </c>
      <c r="F391" s="82">
        <v>1</v>
      </c>
      <c r="G391" s="82">
        <v>1</v>
      </c>
      <c r="H391" s="83">
        <v>1</v>
      </c>
      <c r="I391" s="84">
        <v>1</v>
      </c>
      <c r="J391" s="118">
        <v>5420008576355</v>
      </c>
      <c r="K391" s="127">
        <v>5.5</v>
      </c>
      <c r="L391" s="130">
        <v>3</v>
      </c>
      <c r="M391" s="124">
        <v>28.24</v>
      </c>
      <c r="N391" s="117">
        <f t="shared" si="5"/>
        <v>5.5E-2</v>
      </c>
    </row>
    <row r="392" spans="3:14">
      <c r="C392" s="80">
        <v>1</v>
      </c>
      <c r="D392" s="81">
        <v>1</v>
      </c>
      <c r="E392" s="82">
        <v>1</v>
      </c>
      <c r="F392" s="82">
        <v>1</v>
      </c>
      <c r="G392" s="82">
        <v>1</v>
      </c>
      <c r="H392" s="83">
        <v>1</v>
      </c>
      <c r="I392" s="84">
        <v>1</v>
      </c>
      <c r="J392" s="118">
        <v>5420008551833</v>
      </c>
      <c r="K392" s="127">
        <v>20</v>
      </c>
      <c r="L392" s="130">
        <v>3</v>
      </c>
      <c r="M392" s="124">
        <v>7.73</v>
      </c>
      <c r="N392" s="117">
        <f t="shared" ref="N392:N448" si="6">K392 / 100</f>
        <v>0.2</v>
      </c>
    </row>
    <row r="393" spans="3:14">
      <c r="C393" s="80">
        <v>1</v>
      </c>
      <c r="D393" s="81">
        <v>1</v>
      </c>
      <c r="E393" s="82">
        <v>1</v>
      </c>
      <c r="F393" s="82">
        <v>1</v>
      </c>
      <c r="G393" s="82">
        <v>1</v>
      </c>
      <c r="H393" s="83">
        <v>1</v>
      </c>
      <c r="I393" s="84">
        <v>1</v>
      </c>
      <c r="J393" s="118">
        <v>5420008551901</v>
      </c>
      <c r="K393" s="127">
        <v>20</v>
      </c>
      <c r="L393" s="130">
        <v>3</v>
      </c>
      <c r="M393" s="124">
        <v>6.73</v>
      </c>
      <c r="N393" s="117">
        <f t="shared" si="6"/>
        <v>0.2</v>
      </c>
    </row>
    <row r="394" spans="3:14">
      <c r="C394" s="80">
        <v>1</v>
      </c>
      <c r="D394" s="81">
        <v>1</v>
      </c>
      <c r="E394" s="82">
        <v>1</v>
      </c>
      <c r="F394" s="82">
        <v>1</v>
      </c>
      <c r="G394" s="82">
        <v>1</v>
      </c>
      <c r="H394" s="83">
        <v>1</v>
      </c>
      <c r="I394" s="84">
        <v>1</v>
      </c>
      <c r="J394" s="118">
        <v>5420008584978</v>
      </c>
      <c r="K394" s="127">
        <v>5.5</v>
      </c>
      <c r="L394" s="130">
        <v>3</v>
      </c>
      <c r="M394" s="124">
        <v>6.03</v>
      </c>
      <c r="N394" s="117">
        <f t="shared" si="6"/>
        <v>5.5E-2</v>
      </c>
    </row>
    <row r="395" spans="3:14">
      <c r="C395" s="80">
        <v>1</v>
      </c>
      <c r="D395" s="81">
        <v>1</v>
      </c>
      <c r="E395" s="82">
        <v>1</v>
      </c>
      <c r="F395" s="82">
        <v>1</v>
      </c>
      <c r="G395" s="82">
        <v>1</v>
      </c>
      <c r="H395" s="83">
        <v>1</v>
      </c>
      <c r="I395" s="84">
        <v>1</v>
      </c>
      <c r="J395" s="118">
        <v>5420008560422</v>
      </c>
      <c r="K395" s="127">
        <v>20</v>
      </c>
      <c r="L395" s="130">
        <v>3</v>
      </c>
      <c r="M395" s="124">
        <v>5.43</v>
      </c>
      <c r="N395" s="117">
        <f t="shared" si="6"/>
        <v>0.2</v>
      </c>
    </row>
    <row r="396" spans="3:14">
      <c r="C396" s="80">
        <v>1</v>
      </c>
      <c r="D396" s="81">
        <v>1</v>
      </c>
      <c r="E396" s="82">
        <v>1</v>
      </c>
      <c r="F396" s="82">
        <v>1</v>
      </c>
      <c r="G396" s="82">
        <v>1</v>
      </c>
      <c r="H396" s="83">
        <v>1</v>
      </c>
      <c r="I396" s="84">
        <v>1</v>
      </c>
      <c r="J396" s="118">
        <v>5420008551680</v>
      </c>
      <c r="K396" s="127">
        <v>20</v>
      </c>
      <c r="L396" s="130">
        <v>3</v>
      </c>
      <c r="M396" s="124">
        <v>7.49</v>
      </c>
      <c r="N396" s="117">
        <f t="shared" si="6"/>
        <v>0.2</v>
      </c>
    </row>
    <row r="397" spans="3:14">
      <c r="C397" s="80">
        <v>1</v>
      </c>
      <c r="D397" s="81">
        <v>1</v>
      </c>
      <c r="E397" s="82">
        <v>1</v>
      </c>
      <c r="F397" s="82">
        <v>1</v>
      </c>
      <c r="G397" s="82">
        <v>1</v>
      </c>
      <c r="H397" s="83">
        <v>1</v>
      </c>
      <c r="I397" s="84">
        <v>1</v>
      </c>
      <c r="J397" s="118">
        <v>5420008513091</v>
      </c>
      <c r="K397" s="127">
        <v>20</v>
      </c>
      <c r="L397" s="130">
        <v>3</v>
      </c>
      <c r="M397" s="124">
        <v>5.46</v>
      </c>
      <c r="N397" s="117">
        <f t="shared" si="6"/>
        <v>0.2</v>
      </c>
    </row>
    <row r="398" spans="3:14">
      <c r="C398" s="80">
        <v>1</v>
      </c>
      <c r="D398" s="81">
        <v>1</v>
      </c>
      <c r="E398" s="82">
        <v>1</v>
      </c>
      <c r="F398" s="82">
        <v>1</v>
      </c>
      <c r="G398" s="82">
        <v>1</v>
      </c>
      <c r="H398" s="83">
        <v>1</v>
      </c>
      <c r="I398" s="84">
        <v>1</v>
      </c>
      <c r="J398" s="118">
        <v>5420008513138</v>
      </c>
      <c r="K398" s="127">
        <v>20</v>
      </c>
      <c r="L398" s="130">
        <v>3</v>
      </c>
      <c r="M398" s="124">
        <v>5.46</v>
      </c>
      <c r="N398" s="117">
        <f t="shared" si="6"/>
        <v>0.2</v>
      </c>
    </row>
    <row r="399" spans="3:14">
      <c r="C399" s="80">
        <v>1</v>
      </c>
      <c r="D399" s="81">
        <v>1</v>
      </c>
      <c r="E399" s="82">
        <v>1</v>
      </c>
      <c r="F399" s="82">
        <v>1</v>
      </c>
      <c r="G399" s="82">
        <v>1</v>
      </c>
      <c r="H399" s="83">
        <v>1</v>
      </c>
      <c r="I399" s="84">
        <v>1</v>
      </c>
      <c r="J399" s="118">
        <v>5420008513121</v>
      </c>
      <c r="K399" s="127">
        <v>20</v>
      </c>
      <c r="L399" s="130">
        <v>3</v>
      </c>
      <c r="M399" s="124">
        <v>5.46</v>
      </c>
      <c r="N399" s="117">
        <f t="shared" si="6"/>
        <v>0.2</v>
      </c>
    </row>
    <row r="400" spans="3:14">
      <c r="C400" s="80">
        <v>1</v>
      </c>
      <c r="D400" s="81">
        <v>1</v>
      </c>
      <c r="E400" s="82">
        <v>1</v>
      </c>
      <c r="F400" s="82">
        <v>1</v>
      </c>
      <c r="G400" s="82">
        <v>1</v>
      </c>
      <c r="H400" s="83">
        <v>1</v>
      </c>
      <c r="I400" s="84">
        <v>1</v>
      </c>
      <c r="J400" s="118">
        <v>5420008513107</v>
      </c>
      <c r="K400" s="127">
        <v>20</v>
      </c>
      <c r="L400" s="130">
        <v>3</v>
      </c>
      <c r="M400" s="124">
        <v>5.46</v>
      </c>
      <c r="N400" s="117">
        <f t="shared" si="6"/>
        <v>0.2</v>
      </c>
    </row>
    <row r="401" spans="3:14">
      <c r="C401" s="80">
        <v>1</v>
      </c>
      <c r="D401" s="81">
        <v>1</v>
      </c>
      <c r="E401" s="82">
        <v>1</v>
      </c>
      <c r="F401" s="82">
        <v>1</v>
      </c>
      <c r="G401" s="82">
        <v>1</v>
      </c>
      <c r="H401" s="83">
        <v>1</v>
      </c>
      <c r="I401" s="84">
        <v>1</v>
      </c>
      <c r="J401" s="118">
        <v>5420008513114</v>
      </c>
      <c r="K401" s="127">
        <v>20</v>
      </c>
      <c r="L401" s="130">
        <v>3</v>
      </c>
      <c r="M401" s="124">
        <v>5.46</v>
      </c>
      <c r="N401" s="117">
        <f t="shared" si="6"/>
        <v>0.2</v>
      </c>
    </row>
    <row r="402" spans="3:14">
      <c r="C402" s="80">
        <v>1</v>
      </c>
      <c r="D402" s="81">
        <v>1</v>
      </c>
      <c r="E402" s="82">
        <v>1</v>
      </c>
      <c r="F402" s="82">
        <v>1</v>
      </c>
      <c r="G402" s="82">
        <v>1</v>
      </c>
      <c r="H402" s="83">
        <v>1</v>
      </c>
      <c r="I402" s="84">
        <v>1</v>
      </c>
      <c r="J402" s="118">
        <v>5420008559020</v>
      </c>
      <c r="K402" s="127">
        <v>20</v>
      </c>
      <c r="L402" s="130">
        <v>3</v>
      </c>
      <c r="M402" s="124">
        <v>5.93</v>
      </c>
      <c r="N402" s="117">
        <f t="shared" si="6"/>
        <v>0.2</v>
      </c>
    </row>
    <row r="403" spans="3:14">
      <c r="C403" s="80">
        <v>1</v>
      </c>
      <c r="D403" s="81">
        <v>1</v>
      </c>
      <c r="E403" s="82">
        <v>1</v>
      </c>
      <c r="F403" s="82">
        <v>1</v>
      </c>
      <c r="G403" s="82">
        <v>1</v>
      </c>
      <c r="H403" s="83">
        <v>1</v>
      </c>
      <c r="I403" s="84">
        <v>1</v>
      </c>
      <c r="J403" s="118">
        <v>5420008587801</v>
      </c>
      <c r="K403" s="127">
        <v>20</v>
      </c>
      <c r="L403" s="130">
        <v>3</v>
      </c>
      <c r="M403" s="124">
        <v>5.93</v>
      </c>
      <c r="N403" s="117">
        <f t="shared" si="6"/>
        <v>0.2</v>
      </c>
    </row>
    <row r="404" spans="3:14">
      <c r="C404" s="80">
        <v>1</v>
      </c>
      <c r="D404" s="81">
        <v>1</v>
      </c>
      <c r="E404" s="82">
        <v>1</v>
      </c>
      <c r="F404" s="82">
        <v>1</v>
      </c>
      <c r="G404" s="82">
        <v>1</v>
      </c>
      <c r="H404" s="83">
        <v>1</v>
      </c>
      <c r="I404" s="84">
        <v>1</v>
      </c>
      <c r="J404" s="118">
        <v>5420008550737</v>
      </c>
      <c r="K404" s="127">
        <v>20</v>
      </c>
      <c r="L404" s="130">
        <v>3</v>
      </c>
      <c r="M404" s="124">
        <v>5.93</v>
      </c>
      <c r="N404" s="117">
        <f t="shared" si="6"/>
        <v>0.2</v>
      </c>
    </row>
    <row r="405" spans="3:14">
      <c r="C405" s="80">
        <v>1</v>
      </c>
      <c r="D405" s="81">
        <v>1</v>
      </c>
      <c r="E405" s="82">
        <v>1</v>
      </c>
      <c r="F405" s="82">
        <v>1</v>
      </c>
      <c r="G405" s="82">
        <v>1</v>
      </c>
      <c r="H405" s="83">
        <v>1</v>
      </c>
      <c r="I405" s="84">
        <v>1</v>
      </c>
      <c r="J405" s="118">
        <v>5420008557996</v>
      </c>
      <c r="K405" s="127">
        <v>20</v>
      </c>
      <c r="L405" s="130">
        <v>3</v>
      </c>
      <c r="M405" s="124">
        <v>5.93</v>
      </c>
      <c r="N405" s="117">
        <f t="shared" si="6"/>
        <v>0.2</v>
      </c>
    </row>
    <row r="406" spans="3:14">
      <c r="C406" s="80">
        <v>1</v>
      </c>
      <c r="D406" s="81">
        <v>1</v>
      </c>
      <c r="E406" s="82">
        <v>1</v>
      </c>
      <c r="F406" s="82">
        <v>1</v>
      </c>
      <c r="G406" s="82">
        <v>1</v>
      </c>
      <c r="H406" s="83">
        <v>1</v>
      </c>
      <c r="I406" s="84">
        <v>1</v>
      </c>
      <c r="J406" s="118">
        <v>5420008512476</v>
      </c>
      <c r="K406" s="127">
        <v>20</v>
      </c>
      <c r="L406" s="130">
        <v>3</v>
      </c>
      <c r="M406" s="124">
        <v>5.93</v>
      </c>
      <c r="N406" s="117">
        <f t="shared" si="6"/>
        <v>0.2</v>
      </c>
    </row>
    <row r="407" spans="3:14">
      <c r="C407" s="80">
        <v>1</v>
      </c>
      <c r="D407" s="81">
        <v>1</v>
      </c>
      <c r="E407" s="82">
        <v>1</v>
      </c>
      <c r="F407" s="82">
        <v>1</v>
      </c>
      <c r="G407" s="82">
        <v>1</v>
      </c>
      <c r="H407" s="83">
        <v>1</v>
      </c>
      <c r="I407" s="84">
        <v>1</v>
      </c>
      <c r="J407" s="83">
        <v>1</v>
      </c>
      <c r="K407" s="84">
        <v>1</v>
      </c>
      <c r="L407" s="83">
        <v>1</v>
      </c>
      <c r="M407" s="84">
        <v>1</v>
      </c>
      <c r="N407" s="117">
        <f t="shared" si="6"/>
        <v>0.01</v>
      </c>
    </row>
    <row r="408" spans="3:14">
      <c r="C408" s="80">
        <v>1</v>
      </c>
      <c r="D408" s="81">
        <v>1</v>
      </c>
      <c r="E408" s="82">
        <v>1</v>
      </c>
      <c r="F408" s="82">
        <v>1</v>
      </c>
      <c r="G408" s="82">
        <v>1</v>
      </c>
      <c r="H408" s="83">
        <v>1</v>
      </c>
      <c r="I408" s="84">
        <v>1</v>
      </c>
      <c r="J408" s="118">
        <v>5420008518539</v>
      </c>
      <c r="K408" s="127">
        <v>5.5</v>
      </c>
      <c r="L408" s="130">
        <v>3</v>
      </c>
      <c r="M408" s="124">
        <v>19.84</v>
      </c>
      <c r="N408" s="117">
        <f t="shared" si="6"/>
        <v>5.5E-2</v>
      </c>
    </row>
    <row r="409" spans="3:14">
      <c r="C409" s="80">
        <v>1</v>
      </c>
      <c r="D409" s="81">
        <v>1</v>
      </c>
      <c r="E409" s="82">
        <v>1</v>
      </c>
      <c r="F409" s="82">
        <v>1</v>
      </c>
      <c r="G409" s="82">
        <v>1</v>
      </c>
      <c r="H409" s="83">
        <v>1</v>
      </c>
      <c r="I409" s="84">
        <v>1</v>
      </c>
      <c r="J409" s="118">
        <v>5420008571879</v>
      </c>
      <c r="K409" s="127">
        <v>5.5</v>
      </c>
      <c r="L409" s="130">
        <v>3</v>
      </c>
      <c r="M409" s="124">
        <v>14.26</v>
      </c>
      <c r="N409" s="117">
        <f t="shared" si="6"/>
        <v>5.5E-2</v>
      </c>
    </row>
    <row r="410" spans="3:14">
      <c r="C410" s="80">
        <v>1</v>
      </c>
      <c r="D410" s="81">
        <v>1</v>
      </c>
      <c r="E410" s="82">
        <v>1</v>
      </c>
      <c r="F410" s="82">
        <v>1</v>
      </c>
      <c r="G410" s="82">
        <v>1</v>
      </c>
      <c r="H410" s="83">
        <v>1</v>
      </c>
      <c r="I410" s="84">
        <v>1</v>
      </c>
      <c r="J410" s="118">
        <v>5420008509568</v>
      </c>
      <c r="K410" s="127">
        <v>20</v>
      </c>
      <c r="L410" s="130">
        <v>3</v>
      </c>
      <c r="M410" s="124">
        <v>8.49</v>
      </c>
      <c r="N410" s="117">
        <f t="shared" si="6"/>
        <v>0.2</v>
      </c>
    </row>
    <row r="411" spans="3:14">
      <c r="C411" s="80">
        <v>1</v>
      </c>
      <c r="D411" s="81">
        <v>1</v>
      </c>
      <c r="E411" s="82">
        <v>1</v>
      </c>
      <c r="F411" s="82">
        <v>1</v>
      </c>
      <c r="G411" s="82">
        <v>1</v>
      </c>
      <c r="H411" s="83">
        <v>1</v>
      </c>
      <c r="I411" s="84">
        <v>1</v>
      </c>
      <c r="J411" s="118">
        <v>5420008509582</v>
      </c>
      <c r="K411" s="127">
        <v>20</v>
      </c>
      <c r="L411" s="130">
        <v>3</v>
      </c>
      <c r="M411" s="124">
        <v>8.49</v>
      </c>
      <c r="N411" s="117">
        <f t="shared" si="6"/>
        <v>0.2</v>
      </c>
    </row>
    <row r="412" spans="3:14">
      <c r="C412" s="80">
        <v>1</v>
      </c>
      <c r="D412" s="81">
        <v>1</v>
      </c>
      <c r="E412" s="82">
        <v>1</v>
      </c>
      <c r="F412" s="82">
        <v>1</v>
      </c>
      <c r="G412" s="82">
        <v>1</v>
      </c>
      <c r="H412" s="83">
        <v>1</v>
      </c>
      <c r="I412" s="84">
        <v>1</v>
      </c>
      <c r="J412" s="118">
        <v>5420008513084</v>
      </c>
      <c r="K412" s="127">
        <v>5.5</v>
      </c>
      <c r="L412" s="130">
        <v>3</v>
      </c>
      <c r="M412" s="124">
        <v>12.14</v>
      </c>
      <c r="N412" s="117">
        <f t="shared" si="6"/>
        <v>5.5E-2</v>
      </c>
    </row>
    <row r="413" spans="3:14">
      <c r="C413" s="80">
        <v>1</v>
      </c>
      <c r="D413" s="81">
        <v>1</v>
      </c>
      <c r="E413" s="82">
        <v>1</v>
      </c>
      <c r="F413" s="82">
        <v>1</v>
      </c>
      <c r="G413" s="82">
        <v>1</v>
      </c>
      <c r="H413" s="83">
        <v>1</v>
      </c>
      <c r="I413" s="84">
        <v>1</v>
      </c>
      <c r="J413" s="142">
        <v>5420008509650</v>
      </c>
      <c r="K413" s="146">
        <v>20</v>
      </c>
      <c r="L413" s="148">
        <v>3</v>
      </c>
      <c r="M413" s="141">
        <v>8.89</v>
      </c>
      <c r="N413" s="117">
        <f t="shared" si="6"/>
        <v>0.2</v>
      </c>
    </row>
    <row r="414" spans="3:14">
      <c r="C414" s="80">
        <v>1</v>
      </c>
      <c r="D414" s="81">
        <v>1</v>
      </c>
      <c r="E414" s="82">
        <v>1</v>
      </c>
      <c r="F414" s="82">
        <v>1</v>
      </c>
      <c r="G414" s="82">
        <v>1</v>
      </c>
      <c r="H414" s="83">
        <v>1</v>
      </c>
      <c r="I414" s="84">
        <v>1</v>
      </c>
      <c r="J414" s="142">
        <v>5420008509636</v>
      </c>
      <c r="K414" s="146">
        <v>20</v>
      </c>
      <c r="L414" s="148">
        <v>3</v>
      </c>
      <c r="M414" s="141">
        <v>8.89</v>
      </c>
      <c r="N414" s="117">
        <f t="shared" si="6"/>
        <v>0.2</v>
      </c>
    </row>
    <row r="415" spans="3:14">
      <c r="C415" s="80">
        <v>1</v>
      </c>
      <c r="D415" s="81">
        <v>1</v>
      </c>
      <c r="E415" s="82">
        <v>1</v>
      </c>
      <c r="F415" s="82">
        <v>1</v>
      </c>
      <c r="G415" s="82">
        <v>1</v>
      </c>
      <c r="H415" s="83">
        <v>1</v>
      </c>
      <c r="I415" s="84">
        <v>1</v>
      </c>
      <c r="J415" s="142">
        <v>5420008509612</v>
      </c>
      <c r="K415" s="146">
        <v>20</v>
      </c>
      <c r="L415" s="148">
        <v>3</v>
      </c>
      <c r="M415" s="141">
        <v>8.89</v>
      </c>
      <c r="N415" s="117">
        <f t="shared" si="6"/>
        <v>0.2</v>
      </c>
    </row>
    <row r="416" spans="3:14">
      <c r="C416" s="80">
        <v>1</v>
      </c>
      <c r="D416" s="81">
        <v>1</v>
      </c>
      <c r="E416" s="82">
        <v>1</v>
      </c>
      <c r="F416" s="82">
        <v>1</v>
      </c>
      <c r="G416" s="82">
        <v>1</v>
      </c>
      <c r="H416" s="83">
        <v>1</v>
      </c>
      <c r="I416" s="84">
        <v>1</v>
      </c>
      <c r="J416" s="118">
        <v>5420008510298</v>
      </c>
      <c r="K416" s="127">
        <v>20</v>
      </c>
      <c r="L416" s="130">
        <v>1</v>
      </c>
      <c r="M416" s="124">
        <v>37</v>
      </c>
      <c r="N416" s="117">
        <f t="shared" si="6"/>
        <v>0.2</v>
      </c>
    </row>
    <row r="417" spans="3:14">
      <c r="C417" s="80">
        <v>1</v>
      </c>
      <c r="D417" s="81">
        <v>1</v>
      </c>
      <c r="E417" s="82">
        <v>1</v>
      </c>
      <c r="F417" s="82">
        <v>1</v>
      </c>
      <c r="G417" s="82">
        <v>1</v>
      </c>
      <c r="H417" s="83">
        <v>1</v>
      </c>
      <c r="I417" s="84">
        <v>1</v>
      </c>
      <c r="J417" s="143">
        <v>5420008512391</v>
      </c>
      <c r="K417" s="127">
        <v>20</v>
      </c>
      <c r="L417" s="130">
        <v>1</v>
      </c>
      <c r="M417" s="124">
        <v>25</v>
      </c>
      <c r="N417" s="117">
        <f t="shared" si="6"/>
        <v>0.2</v>
      </c>
    </row>
    <row r="418" spans="3:14" ht="16.5" thickBot="1">
      <c r="C418" s="80">
        <v>1</v>
      </c>
      <c r="D418" s="81">
        <v>1</v>
      </c>
      <c r="E418" s="82">
        <v>1</v>
      </c>
      <c r="F418" s="82">
        <v>1</v>
      </c>
      <c r="G418" s="82">
        <v>1</v>
      </c>
      <c r="H418" s="83">
        <v>1</v>
      </c>
      <c r="I418" s="84">
        <v>1</v>
      </c>
      <c r="J418" s="144">
        <v>5420008512414</v>
      </c>
      <c r="K418" s="128">
        <v>20</v>
      </c>
      <c r="L418" s="131">
        <v>1</v>
      </c>
      <c r="M418" s="125">
        <v>25</v>
      </c>
      <c r="N418" s="117">
        <f t="shared" si="6"/>
        <v>0.2</v>
      </c>
    </row>
    <row r="419" spans="3:14" ht="16.5" thickTop="1">
      <c r="C419" s="80">
        <v>1</v>
      </c>
      <c r="D419" s="81">
        <v>1</v>
      </c>
      <c r="E419" s="82">
        <v>1</v>
      </c>
      <c r="F419" s="82">
        <v>1</v>
      </c>
      <c r="G419" s="82">
        <v>1</v>
      </c>
      <c r="H419" s="83">
        <v>1</v>
      </c>
      <c r="I419" s="84">
        <v>1</v>
      </c>
      <c r="J419" s="120">
        <v>5420008510724</v>
      </c>
      <c r="K419" s="129">
        <v>20</v>
      </c>
      <c r="L419" s="132">
        <v>1</v>
      </c>
      <c r="M419" s="126">
        <v>33.5</v>
      </c>
      <c r="N419" s="117">
        <f t="shared" si="6"/>
        <v>0.2</v>
      </c>
    </row>
    <row r="420" spans="3:14">
      <c r="C420" s="80">
        <v>1</v>
      </c>
      <c r="D420" s="81">
        <v>1</v>
      </c>
      <c r="E420" s="82">
        <v>1</v>
      </c>
      <c r="F420" s="82">
        <v>1</v>
      </c>
      <c r="G420" s="82">
        <v>1</v>
      </c>
      <c r="H420" s="83">
        <v>1</v>
      </c>
      <c r="I420" s="84">
        <v>1</v>
      </c>
      <c r="J420" s="134">
        <v>5420008511202</v>
      </c>
      <c r="K420" s="136">
        <v>20</v>
      </c>
      <c r="L420" s="137">
        <v>1</v>
      </c>
      <c r="M420" s="139">
        <v>37.5</v>
      </c>
      <c r="N420" s="117">
        <f t="shared" si="6"/>
        <v>0.2</v>
      </c>
    </row>
    <row r="421" spans="3:14">
      <c r="C421" s="80">
        <v>1</v>
      </c>
      <c r="D421" s="81">
        <v>1</v>
      </c>
      <c r="E421" s="82">
        <v>1</v>
      </c>
      <c r="F421" s="82">
        <v>1</v>
      </c>
      <c r="G421" s="82">
        <v>1</v>
      </c>
      <c r="H421" s="83">
        <v>1</v>
      </c>
      <c r="I421" s="84">
        <v>1</v>
      </c>
      <c r="J421" s="118">
        <v>5420008514135</v>
      </c>
      <c r="K421" s="127">
        <v>20</v>
      </c>
      <c r="L421" s="130">
        <v>1</v>
      </c>
      <c r="M421" s="124">
        <v>37.5</v>
      </c>
      <c r="N421" s="117">
        <f t="shared" si="6"/>
        <v>0.2</v>
      </c>
    </row>
    <row r="422" spans="3:14" ht="16.5" thickBot="1">
      <c r="C422" s="80">
        <v>1</v>
      </c>
      <c r="D422" s="81">
        <v>1</v>
      </c>
      <c r="E422" s="82">
        <v>1</v>
      </c>
      <c r="F422" s="82">
        <v>1</v>
      </c>
      <c r="G422" s="82">
        <v>1</v>
      </c>
      <c r="H422" s="83">
        <v>1</v>
      </c>
      <c r="I422" s="84">
        <v>1</v>
      </c>
      <c r="J422" s="118">
        <v>5420008511349</v>
      </c>
      <c r="K422" s="127">
        <v>20</v>
      </c>
      <c r="L422" s="130">
        <v>1</v>
      </c>
      <c r="M422" s="124">
        <v>37.5</v>
      </c>
      <c r="N422" s="117">
        <f t="shared" si="6"/>
        <v>0.2</v>
      </c>
    </row>
    <row r="423" spans="3:14" ht="17.25" thickTop="1" thickBot="1">
      <c r="C423" s="80">
        <v>1</v>
      </c>
      <c r="D423" s="81">
        <v>1</v>
      </c>
      <c r="E423" s="82">
        <v>1</v>
      </c>
      <c r="F423" s="82">
        <v>1</v>
      </c>
      <c r="G423" s="82">
        <v>1</v>
      </c>
      <c r="H423" s="83">
        <v>1</v>
      </c>
      <c r="I423" s="84">
        <v>1</v>
      </c>
      <c r="J423" s="145">
        <v>5420008512377</v>
      </c>
      <c r="K423" s="147">
        <v>20</v>
      </c>
      <c r="L423" s="149">
        <v>1</v>
      </c>
      <c r="M423" s="151">
        <v>80.400000000000006</v>
      </c>
      <c r="N423" s="117">
        <f t="shared" si="6"/>
        <v>0.2</v>
      </c>
    </row>
    <row r="424" spans="3:14" ht="16.5" thickTop="1">
      <c r="C424" s="80">
        <v>1</v>
      </c>
      <c r="D424" s="81">
        <v>1</v>
      </c>
      <c r="E424" s="82">
        <v>1</v>
      </c>
      <c r="F424" s="82">
        <v>1</v>
      </c>
      <c r="G424" s="82">
        <v>1</v>
      </c>
      <c r="H424" s="83">
        <v>1</v>
      </c>
      <c r="I424" s="84">
        <v>1</v>
      </c>
      <c r="J424" s="120">
        <v>5420008552700</v>
      </c>
      <c r="K424" s="129">
        <v>20</v>
      </c>
      <c r="L424" s="132">
        <v>1</v>
      </c>
      <c r="M424" s="126">
        <v>128.56</v>
      </c>
      <c r="N424" s="117">
        <f t="shared" si="6"/>
        <v>0.2</v>
      </c>
    </row>
    <row r="425" spans="3:14">
      <c r="C425" s="80">
        <v>1</v>
      </c>
      <c r="D425" s="81">
        <v>1</v>
      </c>
      <c r="E425" s="82">
        <v>1</v>
      </c>
      <c r="F425" s="82">
        <v>1</v>
      </c>
      <c r="G425" s="82">
        <v>1</v>
      </c>
      <c r="H425" s="83">
        <v>1</v>
      </c>
      <c r="I425" s="84">
        <v>1</v>
      </c>
      <c r="J425" s="118">
        <v>5420008511127</v>
      </c>
      <c r="K425" s="127">
        <v>20</v>
      </c>
      <c r="L425" s="130">
        <v>1</v>
      </c>
      <c r="M425" s="124">
        <v>14.67</v>
      </c>
      <c r="N425" s="117">
        <f t="shared" si="6"/>
        <v>0.2</v>
      </c>
    </row>
    <row r="426" spans="3:14">
      <c r="C426" s="80">
        <v>1</v>
      </c>
      <c r="D426" s="81">
        <v>1</v>
      </c>
      <c r="E426" s="82">
        <v>1</v>
      </c>
      <c r="F426" s="82">
        <v>1</v>
      </c>
      <c r="G426" s="82">
        <v>1</v>
      </c>
      <c r="H426" s="83">
        <v>1</v>
      </c>
      <c r="I426" s="84">
        <v>1</v>
      </c>
      <c r="J426" s="118">
        <v>5420008511158</v>
      </c>
      <c r="K426" s="127">
        <v>20</v>
      </c>
      <c r="L426" s="130">
        <v>1</v>
      </c>
      <c r="M426" s="124">
        <v>3.15</v>
      </c>
      <c r="N426" s="117">
        <f t="shared" si="6"/>
        <v>0.2</v>
      </c>
    </row>
    <row r="427" spans="3:14">
      <c r="C427" s="80">
        <v>1</v>
      </c>
      <c r="D427" s="81">
        <v>1</v>
      </c>
      <c r="E427" s="82">
        <v>1</v>
      </c>
      <c r="F427" s="82">
        <v>1</v>
      </c>
      <c r="G427" s="82">
        <v>1</v>
      </c>
      <c r="H427" s="83">
        <v>1</v>
      </c>
      <c r="I427" s="84">
        <v>1</v>
      </c>
      <c r="J427" s="118">
        <v>5420008511059</v>
      </c>
      <c r="K427" s="127">
        <v>20</v>
      </c>
      <c r="L427" s="130">
        <v>1</v>
      </c>
      <c r="M427" s="124">
        <v>11.8</v>
      </c>
      <c r="N427" s="117">
        <f t="shared" si="6"/>
        <v>0.2</v>
      </c>
    </row>
    <row r="428" spans="3:14">
      <c r="C428" s="80">
        <v>1</v>
      </c>
      <c r="D428" s="81">
        <v>1</v>
      </c>
      <c r="E428" s="82">
        <v>1</v>
      </c>
      <c r="F428" s="82">
        <v>1</v>
      </c>
      <c r="G428" s="82">
        <v>1</v>
      </c>
      <c r="H428" s="83">
        <v>1</v>
      </c>
      <c r="I428" s="84">
        <v>1</v>
      </c>
      <c r="J428" s="118">
        <v>5420008511073</v>
      </c>
      <c r="K428" s="127">
        <v>20</v>
      </c>
      <c r="L428" s="130">
        <v>1</v>
      </c>
      <c r="M428" s="124">
        <v>5.85</v>
      </c>
      <c r="N428" s="117">
        <f t="shared" si="6"/>
        <v>0.2</v>
      </c>
    </row>
    <row r="429" spans="3:14">
      <c r="C429" s="80">
        <v>1</v>
      </c>
      <c r="D429" s="81">
        <v>1</v>
      </c>
      <c r="E429" s="82">
        <v>1</v>
      </c>
      <c r="F429" s="82">
        <v>1</v>
      </c>
      <c r="G429" s="82">
        <v>1</v>
      </c>
      <c r="H429" s="83">
        <v>1</v>
      </c>
      <c r="I429" s="84">
        <v>1</v>
      </c>
      <c r="J429" s="118">
        <v>5420008511028</v>
      </c>
      <c r="K429" s="127">
        <v>20</v>
      </c>
      <c r="L429" s="130">
        <v>1</v>
      </c>
      <c r="M429" s="124">
        <v>3.46</v>
      </c>
      <c r="N429" s="117">
        <f t="shared" si="6"/>
        <v>0.2</v>
      </c>
    </row>
    <row r="430" spans="3:14">
      <c r="C430" s="80">
        <v>1</v>
      </c>
      <c r="D430" s="81">
        <v>1</v>
      </c>
      <c r="E430" s="82">
        <v>1</v>
      </c>
      <c r="F430" s="82">
        <v>1</v>
      </c>
      <c r="G430" s="82">
        <v>1</v>
      </c>
      <c r="H430" s="83">
        <v>1</v>
      </c>
      <c r="I430" s="84">
        <v>1</v>
      </c>
      <c r="J430" s="118">
        <v>5420008511042</v>
      </c>
      <c r="K430" s="127">
        <v>20</v>
      </c>
      <c r="L430" s="130">
        <v>1</v>
      </c>
      <c r="M430" s="124">
        <v>2.27</v>
      </c>
      <c r="N430" s="117">
        <f t="shared" si="6"/>
        <v>0.2</v>
      </c>
    </row>
    <row r="431" spans="3:14">
      <c r="C431" s="80">
        <v>1</v>
      </c>
      <c r="D431" s="81">
        <v>1</v>
      </c>
      <c r="E431" s="82">
        <v>1</v>
      </c>
      <c r="F431" s="82">
        <v>1</v>
      </c>
      <c r="G431" s="82">
        <v>1</v>
      </c>
      <c r="H431" s="83">
        <v>1</v>
      </c>
      <c r="I431" s="84">
        <v>1</v>
      </c>
      <c r="J431" s="118">
        <v>5420008513039</v>
      </c>
      <c r="K431" s="127">
        <v>20</v>
      </c>
      <c r="L431" s="130">
        <v>3</v>
      </c>
      <c r="M431" s="124">
        <v>6.81</v>
      </c>
      <c r="N431" s="117">
        <f t="shared" si="6"/>
        <v>0.2</v>
      </c>
    </row>
    <row r="432" spans="3:14">
      <c r="C432" s="80">
        <v>1</v>
      </c>
      <c r="D432" s="81">
        <v>1</v>
      </c>
      <c r="E432" s="82">
        <v>1</v>
      </c>
      <c r="F432" s="82">
        <v>1</v>
      </c>
      <c r="G432" s="82">
        <v>1</v>
      </c>
      <c r="H432" s="83">
        <v>1</v>
      </c>
      <c r="I432" s="84">
        <v>1</v>
      </c>
      <c r="J432" s="118">
        <v>5420008513015</v>
      </c>
      <c r="K432" s="127">
        <v>20</v>
      </c>
      <c r="L432" s="130">
        <v>3</v>
      </c>
      <c r="M432" s="124">
        <v>6.81</v>
      </c>
      <c r="N432" s="117">
        <f t="shared" si="6"/>
        <v>0.2</v>
      </c>
    </row>
    <row r="433" spans="3:14">
      <c r="C433" s="80">
        <v>1</v>
      </c>
      <c r="D433" s="81">
        <v>1</v>
      </c>
      <c r="E433" s="82">
        <v>1</v>
      </c>
      <c r="F433" s="82">
        <v>1</v>
      </c>
      <c r="G433" s="82">
        <v>1</v>
      </c>
      <c r="H433" s="83">
        <v>1</v>
      </c>
      <c r="I433" s="84">
        <v>1</v>
      </c>
      <c r="J433" s="118">
        <v>5420008513046</v>
      </c>
      <c r="K433" s="127">
        <v>20</v>
      </c>
      <c r="L433" s="130">
        <v>3</v>
      </c>
      <c r="M433" s="124">
        <v>6.81</v>
      </c>
      <c r="N433" s="117">
        <f t="shared" si="6"/>
        <v>0.2</v>
      </c>
    </row>
    <row r="434" spans="3:14">
      <c r="C434" s="80">
        <v>1</v>
      </c>
      <c r="D434" s="81">
        <v>1</v>
      </c>
      <c r="E434" s="82">
        <v>1</v>
      </c>
      <c r="F434" s="82">
        <v>1</v>
      </c>
      <c r="G434" s="82">
        <v>1</v>
      </c>
      <c r="H434" s="83">
        <v>1</v>
      </c>
      <c r="I434" s="84">
        <v>1</v>
      </c>
      <c r="J434" s="118">
        <v>5420008513053</v>
      </c>
      <c r="K434" s="127">
        <v>20</v>
      </c>
      <c r="L434" s="130">
        <v>3</v>
      </c>
      <c r="M434" s="124">
        <v>6.81</v>
      </c>
      <c r="N434" s="117">
        <f t="shared" si="6"/>
        <v>0.2</v>
      </c>
    </row>
    <row r="435" spans="3:14">
      <c r="C435" s="80">
        <v>1</v>
      </c>
      <c r="D435" s="81">
        <v>1</v>
      </c>
      <c r="E435" s="82">
        <v>1</v>
      </c>
      <c r="F435" s="82">
        <v>1</v>
      </c>
      <c r="G435" s="82">
        <v>1</v>
      </c>
      <c r="H435" s="83">
        <v>1</v>
      </c>
      <c r="I435" s="84">
        <v>1</v>
      </c>
      <c r="J435" s="118">
        <v>5420008510243</v>
      </c>
      <c r="K435" s="127">
        <v>20</v>
      </c>
      <c r="L435" s="130">
        <v>3</v>
      </c>
      <c r="M435" s="124">
        <v>6.81</v>
      </c>
      <c r="N435" s="117">
        <f t="shared" si="6"/>
        <v>0.2</v>
      </c>
    </row>
    <row r="436" spans="3:14">
      <c r="C436" s="80">
        <v>1</v>
      </c>
      <c r="D436" s="81">
        <v>1</v>
      </c>
      <c r="E436" s="82">
        <v>1</v>
      </c>
      <c r="F436" s="82">
        <v>1</v>
      </c>
      <c r="G436" s="82">
        <v>1</v>
      </c>
      <c r="H436" s="83">
        <v>1</v>
      </c>
      <c r="I436" s="84">
        <v>1</v>
      </c>
      <c r="J436" s="118">
        <v>5420008513022</v>
      </c>
      <c r="K436" s="127">
        <v>20</v>
      </c>
      <c r="L436" s="130">
        <v>3</v>
      </c>
      <c r="M436" s="124">
        <v>6.81</v>
      </c>
      <c r="N436" s="117">
        <f t="shared" si="6"/>
        <v>0.2</v>
      </c>
    </row>
    <row r="437" spans="3:14">
      <c r="C437" s="80">
        <v>1</v>
      </c>
      <c r="D437" s="81">
        <v>1</v>
      </c>
      <c r="E437" s="82">
        <v>1</v>
      </c>
      <c r="F437" s="82">
        <v>1</v>
      </c>
      <c r="G437" s="82">
        <v>1</v>
      </c>
      <c r="H437" s="83">
        <v>1</v>
      </c>
      <c r="I437" s="84">
        <v>1</v>
      </c>
      <c r="J437" s="118">
        <v>5420008513077</v>
      </c>
      <c r="K437" s="127">
        <v>20</v>
      </c>
      <c r="L437" s="130">
        <v>3</v>
      </c>
      <c r="M437" s="124">
        <v>6.81</v>
      </c>
      <c r="N437" s="117">
        <f t="shared" si="6"/>
        <v>0.2</v>
      </c>
    </row>
    <row r="438" spans="3:14">
      <c r="C438" s="80">
        <v>1</v>
      </c>
      <c r="D438" s="81">
        <v>1</v>
      </c>
      <c r="E438" s="82">
        <v>1</v>
      </c>
      <c r="F438" s="82">
        <v>1</v>
      </c>
      <c r="G438" s="82">
        <v>1</v>
      </c>
      <c r="H438" s="83">
        <v>1</v>
      </c>
      <c r="I438" s="84">
        <v>1</v>
      </c>
      <c r="J438" s="118">
        <v>5420008511240</v>
      </c>
      <c r="K438" s="127">
        <v>20</v>
      </c>
      <c r="L438" s="130">
        <v>3</v>
      </c>
      <c r="M438" s="124">
        <v>16.75</v>
      </c>
      <c r="N438" s="117">
        <f t="shared" si="6"/>
        <v>0.2</v>
      </c>
    </row>
    <row r="439" spans="3:14">
      <c r="C439" s="80">
        <v>1</v>
      </c>
      <c r="D439" s="81">
        <v>1</v>
      </c>
      <c r="E439" s="82">
        <v>1</v>
      </c>
      <c r="F439" s="82">
        <v>1</v>
      </c>
      <c r="G439" s="82">
        <v>1</v>
      </c>
      <c r="H439" s="83">
        <v>1</v>
      </c>
      <c r="I439" s="84">
        <v>1</v>
      </c>
      <c r="J439" s="118">
        <v>5420008511233</v>
      </c>
      <c r="K439" s="127">
        <v>20</v>
      </c>
      <c r="L439" s="130">
        <v>3</v>
      </c>
      <c r="M439" s="124">
        <v>9.92</v>
      </c>
      <c r="N439" s="117">
        <f t="shared" si="6"/>
        <v>0.2</v>
      </c>
    </row>
    <row r="440" spans="3:14">
      <c r="C440" s="80">
        <v>1</v>
      </c>
      <c r="D440" s="81">
        <v>1</v>
      </c>
      <c r="E440" s="82">
        <v>1</v>
      </c>
      <c r="F440" s="82">
        <v>1</v>
      </c>
      <c r="G440" s="82">
        <v>1</v>
      </c>
      <c r="H440" s="83">
        <v>1</v>
      </c>
      <c r="I440" s="84">
        <v>1</v>
      </c>
      <c r="J440" s="118">
        <v>5420008511264</v>
      </c>
      <c r="K440" s="127">
        <v>20</v>
      </c>
      <c r="L440" s="130">
        <v>3</v>
      </c>
      <c r="M440" s="124">
        <v>16.75</v>
      </c>
      <c r="N440" s="117">
        <f t="shared" si="6"/>
        <v>0.2</v>
      </c>
    </row>
    <row r="441" spans="3:14">
      <c r="C441" s="80">
        <v>1</v>
      </c>
      <c r="D441" s="81">
        <v>1</v>
      </c>
      <c r="E441" s="82">
        <v>1</v>
      </c>
      <c r="F441" s="82">
        <v>1</v>
      </c>
      <c r="G441" s="82">
        <v>1</v>
      </c>
      <c r="H441" s="83">
        <v>1</v>
      </c>
      <c r="I441" s="84">
        <v>1</v>
      </c>
      <c r="J441" s="118">
        <v>5420008512940</v>
      </c>
      <c r="K441" s="127">
        <v>20</v>
      </c>
      <c r="L441" s="130">
        <v>1</v>
      </c>
      <c r="M441" s="124">
        <v>37.86</v>
      </c>
      <c r="N441" s="117">
        <f t="shared" si="6"/>
        <v>0.2</v>
      </c>
    </row>
    <row r="442" spans="3:14">
      <c r="C442" s="80">
        <v>1</v>
      </c>
      <c r="D442" s="81">
        <v>1</v>
      </c>
      <c r="E442" s="82">
        <v>1</v>
      </c>
      <c r="F442" s="82">
        <v>1</v>
      </c>
      <c r="G442" s="82">
        <v>1</v>
      </c>
      <c r="H442" s="83">
        <v>1</v>
      </c>
      <c r="I442" s="84">
        <v>1</v>
      </c>
      <c r="J442" s="118">
        <v>5420008511288</v>
      </c>
      <c r="K442" s="127">
        <v>20</v>
      </c>
      <c r="L442" s="130">
        <v>3</v>
      </c>
      <c r="M442" s="124">
        <v>10.56</v>
      </c>
      <c r="N442" s="117">
        <f t="shared" si="6"/>
        <v>0.2</v>
      </c>
    </row>
    <row r="443" spans="3:14">
      <c r="C443" s="80">
        <v>1</v>
      </c>
      <c r="D443" s="81">
        <v>1</v>
      </c>
      <c r="E443" s="82">
        <v>1</v>
      </c>
      <c r="F443" s="82">
        <v>1</v>
      </c>
      <c r="G443" s="82">
        <v>1</v>
      </c>
      <c r="H443" s="83">
        <v>1</v>
      </c>
      <c r="I443" s="84">
        <v>1</v>
      </c>
      <c r="J443" s="118">
        <v>5420008512957</v>
      </c>
      <c r="K443" s="127">
        <v>20</v>
      </c>
      <c r="L443" s="130">
        <v>1</v>
      </c>
      <c r="M443" s="124">
        <v>17.100000000000001</v>
      </c>
      <c r="N443" s="117">
        <f t="shared" si="6"/>
        <v>0.2</v>
      </c>
    </row>
    <row r="444" spans="3:14">
      <c r="C444" s="80">
        <v>1</v>
      </c>
      <c r="D444" s="81">
        <v>1</v>
      </c>
      <c r="E444" s="82">
        <v>1</v>
      </c>
      <c r="F444" s="82">
        <v>1</v>
      </c>
      <c r="G444" s="82">
        <v>1</v>
      </c>
      <c r="H444" s="83">
        <v>1</v>
      </c>
      <c r="I444" s="84">
        <v>1</v>
      </c>
      <c r="J444" s="83">
        <v>1</v>
      </c>
      <c r="K444" s="84">
        <v>1</v>
      </c>
      <c r="L444" s="83">
        <v>1</v>
      </c>
      <c r="M444" s="84">
        <v>1</v>
      </c>
      <c r="N444" s="117">
        <f t="shared" si="6"/>
        <v>0.01</v>
      </c>
    </row>
    <row r="445" spans="3:14">
      <c r="C445" s="80">
        <v>1</v>
      </c>
      <c r="D445" s="81">
        <v>1</v>
      </c>
      <c r="E445" s="82">
        <v>1</v>
      </c>
      <c r="F445" s="82">
        <v>1</v>
      </c>
      <c r="G445" s="82">
        <v>1</v>
      </c>
      <c r="H445" s="83">
        <v>1</v>
      </c>
      <c r="I445" s="84">
        <v>1</v>
      </c>
      <c r="J445" s="118">
        <v>5420008511295</v>
      </c>
      <c r="K445" s="127">
        <v>20</v>
      </c>
      <c r="L445" s="130">
        <v>3</v>
      </c>
      <c r="M445" s="124">
        <v>19.510000000000002</v>
      </c>
      <c r="N445" s="117">
        <f t="shared" si="6"/>
        <v>0.2</v>
      </c>
    </row>
    <row r="446" spans="3:14">
      <c r="C446" s="80">
        <v>1</v>
      </c>
      <c r="D446" s="81">
        <v>1</v>
      </c>
      <c r="E446" s="82">
        <v>1</v>
      </c>
      <c r="F446" s="82">
        <v>1</v>
      </c>
      <c r="G446" s="82">
        <v>1</v>
      </c>
      <c r="H446" s="83">
        <v>1</v>
      </c>
      <c r="I446" s="84">
        <v>1</v>
      </c>
      <c r="J446" s="118">
        <v>5420008511325</v>
      </c>
      <c r="K446" s="127">
        <v>20</v>
      </c>
      <c r="L446" s="130">
        <v>3</v>
      </c>
      <c r="M446" s="124">
        <v>19.510000000000002</v>
      </c>
      <c r="N446" s="117">
        <f t="shared" si="6"/>
        <v>0.2</v>
      </c>
    </row>
    <row r="447" spans="3:14">
      <c r="C447" s="80">
        <v>1</v>
      </c>
      <c r="D447" s="81">
        <v>1</v>
      </c>
      <c r="E447" s="82">
        <v>1</v>
      </c>
      <c r="F447" s="82">
        <v>1</v>
      </c>
      <c r="G447" s="82">
        <v>1</v>
      </c>
      <c r="H447" s="83">
        <v>1</v>
      </c>
      <c r="I447" s="84">
        <v>1</v>
      </c>
      <c r="J447" s="118">
        <v>5420008511318</v>
      </c>
      <c r="K447" s="127">
        <v>20</v>
      </c>
      <c r="L447" s="130">
        <v>3</v>
      </c>
      <c r="M447" s="124">
        <v>19.510000000000002</v>
      </c>
      <c r="N447" s="117">
        <f t="shared" si="6"/>
        <v>0.2</v>
      </c>
    </row>
    <row r="448" spans="3:14">
      <c r="C448" s="80">
        <v>1</v>
      </c>
      <c r="D448" s="81">
        <v>1</v>
      </c>
      <c r="E448" s="82">
        <v>1</v>
      </c>
      <c r="F448" s="82">
        <v>1</v>
      </c>
      <c r="G448" s="82">
        <v>1</v>
      </c>
      <c r="H448" s="83">
        <v>1</v>
      </c>
      <c r="I448" s="84">
        <v>1</v>
      </c>
      <c r="J448" s="118">
        <v>5420008511332</v>
      </c>
      <c r="K448" s="127">
        <v>20</v>
      </c>
      <c r="L448" s="130">
        <v>3</v>
      </c>
      <c r="M448" s="124">
        <v>19.510000000000002</v>
      </c>
      <c r="N448" s="117">
        <f t="shared" si="6"/>
        <v>0.2</v>
      </c>
    </row>
  </sheetData>
  <pageMargins left="0.74803149606299213" right="0.39370078740157483" top="0.78740157480314965" bottom="0.6692913385826772" header="0.51181102362204722" footer="0.51181102362204722"/>
  <pageSetup paperSize="9" scale="60" orientation="portrait" r:id="rId1"/>
  <headerFooter>
    <oddHeader>&amp;L&amp;"Calibri,Gras"&amp;K000000Pranarôm International&amp;C&amp;"Calibri,Gras"&amp;K000000Liste de prix 2014_x000D_&amp;"Calibri,Italique"1 janvier 2014&amp;R&amp;"Calibri,Normal"&amp;K000000Tous les prix s'entendent en euro et hors TVA_x000D_ &amp;A PHFR14</oddHeader>
    <oddFooter>&amp;R-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V154"/>
  <sheetViews>
    <sheetView workbookViewId="0">
      <selection activeCell="I11" sqref="I11"/>
    </sheetView>
  </sheetViews>
  <sheetFormatPr baseColWidth="10" defaultRowHeight="15"/>
  <cols>
    <col min="1" max="2" width="11" style="89"/>
    <col min="3" max="3" width="13.75" style="90" bestFit="1" customWidth="1"/>
    <col min="4" max="4" width="12.25" style="90" bestFit="1" customWidth="1"/>
    <col min="5" max="5" width="11" style="89"/>
    <col min="6" max="6" width="40.375" style="89" bestFit="1" customWidth="1"/>
    <col min="7" max="16384" width="11" style="89"/>
  </cols>
  <sheetData>
    <row r="1" spans="1:48">
      <c r="B1" s="89" t="s">
        <v>803</v>
      </c>
    </row>
    <row r="2" spans="1:48">
      <c r="B2" s="89" t="s">
        <v>813</v>
      </c>
    </row>
    <row r="3" spans="1:48">
      <c r="B3" s="89" t="s">
        <v>814</v>
      </c>
    </row>
    <row r="6" spans="1:48">
      <c r="A6" s="89" t="s">
        <v>600</v>
      </c>
      <c r="B6" s="89" t="s">
        <v>601</v>
      </c>
      <c r="C6" s="90" t="s">
        <v>602</v>
      </c>
      <c r="D6" s="90" t="s">
        <v>603</v>
      </c>
      <c r="E6" s="89" t="s">
        <v>604</v>
      </c>
      <c r="F6" s="89" t="s">
        <v>605</v>
      </c>
      <c r="G6" s="89" t="s">
        <v>606</v>
      </c>
      <c r="H6" s="89" t="s">
        <v>607</v>
      </c>
      <c r="I6" s="89" t="s">
        <v>804</v>
      </c>
      <c r="J6" s="110" t="s">
        <v>802</v>
      </c>
      <c r="K6" s="89" t="s">
        <v>608</v>
      </c>
      <c r="L6" s="89" t="s">
        <v>609</v>
      </c>
      <c r="M6" s="110" t="s">
        <v>816</v>
      </c>
      <c r="N6" s="89" t="s">
        <v>610</v>
      </c>
      <c r="O6" s="89" t="s">
        <v>805</v>
      </c>
      <c r="P6" s="89" t="s">
        <v>806</v>
      </c>
      <c r="Q6" s="89" t="s">
        <v>611</v>
      </c>
      <c r="R6" s="89" t="s">
        <v>612</v>
      </c>
      <c r="S6" s="89" t="s">
        <v>613</v>
      </c>
      <c r="T6" s="89" t="s">
        <v>807</v>
      </c>
      <c r="U6" s="89" t="s">
        <v>614</v>
      </c>
      <c r="V6" s="89" t="s">
        <v>808</v>
      </c>
      <c r="W6" s="89" t="s">
        <v>809</v>
      </c>
      <c r="X6" s="89" t="s">
        <v>810</v>
      </c>
      <c r="Y6" s="89" t="s">
        <v>811</v>
      </c>
      <c r="Z6" s="89" t="s">
        <v>812</v>
      </c>
      <c r="AA6" s="89" t="s">
        <v>615</v>
      </c>
      <c r="AB6" s="89" t="s">
        <v>616</v>
      </c>
      <c r="AC6" s="89" t="s">
        <v>617</v>
      </c>
      <c r="AD6" s="89" t="s">
        <v>618</v>
      </c>
      <c r="AE6" s="89" t="s">
        <v>619</v>
      </c>
      <c r="AF6" s="89" t="s">
        <v>620</v>
      </c>
      <c r="AG6" s="89" t="s">
        <v>621</v>
      </c>
      <c r="AH6" s="89" t="s">
        <v>622</v>
      </c>
      <c r="AI6" s="89" t="s">
        <v>623</v>
      </c>
      <c r="AJ6" s="89" t="s">
        <v>624</v>
      </c>
      <c r="AK6" s="89" t="s">
        <v>625</v>
      </c>
      <c r="AL6" s="89" t="s">
        <v>626</v>
      </c>
      <c r="AM6" s="89" t="s">
        <v>627</v>
      </c>
      <c r="AN6" s="89" t="s">
        <v>628</v>
      </c>
      <c r="AO6" s="89" t="s">
        <v>629</v>
      </c>
      <c r="AP6" s="89" t="s">
        <v>630</v>
      </c>
      <c r="AQ6" s="89" t="s">
        <v>631</v>
      </c>
      <c r="AR6" s="89" t="s">
        <v>632</v>
      </c>
      <c r="AS6" s="89" t="s">
        <v>633</v>
      </c>
      <c r="AT6" s="89" t="s">
        <v>634</v>
      </c>
      <c r="AU6" s="89" t="s">
        <v>635</v>
      </c>
      <c r="AV6" s="89" t="s">
        <v>636</v>
      </c>
    </row>
    <row r="7" spans="1:48">
      <c r="B7" s="89">
        <v>90367</v>
      </c>
      <c r="C7" s="90">
        <v>5420010000000</v>
      </c>
      <c r="D7" s="90">
        <v>5420010000000</v>
      </c>
      <c r="F7" s="89" t="s">
        <v>637</v>
      </c>
      <c r="G7" s="89">
        <v>0.2</v>
      </c>
      <c r="I7" s="89">
        <v>0</v>
      </c>
      <c r="K7" s="89">
        <v>0</v>
      </c>
      <c r="L7" s="89">
        <v>0</v>
      </c>
      <c r="N7" s="89" t="s">
        <v>638</v>
      </c>
      <c r="O7" s="89" t="s">
        <v>639</v>
      </c>
      <c r="P7" s="89">
        <v>0</v>
      </c>
      <c r="R7" s="89">
        <v>0</v>
      </c>
      <c r="S7" s="89">
        <v>0</v>
      </c>
      <c r="T7" s="89" t="s">
        <v>640</v>
      </c>
      <c r="U7" s="89" t="s">
        <v>641</v>
      </c>
      <c r="V7" s="89">
        <v>320077515</v>
      </c>
      <c r="W7" s="89" t="s">
        <v>642</v>
      </c>
      <c r="Z7" s="89">
        <v>320077515</v>
      </c>
      <c r="AA7" s="89">
        <v>320076446</v>
      </c>
      <c r="AD7" s="89">
        <v>120</v>
      </c>
      <c r="AE7" s="89">
        <v>2</v>
      </c>
      <c r="AI7" s="89">
        <v>0</v>
      </c>
      <c r="AR7" s="89">
        <v>320076446</v>
      </c>
      <c r="AS7" s="89">
        <v>0</v>
      </c>
      <c r="AT7" s="89">
        <v>0</v>
      </c>
      <c r="AU7" s="89">
        <v>0</v>
      </c>
      <c r="AV7" s="89">
        <v>0</v>
      </c>
    </row>
    <row r="8" spans="1:48">
      <c r="B8" s="89">
        <v>7753091</v>
      </c>
      <c r="C8" s="90">
        <v>5420010000000</v>
      </c>
      <c r="F8" s="89" t="s">
        <v>643</v>
      </c>
      <c r="G8" s="89">
        <v>5.5E-2</v>
      </c>
      <c r="I8" s="89">
        <v>3.07</v>
      </c>
      <c r="K8" s="89">
        <v>0</v>
      </c>
      <c r="L8" s="89">
        <v>0</v>
      </c>
      <c r="N8" s="89" t="s">
        <v>638</v>
      </c>
      <c r="O8" s="89" t="s">
        <v>639</v>
      </c>
      <c r="P8" s="89">
        <v>0</v>
      </c>
      <c r="R8" s="89">
        <v>0</v>
      </c>
      <c r="S8" s="89">
        <v>0</v>
      </c>
      <c r="AS8" s="89">
        <v>0</v>
      </c>
      <c r="AT8" s="89">
        <v>0</v>
      </c>
      <c r="AU8" s="89">
        <v>0</v>
      </c>
      <c r="AV8" s="89">
        <v>0</v>
      </c>
    </row>
    <row r="9" spans="1:48">
      <c r="B9" s="89">
        <v>1829047905</v>
      </c>
      <c r="C9" s="90">
        <v>5420010000000</v>
      </c>
      <c r="F9" s="89" t="s">
        <v>644</v>
      </c>
      <c r="G9" s="89">
        <v>5.5E-2</v>
      </c>
      <c r="I9" s="89">
        <v>3.71</v>
      </c>
      <c r="K9" s="89">
        <v>0</v>
      </c>
      <c r="L9" s="89">
        <v>0</v>
      </c>
      <c r="N9" s="89" t="s">
        <v>638</v>
      </c>
      <c r="O9" s="89" t="s">
        <v>639</v>
      </c>
      <c r="P9" s="89">
        <v>0</v>
      </c>
      <c r="R9" s="89">
        <v>0</v>
      </c>
      <c r="S9" s="89">
        <v>0</v>
      </c>
      <c r="AS9" s="89">
        <v>0</v>
      </c>
      <c r="AT9" s="89">
        <v>0</v>
      </c>
      <c r="AU9" s="89">
        <v>0</v>
      </c>
      <c r="AV9" s="89">
        <v>0</v>
      </c>
    </row>
    <row r="10" spans="1:48">
      <c r="B10" s="89">
        <v>4843735</v>
      </c>
      <c r="C10" s="90">
        <v>5420010000000</v>
      </c>
      <c r="D10" s="90">
        <v>3401550000000</v>
      </c>
      <c r="F10" s="89" t="s">
        <v>645</v>
      </c>
      <c r="G10" s="89">
        <v>5.5E-2</v>
      </c>
      <c r="I10" s="89">
        <v>4.12</v>
      </c>
      <c r="K10" s="89">
        <v>0</v>
      </c>
      <c r="L10" s="89">
        <v>0</v>
      </c>
      <c r="N10" s="89" t="s">
        <v>638</v>
      </c>
      <c r="O10" s="89" t="s">
        <v>639</v>
      </c>
      <c r="P10" s="89">
        <v>0</v>
      </c>
      <c r="R10" s="89">
        <v>0</v>
      </c>
      <c r="S10" s="89">
        <v>0</v>
      </c>
      <c r="AS10" s="89">
        <v>0</v>
      </c>
      <c r="AT10" s="89">
        <v>0</v>
      </c>
      <c r="AU10" s="89">
        <v>0</v>
      </c>
      <c r="AV10" s="89">
        <v>0</v>
      </c>
    </row>
    <row r="11" spans="1:48">
      <c r="B11" s="89">
        <v>5179570</v>
      </c>
      <c r="C11" s="90">
        <v>5420010000000</v>
      </c>
      <c r="D11" s="90">
        <v>3401550000000</v>
      </c>
      <c r="F11" s="89" t="s">
        <v>646</v>
      </c>
      <c r="G11" s="89">
        <v>0.2</v>
      </c>
      <c r="I11" s="89">
        <v>33</v>
      </c>
      <c r="K11" s="89">
        <v>0</v>
      </c>
      <c r="L11" s="89">
        <v>0</v>
      </c>
      <c r="N11" s="89" t="s">
        <v>638</v>
      </c>
      <c r="O11" s="89" t="s">
        <v>639</v>
      </c>
      <c r="P11" s="89">
        <v>0</v>
      </c>
      <c r="R11" s="89">
        <v>0</v>
      </c>
      <c r="S11" s="89">
        <v>0</v>
      </c>
      <c r="AS11" s="89">
        <v>0</v>
      </c>
      <c r="AT11" s="89">
        <v>0</v>
      </c>
      <c r="AU11" s="89">
        <v>0</v>
      </c>
      <c r="AV11" s="89">
        <v>0</v>
      </c>
    </row>
    <row r="12" spans="1:48">
      <c r="B12" s="89">
        <v>5421812</v>
      </c>
      <c r="C12" s="90">
        <v>5420010000000</v>
      </c>
      <c r="D12" s="90">
        <v>3401550000000</v>
      </c>
      <c r="F12" s="89" t="s">
        <v>647</v>
      </c>
      <c r="G12" s="89">
        <v>0.2</v>
      </c>
      <c r="I12" s="89">
        <v>9.8000000000000007</v>
      </c>
      <c r="K12" s="89">
        <v>0</v>
      </c>
      <c r="L12" s="89">
        <v>0</v>
      </c>
      <c r="N12" s="89" t="s">
        <v>638</v>
      </c>
      <c r="O12" s="89" t="s">
        <v>639</v>
      </c>
      <c r="P12" s="89">
        <v>0</v>
      </c>
      <c r="R12" s="89">
        <v>0</v>
      </c>
      <c r="S12" s="89">
        <v>0</v>
      </c>
      <c r="AS12" s="89">
        <v>0</v>
      </c>
      <c r="AT12" s="89">
        <v>0</v>
      </c>
      <c r="AU12" s="89">
        <v>0</v>
      </c>
      <c r="AV12" s="89">
        <v>0</v>
      </c>
    </row>
    <row r="13" spans="1:48">
      <c r="B13" s="89">
        <v>9927655</v>
      </c>
      <c r="C13" s="90">
        <v>5420010000000</v>
      </c>
      <c r="D13" s="90">
        <v>3401600000000</v>
      </c>
      <c r="F13" s="89" t="s">
        <v>648</v>
      </c>
      <c r="G13" s="89">
        <v>0.2</v>
      </c>
      <c r="I13" s="89">
        <v>6.62</v>
      </c>
      <c r="K13" s="89">
        <v>0</v>
      </c>
      <c r="L13" s="89">
        <v>0</v>
      </c>
      <c r="N13" s="89" t="s">
        <v>638</v>
      </c>
      <c r="O13" s="89" t="s">
        <v>639</v>
      </c>
      <c r="P13" s="89">
        <v>0</v>
      </c>
      <c r="R13" s="89">
        <v>0</v>
      </c>
      <c r="S13" s="89">
        <v>0</v>
      </c>
      <c r="AS13" s="89">
        <v>0</v>
      </c>
      <c r="AT13" s="89">
        <v>0</v>
      </c>
      <c r="AU13" s="89">
        <v>0</v>
      </c>
      <c r="AV13" s="89">
        <v>0</v>
      </c>
    </row>
    <row r="14" spans="1:48">
      <c r="B14" s="89">
        <v>7846450</v>
      </c>
      <c r="C14" s="90">
        <v>5420010000000</v>
      </c>
      <c r="F14" s="89" t="s">
        <v>649</v>
      </c>
      <c r="G14" s="89">
        <v>5.5E-2</v>
      </c>
      <c r="I14" s="89">
        <v>3.35</v>
      </c>
      <c r="K14" s="89">
        <v>0</v>
      </c>
      <c r="L14" s="89">
        <v>0</v>
      </c>
      <c r="N14" s="89" t="s">
        <v>638</v>
      </c>
      <c r="O14" s="89" t="s">
        <v>639</v>
      </c>
      <c r="P14" s="89">
        <v>0</v>
      </c>
      <c r="R14" s="89">
        <v>0</v>
      </c>
      <c r="S14" s="89">
        <v>0</v>
      </c>
      <c r="AS14" s="89">
        <v>0</v>
      </c>
      <c r="AT14" s="89">
        <v>0</v>
      </c>
      <c r="AU14" s="89">
        <v>0</v>
      </c>
      <c r="AV14" s="89">
        <v>0</v>
      </c>
    </row>
    <row r="15" spans="1:48">
      <c r="B15" s="89">
        <v>81580</v>
      </c>
      <c r="C15" s="90">
        <v>5420010000000</v>
      </c>
      <c r="F15" s="89" t="s">
        <v>650</v>
      </c>
      <c r="G15" s="89">
        <v>5.5E-2</v>
      </c>
      <c r="I15" s="89">
        <v>3.37</v>
      </c>
      <c r="K15" s="89">
        <v>0</v>
      </c>
      <c r="L15" s="89">
        <v>0</v>
      </c>
      <c r="N15" s="89" t="s">
        <v>638</v>
      </c>
      <c r="O15" s="89" t="s">
        <v>639</v>
      </c>
      <c r="P15" s="89">
        <v>0</v>
      </c>
      <c r="Q15" s="89">
        <v>2</v>
      </c>
      <c r="R15" s="89">
        <v>0</v>
      </c>
      <c r="S15" s="89">
        <v>0</v>
      </c>
      <c r="AS15" s="89">
        <v>1</v>
      </c>
      <c r="AT15" s="89">
        <v>0</v>
      </c>
      <c r="AU15" s="89">
        <v>0</v>
      </c>
      <c r="AV15" s="89">
        <v>1</v>
      </c>
    </row>
    <row r="16" spans="1:48">
      <c r="B16" s="89">
        <v>81634</v>
      </c>
      <c r="C16" s="90">
        <v>5420010000000</v>
      </c>
      <c r="D16" s="90">
        <v>5420010000000</v>
      </c>
      <c r="F16" s="89" t="s">
        <v>651</v>
      </c>
      <c r="G16" s="89">
        <v>5.5E-2</v>
      </c>
      <c r="I16" s="89">
        <v>3.43</v>
      </c>
      <c r="K16" s="89">
        <v>0</v>
      </c>
      <c r="L16" s="89">
        <v>0</v>
      </c>
      <c r="N16" s="89" t="s">
        <v>638</v>
      </c>
      <c r="O16" s="89" t="s">
        <v>639</v>
      </c>
      <c r="P16" s="89">
        <v>0</v>
      </c>
      <c r="R16" s="89">
        <v>0</v>
      </c>
      <c r="S16" s="89">
        <v>0</v>
      </c>
      <c r="AS16" s="89">
        <v>0</v>
      </c>
      <c r="AT16" s="89">
        <v>0</v>
      </c>
      <c r="AU16" s="89">
        <v>0</v>
      </c>
      <c r="AV16" s="89">
        <v>1</v>
      </c>
    </row>
    <row r="17" spans="2:48">
      <c r="B17" s="89">
        <v>82537</v>
      </c>
      <c r="C17" s="90">
        <v>5420010000000</v>
      </c>
      <c r="F17" s="89" t="s">
        <v>652</v>
      </c>
      <c r="G17" s="89">
        <v>5.5E-2</v>
      </c>
      <c r="I17" s="89">
        <v>2.5499999999999998</v>
      </c>
      <c r="K17" s="89">
        <v>0</v>
      </c>
      <c r="L17" s="89">
        <v>0</v>
      </c>
      <c r="N17" s="89" t="s">
        <v>638</v>
      </c>
      <c r="O17" s="89" t="s">
        <v>639</v>
      </c>
      <c r="P17" s="89">
        <v>0</v>
      </c>
      <c r="R17" s="89">
        <v>0</v>
      </c>
      <c r="S17" s="89">
        <v>0</v>
      </c>
      <c r="AS17" s="89">
        <v>0</v>
      </c>
      <c r="AT17" s="89">
        <v>0</v>
      </c>
      <c r="AU17" s="89">
        <v>0</v>
      </c>
      <c r="AV17" s="89">
        <v>3</v>
      </c>
    </row>
    <row r="18" spans="2:48">
      <c r="B18" s="89">
        <v>82538</v>
      </c>
      <c r="C18" s="90">
        <v>5420010000000</v>
      </c>
      <c r="F18" s="89" t="s">
        <v>653</v>
      </c>
      <c r="G18" s="89">
        <v>0.2</v>
      </c>
      <c r="I18" s="89">
        <v>4.97</v>
      </c>
      <c r="K18" s="89">
        <v>0</v>
      </c>
      <c r="L18" s="89">
        <v>0</v>
      </c>
      <c r="N18" s="89" t="s">
        <v>638</v>
      </c>
      <c r="O18" s="89" t="s">
        <v>639</v>
      </c>
      <c r="P18" s="89">
        <v>0</v>
      </c>
      <c r="R18" s="89">
        <v>0</v>
      </c>
      <c r="S18" s="89">
        <v>0</v>
      </c>
      <c r="AS18" s="89">
        <v>0</v>
      </c>
      <c r="AT18" s="89">
        <v>0</v>
      </c>
      <c r="AU18" s="89">
        <v>0</v>
      </c>
      <c r="AV18" s="89">
        <v>1</v>
      </c>
    </row>
    <row r="19" spans="2:48">
      <c r="B19" s="89">
        <v>82539</v>
      </c>
      <c r="C19" s="90">
        <v>5420010000000</v>
      </c>
      <c r="F19" s="89" t="s">
        <v>654</v>
      </c>
      <c r="G19" s="89">
        <v>0.2</v>
      </c>
      <c r="I19" s="89">
        <v>2.7</v>
      </c>
      <c r="K19" s="89">
        <v>0</v>
      </c>
      <c r="L19" s="89">
        <v>0</v>
      </c>
      <c r="N19" s="89" t="s">
        <v>638</v>
      </c>
      <c r="O19" s="89" t="s">
        <v>639</v>
      </c>
      <c r="P19" s="89">
        <v>0</v>
      </c>
      <c r="R19" s="89">
        <v>0</v>
      </c>
      <c r="S19" s="89">
        <v>0</v>
      </c>
      <c r="AS19" s="89">
        <v>0</v>
      </c>
      <c r="AT19" s="89">
        <v>0</v>
      </c>
      <c r="AU19" s="89">
        <v>0</v>
      </c>
      <c r="AV19" s="89">
        <v>1</v>
      </c>
    </row>
    <row r="20" spans="2:48">
      <c r="B20" s="89">
        <v>85463</v>
      </c>
      <c r="C20" s="90">
        <v>5420010000000</v>
      </c>
      <c r="F20" s="89" t="s">
        <v>655</v>
      </c>
      <c r="G20" s="89">
        <v>0.2</v>
      </c>
      <c r="I20" s="89">
        <v>3.96</v>
      </c>
      <c r="K20" s="89">
        <v>0</v>
      </c>
      <c r="L20" s="89">
        <v>0</v>
      </c>
      <c r="N20" s="89" t="s">
        <v>638</v>
      </c>
      <c r="O20" s="89" t="s">
        <v>639</v>
      </c>
      <c r="P20" s="89">
        <v>0</v>
      </c>
      <c r="R20" s="89">
        <v>0</v>
      </c>
      <c r="S20" s="89">
        <v>0</v>
      </c>
      <c r="AS20" s="89">
        <v>0</v>
      </c>
      <c r="AT20" s="89">
        <v>0</v>
      </c>
      <c r="AU20" s="89">
        <v>0</v>
      </c>
      <c r="AV20" s="89">
        <v>1</v>
      </c>
    </row>
    <row r="21" spans="2:48">
      <c r="B21" s="89">
        <v>85464</v>
      </c>
      <c r="C21" s="90">
        <v>5420010000000</v>
      </c>
      <c r="F21" s="89" t="s">
        <v>656</v>
      </c>
      <c r="G21" s="89">
        <v>0.2</v>
      </c>
      <c r="I21" s="89">
        <v>3.54</v>
      </c>
      <c r="K21" s="89">
        <v>0</v>
      </c>
      <c r="L21" s="89">
        <v>0</v>
      </c>
      <c r="N21" s="89" t="s">
        <v>638</v>
      </c>
      <c r="O21" s="89" t="s">
        <v>639</v>
      </c>
      <c r="P21" s="89">
        <v>0</v>
      </c>
      <c r="R21" s="89">
        <v>0</v>
      </c>
      <c r="S21" s="89">
        <v>0</v>
      </c>
      <c r="AS21" s="89">
        <v>0</v>
      </c>
      <c r="AT21" s="89">
        <v>0</v>
      </c>
      <c r="AU21" s="89">
        <v>0</v>
      </c>
      <c r="AV21" s="89">
        <v>1</v>
      </c>
    </row>
    <row r="22" spans="2:48">
      <c r="B22" s="89">
        <v>86047</v>
      </c>
      <c r="C22" s="90">
        <v>5420010000000</v>
      </c>
      <c r="F22" s="89" t="s">
        <v>657</v>
      </c>
      <c r="G22" s="89">
        <v>0.2</v>
      </c>
      <c r="I22" s="89">
        <v>5.75</v>
      </c>
      <c r="K22" s="89">
        <v>0</v>
      </c>
      <c r="L22" s="89">
        <v>0</v>
      </c>
      <c r="N22" s="89" t="s">
        <v>638</v>
      </c>
      <c r="O22" s="89" t="s">
        <v>639</v>
      </c>
      <c r="P22" s="89">
        <v>0</v>
      </c>
      <c r="R22" s="89">
        <v>3</v>
      </c>
      <c r="S22" s="89">
        <v>0</v>
      </c>
      <c r="AS22" s="89">
        <v>0</v>
      </c>
      <c r="AT22" s="89">
        <v>0</v>
      </c>
      <c r="AU22" s="89">
        <v>0</v>
      </c>
      <c r="AV22" s="89">
        <v>1</v>
      </c>
    </row>
    <row r="23" spans="2:48">
      <c r="B23" s="89">
        <v>86944</v>
      </c>
      <c r="C23" s="90">
        <v>5420010000000</v>
      </c>
      <c r="F23" s="89" t="s">
        <v>658</v>
      </c>
      <c r="G23" s="89">
        <v>0.2</v>
      </c>
      <c r="I23" s="89">
        <v>3.48</v>
      </c>
      <c r="K23" s="89">
        <v>0</v>
      </c>
      <c r="L23" s="89">
        <v>0</v>
      </c>
      <c r="N23" s="89" t="s">
        <v>638</v>
      </c>
      <c r="O23" s="89" t="s">
        <v>639</v>
      </c>
      <c r="P23" s="89">
        <v>0</v>
      </c>
      <c r="R23" s="89">
        <v>0</v>
      </c>
      <c r="S23" s="89">
        <v>0</v>
      </c>
      <c r="AS23" s="89">
        <v>0</v>
      </c>
      <c r="AT23" s="89">
        <v>0</v>
      </c>
      <c r="AU23" s="89">
        <v>0</v>
      </c>
      <c r="AV23" s="89">
        <v>1</v>
      </c>
    </row>
    <row r="24" spans="2:48">
      <c r="B24" s="89">
        <v>86945</v>
      </c>
      <c r="C24" s="90">
        <v>5420010000000</v>
      </c>
      <c r="F24" s="89" t="s">
        <v>659</v>
      </c>
      <c r="G24" s="89">
        <v>0.2</v>
      </c>
      <c r="I24" s="89">
        <v>3.6</v>
      </c>
      <c r="K24" s="89">
        <v>0</v>
      </c>
      <c r="L24" s="89">
        <v>0</v>
      </c>
      <c r="N24" s="89" t="s">
        <v>638</v>
      </c>
      <c r="O24" s="89" t="s">
        <v>639</v>
      </c>
      <c r="P24" s="89">
        <v>0</v>
      </c>
      <c r="R24" s="89">
        <v>0</v>
      </c>
      <c r="S24" s="89">
        <v>0</v>
      </c>
      <c r="AS24" s="89">
        <v>0</v>
      </c>
      <c r="AT24" s="89">
        <v>0</v>
      </c>
      <c r="AU24" s="89">
        <v>0</v>
      </c>
      <c r="AV24" s="89">
        <v>1</v>
      </c>
    </row>
    <row r="25" spans="2:48">
      <c r="B25" s="89">
        <v>88096</v>
      </c>
      <c r="C25" s="90">
        <v>5420010000000</v>
      </c>
      <c r="F25" s="89" t="s">
        <v>660</v>
      </c>
      <c r="G25" s="89">
        <v>0.2</v>
      </c>
      <c r="I25" s="89">
        <v>14.46</v>
      </c>
      <c r="K25" s="89">
        <v>0</v>
      </c>
      <c r="L25" s="89">
        <v>0</v>
      </c>
      <c r="N25" s="89" t="s">
        <v>638</v>
      </c>
      <c r="O25" s="89" t="s">
        <v>639</v>
      </c>
      <c r="P25" s="89">
        <v>0</v>
      </c>
      <c r="R25" s="89">
        <v>0</v>
      </c>
      <c r="S25" s="89">
        <v>0</v>
      </c>
      <c r="AS25" s="89">
        <v>0</v>
      </c>
      <c r="AT25" s="89">
        <v>0</v>
      </c>
      <c r="AU25" s="89">
        <v>0</v>
      </c>
      <c r="AV25" s="89">
        <v>1</v>
      </c>
    </row>
    <row r="26" spans="2:48">
      <c r="B26" s="89">
        <v>636100</v>
      </c>
      <c r="C26" s="90">
        <v>5420010000000</v>
      </c>
      <c r="F26" s="89" t="s">
        <v>661</v>
      </c>
      <c r="G26" s="89">
        <v>2.1000000000000001E-2</v>
      </c>
      <c r="I26" s="89">
        <v>8.75</v>
      </c>
      <c r="K26" s="89">
        <v>0</v>
      </c>
      <c r="L26" s="89">
        <v>0</v>
      </c>
      <c r="N26" s="89" t="s">
        <v>638</v>
      </c>
      <c r="O26" s="89" t="s">
        <v>662</v>
      </c>
      <c r="P26" s="89">
        <v>0</v>
      </c>
      <c r="R26" s="89">
        <v>0</v>
      </c>
      <c r="S26" s="89">
        <v>0</v>
      </c>
      <c r="AS26" s="89">
        <v>0</v>
      </c>
      <c r="AT26" s="89">
        <v>0</v>
      </c>
      <c r="AU26" s="89">
        <v>0</v>
      </c>
      <c r="AV26" s="89">
        <v>1</v>
      </c>
    </row>
    <row r="27" spans="2:48">
      <c r="B27" s="89">
        <v>2101053</v>
      </c>
      <c r="C27" s="90">
        <v>4042810000000</v>
      </c>
      <c r="D27" s="90">
        <v>5420010000000</v>
      </c>
      <c r="F27" s="89" t="s">
        <v>663</v>
      </c>
      <c r="G27" s="89">
        <v>5.5E-2</v>
      </c>
      <c r="I27" s="89">
        <v>100</v>
      </c>
      <c r="K27" s="89">
        <v>0</v>
      </c>
      <c r="L27" s="89">
        <v>0</v>
      </c>
      <c r="N27" s="89" t="s">
        <v>638</v>
      </c>
      <c r="O27" s="89" t="s">
        <v>639</v>
      </c>
      <c r="P27" s="89">
        <v>0</v>
      </c>
      <c r="R27" s="89">
        <v>100</v>
      </c>
      <c r="S27" s="89">
        <v>100</v>
      </c>
      <c r="AS27" s="89">
        <v>100</v>
      </c>
      <c r="AT27" s="89">
        <v>0</v>
      </c>
      <c r="AU27" s="89">
        <v>0</v>
      </c>
      <c r="AV27" s="89">
        <v>100</v>
      </c>
    </row>
    <row r="28" spans="2:48">
      <c r="B28" s="89">
        <v>2162155</v>
      </c>
      <c r="C28" s="90">
        <v>5420010000000</v>
      </c>
      <c r="D28" s="90">
        <v>5420010000000</v>
      </c>
      <c r="F28" s="89" t="s">
        <v>664</v>
      </c>
      <c r="G28" s="89">
        <v>5.5E-2</v>
      </c>
      <c r="I28" s="89">
        <v>14.38</v>
      </c>
      <c r="K28" s="89">
        <v>0</v>
      </c>
      <c r="L28" s="89">
        <v>0</v>
      </c>
      <c r="N28" s="89" t="s">
        <v>638</v>
      </c>
      <c r="O28" s="89" t="s">
        <v>639</v>
      </c>
      <c r="P28" s="89">
        <v>0</v>
      </c>
      <c r="R28" s="89">
        <v>0</v>
      </c>
      <c r="S28" s="89">
        <v>0</v>
      </c>
      <c r="AS28" s="89">
        <v>0</v>
      </c>
      <c r="AT28" s="89">
        <v>0</v>
      </c>
      <c r="AU28" s="89">
        <v>0</v>
      </c>
      <c r="AV28" s="89">
        <v>1</v>
      </c>
    </row>
    <row r="29" spans="2:48">
      <c r="B29" s="89">
        <v>2258748</v>
      </c>
      <c r="C29" s="90">
        <v>5420010000000</v>
      </c>
      <c r="F29" s="89" t="s">
        <v>665</v>
      </c>
      <c r="G29" s="89">
        <v>5.5E-2</v>
      </c>
      <c r="I29" s="89">
        <v>6.05</v>
      </c>
      <c r="K29" s="89">
        <v>0</v>
      </c>
      <c r="L29" s="89">
        <v>0</v>
      </c>
      <c r="N29" s="89" t="s">
        <v>638</v>
      </c>
      <c r="O29" s="89" t="s">
        <v>639</v>
      </c>
      <c r="P29" s="89">
        <v>0</v>
      </c>
      <c r="R29" s="89">
        <v>0</v>
      </c>
      <c r="S29" s="89">
        <v>0</v>
      </c>
      <c r="AS29" s="89">
        <v>0</v>
      </c>
      <c r="AT29" s="89">
        <v>0</v>
      </c>
      <c r="AU29" s="89">
        <v>0</v>
      </c>
      <c r="AV29" s="89">
        <v>1</v>
      </c>
    </row>
    <row r="30" spans="2:48">
      <c r="B30" s="89">
        <v>2341053</v>
      </c>
      <c r="C30" s="90">
        <v>5420010000000</v>
      </c>
      <c r="F30" s="89" t="s">
        <v>666</v>
      </c>
      <c r="G30" s="89">
        <v>5.5E-2</v>
      </c>
      <c r="I30" s="89">
        <v>31.47</v>
      </c>
      <c r="K30" s="89">
        <v>0</v>
      </c>
      <c r="L30" s="89">
        <v>0</v>
      </c>
      <c r="N30" s="89" t="s">
        <v>638</v>
      </c>
      <c r="O30" s="89" t="s">
        <v>639</v>
      </c>
      <c r="P30" s="89">
        <v>0</v>
      </c>
      <c r="R30" s="89">
        <v>0</v>
      </c>
      <c r="S30" s="89">
        <v>0</v>
      </c>
      <c r="AS30" s="89">
        <v>0</v>
      </c>
      <c r="AT30" s="89">
        <v>0</v>
      </c>
      <c r="AU30" s="89">
        <v>0</v>
      </c>
      <c r="AV30" s="89">
        <v>1</v>
      </c>
    </row>
    <row r="31" spans="2:48">
      <c r="B31" s="89">
        <v>2552867</v>
      </c>
      <c r="C31" s="90">
        <v>5420010000000</v>
      </c>
      <c r="D31" s="90">
        <v>3401330000000</v>
      </c>
      <c r="F31" s="89" t="s">
        <v>667</v>
      </c>
      <c r="G31" s="89">
        <v>0.2</v>
      </c>
      <c r="I31" s="89">
        <v>11.51</v>
      </c>
      <c r="K31" s="89">
        <v>0</v>
      </c>
      <c r="L31" s="89">
        <v>0</v>
      </c>
      <c r="N31" s="89" t="s">
        <v>638</v>
      </c>
      <c r="O31" s="89" t="s">
        <v>639</v>
      </c>
      <c r="P31" s="89">
        <v>0</v>
      </c>
      <c r="R31" s="89">
        <v>0</v>
      </c>
      <c r="S31" s="89">
        <v>0</v>
      </c>
      <c r="AS31" s="89">
        <v>0</v>
      </c>
      <c r="AT31" s="89">
        <v>0</v>
      </c>
      <c r="AU31" s="89">
        <v>0</v>
      </c>
      <c r="AV31" s="89">
        <v>3</v>
      </c>
    </row>
    <row r="32" spans="2:48">
      <c r="B32" s="89">
        <v>2677050</v>
      </c>
      <c r="C32" s="90">
        <v>5420010000000</v>
      </c>
      <c r="F32" s="89" t="s">
        <v>668</v>
      </c>
      <c r="G32" s="89">
        <v>5.5E-2</v>
      </c>
      <c r="I32" s="89">
        <v>2.84</v>
      </c>
      <c r="K32" s="89">
        <v>0</v>
      </c>
      <c r="L32" s="89">
        <v>0</v>
      </c>
      <c r="N32" s="89" t="s">
        <v>638</v>
      </c>
      <c r="O32" s="89" t="s">
        <v>639</v>
      </c>
      <c r="P32" s="89">
        <v>0</v>
      </c>
      <c r="R32" s="89">
        <v>0</v>
      </c>
      <c r="S32" s="89">
        <v>0</v>
      </c>
      <c r="AS32" s="89">
        <v>0</v>
      </c>
      <c r="AT32" s="89">
        <v>0</v>
      </c>
      <c r="AU32" s="89">
        <v>0</v>
      </c>
      <c r="AV32" s="89">
        <v>1</v>
      </c>
    </row>
    <row r="33" spans="2:48">
      <c r="B33" s="89">
        <v>3254250</v>
      </c>
      <c r="C33" s="90">
        <v>5420010000000</v>
      </c>
      <c r="F33" s="89" t="s">
        <v>669</v>
      </c>
      <c r="G33" s="89">
        <v>0.2</v>
      </c>
      <c r="I33" s="89">
        <v>7.8</v>
      </c>
      <c r="K33" s="89">
        <v>0</v>
      </c>
      <c r="L33" s="89">
        <v>0</v>
      </c>
      <c r="N33" s="89" t="s">
        <v>638</v>
      </c>
      <c r="O33" s="89" t="s">
        <v>639</v>
      </c>
      <c r="P33" s="89">
        <v>0</v>
      </c>
      <c r="R33" s="89">
        <v>0</v>
      </c>
      <c r="S33" s="89">
        <v>0</v>
      </c>
      <c r="AS33" s="89">
        <v>0</v>
      </c>
      <c r="AT33" s="89">
        <v>0</v>
      </c>
      <c r="AU33" s="89">
        <v>0</v>
      </c>
      <c r="AV33" s="89">
        <v>1</v>
      </c>
    </row>
    <row r="34" spans="2:48">
      <c r="B34" s="89">
        <v>3401231</v>
      </c>
      <c r="C34" s="90">
        <v>5420010000000</v>
      </c>
      <c r="D34" s="90">
        <v>5420010000000</v>
      </c>
      <c r="F34" s="89" t="s">
        <v>670</v>
      </c>
      <c r="G34" s="89">
        <v>0.2</v>
      </c>
      <c r="I34" s="89">
        <v>8.8800000000000008</v>
      </c>
      <c r="K34" s="89">
        <v>0</v>
      </c>
      <c r="L34" s="89">
        <v>0</v>
      </c>
      <c r="N34" s="89" t="s">
        <v>638</v>
      </c>
      <c r="O34" s="89" t="s">
        <v>639</v>
      </c>
      <c r="P34" s="89">
        <v>0</v>
      </c>
      <c r="R34" s="89">
        <v>0</v>
      </c>
      <c r="S34" s="89">
        <v>0</v>
      </c>
      <c r="AS34" s="89">
        <v>0</v>
      </c>
      <c r="AT34" s="89">
        <v>0</v>
      </c>
      <c r="AU34" s="89">
        <v>0</v>
      </c>
      <c r="AV34" s="89">
        <v>1</v>
      </c>
    </row>
    <row r="35" spans="2:48">
      <c r="B35" s="89">
        <v>4244259</v>
      </c>
      <c r="C35" s="90">
        <v>5420010000000</v>
      </c>
      <c r="F35" s="89" t="s">
        <v>671</v>
      </c>
      <c r="G35" s="89">
        <v>0.2</v>
      </c>
      <c r="I35" s="89">
        <v>3.17</v>
      </c>
      <c r="K35" s="89">
        <v>0</v>
      </c>
      <c r="L35" s="89">
        <v>0</v>
      </c>
      <c r="N35" s="89" t="s">
        <v>638</v>
      </c>
      <c r="O35" s="89" t="s">
        <v>639</v>
      </c>
      <c r="P35" s="89">
        <v>0</v>
      </c>
      <c r="R35" s="89">
        <v>0</v>
      </c>
      <c r="S35" s="89">
        <v>0</v>
      </c>
      <c r="AS35" s="89">
        <v>0</v>
      </c>
      <c r="AT35" s="89">
        <v>0</v>
      </c>
      <c r="AU35" s="89">
        <v>0</v>
      </c>
      <c r="AV35" s="89">
        <v>3</v>
      </c>
    </row>
    <row r="36" spans="2:48">
      <c r="B36" s="89">
        <v>4310105</v>
      </c>
      <c r="C36" s="90">
        <v>5420010000000</v>
      </c>
      <c r="F36" s="89" t="s">
        <v>672</v>
      </c>
      <c r="G36" s="89">
        <v>5.5E-2</v>
      </c>
      <c r="I36" s="89">
        <v>4.07</v>
      </c>
      <c r="K36" s="89">
        <v>0</v>
      </c>
      <c r="L36" s="89">
        <v>0</v>
      </c>
      <c r="N36" s="89" t="s">
        <v>638</v>
      </c>
      <c r="O36" s="89" t="s">
        <v>639</v>
      </c>
      <c r="P36" s="89">
        <v>0</v>
      </c>
      <c r="R36" s="89">
        <v>0</v>
      </c>
      <c r="S36" s="89">
        <v>0</v>
      </c>
      <c r="AS36" s="89">
        <v>0</v>
      </c>
      <c r="AT36" s="89">
        <v>0</v>
      </c>
      <c r="AU36" s="89">
        <v>0</v>
      </c>
      <c r="AV36" s="89">
        <v>3</v>
      </c>
    </row>
    <row r="37" spans="2:48">
      <c r="B37" s="89">
        <v>4375352</v>
      </c>
      <c r="C37" s="90">
        <v>5420010000000</v>
      </c>
      <c r="F37" s="89" t="s">
        <v>673</v>
      </c>
      <c r="G37" s="89">
        <v>0.2</v>
      </c>
      <c r="I37" s="89">
        <v>20.2</v>
      </c>
      <c r="K37" s="89">
        <v>0</v>
      </c>
      <c r="L37" s="89">
        <v>0</v>
      </c>
      <c r="N37" s="89" t="s">
        <v>638</v>
      </c>
      <c r="O37" s="89" t="s">
        <v>639</v>
      </c>
      <c r="P37" s="89">
        <v>0</v>
      </c>
      <c r="R37" s="89">
        <v>0</v>
      </c>
      <c r="S37" s="89">
        <v>0</v>
      </c>
      <c r="AS37" s="89">
        <v>0</v>
      </c>
      <c r="AT37" s="89">
        <v>0</v>
      </c>
      <c r="AU37" s="89">
        <v>0</v>
      </c>
      <c r="AV37" s="89">
        <v>1</v>
      </c>
    </row>
    <row r="38" spans="2:48">
      <c r="B38" s="89">
        <v>4493318</v>
      </c>
      <c r="C38" s="90">
        <v>5420010000000</v>
      </c>
      <c r="F38" s="89" t="s">
        <v>674</v>
      </c>
      <c r="G38" s="89">
        <v>5.5E-2</v>
      </c>
      <c r="I38" s="89">
        <v>7.64</v>
      </c>
      <c r="K38" s="89">
        <v>0</v>
      </c>
      <c r="L38" s="89">
        <v>0</v>
      </c>
      <c r="N38" s="89" t="s">
        <v>638</v>
      </c>
      <c r="O38" s="89" t="s">
        <v>639</v>
      </c>
      <c r="P38" s="89">
        <v>0</v>
      </c>
      <c r="R38" s="89">
        <v>0</v>
      </c>
      <c r="S38" s="89">
        <v>0</v>
      </c>
      <c r="AS38" s="89">
        <v>0</v>
      </c>
      <c r="AT38" s="89">
        <v>0</v>
      </c>
      <c r="AU38" s="89">
        <v>0</v>
      </c>
      <c r="AV38" s="89">
        <v>6</v>
      </c>
    </row>
    <row r="39" spans="2:48">
      <c r="B39" s="89">
        <v>4493324</v>
      </c>
      <c r="C39" s="90">
        <v>5420010000000</v>
      </c>
      <c r="F39" s="89" t="s">
        <v>675</v>
      </c>
      <c r="G39" s="89">
        <v>5.5E-2</v>
      </c>
      <c r="I39" s="89">
        <v>7.64</v>
      </c>
      <c r="K39" s="89">
        <v>0</v>
      </c>
      <c r="L39" s="89">
        <v>0</v>
      </c>
      <c r="N39" s="89" t="s">
        <v>638</v>
      </c>
      <c r="O39" s="89" t="s">
        <v>639</v>
      </c>
      <c r="P39" s="89">
        <v>0</v>
      </c>
      <c r="R39" s="89">
        <v>0</v>
      </c>
      <c r="S39" s="89">
        <v>0</v>
      </c>
      <c r="AS39" s="89">
        <v>0</v>
      </c>
      <c r="AT39" s="89">
        <v>0</v>
      </c>
      <c r="AU39" s="89">
        <v>0</v>
      </c>
      <c r="AV39" s="89">
        <v>6</v>
      </c>
    </row>
    <row r="40" spans="2:48">
      <c r="B40" s="89">
        <v>4493330</v>
      </c>
      <c r="C40" s="90">
        <v>5420010000000</v>
      </c>
      <c r="F40" s="89" t="s">
        <v>676</v>
      </c>
      <c r="G40" s="89">
        <v>5.5E-2</v>
      </c>
      <c r="I40" s="89">
        <v>7.87</v>
      </c>
      <c r="K40" s="89">
        <v>0</v>
      </c>
      <c r="L40" s="89">
        <v>0</v>
      </c>
      <c r="N40" s="89" t="s">
        <v>638</v>
      </c>
      <c r="O40" s="89" t="s">
        <v>639</v>
      </c>
      <c r="P40" s="89">
        <v>0</v>
      </c>
      <c r="R40" s="89">
        <v>0</v>
      </c>
      <c r="S40" s="89">
        <v>0</v>
      </c>
      <c r="AS40" s="89">
        <v>0</v>
      </c>
      <c r="AT40" s="89">
        <v>0</v>
      </c>
      <c r="AU40" s="89">
        <v>0</v>
      </c>
      <c r="AV40" s="89">
        <v>6</v>
      </c>
    </row>
    <row r="41" spans="2:48">
      <c r="B41" s="89">
        <v>4493347</v>
      </c>
      <c r="C41" s="90">
        <v>5420010000000</v>
      </c>
      <c r="F41" s="89" t="s">
        <v>677</v>
      </c>
      <c r="G41" s="89">
        <v>5.5E-2</v>
      </c>
      <c r="I41" s="89">
        <v>7.64</v>
      </c>
      <c r="K41" s="89">
        <v>0</v>
      </c>
      <c r="L41" s="89">
        <v>0</v>
      </c>
      <c r="N41" s="89" t="s">
        <v>638</v>
      </c>
      <c r="O41" s="89" t="s">
        <v>639</v>
      </c>
      <c r="P41" s="89">
        <v>0</v>
      </c>
      <c r="R41" s="89">
        <v>0</v>
      </c>
      <c r="S41" s="89">
        <v>0</v>
      </c>
      <c r="AS41" s="89">
        <v>0</v>
      </c>
      <c r="AT41" s="89">
        <v>0</v>
      </c>
      <c r="AU41" s="89">
        <v>0</v>
      </c>
      <c r="AV41" s="89">
        <v>6</v>
      </c>
    </row>
    <row r="42" spans="2:48">
      <c r="B42" s="89">
        <v>4493353</v>
      </c>
      <c r="C42" s="90">
        <v>5420010000000</v>
      </c>
      <c r="F42" s="89" t="s">
        <v>678</v>
      </c>
      <c r="G42" s="89">
        <v>5.5E-2</v>
      </c>
      <c r="I42" s="89">
        <v>7.64</v>
      </c>
      <c r="K42" s="89">
        <v>0</v>
      </c>
      <c r="L42" s="89">
        <v>0</v>
      </c>
      <c r="N42" s="89" t="s">
        <v>638</v>
      </c>
      <c r="O42" s="89" t="s">
        <v>639</v>
      </c>
      <c r="P42" s="89">
        <v>0</v>
      </c>
      <c r="R42" s="89">
        <v>0</v>
      </c>
      <c r="S42" s="89">
        <v>0</v>
      </c>
      <c r="AS42" s="89">
        <v>0</v>
      </c>
      <c r="AT42" s="89">
        <v>0</v>
      </c>
      <c r="AU42" s="89">
        <v>0</v>
      </c>
      <c r="AV42" s="89">
        <v>6</v>
      </c>
    </row>
    <row r="43" spans="2:48">
      <c r="B43" s="89">
        <v>4493376</v>
      </c>
      <c r="C43" s="90">
        <v>5420010000000</v>
      </c>
      <c r="F43" s="89" t="s">
        <v>679</v>
      </c>
      <c r="G43" s="89">
        <v>5.5E-2</v>
      </c>
      <c r="I43" s="89">
        <v>7.64</v>
      </c>
      <c r="K43" s="89">
        <v>0</v>
      </c>
      <c r="L43" s="89">
        <v>0</v>
      </c>
      <c r="N43" s="89" t="s">
        <v>638</v>
      </c>
      <c r="O43" s="89" t="s">
        <v>639</v>
      </c>
      <c r="P43" s="89">
        <v>0</v>
      </c>
      <c r="R43" s="89">
        <v>0</v>
      </c>
      <c r="S43" s="89">
        <v>0</v>
      </c>
      <c r="AS43" s="89">
        <v>0</v>
      </c>
      <c r="AT43" s="89">
        <v>0</v>
      </c>
      <c r="AU43" s="89">
        <v>0</v>
      </c>
      <c r="AV43" s="89">
        <v>6</v>
      </c>
    </row>
    <row r="44" spans="2:48">
      <c r="B44" s="89">
        <v>4493382</v>
      </c>
      <c r="C44" s="90">
        <v>5420010000000</v>
      </c>
      <c r="F44" s="89" t="s">
        <v>680</v>
      </c>
      <c r="G44" s="89">
        <v>5.5E-2</v>
      </c>
      <c r="I44" s="89">
        <v>7.64</v>
      </c>
      <c r="K44" s="89">
        <v>0</v>
      </c>
      <c r="L44" s="89">
        <v>0</v>
      </c>
      <c r="N44" s="89" t="s">
        <v>638</v>
      </c>
      <c r="O44" s="89" t="s">
        <v>639</v>
      </c>
      <c r="P44" s="89">
        <v>0</v>
      </c>
      <c r="R44" s="89">
        <v>0</v>
      </c>
      <c r="S44" s="89">
        <v>0</v>
      </c>
      <c r="AS44" s="89">
        <v>0</v>
      </c>
      <c r="AT44" s="89">
        <v>0</v>
      </c>
      <c r="AU44" s="89">
        <v>0</v>
      </c>
      <c r="AV44" s="89">
        <v>6</v>
      </c>
    </row>
    <row r="45" spans="2:48">
      <c r="B45" s="89">
        <v>4493399</v>
      </c>
      <c r="C45" s="90">
        <v>5420010000000</v>
      </c>
      <c r="F45" s="89" t="s">
        <v>681</v>
      </c>
      <c r="G45" s="89">
        <v>5.5E-2</v>
      </c>
      <c r="I45" s="89">
        <v>7.64</v>
      </c>
      <c r="K45" s="89">
        <v>0</v>
      </c>
      <c r="L45" s="89">
        <v>0</v>
      </c>
      <c r="N45" s="89" t="s">
        <v>638</v>
      </c>
      <c r="O45" s="89" t="s">
        <v>639</v>
      </c>
      <c r="P45" s="89">
        <v>0</v>
      </c>
      <c r="R45" s="89">
        <v>0</v>
      </c>
      <c r="S45" s="89">
        <v>0</v>
      </c>
      <c r="AS45" s="89">
        <v>0</v>
      </c>
      <c r="AT45" s="89">
        <v>0</v>
      </c>
      <c r="AU45" s="89">
        <v>0</v>
      </c>
      <c r="AV45" s="89">
        <v>6</v>
      </c>
    </row>
    <row r="46" spans="2:48">
      <c r="B46" s="89">
        <v>4679342</v>
      </c>
      <c r="C46" s="90">
        <v>5420010000000</v>
      </c>
      <c r="D46" s="90">
        <v>3401550000000</v>
      </c>
      <c r="F46" s="89" t="s">
        <v>682</v>
      </c>
      <c r="G46" s="89">
        <v>0.2</v>
      </c>
      <c r="I46" s="89">
        <v>5.76</v>
      </c>
      <c r="K46" s="89">
        <v>0</v>
      </c>
      <c r="L46" s="89">
        <v>0</v>
      </c>
      <c r="N46" s="89" t="s">
        <v>638</v>
      </c>
      <c r="O46" s="89" t="s">
        <v>639</v>
      </c>
      <c r="P46" s="89">
        <v>0</v>
      </c>
      <c r="R46" s="89">
        <v>0</v>
      </c>
      <c r="S46" s="89">
        <v>0</v>
      </c>
      <c r="AS46" s="89">
        <v>0</v>
      </c>
      <c r="AT46" s="89">
        <v>0</v>
      </c>
      <c r="AU46" s="89">
        <v>0</v>
      </c>
      <c r="AV46" s="89">
        <v>3</v>
      </c>
    </row>
    <row r="47" spans="2:48">
      <c r="B47" s="89">
        <v>4679359</v>
      </c>
      <c r="C47" s="90">
        <v>5420010000000</v>
      </c>
      <c r="D47" s="90">
        <v>3401550000000</v>
      </c>
      <c r="F47" s="89" t="s">
        <v>683</v>
      </c>
      <c r="G47" s="89">
        <v>0.2</v>
      </c>
      <c r="I47" s="89">
        <v>5.76</v>
      </c>
      <c r="K47" s="89">
        <v>0</v>
      </c>
      <c r="L47" s="89">
        <v>0</v>
      </c>
      <c r="N47" s="89" t="s">
        <v>638</v>
      </c>
      <c r="O47" s="89" t="s">
        <v>639</v>
      </c>
      <c r="P47" s="89">
        <v>0</v>
      </c>
      <c r="R47" s="89">
        <v>0</v>
      </c>
      <c r="S47" s="89">
        <v>0</v>
      </c>
      <c r="AS47" s="89">
        <v>0</v>
      </c>
      <c r="AT47" s="89">
        <v>0</v>
      </c>
      <c r="AU47" s="89">
        <v>0</v>
      </c>
      <c r="AV47" s="89">
        <v>3</v>
      </c>
    </row>
    <row r="48" spans="2:48">
      <c r="B48" s="89">
        <v>4679365</v>
      </c>
      <c r="C48" s="90">
        <v>5420010000000</v>
      </c>
      <c r="D48" s="90">
        <v>3401550000000</v>
      </c>
      <c r="F48" s="89" t="s">
        <v>684</v>
      </c>
      <c r="G48" s="89">
        <v>0.2</v>
      </c>
      <c r="I48" s="89">
        <v>5.76</v>
      </c>
      <c r="K48" s="89">
        <v>0</v>
      </c>
      <c r="L48" s="89">
        <v>0</v>
      </c>
      <c r="N48" s="89" t="s">
        <v>638</v>
      </c>
      <c r="O48" s="89" t="s">
        <v>639</v>
      </c>
      <c r="P48" s="89">
        <v>0</v>
      </c>
      <c r="R48" s="89">
        <v>0</v>
      </c>
      <c r="S48" s="89">
        <v>0</v>
      </c>
      <c r="AS48" s="89">
        <v>0</v>
      </c>
      <c r="AT48" s="89">
        <v>0</v>
      </c>
      <c r="AU48" s="89">
        <v>0</v>
      </c>
      <c r="AV48" s="89">
        <v>3</v>
      </c>
    </row>
    <row r="49" spans="2:48">
      <c r="B49" s="89">
        <v>4697311</v>
      </c>
      <c r="C49" s="90">
        <v>5420010000000</v>
      </c>
      <c r="D49" s="90">
        <v>3401550000000</v>
      </c>
      <c r="F49" s="89" t="s">
        <v>685</v>
      </c>
      <c r="G49" s="89">
        <v>5.5E-2</v>
      </c>
      <c r="I49" s="89">
        <v>2.97</v>
      </c>
      <c r="K49" s="89">
        <v>0</v>
      </c>
      <c r="L49" s="89">
        <v>0</v>
      </c>
      <c r="N49" s="89" t="s">
        <v>638</v>
      </c>
      <c r="O49" s="89" t="s">
        <v>639</v>
      </c>
      <c r="P49" s="89">
        <v>0</v>
      </c>
      <c r="R49" s="89">
        <v>0</v>
      </c>
      <c r="S49" s="89">
        <v>0</v>
      </c>
      <c r="AS49" s="89">
        <v>0</v>
      </c>
      <c r="AT49" s="89">
        <v>0</v>
      </c>
      <c r="AU49" s="89">
        <v>0</v>
      </c>
      <c r="AV49" s="89">
        <v>6</v>
      </c>
    </row>
    <row r="50" spans="2:48">
      <c r="B50" s="89">
        <v>4697328</v>
      </c>
      <c r="C50" s="90">
        <v>5420010000000</v>
      </c>
      <c r="D50" s="90">
        <v>3401550000000</v>
      </c>
      <c r="F50" s="89" t="s">
        <v>686</v>
      </c>
      <c r="G50" s="89">
        <v>0.2</v>
      </c>
      <c r="I50" s="89">
        <v>5.87</v>
      </c>
      <c r="K50" s="89">
        <v>0</v>
      </c>
      <c r="L50" s="89">
        <v>0</v>
      </c>
      <c r="N50" s="89" t="s">
        <v>638</v>
      </c>
      <c r="O50" s="89" t="s">
        <v>639</v>
      </c>
      <c r="P50" s="89">
        <v>0</v>
      </c>
      <c r="R50" s="89">
        <v>0</v>
      </c>
      <c r="S50" s="89">
        <v>0</v>
      </c>
      <c r="AS50" s="89">
        <v>0</v>
      </c>
      <c r="AT50" s="89">
        <v>0</v>
      </c>
      <c r="AU50" s="89">
        <v>0</v>
      </c>
      <c r="AV50" s="89">
        <v>6</v>
      </c>
    </row>
    <row r="51" spans="2:48">
      <c r="B51" s="89">
        <v>4702408</v>
      </c>
      <c r="C51" s="90">
        <v>5420010000000</v>
      </c>
      <c r="D51" s="90">
        <v>3401550000000</v>
      </c>
      <c r="F51" s="89" t="s">
        <v>687</v>
      </c>
      <c r="G51" s="89">
        <v>5.5E-2</v>
      </c>
      <c r="I51" s="89">
        <v>3.79</v>
      </c>
      <c r="K51" s="89">
        <v>0</v>
      </c>
      <c r="L51" s="89">
        <v>0</v>
      </c>
      <c r="N51" s="89" t="s">
        <v>638</v>
      </c>
      <c r="O51" s="89" t="s">
        <v>639</v>
      </c>
      <c r="P51" s="89">
        <v>0</v>
      </c>
      <c r="R51" s="89">
        <v>0</v>
      </c>
      <c r="S51" s="89">
        <v>0</v>
      </c>
      <c r="AS51" s="89">
        <v>0</v>
      </c>
      <c r="AT51" s="89">
        <v>0</v>
      </c>
      <c r="AU51" s="89">
        <v>0</v>
      </c>
      <c r="AV51" s="89">
        <v>3</v>
      </c>
    </row>
    <row r="52" spans="2:48">
      <c r="B52" s="89">
        <v>4702420</v>
      </c>
      <c r="C52" s="90">
        <v>5420010000000</v>
      </c>
      <c r="D52" s="90">
        <v>3401550000000</v>
      </c>
      <c r="F52" s="89" t="s">
        <v>688</v>
      </c>
      <c r="G52" s="89">
        <v>5.5E-2</v>
      </c>
      <c r="I52" s="89">
        <v>6.62</v>
      </c>
      <c r="K52" s="89">
        <v>0</v>
      </c>
      <c r="L52" s="89">
        <v>0</v>
      </c>
      <c r="N52" s="89" t="s">
        <v>638</v>
      </c>
      <c r="O52" s="89" t="s">
        <v>639</v>
      </c>
      <c r="P52" s="89">
        <v>0</v>
      </c>
      <c r="R52" s="89">
        <v>0</v>
      </c>
      <c r="S52" s="89">
        <v>0</v>
      </c>
      <c r="AS52" s="89">
        <v>0</v>
      </c>
      <c r="AT52" s="89">
        <v>0</v>
      </c>
      <c r="AU52" s="89">
        <v>0</v>
      </c>
      <c r="AV52" s="89">
        <v>3</v>
      </c>
    </row>
    <row r="53" spans="2:48">
      <c r="B53" s="89">
        <v>4702437</v>
      </c>
      <c r="C53" s="90">
        <v>5420010000000</v>
      </c>
      <c r="D53" s="90">
        <v>3401550000000</v>
      </c>
      <c r="F53" s="89" t="s">
        <v>689</v>
      </c>
      <c r="G53" s="89">
        <v>0.2</v>
      </c>
      <c r="I53" s="89">
        <v>6.1</v>
      </c>
      <c r="K53" s="89">
        <v>0</v>
      </c>
      <c r="L53" s="89">
        <v>0</v>
      </c>
      <c r="N53" s="89" t="s">
        <v>638</v>
      </c>
      <c r="O53" s="89" t="s">
        <v>639</v>
      </c>
      <c r="P53" s="89">
        <v>0</v>
      </c>
      <c r="R53" s="89">
        <v>0</v>
      </c>
      <c r="S53" s="89">
        <v>0</v>
      </c>
      <c r="AS53" s="89">
        <v>0</v>
      </c>
      <c r="AT53" s="89">
        <v>0</v>
      </c>
      <c r="AU53" s="89">
        <v>0</v>
      </c>
      <c r="AV53" s="89">
        <v>1</v>
      </c>
    </row>
    <row r="54" spans="2:48">
      <c r="B54" s="89">
        <v>4702443</v>
      </c>
      <c r="C54" s="90">
        <v>5420010000000</v>
      </c>
      <c r="D54" s="90">
        <v>3401550000000</v>
      </c>
      <c r="F54" s="89" t="s">
        <v>690</v>
      </c>
      <c r="G54" s="89">
        <v>0.2</v>
      </c>
      <c r="I54" s="89">
        <v>5.72</v>
      </c>
      <c r="K54" s="89">
        <v>0</v>
      </c>
      <c r="L54" s="89">
        <v>0</v>
      </c>
      <c r="N54" s="89" t="s">
        <v>638</v>
      </c>
      <c r="O54" s="89" t="s">
        <v>639</v>
      </c>
      <c r="P54" s="89">
        <v>0</v>
      </c>
      <c r="R54" s="89">
        <v>0</v>
      </c>
      <c r="S54" s="89">
        <v>0</v>
      </c>
      <c r="AS54" s="89">
        <v>0</v>
      </c>
      <c r="AT54" s="89">
        <v>0</v>
      </c>
      <c r="AU54" s="89">
        <v>0</v>
      </c>
      <c r="AV54" s="89">
        <v>3</v>
      </c>
    </row>
    <row r="55" spans="2:48">
      <c r="B55" s="89">
        <v>4702466</v>
      </c>
      <c r="C55" s="90">
        <v>5420010000000</v>
      </c>
      <c r="D55" s="90">
        <v>3401550000000</v>
      </c>
      <c r="F55" s="89" t="s">
        <v>691</v>
      </c>
      <c r="G55" s="89">
        <v>5.5E-2</v>
      </c>
      <c r="I55" s="89">
        <v>2.89</v>
      </c>
      <c r="K55" s="89">
        <v>0</v>
      </c>
      <c r="L55" s="89">
        <v>0</v>
      </c>
      <c r="N55" s="89" t="s">
        <v>638</v>
      </c>
      <c r="O55" s="89" t="s">
        <v>639</v>
      </c>
      <c r="P55" s="89">
        <v>0</v>
      </c>
      <c r="R55" s="89">
        <v>0</v>
      </c>
      <c r="S55" s="89">
        <v>0</v>
      </c>
      <c r="AS55" s="89">
        <v>0</v>
      </c>
      <c r="AT55" s="89">
        <v>0</v>
      </c>
      <c r="AU55" s="89">
        <v>0</v>
      </c>
      <c r="AV55" s="89">
        <v>3</v>
      </c>
    </row>
    <row r="56" spans="2:48">
      <c r="B56" s="89">
        <v>4702472</v>
      </c>
      <c r="C56" s="90">
        <v>5420010000000</v>
      </c>
      <c r="D56" s="90">
        <v>3401550000000</v>
      </c>
      <c r="F56" s="89" t="s">
        <v>692</v>
      </c>
      <c r="G56" s="89">
        <v>5.5E-2</v>
      </c>
      <c r="I56" s="89">
        <v>3.33</v>
      </c>
      <c r="K56" s="89">
        <v>0</v>
      </c>
      <c r="L56" s="89">
        <v>0</v>
      </c>
      <c r="N56" s="89" t="s">
        <v>638</v>
      </c>
      <c r="O56" s="89" t="s">
        <v>639</v>
      </c>
      <c r="P56" s="89">
        <v>0</v>
      </c>
      <c r="R56" s="89">
        <v>0</v>
      </c>
      <c r="S56" s="89">
        <v>0</v>
      </c>
      <c r="AS56" s="89">
        <v>0</v>
      </c>
      <c r="AT56" s="89">
        <v>0</v>
      </c>
      <c r="AU56" s="89">
        <v>0</v>
      </c>
      <c r="AV56" s="89">
        <v>3</v>
      </c>
    </row>
    <row r="57" spans="2:48">
      <c r="B57" s="89">
        <v>4702489</v>
      </c>
      <c r="C57" s="90">
        <v>5420010000000</v>
      </c>
      <c r="D57" s="90">
        <v>3401550000000</v>
      </c>
      <c r="F57" s="89" t="s">
        <v>693</v>
      </c>
      <c r="G57" s="89">
        <v>5.5E-2</v>
      </c>
      <c r="I57" s="89">
        <v>4.37</v>
      </c>
      <c r="K57" s="89">
        <v>0</v>
      </c>
      <c r="L57" s="89">
        <v>0</v>
      </c>
      <c r="N57" s="89" t="s">
        <v>638</v>
      </c>
      <c r="O57" s="89" t="s">
        <v>639</v>
      </c>
      <c r="P57" s="89">
        <v>0</v>
      </c>
      <c r="R57" s="89">
        <v>0</v>
      </c>
      <c r="S57" s="89">
        <v>0</v>
      </c>
      <c r="AS57" s="89">
        <v>0</v>
      </c>
      <c r="AT57" s="89">
        <v>0</v>
      </c>
      <c r="AU57" s="89">
        <v>0</v>
      </c>
      <c r="AV57" s="89">
        <v>3</v>
      </c>
    </row>
    <row r="58" spans="2:48">
      <c r="B58" s="89">
        <v>4702495</v>
      </c>
      <c r="C58" s="90">
        <v>5420010000000</v>
      </c>
      <c r="D58" s="90">
        <v>3401550000000</v>
      </c>
      <c r="F58" s="89" t="s">
        <v>694</v>
      </c>
      <c r="G58" s="89">
        <v>0.2</v>
      </c>
      <c r="I58" s="89">
        <v>14.28</v>
      </c>
      <c r="K58" s="89">
        <v>0</v>
      </c>
      <c r="L58" s="89">
        <v>0</v>
      </c>
      <c r="N58" s="89" t="s">
        <v>638</v>
      </c>
      <c r="O58" s="89" t="s">
        <v>639</v>
      </c>
      <c r="P58" s="89">
        <v>0</v>
      </c>
      <c r="R58" s="89">
        <v>0</v>
      </c>
      <c r="S58" s="89">
        <v>0</v>
      </c>
      <c r="AS58" s="89">
        <v>0</v>
      </c>
      <c r="AT58" s="89">
        <v>0</v>
      </c>
      <c r="AU58" s="89">
        <v>0</v>
      </c>
      <c r="AV58" s="89">
        <v>3</v>
      </c>
    </row>
    <row r="59" spans="2:48">
      <c r="B59" s="89">
        <v>4702503</v>
      </c>
      <c r="C59" s="90">
        <v>5420010000000</v>
      </c>
      <c r="D59" s="90">
        <v>3401550000000</v>
      </c>
      <c r="F59" s="89" t="s">
        <v>695</v>
      </c>
      <c r="G59" s="89">
        <v>5.5E-2</v>
      </c>
      <c r="I59" s="89">
        <v>6.88</v>
      </c>
      <c r="K59" s="89">
        <v>0</v>
      </c>
      <c r="L59" s="89">
        <v>0</v>
      </c>
      <c r="N59" s="89" t="s">
        <v>638</v>
      </c>
      <c r="O59" s="89" t="s">
        <v>639</v>
      </c>
      <c r="P59" s="89">
        <v>0</v>
      </c>
      <c r="R59" s="89">
        <v>0</v>
      </c>
      <c r="S59" s="89">
        <v>0</v>
      </c>
      <c r="AS59" s="89">
        <v>0</v>
      </c>
      <c r="AT59" s="89">
        <v>0</v>
      </c>
      <c r="AU59" s="89">
        <v>0</v>
      </c>
      <c r="AV59" s="89">
        <v>3</v>
      </c>
    </row>
    <row r="60" spans="2:48">
      <c r="B60" s="89">
        <v>4702526</v>
      </c>
      <c r="C60" s="90">
        <v>5420010000000</v>
      </c>
      <c r="D60" s="90">
        <v>3401550000000</v>
      </c>
      <c r="F60" s="89" t="s">
        <v>696</v>
      </c>
      <c r="G60" s="89">
        <v>5.5E-2</v>
      </c>
      <c r="I60" s="89">
        <v>5.18</v>
      </c>
      <c r="K60" s="89">
        <v>0</v>
      </c>
      <c r="L60" s="89">
        <v>0</v>
      </c>
      <c r="N60" s="89" t="s">
        <v>638</v>
      </c>
      <c r="O60" s="89" t="s">
        <v>639</v>
      </c>
      <c r="P60" s="89">
        <v>0</v>
      </c>
      <c r="R60" s="89">
        <v>0</v>
      </c>
      <c r="S60" s="89">
        <v>0</v>
      </c>
      <c r="AS60" s="89">
        <v>0</v>
      </c>
      <c r="AT60" s="89">
        <v>0</v>
      </c>
      <c r="AU60" s="89">
        <v>0</v>
      </c>
      <c r="AV60" s="89">
        <v>3</v>
      </c>
    </row>
    <row r="61" spans="2:48">
      <c r="B61" s="89">
        <v>4702532</v>
      </c>
      <c r="C61" s="90">
        <v>5420010000000</v>
      </c>
      <c r="D61" s="90">
        <v>3401550000000</v>
      </c>
      <c r="F61" s="89" t="s">
        <v>697</v>
      </c>
      <c r="G61" s="89">
        <v>5.5E-2</v>
      </c>
      <c r="I61" s="89">
        <v>4.9000000000000004</v>
      </c>
      <c r="K61" s="89">
        <v>0</v>
      </c>
      <c r="L61" s="89">
        <v>0</v>
      </c>
      <c r="N61" s="89" t="s">
        <v>638</v>
      </c>
      <c r="O61" s="89" t="s">
        <v>639</v>
      </c>
      <c r="P61" s="89">
        <v>0</v>
      </c>
      <c r="R61" s="89">
        <v>0</v>
      </c>
      <c r="S61" s="89">
        <v>0</v>
      </c>
      <c r="AS61" s="89">
        <v>0</v>
      </c>
      <c r="AT61" s="89">
        <v>0</v>
      </c>
      <c r="AU61" s="89">
        <v>0</v>
      </c>
      <c r="AV61" s="89">
        <v>3</v>
      </c>
    </row>
    <row r="62" spans="2:48">
      <c r="B62" s="89">
        <v>4702555</v>
      </c>
      <c r="C62" s="90">
        <v>5420010000000</v>
      </c>
      <c r="D62" s="90">
        <v>3401550000000</v>
      </c>
      <c r="F62" s="89" t="s">
        <v>698</v>
      </c>
      <c r="G62" s="89">
        <v>5.5E-2</v>
      </c>
      <c r="I62" s="89">
        <v>2.92</v>
      </c>
      <c r="K62" s="89">
        <v>0</v>
      </c>
      <c r="L62" s="89">
        <v>0</v>
      </c>
      <c r="N62" s="89" t="s">
        <v>638</v>
      </c>
      <c r="O62" s="89" t="s">
        <v>639</v>
      </c>
      <c r="P62" s="89">
        <v>0</v>
      </c>
      <c r="R62" s="89">
        <v>0</v>
      </c>
      <c r="S62" s="89">
        <v>0</v>
      </c>
      <c r="AS62" s="89">
        <v>0</v>
      </c>
      <c r="AT62" s="89">
        <v>0</v>
      </c>
      <c r="AU62" s="89">
        <v>0</v>
      </c>
      <c r="AV62" s="89">
        <v>3</v>
      </c>
    </row>
    <row r="63" spans="2:48">
      <c r="B63" s="89">
        <v>4702561</v>
      </c>
      <c r="C63" s="90">
        <v>5420010000000</v>
      </c>
      <c r="D63" s="90">
        <v>3401350000000</v>
      </c>
      <c r="F63" s="89" t="s">
        <v>699</v>
      </c>
      <c r="G63" s="89">
        <v>0.2</v>
      </c>
      <c r="I63" s="89">
        <v>5.26</v>
      </c>
      <c r="K63" s="89">
        <v>0</v>
      </c>
      <c r="L63" s="89">
        <v>0</v>
      </c>
      <c r="N63" s="89" t="s">
        <v>638</v>
      </c>
      <c r="O63" s="89" t="s">
        <v>639</v>
      </c>
      <c r="P63" s="89">
        <v>0</v>
      </c>
      <c r="R63" s="89">
        <v>0</v>
      </c>
      <c r="S63" s="89">
        <v>0</v>
      </c>
      <c r="AS63" s="89">
        <v>0</v>
      </c>
      <c r="AT63" s="89">
        <v>0</v>
      </c>
      <c r="AU63" s="89">
        <v>0</v>
      </c>
      <c r="AV63" s="89">
        <v>6</v>
      </c>
    </row>
    <row r="64" spans="2:48">
      <c r="B64" s="89">
        <v>4725734</v>
      </c>
      <c r="C64" s="90">
        <v>5420010000000</v>
      </c>
      <c r="D64" s="90">
        <v>3401550000000</v>
      </c>
      <c r="F64" s="89" t="s">
        <v>700</v>
      </c>
      <c r="G64" s="89">
        <v>0.2</v>
      </c>
      <c r="I64" s="89">
        <v>124.82</v>
      </c>
      <c r="K64" s="89">
        <v>0</v>
      </c>
      <c r="L64" s="89">
        <v>0</v>
      </c>
      <c r="N64" s="89" t="s">
        <v>638</v>
      </c>
      <c r="O64" s="89" t="s">
        <v>639</v>
      </c>
      <c r="P64" s="89">
        <v>0</v>
      </c>
      <c r="R64" s="89">
        <v>0</v>
      </c>
      <c r="S64" s="89">
        <v>0</v>
      </c>
      <c r="AS64" s="89">
        <v>0</v>
      </c>
      <c r="AT64" s="89">
        <v>0</v>
      </c>
      <c r="AU64" s="89">
        <v>0</v>
      </c>
      <c r="AV64" s="89">
        <v>1</v>
      </c>
    </row>
    <row r="65" spans="2:48">
      <c r="B65" s="89">
        <v>4813697</v>
      </c>
      <c r="C65" s="90">
        <v>5420010000000</v>
      </c>
      <c r="D65" s="90">
        <v>3401550000000</v>
      </c>
      <c r="F65" s="89" t="s">
        <v>701</v>
      </c>
      <c r="G65" s="89">
        <v>5.5E-2</v>
      </c>
      <c r="I65" s="89">
        <v>3.48</v>
      </c>
      <c r="K65" s="89">
        <v>0</v>
      </c>
      <c r="L65" s="89">
        <v>0</v>
      </c>
      <c r="N65" s="89" t="s">
        <v>638</v>
      </c>
      <c r="O65" s="89" t="s">
        <v>639</v>
      </c>
      <c r="P65" s="89">
        <v>0</v>
      </c>
      <c r="R65" s="89">
        <v>0</v>
      </c>
      <c r="S65" s="89">
        <v>0</v>
      </c>
      <c r="AS65" s="89">
        <v>0</v>
      </c>
      <c r="AT65" s="89">
        <v>0</v>
      </c>
      <c r="AU65" s="89">
        <v>0</v>
      </c>
      <c r="AV65" s="89">
        <v>3</v>
      </c>
    </row>
    <row r="66" spans="2:48">
      <c r="B66" s="89">
        <v>4822905</v>
      </c>
      <c r="C66" s="90">
        <v>5420010000000</v>
      </c>
      <c r="D66" s="90">
        <v>3401550000000</v>
      </c>
      <c r="F66" s="89" t="s">
        <v>702</v>
      </c>
      <c r="G66" s="89">
        <v>5.5E-2</v>
      </c>
      <c r="I66" s="89">
        <v>4.63</v>
      </c>
      <c r="K66" s="89">
        <v>0</v>
      </c>
      <c r="L66" s="89">
        <v>0</v>
      </c>
      <c r="N66" s="89" t="s">
        <v>638</v>
      </c>
      <c r="O66" s="89" t="s">
        <v>639</v>
      </c>
      <c r="P66" s="89">
        <v>0</v>
      </c>
      <c r="R66" s="89">
        <v>0</v>
      </c>
      <c r="S66" s="89">
        <v>0</v>
      </c>
      <c r="AS66" s="89">
        <v>0</v>
      </c>
      <c r="AT66" s="89">
        <v>0</v>
      </c>
      <c r="AU66" s="89">
        <v>0</v>
      </c>
      <c r="AV66" s="89">
        <v>3</v>
      </c>
    </row>
    <row r="67" spans="2:48">
      <c r="B67" s="89">
        <v>4843741</v>
      </c>
      <c r="C67" s="90">
        <v>5420010000000</v>
      </c>
      <c r="D67" s="90">
        <v>3401550000000</v>
      </c>
      <c r="F67" s="89" t="s">
        <v>703</v>
      </c>
      <c r="G67" s="89">
        <v>5.5E-2</v>
      </c>
      <c r="I67" s="89">
        <v>4.58</v>
      </c>
      <c r="K67" s="89">
        <v>0</v>
      </c>
      <c r="L67" s="89">
        <v>0</v>
      </c>
      <c r="N67" s="89" t="s">
        <v>638</v>
      </c>
      <c r="O67" s="89" t="s">
        <v>639</v>
      </c>
      <c r="P67" s="89">
        <v>0</v>
      </c>
      <c r="R67" s="89">
        <v>0</v>
      </c>
      <c r="S67" s="89">
        <v>0</v>
      </c>
      <c r="AS67" s="89">
        <v>0</v>
      </c>
      <c r="AT67" s="89">
        <v>0</v>
      </c>
      <c r="AU67" s="89">
        <v>0</v>
      </c>
      <c r="AV67" s="89">
        <v>3</v>
      </c>
    </row>
    <row r="68" spans="2:48">
      <c r="B68" s="89">
        <v>4843758</v>
      </c>
      <c r="C68" s="90">
        <v>5420010000000</v>
      </c>
      <c r="D68" s="90">
        <v>3401550000000</v>
      </c>
      <c r="F68" s="89" t="s">
        <v>704</v>
      </c>
      <c r="G68" s="89">
        <v>5.5E-2</v>
      </c>
      <c r="I68" s="89">
        <v>6.63</v>
      </c>
      <c r="K68" s="89">
        <v>0</v>
      </c>
      <c r="L68" s="89">
        <v>0</v>
      </c>
      <c r="N68" s="89" t="s">
        <v>638</v>
      </c>
      <c r="O68" s="89" t="s">
        <v>639</v>
      </c>
      <c r="P68" s="89">
        <v>0</v>
      </c>
      <c r="R68" s="89">
        <v>0</v>
      </c>
      <c r="S68" s="89">
        <v>0</v>
      </c>
      <c r="AS68" s="89">
        <v>0</v>
      </c>
      <c r="AT68" s="89">
        <v>0</v>
      </c>
      <c r="AU68" s="89">
        <v>0</v>
      </c>
      <c r="AV68" s="89">
        <v>6</v>
      </c>
    </row>
    <row r="69" spans="2:48">
      <c r="B69" s="89">
        <v>4843764</v>
      </c>
      <c r="C69" s="90">
        <v>5420010000000</v>
      </c>
      <c r="D69" s="90">
        <v>3401550000000</v>
      </c>
      <c r="F69" s="89" t="s">
        <v>705</v>
      </c>
      <c r="G69" s="89">
        <v>0.2</v>
      </c>
      <c r="I69" s="89">
        <v>5.59</v>
      </c>
      <c r="K69" s="89">
        <v>0</v>
      </c>
      <c r="L69" s="89">
        <v>0</v>
      </c>
      <c r="N69" s="89" t="s">
        <v>638</v>
      </c>
      <c r="O69" s="89" t="s">
        <v>639</v>
      </c>
      <c r="P69" s="89">
        <v>0</v>
      </c>
      <c r="R69" s="89">
        <v>0</v>
      </c>
      <c r="S69" s="89">
        <v>0</v>
      </c>
      <c r="AS69" s="89">
        <v>0</v>
      </c>
      <c r="AT69" s="89">
        <v>0</v>
      </c>
      <c r="AU69" s="89">
        <v>0</v>
      </c>
      <c r="AV69" s="89">
        <v>6</v>
      </c>
    </row>
    <row r="70" spans="2:48">
      <c r="B70" s="89">
        <v>5003747</v>
      </c>
      <c r="C70" s="90">
        <v>5420010000000</v>
      </c>
      <c r="F70" s="89" t="s">
        <v>706</v>
      </c>
      <c r="G70" s="89">
        <v>0.2</v>
      </c>
      <c r="I70" s="89">
        <v>18.5</v>
      </c>
      <c r="K70" s="89">
        <v>0</v>
      </c>
      <c r="L70" s="89">
        <v>0</v>
      </c>
      <c r="N70" s="89" t="s">
        <v>638</v>
      </c>
      <c r="O70" s="89" t="s">
        <v>639</v>
      </c>
      <c r="P70" s="89">
        <v>0</v>
      </c>
      <c r="R70" s="89">
        <v>0</v>
      </c>
      <c r="S70" s="89">
        <v>0</v>
      </c>
      <c r="AS70" s="89">
        <v>1</v>
      </c>
      <c r="AT70" s="89">
        <v>0</v>
      </c>
      <c r="AU70" s="89">
        <v>0</v>
      </c>
      <c r="AV70" s="89">
        <v>1</v>
      </c>
    </row>
    <row r="71" spans="2:48">
      <c r="B71" s="89">
        <v>5062158</v>
      </c>
      <c r="C71" s="90">
        <v>5420010000000</v>
      </c>
      <c r="F71" s="89" t="s">
        <v>707</v>
      </c>
      <c r="G71" s="89">
        <v>5.5E-2</v>
      </c>
      <c r="I71" s="89">
        <v>9.23</v>
      </c>
      <c r="K71" s="89">
        <v>0</v>
      </c>
      <c r="L71" s="89">
        <v>0</v>
      </c>
      <c r="N71" s="89" t="s">
        <v>638</v>
      </c>
      <c r="O71" s="89" t="s">
        <v>639</v>
      </c>
      <c r="P71" s="89">
        <v>0</v>
      </c>
      <c r="R71" s="89">
        <v>0</v>
      </c>
      <c r="S71" s="89">
        <v>0</v>
      </c>
      <c r="AS71" s="89">
        <v>0</v>
      </c>
      <c r="AT71" s="89">
        <v>0</v>
      </c>
      <c r="AU71" s="89">
        <v>0</v>
      </c>
      <c r="AV71" s="89">
        <v>1</v>
      </c>
    </row>
    <row r="72" spans="2:48">
      <c r="B72" s="89">
        <v>5109121</v>
      </c>
      <c r="C72" s="90">
        <v>5420010000000</v>
      </c>
      <c r="D72" s="90">
        <v>3401550000000</v>
      </c>
      <c r="F72" s="89" t="s">
        <v>708</v>
      </c>
      <c r="G72" s="89">
        <v>0.2</v>
      </c>
      <c r="I72" s="89">
        <v>5.68</v>
      </c>
      <c r="K72" s="89">
        <v>0</v>
      </c>
      <c r="L72" s="89">
        <v>0</v>
      </c>
      <c r="N72" s="89" t="s">
        <v>638</v>
      </c>
      <c r="O72" s="89" t="s">
        <v>639</v>
      </c>
      <c r="P72" s="89">
        <v>0</v>
      </c>
      <c r="R72" s="89">
        <v>0</v>
      </c>
      <c r="S72" s="89">
        <v>0</v>
      </c>
      <c r="AS72" s="89">
        <v>0</v>
      </c>
      <c r="AT72" s="89">
        <v>0</v>
      </c>
      <c r="AU72" s="89">
        <v>0</v>
      </c>
      <c r="AV72" s="89">
        <v>6</v>
      </c>
    </row>
    <row r="73" spans="2:48">
      <c r="B73" s="89">
        <v>5132150</v>
      </c>
      <c r="C73" s="90">
        <v>5420010000000</v>
      </c>
      <c r="D73" s="90">
        <v>5420010000000</v>
      </c>
      <c r="F73" s="89" t="s">
        <v>709</v>
      </c>
      <c r="G73" s="89">
        <v>0.2</v>
      </c>
      <c r="I73" s="89">
        <v>8.35</v>
      </c>
      <c r="K73" s="89">
        <v>0</v>
      </c>
      <c r="L73" s="89">
        <v>0</v>
      </c>
      <c r="N73" s="89" t="s">
        <v>638</v>
      </c>
      <c r="O73" s="89" t="s">
        <v>639</v>
      </c>
      <c r="P73" s="89">
        <v>0</v>
      </c>
      <c r="R73" s="89">
        <v>0</v>
      </c>
      <c r="S73" s="89">
        <v>0</v>
      </c>
      <c r="AS73" s="89">
        <v>0</v>
      </c>
      <c r="AT73" s="89">
        <v>0</v>
      </c>
      <c r="AU73" s="89">
        <v>0</v>
      </c>
      <c r="AV73" s="89">
        <v>1</v>
      </c>
    </row>
    <row r="74" spans="2:48">
      <c r="B74" s="89">
        <v>5147653</v>
      </c>
      <c r="C74" s="90">
        <v>5420010000000</v>
      </c>
      <c r="D74" s="90">
        <v>3401550000000</v>
      </c>
      <c r="F74" s="89" t="s">
        <v>710</v>
      </c>
      <c r="G74" s="89">
        <v>0.2</v>
      </c>
      <c r="I74" s="89">
        <v>6.76</v>
      </c>
      <c r="K74" s="89">
        <v>0</v>
      </c>
      <c r="L74" s="89">
        <v>0</v>
      </c>
      <c r="N74" s="89" t="s">
        <v>638</v>
      </c>
      <c r="O74" s="89" t="s">
        <v>639</v>
      </c>
      <c r="P74" s="89">
        <v>0</v>
      </c>
      <c r="R74" s="89">
        <v>0</v>
      </c>
      <c r="S74" s="89">
        <v>0</v>
      </c>
      <c r="AS74" s="89">
        <v>0</v>
      </c>
      <c r="AT74" s="89">
        <v>0</v>
      </c>
      <c r="AU74" s="89">
        <v>0</v>
      </c>
      <c r="AV74" s="89">
        <v>6</v>
      </c>
    </row>
    <row r="75" spans="2:48">
      <c r="B75" s="89">
        <v>5179587</v>
      </c>
      <c r="C75" s="90">
        <v>5420010000000</v>
      </c>
      <c r="D75" s="90">
        <v>3401550000000</v>
      </c>
      <c r="F75" s="89" t="s">
        <v>711</v>
      </c>
      <c r="G75" s="89">
        <v>0.2</v>
      </c>
      <c r="I75" s="89">
        <v>5</v>
      </c>
      <c r="K75" s="89">
        <v>0</v>
      </c>
      <c r="L75" s="89">
        <v>0</v>
      </c>
      <c r="N75" s="89" t="s">
        <v>638</v>
      </c>
      <c r="O75" s="89" t="s">
        <v>639</v>
      </c>
      <c r="P75" s="89">
        <v>0</v>
      </c>
      <c r="R75" s="89">
        <v>0</v>
      </c>
      <c r="S75" s="89">
        <v>0</v>
      </c>
      <c r="AS75" s="89">
        <v>0</v>
      </c>
      <c r="AT75" s="89">
        <v>0</v>
      </c>
      <c r="AU75" s="89">
        <v>0</v>
      </c>
      <c r="AV75" s="89">
        <v>3</v>
      </c>
    </row>
    <row r="76" spans="2:48">
      <c r="B76" s="89">
        <v>5179676</v>
      </c>
      <c r="C76" s="90">
        <v>5420010000000</v>
      </c>
      <c r="D76" s="90">
        <v>3401550000000</v>
      </c>
      <c r="F76" s="89" t="s">
        <v>712</v>
      </c>
      <c r="G76" s="89">
        <v>0.2</v>
      </c>
      <c r="I76" s="89">
        <v>5</v>
      </c>
      <c r="K76" s="89">
        <v>0</v>
      </c>
      <c r="L76" s="89">
        <v>0</v>
      </c>
      <c r="N76" s="89" t="s">
        <v>638</v>
      </c>
      <c r="O76" s="89" t="s">
        <v>639</v>
      </c>
      <c r="P76" s="89">
        <v>0</v>
      </c>
      <c r="R76" s="89">
        <v>0</v>
      </c>
      <c r="S76" s="89">
        <v>0</v>
      </c>
      <c r="AS76" s="89">
        <v>0</v>
      </c>
      <c r="AT76" s="89">
        <v>0</v>
      </c>
      <c r="AU76" s="89">
        <v>0</v>
      </c>
      <c r="AV76" s="89">
        <v>3</v>
      </c>
    </row>
    <row r="77" spans="2:48">
      <c r="B77" s="89">
        <v>5179707</v>
      </c>
      <c r="C77" s="90">
        <v>5420010000000</v>
      </c>
      <c r="D77" s="90">
        <v>3401550000000</v>
      </c>
      <c r="F77" s="89" t="s">
        <v>713</v>
      </c>
      <c r="G77" s="89">
        <v>0.2</v>
      </c>
      <c r="I77" s="89">
        <v>5</v>
      </c>
      <c r="K77" s="89">
        <v>0</v>
      </c>
      <c r="L77" s="89">
        <v>0</v>
      </c>
      <c r="N77" s="89" t="s">
        <v>638</v>
      </c>
      <c r="O77" s="89" t="s">
        <v>639</v>
      </c>
      <c r="P77" s="89">
        <v>0</v>
      </c>
      <c r="R77" s="89">
        <v>0</v>
      </c>
      <c r="S77" s="89">
        <v>0</v>
      </c>
      <c r="AS77" s="89">
        <v>0</v>
      </c>
      <c r="AT77" s="89">
        <v>0</v>
      </c>
      <c r="AU77" s="89">
        <v>0</v>
      </c>
      <c r="AV77" s="89">
        <v>3</v>
      </c>
    </row>
    <row r="78" spans="2:48">
      <c r="B78" s="89">
        <v>5179802</v>
      </c>
      <c r="C78" s="90">
        <v>5420010000000</v>
      </c>
      <c r="D78" s="90">
        <v>3401550000000</v>
      </c>
      <c r="F78" s="89" t="s">
        <v>714</v>
      </c>
      <c r="G78" s="89">
        <v>0.2</v>
      </c>
      <c r="I78" s="89">
        <v>5</v>
      </c>
      <c r="K78" s="89">
        <v>0</v>
      </c>
      <c r="L78" s="89">
        <v>0</v>
      </c>
      <c r="N78" s="89" t="s">
        <v>638</v>
      </c>
      <c r="O78" s="89" t="s">
        <v>639</v>
      </c>
      <c r="P78" s="89">
        <v>0</v>
      </c>
      <c r="R78" s="89">
        <v>0</v>
      </c>
      <c r="S78" s="89">
        <v>0</v>
      </c>
      <c r="AS78" s="89">
        <v>0</v>
      </c>
      <c r="AT78" s="89">
        <v>0</v>
      </c>
      <c r="AU78" s="89">
        <v>0</v>
      </c>
      <c r="AV78" s="89">
        <v>3</v>
      </c>
    </row>
    <row r="79" spans="2:48">
      <c r="B79" s="89">
        <v>5320927</v>
      </c>
      <c r="C79" s="90">
        <v>5420010000000</v>
      </c>
      <c r="F79" s="89" t="s">
        <v>715</v>
      </c>
      <c r="G79" s="89">
        <v>5.5E-2</v>
      </c>
      <c r="I79" s="89">
        <v>17.38</v>
      </c>
      <c r="K79" s="89">
        <v>0</v>
      </c>
      <c r="L79" s="89">
        <v>0</v>
      </c>
      <c r="N79" s="89" t="s">
        <v>638</v>
      </c>
      <c r="O79" s="89" t="s">
        <v>639</v>
      </c>
      <c r="P79" s="89">
        <v>0</v>
      </c>
      <c r="R79" s="89">
        <v>0</v>
      </c>
      <c r="S79" s="89">
        <v>0</v>
      </c>
      <c r="AS79" s="89">
        <v>0</v>
      </c>
      <c r="AT79" s="89">
        <v>0</v>
      </c>
      <c r="AU79" s="89">
        <v>0</v>
      </c>
      <c r="AV79" s="89">
        <v>1</v>
      </c>
    </row>
    <row r="80" spans="2:48">
      <c r="B80" s="89">
        <v>5322381</v>
      </c>
      <c r="C80" s="90">
        <v>5420010000000</v>
      </c>
      <c r="F80" s="89" t="s">
        <v>716</v>
      </c>
      <c r="G80" s="89">
        <v>5.5E-2</v>
      </c>
      <c r="I80" s="89">
        <v>15.21</v>
      </c>
      <c r="K80" s="89">
        <v>0</v>
      </c>
      <c r="L80" s="89">
        <v>0</v>
      </c>
      <c r="N80" s="89" t="s">
        <v>638</v>
      </c>
      <c r="O80" s="89" t="s">
        <v>639</v>
      </c>
      <c r="P80" s="89">
        <v>0</v>
      </c>
      <c r="R80" s="89">
        <v>0</v>
      </c>
      <c r="S80" s="89">
        <v>0</v>
      </c>
      <c r="AS80" s="89">
        <v>0</v>
      </c>
      <c r="AT80" s="89">
        <v>0</v>
      </c>
      <c r="AU80" s="89">
        <v>0</v>
      </c>
      <c r="AV80" s="89">
        <v>1</v>
      </c>
    </row>
    <row r="81" spans="2:48">
      <c r="B81" s="89">
        <v>5341390</v>
      </c>
      <c r="C81" s="90">
        <v>5420010000000</v>
      </c>
      <c r="D81" s="90">
        <v>3401550000000</v>
      </c>
      <c r="F81" s="89" t="s">
        <v>717</v>
      </c>
      <c r="G81" s="89">
        <v>0.2</v>
      </c>
      <c r="I81" s="89">
        <v>5</v>
      </c>
      <c r="K81" s="89">
        <v>0</v>
      </c>
      <c r="L81" s="89">
        <v>0</v>
      </c>
      <c r="N81" s="89" t="s">
        <v>638</v>
      </c>
      <c r="O81" s="89" t="s">
        <v>639</v>
      </c>
      <c r="P81" s="89">
        <v>0</v>
      </c>
      <c r="R81" s="89">
        <v>0</v>
      </c>
      <c r="S81" s="89">
        <v>0</v>
      </c>
      <c r="AS81" s="89">
        <v>0</v>
      </c>
      <c r="AT81" s="89">
        <v>0</v>
      </c>
      <c r="AU81" s="89">
        <v>0</v>
      </c>
      <c r="AV81" s="89">
        <v>3</v>
      </c>
    </row>
    <row r="82" spans="2:48">
      <c r="B82" s="89">
        <v>5420008</v>
      </c>
      <c r="C82" s="90">
        <v>5420010000000</v>
      </c>
      <c r="F82" s="89" t="s">
        <v>718</v>
      </c>
      <c r="G82" s="89">
        <v>0.2</v>
      </c>
      <c r="I82" s="89">
        <v>3.65</v>
      </c>
      <c r="K82" s="89">
        <v>0</v>
      </c>
      <c r="L82" s="89">
        <v>0</v>
      </c>
      <c r="N82" s="89" t="s">
        <v>638</v>
      </c>
      <c r="O82" s="89" t="s">
        <v>639</v>
      </c>
      <c r="P82" s="89">
        <v>0</v>
      </c>
      <c r="R82" s="89">
        <v>0</v>
      </c>
      <c r="S82" s="89">
        <v>0</v>
      </c>
      <c r="AS82" s="89">
        <v>0</v>
      </c>
      <c r="AT82" s="89">
        <v>0</v>
      </c>
      <c r="AU82" s="89">
        <v>0</v>
      </c>
      <c r="AV82" s="89">
        <v>1</v>
      </c>
    </row>
    <row r="83" spans="2:48">
      <c r="B83" s="89">
        <v>5474257</v>
      </c>
      <c r="C83" s="90">
        <v>5420010000000</v>
      </c>
      <c r="F83" s="89" t="s">
        <v>719</v>
      </c>
      <c r="G83" s="89">
        <v>5.5E-2</v>
      </c>
      <c r="I83" s="89">
        <v>5.69</v>
      </c>
      <c r="K83" s="89">
        <v>0</v>
      </c>
      <c r="L83" s="89">
        <v>0</v>
      </c>
      <c r="N83" s="89" t="s">
        <v>638</v>
      </c>
      <c r="O83" s="89" t="s">
        <v>639</v>
      </c>
      <c r="P83" s="89">
        <v>0</v>
      </c>
      <c r="R83" s="89">
        <v>0</v>
      </c>
      <c r="S83" s="89">
        <v>0</v>
      </c>
      <c r="AS83" s="89">
        <v>0</v>
      </c>
      <c r="AT83" s="89">
        <v>0</v>
      </c>
      <c r="AU83" s="89">
        <v>0</v>
      </c>
      <c r="AV83" s="89">
        <v>1</v>
      </c>
    </row>
    <row r="84" spans="2:48">
      <c r="B84" s="89">
        <v>5632897</v>
      </c>
      <c r="C84" s="90">
        <v>5420010000000</v>
      </c>
      <c r="F84" s="89" t="s">
        <v>720</v>
      </c>
      <c r="G84" s="89">
        <v>5.5E-2</v>
      </c>
      <c r="I84" s="89">
        <v>6.13</v>
      </c>
      <c r="K84" s="89">
        <v>0</v>
      </c>
      <c r="L84" s="89">
        <v>0</v>
      </c>
      <c r="N84" s="89" t="s">
        <v>638</v>
      </c>
      <c r="O84" s="89" t="s">
        <v>639</v>
      </c>
      <c r="P84" s="89">
        <v>0</v>
      </c>
      <c r="R84" s="89">
        <v>0</v>
      </c>
      <c r="S84" s="89">
        <v>0</v>
      </c>
      <c r="AS84" s="89">
        <v>0</v>
      </c>
      <c r="AT84" s="89">
        <v>0</v>
      </c>
      <c r="AU84" s="89">
        <v>0</v>
      </c>
      <c r="AV84" s="89">
        <v>1</v>
      </c>
    </row>
    <row r="85" spans="2:48">
      <c r="B85" s="89">
        <v>6846063</v>
      </c>
      <c r="C85" s="90">
        <v>5420010000000</v>
      </c>
      <c r="F85" s="89" t="s">
        <v>721</v>
      </c>
      <c r="G85" s="89">
        <v>5.5E-2</v>
      </c>
      <c r="I85" s="89">
        <v>6.91</v>
      </c>
      <c r="K85" s="89">
        <v>0</v>
      </c>
      <c r="L85" s="89">
        <v>0</v>
      </c>
      <c r="N85" s="89" t="s">
        <v>638</v>
      </c>
      <c r="O85" s="89" t="s">
        <v>639</v>
      </c>
      <c r="P85" s="89">
        <v>0</v>
      </c>
      <c r="Q85" s="89">
        <v>2</v>
      </c>
      <c r="R85" s="89">
        <v>0</v>
      </c>
      <c r="S85" s="89">
        <v>0</v>
      </c>
      <c r="AS85" s="89">
        <v>0</v>
      </c>
      <c r="AT85" s="89">
        <v>0</v>
      </c>
      <c r="AU85" s="89">
        <v>0</v>
      </c>
      <c r="AV85" s="89">
        <v>1</v>
      </c>
    </row>
    <row r="86" spans="2:48">
      <c r="B86" s="89">
        <v>7381152</v>
      </c>
      <c r="C86" s="90">
        <v>5420010000000</v>
      </c>
      <c r="F86" s="89" t="s">
        <v>722</v>
      </c>
      <c r="G86" s="89">
        <v>0.2</v>
      </c>
      <c r="I86" s="89">
        <v>8.7799999999999994</v>
      </c>
      <c r="K86" s="89">
        <v>0</v>
      </c>
      <c r="L86" s="89">
        <v>0</v>
      </c>
      <c r="N86" s="89" t="s">
        <v>638</v>
      </c>
      <c r="O86" s="89" t="s">
        <v>639</v>
      </c>
      <c r="P86" s="89">
        <v>0</v>
      </c>
      <c r="Q86" s="89">
        <v>2</v>
      </c>
      <c r="R86" s="89">
        <v>0</v>
      </c>
      <c r="S86" s="89">
        <v>0</v>
      </c>
      <c r="AS86" s="89">
        <v>1</v>
      </c>
      <c r="AT86" s="89">
        <v>0</v>
      </c>
      <c r="AU86" s="89">
        <v>0</v>
      </c>
      <c r="AV86" s="89">
        <v>1</v>
      </c>
    </row>
    <row r="87" spans="2:48">
      <c r="B87" s="89">
        <v>7752890</v>
      </c>
      <c r="C87" s="90">
        <v>5420010000000</v>
      </c>
      <c r="F87" s="89" t="s">
        <v>723</v>
      </c>
      <c r="G87" s="89">
        <v>0.2</v>
      </c>
      <c r="I87" s="89">
        <v>4.1399999999999997</v>
      </c>
      <c r="K87" s="89">
        <v>0</v>
      </c>
      <c r="L87" s="89">
        <v>0</v>
      </c>
      <c r="N87" s="89" t="s">
        <v>638</v>
      </c>
      <c r="O87" s="89" t="s">
        <v>639</v>
      </c>
      <c r="P87" s="89">
        <v>0</v>
      </c>
      <c r="R87" s="89">
        <v>0</v>
      </c>
      <c r="S87" s="89">
        <v>0</v>
      </c>
      <c r="AS87" s="89">
        <v>0</v>
      </c>
      <c r="AT87" s="89">
        <v>0</v>
      </c>
      <c r="AU87" s="89">
        <v>0</v>
      </c>
      <c r="AV87" s="89">
        <v>1</v>
      </c>
    </row>
    <row r="88" spans="2:48">
      <c r="B88" s="89">
        <v>7753004</v>
      </c>
      <c r="C88" s="90">
        <v>5420010000000</v>
      </c>
      <c r="F88" s="89" t="s">
        <v>724</v>
      </c>
      <c r="G88" s="89">
        <v>5.5E-2</v>
      </c>
      <c r="I88" s="89">
        <v>5.51</v>
      </c>
      <c r="K88" s="89">
        <v>0</v>
      </c>
      <c r="L88" s="89">
        <v>0</v>
      </c>
      <c r="N88" s="89" t="s">
        <v>638</v>
      </c>
      <c r="O88" s="89" t="s">
        <v>639</v>
      </c>
      <c r="P88" s="89">
        <v>0</v>
      </c>
      <c r="R88" s="89">
        <v>0</v>
      </c>
      <c r="S88" s="89">
        <v>0</v>
      </c>
      <c r="AS88" s="89">
        <v>0</v>
      </c>
      <c r="AT88" s="89">
        <v>0</v>
      </c>
      <c r="AU88" s="89">
        <v>0</v>
      </c>
      <c r="AV88" s="89">
        <v>1</v>
      </c>
    </row>
    <row r="89" spans="2:48">
      <c r="B89" s="89">
        <v>7753010</v>
      </c>
      <c r="C89" s="90">
        <v>5420010000000</v>
      </c>
      <c r="D89" s="90">
        <v>3401520000000</v>
      </c>
      <c r="F89" s="89" t="s">
        <v>725</v>
      </c>
      <c r="G89" s="89">
        <v>0.2</v>
      </c>
      <c r="I89" s="89">
        <v>3.43</v>
      </c>
      <c r="K89" s="89">
        <v>0</v>
      </c>
      <c r="L89" s="89">
        <v>0</v>
      </c>
      <c r="N89" s="89" t="s">
        <v>638</v>
      </c>
      <c r="O89" s="89" t="s">
        <v>639</v>
      </c>
      <c r="P89" s="89">
        <v>0</v>
      </c>
      <c r="R89" s="89">
        <v>0</v>
      </c>
      <c r="S89" s="89">
        <v>0</v>
      </c>
      <c r="AS89" s="89">
        <v>0</v>
      </c>
      <c r="AT89" s="89">
        <v>0</v>
      </c>
      <c r="AU89" s="89">
        <v>0</v>
      </c>
      <c r="AV89" s="89">
        <v>3</v>
      </c>
    </row>
    <row r="90" spans="2:48">
      <c r="B90" s="89">
        <v>7753056</v>
      </c>
      <c r="C90" s="90">
        <v>5420010000000</v>
      </c>
      <c r="F90" s="89" t="s">
        <v>726</v>
      </c>
      <c r="G90" s="89">
        <v>5.5E-2</v>
      </c>
      <c r="I90" s="89">
        <v>4.8</v>
      </c>
      <c r="K90" s="89">
        <v>0</v>
      </c>
      <c r="L90" s="89">
        <v>0</v>
      </c>
      <c r="N90" s="89" t="s">
        <v>638</v>
      </c>
      <c r="O90" s="89" t="s">
        <v>639</v>
      </c>
      <c r="P90" s="89">
        <v>0</v>
      </c>
      <c r="R90" s="89">
        <v>0</v>
      </c>
      <c r="S90" s="89">
        <v>0</v>
      </c>
      <c r="AS90" s="89">
        <v>0</v>
      </c>
      <c r="AT90" s="89">
        <v>0</v>
      </c>
      <c r="AU90" s="89">
        <v>0</v>
      </c>
      <c r="AV90" s="89">
        <v>1</v>
      </c>
    </row>
    <row r="91" spans="2:48">
      <c r="B91" s="89">
        <v>7753116</v>
      </c>
      <c r="C91" s="90">
        <v>5420010000000</v>
      </c>
      <c r="F91" s="89" t="s">
        <v>727</v>
      </c>
      <c r="G91" s="89">
        <v>0.2</v>
      </c>
      <c r="I91" s="89">
        <v>2.5</v>
      </c>
      <c r="K91" s="89">
        <v>0</v>
      </c>
      <c r="L91" s="89">
        <v>0</v>
      </c>
      <c r="N91" s="89" t="s">
        <v>638</v>
      </c>
      <c r="O91" s="89" t="s">
        <v>639</v>
      </c>
      <c r="P91" s="89">
        <v>0</v>
      </c>
      <c r="R91" s="89">
        <v>0</v>
      </c>
      <c r="S91" s="89">
        <v>0</v>
      </c>
      <c r="AS91" s="89">
        <v>0</v>
      </c>
      <c r="AT91" s="89">
        <v>0</v>
      </c>
      <c r="AU91" s="89">
        <v>0</v>
      </c>
      <c r="AV91" s="89">
        <v>1</v>
      </c>
    </row>
    <row r="92" spans="2:48">
      <c r="B92" s="89">
        <v>7753139</v>
      </c>
      <c r="C92" s="90">
        <v>5420010000000</v>
      </c>
      <c r="F92" s="89" t="s">
        <v>728</v>
      </c>
      <c r="G92" s="89">
        <v>5.5E-2</v>
      </c>
      <c r="I92" s="89">
        <v>7.51</v>
      </c>
      <c r="K92" s="89">
        <v>0</v>
      </c>
      <c r="L92" s="89">
        <v>0</v>
      </c>
      <c r="N92" s="89" t="s">
        <v>638</v>
      </c>
      <c r="O92" s="89" t="s">
        <v>639</v>
      </c>
      <c r="P92" s="89">
        <v>0</v>
      </c>
      <c r="R92" s="89">
        <v>0</v>
      </c>
      <c r="S92" s="89">
        <v>0</v>
      </c>
      <c r="AS92" s="89">
        <v>0</v>
      </c>
      <c r="AT92" s="89">
        <v>0</v>
      </c>
      <c r="AU92" s="89">
        <v>0</v>
      </c>
      <c r="AV92" s="89">
        <v>1</v>
      </c>
    </row>
    <row r="93" spans="2:48">
      <c r="B93" s="89">
        <v>7753151</v>
      </c>
      <c r="C93" s="90">
        <v>5420010000000</v>
      </c>
      <c r="F93" s="89" t="s">
        <v>729</v>
      </c>
      <c r="G93" s="89">
        <v>5.5E-2</v>
      </c>
      <c r="I93" s="89">
        <v>4.8499999999999996</v>
      </c>
      <c r="K93" s="89">
        <v>0</v>
      </c>
      <c r="L93" s="89">
        <v>0</v>
      </c>
      <c r="N93" s="89" t="s">
        <v>638</v>
      </c>
      <c r="O93" s="89" t="s">
        <v>639</v>
      </c>
      <c r="P93" s="89">
        <v>0</v>
      </c>
      <c r="R93" s="89">
        <v>0</v>
      </c>
      <c r="S93" s="89">
        <v>0</v>
      </c>
      <c r="AS93" s="89">
        <v>0</v>
      </c>
      <c r="AT93" s="89">
        <v>0</v>
      </c>
      <c r="AU93" s="89">
        <v>0</v>
      </c>
      <c r="AV93" s="89">
        <v>1</v>
      </c>
    </row>
    <row r="94" spans="2:48">
      <c r="B94" s="89">
        <v>7753375</v>
      </c>
      <c r="C94" s="90">
        <v>5420010000000</v>
      </c>
      <c r="F94" s="89" t="s">
        <v>730</v>
      </c>
      <c r="G94" s="89">
        <v>5.5E-2</v>
      </c>
      <c r="I94" s="89">
        <v>9.5299999999999994</v>
      </c>
      <c r="K94" s="89">
        <v>0</v>
      </c>
      <c r="L94" s="89">
        <v>0</v>
      </c>
      <c r="N94" s="89" t="s">
        <v>638</v>
      </c>
      <c r="O94" s="89" t="s">
        <v>639</v>
      </c>
      <c r="P94" s="89">
        <v>0</v>
      </c>
      <c r="R94" s="89">
        <v>0</v>
      </c>
      <c r="S94" s="89">
        <v>0</v>
      </c>
      <c r="AS94" s="89">
        <v>0</v>
      </c>
      <c r="AT94" s="89">
        <v>0</v>
      </c>
      <c r="AU94" s="89">
        <v>0</v>
      </c>
      <c r="AV94" s="89">
        <v>3</v>
      </c>
    </row>
    <row r="95" spans="2:48">
      <c r="B95" s="89">
        <v>7753429</v>
      </c>
      <c r="C95" s="90">
        <v>5420010000000</v>
      </c>
      <c r="F95" s="89" t="s">
        <v>731</v>
      </c>
      <c r="G95" s="89">
        <v>0.2</v>
      </c>
      <c r="I95" s="89">
        <v>5.65</v>
      </c>
      <c r="K95" s="89">
        <v>0</v>
      </c>
      <c r="L95" s="89">
        <v>0</v>
      </c>
      <c r="N95" s="89" t="s">
        <v>638</v>
      </c>
      <c r="O95" s="89" t="s">
        <v>639</v>
      </c>
      <c r="P95" s="89">
        <v>0</v>
      </c>
      <c r="R95" s="89">
        <v>0</v>
      </c>
      <c r="S95" s="89">
        <v>0</v>
      </c>
      <c r="AS95" s="89">
        <v>0</v>
      </c>
      <c r="AT95" s="89">
        <v>0</v>
      </c>
      <c r="AU95" s="89">
        <v>0</v>
      </c>
      <c r="AV95" s="89">
        <v>6</v>
      </c>
    </row>
    <row r="96" spans="2:48">
      <c r="B96" s="89">
        <v>7799609</v>
      </c>
      <c r="C96" s="90">
        <v>5420010000000</v>
      </c>
      <c r="F96" s="89" t="s">
        <v>732</v>
      </c>
      <c r="G96" s="89">
        <v>5.5E-2</v>
      </c>
      <c r="I96" s="89">
        <v>5.87</v>
      </c>
      <c r="K96" s="89">
        <v>0</v>
      </c>
      <c r="L96" s="89">
        <v>0</v>
      </c>
      <c r="N96" s="89" t="s">
        <v>638</v>
      </c>
      <c r="O96" s="89" t="s">
        <v>639</v>
      </c>
      <c r="P96" s="89">
        <v>0</v>
      </c>
      <c r="R96" s="89">
        <v>0</v>
      </c>
      <c r="S96" s="89">
        <v>0</v>
      </c>
      <c r="AS96" s="89">
        <v>0</v>
      </c>
      <c r="AT96" s="89">
        <v>0</v>
      </c>
      <c r="AU96" s="89">
        <v>0</v>
      </c>
      <c r="AV96" s="89">
        <v>3</v>
      </c>
    </row>
    <row r="97" spans="2:48">
      <c r="B97" s="89">
        <v>7876646</v>
      </c>
      <c r="C97" s="90">
        <v>5420010000000</v>
      </c>
      <c r="F97" s="89" t="s">
        <v>733</v>
      </c>
      <c r="G97" s="89">
        <v>0.2</v>
      </c>
      <c r="I97" s="89">
        <v>5.62</v>
      </c>
      <c r="K97" s="89">
        <v>0</v>
      </c>
      <c r="L97" s="89">
        <v>0</v>
      </c>
      <c r="N97" s="89" t="s">
        <v>638</v>
      </c>
      <c r="O97" s="89" t="s">
        <v>639</v>
      </c>
      <c r="P97" s="89">
        <v>0</v>
      </c>
      <c r="R97" s="89">
        <v>0</v>
      </c>
      <c r="S97" s="89">
        <v>0</v>
      </c>
      <c r="AS97" s="89">
        <v>0</v>
      </c>
      <c r="AT97" s="89">
        <v>0</v>
      </c>
      <c r="AU97" s="89">
        <v>0</v>
      </c>
      <c r="AV97" s="89">
        <v>6</v>
      </c>
    </row>
    <row r="98" spans="2:48">
      <c r="B98" s="89">
        <v>7876652</v>
      </c>
      <c r="C98" s="90">
        <v>5420010000000</v>
      </c>
      <c r="F98" s="89" t="s">
        <v>734</v>
      </c>
      <c r="G98" s="89">
        <v>0.2</v>
      </c>
      <c r="I98" s="89">
        <v>5.42</v>
      </c>
      <c r="K98" s="89">
        <v>0</v>
      </c>
      <c r="L98" s="89">
        <v>0</v>
      </c>
      <c r="N98" s="89" t="s">
        <v>638</v>
      </c>
      <c r="O98" s="89" t="s">
        <v>639</v>
      </c>
      <c r="P98" s="89">
        <v>0</v>
      </c>
      <c r="R98" s="89">
        <v>0</v>
      </c>
      <c r="S98" s="89">
        <v>0</v>
      </c>
      <c r="AS98" s="89">
        <v>0</v>
      </c>
      <c r="AT98" s="89">
        <v>0</v>
      </c>
      <c r="AU98" s="89">
        <v>0</v>
      </c>
      <c r="AV98" s="89">
        <v>6</v>
      </c>
    </row>
    <row r="99" spans="2:48">
      <c r="B99" s="89">
        <v>7938620</v>
      </c>
      <c r="C99" s="90">
        <v>5420010000000</v>
      </c>
      <c r="F99" s="89" t="s">
        <v>735</v>
      </c>
      <c r="G99" s="89">
        <v>5.5E-2</v>
      </c>
      <c r="I99" s="89">
        <v>5.71</v>
      </c>
      <c r="K99" s="89">
        <v>0</v>
      </c>
      <c r="L99" s="89">
        <v>0</v>
      </c>
      <c r="N99" s="89" t="s">
        <v>638</v>
      </c>
      <c r="O99" s="89" t="s">
        <v>639</v>
      </c>
      <c r="P99" s="89">
        <v>0</v>
      </c>
      <c r="R99" s="89">
        <v>0</v>
      </c>
      <c r="S99" s="89">
        <v>0</v>
      </c>
      <c r="AS99" s="89">
        <v>0</v>
      </c>
      <c r="AT99" s="89">
        <v>0</v>
      </c>
      <c r="AU99" s="89">
        <v>0</v>
      </c>
      <c r="AV99" s="89">
        <v>3</v>
      </c>
    </row>
    <row r="100" spans="2:48">
      <c r="B100" s="89">
        <v>7938637</v>
      </c>
      <c r="C100" s="90">
        <v>5420010000000</v>
      </c>
      <c r="D100" s="90">
        <v>5420010000000</v>
      </c>
      <c r="F100" s="89" t="s">
        <v>736</v>
      </c>
      <c r="G100" s="89">
        <v>5.5E-2</v>
      </c>
      <c r="I100" s="89">
        <v>5.22</v>
      </c>
      <c r="K100" s="89">
        <v>0</v>
      </c>
      <c r="L100" s="89">
        <v>0</v>
      </c>
      <c r="N100" s="89" t="s">
        <v>638</v>
      </c>
      <c r="O100" s="89" t="s">
        <v>639</v>
      </c>
      <c r="P100" s="89">
        <v>0</v>
      </c>
      <c r="R100" s="89">
        <v>0</v>
      </c>
      <c r="S100" s="89">
        <v>0</v>
      </c>
      <c r="AS100" s="89">
        <v>0</v>
      </c>
      <c r="AT100" s="89">
        <v>0</v>
      </c>
      <c r="AU100" s="89">
        <v>0</v>
      </c>
      <c r="AV100" s="89">
        <v>1</v>
      </c>
    </row>
    <row r="101" spans="2:48">
      <c r="B101" s="89">
        <v>7938643</v>
      </c>
      <c r="C101" s="90">
        <v>5420010000000</v>
      </c>
      <c r="D101" s="90">
        <v>5420010000000</v>
      </c>
      <c r="F101" s="89" t="s">
        <v>737</v>
      </c>
      <c r="G101" s="89">
        <v>5.5E-2</v>
      </c>
      <c r="I101" s="89">
        <v>3.59</v>
      </c>
      <c r="K101" s="89">
        <v>0</v>
      </c>
      <c r="L101" s="89">
        <v>0</v>
      </c>
      <c r="N101" s="89" t="s">
        <v>638</v>
      </c>
      <c r="O101" s="89" t="s">
        <v>639</v>
      </c>
      <c r="P101" s="89">
        <v>0</v>
      </c>
      <c r="R101" s="89">
        <v>0</v>
      </c>
      <c r="S101" s="89">
        <v>0</v>
      </c>
      <c r="AS101" s="89">
        <v>0</v>
      </c>
      <c r="AT101" s="89">
        <v>0</v>
      </c>
      <c r="AU101" s="89">
        <v>0</v>
      </c>
      <c r="AV101" s="89">
        <v>3</v>
      </c>
    </row>
    <row r="102" spans="2:48">
      <c r="B102" s="89">
        <v>7938666</v>
      </c>
      <c r="C102" s="90">
        <v>5420010000000</v>
      </c>
      <c r="D102" s="90">
        <v>3401580000000</v>
      </c>
      <c r="E102" s="91">
        <v>5420010000000</v>
      </c>
      <c r="F102" s="89" t="s">
        <v>738</v>
      </c>
      <c r="G102" s="89">
        <v>5.5E-2</v>
      </c>
      <c r="I102" s="89">
        <v>3.51</v>
      </c>
      <c r="K102" s="89">
        <v>0</v>
      </c>
      <c r="L102" s="89">
        <v>0</v>
      </c>
      <c r="N102" s="89" t="s">
        <v>638</v>
      </c>
      <c r="O102" s="89" t="s">
        <v>639</v>
      </c>
      <c r="P102" s="89">
        <v>0</v>
      </c>
      <c r="R102" s="89">
        <v>0</v>
      </c>
      <c r="S102" s="89">
        <v>0</v>
      </c>
      <c r="AS102" s="89">
        <v>0</v>
      </c>
      <c r="AT102" s="89">
        <v>0</v>
      </c>
      <c r="AU102" s="89">
        <v>0</v>
      </c>
      <c r="AV102" s="89">
        <v>3</v>
      </c>
    </row>
    <row r="103" spans="2:48">
      <c r="B103" s="89">
        <v>7963210</v>
      </c>
      <c r="C103" s="90">
        <v>5420010000000</v>
      </c>
      <c r="F103" s="89" t="s">
        <v>739</v>
      </c>
      <c r="G103" s="89">
        <v>5.5E-2</v>
      </c>
      <c r="I103" s="89">
        <v>3.33</v>
      </c>
      <c r="K103" s="89">
        <v>0</v>
      </c>
      <c r="L103" s="89">
        <v>0</v>
      </c>
      <c r="N103" s="89" t="s">
        <v>638</v>
      </c>
      <c r="O103" s="89" t="s">
        <v>639</v>
      </c>
      <c r="P103" s="89">
        <v>0</v>
      </c>
      <c r="R103" s="89">
        <v>0</v>
      </c>
      <c r="S103" s="89">
        <v>0</v>
      </c>
      <c r="AS103" s="89">
        <v>0</v>
      </c>
      <c r="AT103" s="89">
        <v>0</v>
      </c>
      <c r="AU103" s="89">
        <v>0</v>
      </c>
      <c r="AV103" s="89">
        <v>3</v>
      </c>
    </row>
    <row r="104" spans="2:48">
      <c r="B104" s="89">
        <v>7963227</v>
      </c>
      <c r="C104" s="90">
        <v>5420010000000</v>
      </c>
      <c r="F104" s="89" t="s">
        <v>740</v>
      </c>
      <c r="G104" s="89">
        <v>5.5E-2</v>
      </c>
      <c r="I104" s="89">
        <v>3.16</v>
      </c>
      <c r="K104" s="89">
        <v>0</v>
      </c>
      <c r="L104" s="89">
        <v>0</v>
      </c>
      <c r="N104" s="89" t="s">
        <v>638</v>
      </c>
      <c r="O104" s="89" t="s">
        <v>639</v>
      </c>
      <c r="P104" s="89">
        <v>0</v>
      </c>
      <c r="R104" s="89">
        <v>0</v>
      </c>
      <c r="S104" s="89">
        <v>0</v>
      </c>
      <c r="AS104" s="89">
        <v>0</v>
      </c>
      <c r="AT104" s="89">
        <v>0</v>
      </c>
      <c r="AU104" s="89">
        <v>0</v>
      </c>
      <c r="AV104" s="89">
        <v>3</v>
      </c>
    </row>
    <row r="105" spans="2:48">
      <c r="B105" s="89">
        <v>7963233</v>
      </c>
      <c r="C105" s="90">
        <v>5420010000000</v>
      </c>
      <c r="F105" s="89" t="s">
        <v>741</v>
      </c>
      <c r="G105" s="89">
        <v>5.5E-2</v>
      </c>
      <c r="I105" s="89">
        <v>5.13</v>
      </c>
      <c r="K105" s="89">
        <v>0</v>
      </c>
      <c r="L105" s="89">
        <v>0</v>
      </c>
      <c r="N105" s="89" t="s">
        <v>638</v>
      </c>
      <c r="O105" s="89" t="s">
        <v>639</v>
      </c>
      <c r="P105" s="89">
        <v>0</v>
      </c>
      <c r="R105" s="89">
        <v>0</v>
      </c>
      <c r="S105" s="89">
        <v>0</v>
      </c>
      <c r="AS105" s="89">
        <v>0</v>
      </c>
      <c r="AT105" s="89">
        <v>0</v>
      </c>
      <c r="AU105" s="89">
        <v>0</v>
      </c>
      <c r="AV105" s="89">
        <v>3</v>
      </c>
    </row>
    <row r="106" spans="2:48">
      <c r="B106" s="89">
        <v>7963262</v>
      </c>
      <c r="C106" s="90">
        <v>5420010000000</v>
      </c>
      <c r="F106" s="89" t="s">
        <v>742</v>
      </c>
      <c r="G106" s="89">
        <v>0.2</v>
      </c>
      <c r="I106" s="89">
        <v>9.3800000000000008</v>
      </c>
      <c r="K106" s="89">
        <v>0</v>
      </c>
      <c r="L106" s="89">
        <v>0</v>
      </c>
      <c r="N106" s="89" t="s">
        <v>638</v>
      </c>
      <c r="O106" s="89" t="s">
        <v>639</v>
      </c>
      <c r="P106" s="89">
        <v>0</v>
      </c>
      <c r="R106" s="89">
        <v>0</v>
      </c>
      <c r="S106" s="89">
        <v>0</v>
      </c>
      <c r="AS106" s="89">
        <v>0</v>
      </c>
      <c r="AT106" s="89">
        <v>0</v>
      </c>
      <c r="AU106" s="89">
        <v>0</v>
      </c>
      <c r="AV106" s="89">
        <v>3</v>
      </c>
    </row>
    <row r="107" spans="2:48">
      <c r="B107" s="89">
        <v>7963279</v>
      </c>
      <c r="C107" s="90">
        <v>5420010000000</v>
      </c>
      <c r="F107" s="89" t="s">
        <v>743</v>
      </c>
      <c r="G107" s="89">
        <v>5.5E-2</v>
      </c>
      <c r="I107" s="89">
        <v>6.18</v>
      </c>
      <c r="K107" s="89">
        <v>0</v>
      </c>
      <c r="L107" s="89">
        <v>0</v>
      </c>
      <c r="N107" s="89" t="s">
        <v>638</v>
      </c>
      <c r="O107" s="89" t="s">
        <v>639</v>
      </c>
      <c r="P107" s="89">
        <v>0</v>
      </c>
      <c r="R107" s="89">
        <v>0</v>
      </c>
      <c r="S107" s="89">
        <v>0</v>
      </c>
      <c r="AS107" s="89">
        <v>0</v>
      </c>
      <c r="AT107" s="89">
        <v>0</v>
      </c>
      <c r="AU107" s="89">
        <v>0</v>
      </c>
      <c r="AV107" s="89">
        <v>3</v>
      </c>
    </row>
    <row r="108" spans="2:48">
      <c r="B108" s="89">
        <v>7963285</v>
      </c>
      <c r="C108" s="90">
        <v>5420010000000</v>
      </c>
      <c r="F108" s="89" t="s">
        <v>744</v>
      </c>
      <c r="G108" s="89">
        <v>5.5E-2</v>
      </c>
      <c r="I108" s="89">
        <v>5.28</v>
      </c>
      <c r="K108" s="89">
        <v>0</v>
      </c>
      <c r="L108" s="89">
        <v>0</v>
      </c>
      <c r="N108" s="89" t="s">
        <v>638</v>
      </c>
      <c r="O108" s="89" t="s">
        <v>639</v>
      </c>
      <c r="P108" s="89">
        <v>0</v>
      </c>
      <c r="R108" s="89">
        <v>0</v>
      </c>
      <c r="S108" s="89">
        <v>0</v>
      </c>
      <c r="AS108" s="89">
        <v>0</v>
      </c>
      <c r="AT108" s="89">
        <v>0</v>
      </c>
      <c r="AU108" s="89">
        <v>0</v>
      </c>
      <c r="AV108" s="89">
        <v>1</v>
      </c>
    </row>
    <row r="109" spans="2:48">
      <c r="B109" s="89">
        <v>7963291</v>
      </c>
      <c r="C109" s="90">
        <v>5420010000000</v>
      </c>
      <c r="F109" s="89" t="s">
        <v>745</v>
      </c>
      <c r="G109" s="89">
        <v>5.5E-2</v>
      </c>
      <c r="I109" s="89">
        <v>6.45</v>
      </c>
      <c r="K109" s="89">
        <v>0</v>
      </c>
      <c r="L109" s="89">
        <v>0</v>
      </c>
      <c r="N109" s="89" t="s">
        <v>638</v>
      </c>
      <c r="O109" s="89" t="s">
        <v>639</v>
      </c>
      <c r="P109" s="89">
        <v>0</v>
      </c>
      <c r="R109" s="89">
        <v>0</v>
      </c>
      <c r="S109" s="89">
        <v>0</v>
      </c>
      <c r="AS109" s="89">
        <v>0</v>
      </c>
      <c r="AT109" s="89">
        <v>0</v>
      </c>
      <c r="AU109" s="89">
        <v>0</v>
      </c>
      <c r="AV109" s="89">
        <v>3</v>
      </c>
    </row>
    <row r="110" spans="2:48">
      <c r="B110" s="89">
        <v>7963339</v>
      </c>
      <c r="C110" s="90">
        <v>5420010000000</v>
      </c>
      <c r="F110" s="89" t="s">
        <v>746</v>
      </c>
      <c r="G110" s="89">
        <v>5.5E-2</v>
      </c>
      <c r="I110" s="89">
        <v>4.24</v>
      </c>
      <c r="K110" s="89">
        <v>0</v>
      </c>
      <c r="L110" s="89">
        <v>0</v>
      </c>
      <c r="N110" s="89" t="s">
        <v>638</v>
      </c>
      <c r="O110" s="89" t="s">
        <v>639</v>
      </c>
      <c r="P110" s="89">
        <v>0</v>
      </c>
      <c r="R110" s="89">
        <v>0</v>
      </c>
      <c r="S110" s="89">
        <v>0</v>
      </c>
      <c r="AS110" s="89">
        <v>0</v>
      </c>
      <c r="AT110" s="89">
        <v>0</v>
      </c>
      <c r="AU110" s="89">
        <v>0</v>
      </c>
      <c r="AV110" s="89">
        <v>3</v>
      </c>
    </row>
    <row r="111" spans="2:48">
      <c r="B111" s="89">
        <v>7963345</v>
      </c>
      <c r="C111" s="90">
        <v>5420010000000</v>
      </c>
      <c r="F111" s="89" t="s">
        <v>747</v>
      </c>
      <c r="G111" s="89">
        <v>0.2</v>
      </c>
      <c r="I111" s="89">
        <v>6.39</v>
      </c>
      <c r="K111" s="89">
        <v>0</v>
      </c>
      <c r="L111" s="89">
        <v>0</v>
      </c>
      <c r="N111" s="89" t="s">
        <v>638</v>
      </c>
      <c r="O111" s="89" t="s">
        <v>639</v>
      </c>
      <c r="P111" s="89">
        <v>0</v>
      </c>
      <c r="R111" s="89">
        <v>0</v>
      </c>
      <c r="S111" s="89">
        <v>0</v>
      </c>
      <c r="AS111" s="89">
        <v>0</v>
      </c>
      <c r="AT111" s="89">
        <v>0</v>
      </c>
      <c r="AU111" s="89">
        <v>0</v>
      </c>
      <c r="AV111" s="89">
        <v>3</v>
      </c>
    </row>
    <row r="112" spans="2:48">
      <c r="B112" s="89">
        <v>7963351</v>
      </c>
      <c r="C112" s="90">
        <v>5420010000000</v>
      </c>
      <c r="F112" s="89" t="s">
        <v>748</v>
      </c>
      <c r="G112" s="89">
        <v>5.5E-2</v>
      </c>
      <c r="I112" s="89">
        <v>4.12</v>
      </c>
      <c r="K112" s="89">
        <v>0</v>
      </c>
      <c r="L112" s="89">
        <v>0</v>
      </c>
      <c r="N112" s="89" t="s">
        <v>638</v>
      </c>
      <c r="O112" s="89" t="s">
        <v>639</v>
      </c>
      <c r="P112" s="89">
        <v>0</v>
      </c>
      <c r="R112" s="89">
        <v>0</v>
      </c>
      <c r="S112" s="89">
        <v>0</v>
      </c>
      <c r="AS112" s="89">
        <v>0</v>
      </c>
      <c r="AT112" s="89">
        <v>0</v>
      </c>
      <c r="AU112" s="89">
        <v>0</v>
      </c>
      <c r="AV112" s="89">
        <v>3</v>
      </c>
    </row>
    <row r="113" spans="2:48">
      <c r="B113" s="89">
        <v>7963368</v>
      </c>
      <c r="C113" s="90">
        <v>5420010000000</v>
      </c>
      <c r="F113" s="89" t="s">
        <v>749</v>
      </c>
      <c r="G113" s="89">
        <v>5.5E-2</v>
      </c>
      <c r="I113" s="89">
        <v>4.99</v>
      </c>
      <c r="K113" s="89">
        <v>0</v>
      </c>
      <c r="L113" s="89">
        <v>0</v>
      </c>
      <c r="N113" s="89" t="s">
        <v>638</v>
      </c>
      <c r="O113" s="89" t="s">
        <v>639</v>
      </c>
      <c r="P113" s="89">
        <v>0</v>
      </c>
      <c r="R113" s="89">
        <v>0</v>
      </c>
      <c r="S113" s="89">
        <v>0</v>
      </c>
      <c r="AS113" s="89">
        <v>0</v>
      </c>
      <c r="AT113" s="89">
        <v>0</v>
      </c>
      <c r="AU113" s="89">
        <v>0</v>
      </c>
      <c r="AV113" s="89">
        <v>3</v>
      </c>
    </row>
    <row r="114" spans="2:48">
      <c r="B114" s="89">
        <v>7963374</v>
      </c>
      <c r="C114" s="90">
        <v>5420010000000</v>
      </c>
      <c r="F114" s="89" t="s">
        <v>750</v>
      </c>
      <c r="G114" s="89">
        <v>5.5E-2</v>
      </c>
      <c r="I114" s="89">
        <v>3.55</v>
      </c>
      <c r="K114" s="89">
        <v>0</v>
      </c>
      <c r="L114" s="89">
        <v>0</v>
      </c>
      <c r="N114" s="89" t="s">
        <v>638</v>
      </c>
      <c r="O114" s="89" t="s">
        <v>639</v>
      </c>
      <c r="P114" s="89">
        <v>0</v>
      </c>
      <c r="R114" s="89">
        <v>0</v>
      </c>
      <c r="S114" s="89">
        <v>0</v>
      </c>
      <c r="AS114" s="89">
        <v>0</v>
      </c>
      <c r="AT114" s="89">
        <v>0</v>
      </c>
      <c r="AU114" s="89">
        <v>0</v>
      </c>
      <c r="AV114" s="89">
        <v>3</v>
      </c>
    </row>
    <row r="115" spans="2:48">
      <c r="B115" s="89">
        <v>7963397</v>
      </c>
      <c r="C115" s="90">
        <v>5420010000000</v>
      </c>
      <c r="F115" s="89" t="s">
        <v>751</v>
      </c>
      <c r="G115" s="89">
        <v>5.5E-2</v>
      </c>
      <c r="I115" s="89">
        <v>5.2</v>
      </c>
      <c r="K115" s="89">
        <v>0</v>
      </c>
      <c r="L115" s="89">
        <v>0</v>
      </c>
      <c r="N115" s="89" t="s">
        <v>638</v>
      </c>
      <c r="O115" s="89" t="s">
        <v>639</v>
      </c>
      <c r="P115" s="89">
        <v>0</v>
      </c>
      <c r="R115" s="89">
        <v>0</v>
      </c>
      <c r="S115" s="89">
        <v>0</v>
      </c>
      <c r="AS115" s="89">
        <v>0</v>
      </c>
      <c r="AT115" s="89">
        <v>0</v>
      </c>
      <c r="AU115" s="89">
        <v>0</v>
      </c>
      <c r="AV115" s="89">
        <v>3</v>
      </c>
    </row>
    <row r="116" spans="2:48">
      <c r="B116" s="89">
        <v>7963405</v>
      </c>
      <c r="C116" s="90">
        <v>5420010000000</v>
      </c>
      <c r="D116" s="90">
        <v>5420000000000</v>
      </c>
      <c r="F116" s="89" t="s">
        <v>752</v>
      </c>
      <c r="G116" s="89">
        <v>5.5E-2</v>
      </c>
      <c r="I116" s="89">
        <v>5.62</v>
      </c>
      <c r="K116" s="89">
        <v>0</v>
      </c>
      <c r="L116" s="89">
        <v>0</v>
      </c>
      <c r="N116" s="89" t="s">
        <v>638</v>
      </c>
      <c r="O116" s="89" t="s">
        <v>639</v>
      </c>
      <c r="P116" s="89">
        <v>0</v>
      </c>
      <c r="R116" s="89">
        <v>0</v>
      </c>
      <c r="S116" s="89">
        <v>0</v>
      </c>
      <c r="AS116" s="89">
        <v>0</v>
      </c>
      <c r="AT116" s="89">
        <v>0</v>
      </c>
      <c r="AU116" s="89">
        <v>0</v>
      </c>
      <c r="AV116" s="89">
        <v>3</v>
      </c>
    </row>
    <row r="117" spans="2:48">
      <c r="B117" s="89">
        <v>7976419</v>
      </c>
      <c r="C117" s="90">
        <v>5420010000000</v>
      </c>
      <c r="F117" s="89" t="s">
        <v>753</v>
      </c>
      <c r="G117" s="89">
        <v>0.2</v>
      </c>
      <c r="I117" s="89">
        <v>5.56</v>
      </c>
      <c r="K117" s="89">
        <v>0</v>
      </c>
      <c r="L117" s="89">
        <v>0</v>
      </c>
      <c r="N117" s="89" t="s">
        <v>638</v>
      </c>
      <c r="O117" s="89" t="s">
        <v>639</v>
      </c>
      <c r="P117" s="89">
        <v>0</v>
      </c>
      <c r="R117" s="89">
        <v>0</v>
      </c>
      <c r="S117" s="89">
        <v>0</v>
      </c>
      <c r="AS117" s="89">
        <v>0</v>
      </c>
      <c r="AT117" s="89">
        <v>0</v>
      </c>
      <c r="AU117" s="89">
        <v>0</v>
      </c>
      <c r="AV117" s="89">
        <v>3</v>
      </c>
    </row>
    <row r="118" spans="2:48">
      <c r="B118" s="89">
        <v>8500498</v>
      </c>
      <c r="C118" s="90">
        <v>5420010000000</v>
      </c>
      <c r="F118" s="89" t="s">
        <v>754</v>
      </c>
      <c r="G118" s="89">
        <v>5.5E-2</v>
      </c>
      <c r="I118" s="89">
        <v>4.9800000000000004</v>
      </c>
      <c r="K118" s="89">
        <v>0</v>
      </c>
      <c r="L118" s="89">
        <v>0</v>
      </c>
      <c r="N118" s="89" t="s">
        <v>638</v>
      </c>
      <c r="O118" s="89" t="s">
        <v>639</v>
      </c>
      <c r="P118" s="89">
        <v>0</v>
      </c>
      <c r="R118" s="89">
        <v>0</v>
      </c>
      <c r="S118" s="89">
        <v>0</v>
      </c>
      <c r="AS118" s="89">
        <v>0</v>
      </c>
      <c r="AT118" s="89">
        <v>0</v>
      </c>
      <c r="AU118" s="89">
        <v>0</v>
      </c>
      <c r="AV118" s="89">
        <v>1</v>
      </c>
    </row>
    <row r="119" spans="2:48">
      <c r="B119" s="89">
        <v>8503657</v>
      </c>
      <c r="C119" s="90">
        <v>5420010000000</v>
      </c>
      <c r="F119" s="89" t="s">
        <v>755</v>
      </c>
      <c r="G119" s="89">
        <v>0.2</v>
      </c>
      <c r="I119" s="89">
        <v>7.54</v>
      </c>
      <c r="K119" s="89">
        <v>0</v>
      </c>
      <c r="L119" s="89">
        <v>0</v>
      </c>
      <c r="N119" s="89" t="s">
        <v>638</v>
      </c>
      <c r="O119" s="89" t="s">
        <v>639</v>
      </c>
      <c r="P119" s="89">
        <v>0</v>
      </c>
      <c r="R119" s="89">
        <v>0</v>
      </c>
      <c r="S119" s="89">
        <v>0</v>
      </c>
      <c r="AS119" s="89">
        <v>0</v>
      </c>
      <c r="AT119" s="89">
        <v>0</v>
      </c>
      <c r="AU119" s="89">
        <v>0</v>
      </c>
      <c r="AV119" s="89">
        <v>1</v>
      </c>
    </row>
    <row r="120" spans="2:48">
      <c r="B120" s="89">
        <v>8503835</v>
      </c>
      <c r="C120" s="90">
        <v>5420010000000</v>
      </c>
      <c r="F120" s="89" t="s">
        <v>756</v>
      </c>
      <c r="G120" s="89">
        <v>0.2</v>
      </c>
      <c r="I120" s="89">
        <v>16.170000000000002</v>
      </c>
      <c r="K120" s="89">
        <v>0</v>
      </c>
      <c r="L120" s="89">
        <v>0</v>
      </c>
      <c r="N120" s="89" t="s">
        <v>638</v>
      </c>
      <c r="O120" s="89" t="s">
        <v>639</v>
      </c>
      <c r="P120" s="89">
        <v>0</v>
      </c>
      <c r="R120" s="89">
        <v>0</v>
      </c>
      <c r="S120" s="89">
        <v>0</v>
      </c>
      <c r="AS120" s="89">
        <v>0</v>
      </c>
      <c r="AT120" s="89">
        <v>0</v>
      </c>
      <c r="AU120" s="89">
        <v>0</v>
      </c>
      <c r="AV120" s="89">
        <v>1</v>
      </c>
    </row>
    <row r="121" spans="2:48">
      <c r="B121" s="89">
        <v>8504622</v>
      </c>
      <c r="C121" s="90">
        <v>5420010000000</v>
      </c>
      <c r="F121" s="89" t="s">
        <v>757</v>
      </c>
      <c r="G121" s="89">
        <v>0.2</v>
      </c>
      <c r="I121" s="89">
        <v>4.47</v>
      </c>
      <c r="K121" s="89">
        <v>0</v>
      </c>
      <c r="L121" s="89">
        <v>0</v>
      </c>
      <c r="N121" s="89" t="s">
        <v>638</v>
      </c>
      <c r="O121" s="89" t="s">
        <v>639</v>
      </c>
      <c r="P121" s="89">
        <v>0</v>
      </c>
      <c r="R121" s="89">
        <v>0</v>
      </c>
      <c r="S121" s="89">
        <v>0</v>
      </c>
      <c r="AS121" s="89">
        <v>0</v>
      </c>
      <c r="AT121" s="89">
        <v>0</v>
      </c>
      <c r="AU121" s="89">
        <v>0</v>
      </c>
      <c r="AV121" s="89">
        <v>1</v>
      </c>
    </row>
    <row r="122" spans="2:48">
      <c r="B122" s="89">
        <v>8510278</v>
      </c>
      <c r="C122" s="90">
        <v>5420010000000</v>
      </c>
      <c r="F122" s="89" t="s">
        <v>758</v>
      </c>
      <c r="G122" s="89">
        <v>5.5E-2</v>
      </c>
      <c r="I122" s="89">
        <v>15.51</v>
      </c>
      <c r="K122" s="89">
        <v>0</v>
      </c>
      <c r="L122" s="89">
        <v>0</v>
      </c>
      <c r="N122" s="89" t="s">
        <v>638</v>
      </c>
      <c r="O122" s="89" t="s">
        <v>639</v>
      </c>
      <c r="P122" s="89">
        <v>0</v>
      </c>
      <c r="R122" s="89">
        <v>0</v>
      </c>
      <c r="S122" s="89">
        <v>0</v>
      </c>
      <c r="AS122" s="89">
        <v>0</v>
      </c>
      <c r="AT122" s="89">
        <v>0</v>
      </c>
      <c r="AU122" s="89">
        <v>0</v>
      </c>
      <c r="AV122" s="89">
        <v>1</v>
      </c>
    </row>
    <row r="123" spans="2:48">
      <c r="B123" s="89">
        <v>8514307</v>
      </c>
      <c r="C123" s="90">
        <v>5420010000000</v>
      </c>
      <c r="F123" s="89" t="s">
        <v>759</v>
      </c>
      <c r="G123" s="89">
        <v>0.2</v>
      </c>
      <c r="I123" s="89">
        <v>25.29</v>
      </c>
      <c r="K123" s="89">
        <v>0</v>
      </c>
      <c r="L123" s="89">
        <v>0</v>
      </c>
      <c r="N123" s="89" t="s">
        <v>638</v>
      </c>
      <c r="O123" s="89" t="s">
        <v>639</v>
      </c>
      <c r="P123" s="89">
        <v>0</v>
      </c>
      <c r="R123" s="89">
        <v>0</v>
      </c>
      <c r="S123" s="89">
        <v>0</v>
      </c>
      <c r="AS123" s="89">
        <v>0</v>
      </c>
      <c r="AT123" s="89">
        <v>0</v>
      </c>
      <c r="AU123" s="89">
        <v>0</v>
      </c>
      <c r="AV123" s="89">
        <v>1</v>
      </c>
    </row>
    <row r="124" spans="2:48">
      <c r="B124" s="89">
        <v>8524381</v>
      </c>
      <c r="C124" s="90">
        <v>3400390000000</v>
      </c>
      <c r="D124" s="90">
        <v>5420010000000</v>
      </c>
      <c r="F124" s="89" t="s">
        <v>760</v>
      </c>
      <c r="G124" s="89">
        <v>2.1000000000000001E-2</v>
      </c>
      <c r="I124" s="89">
        <v>7.32</v>
      </c>
      <c r="K124" s="89">
        <v>0</v>
      </c>
      <c r="L124" s="89">
        <v>0</v>
      </c>
      <c r="N124" s="89" t="s">
        <v>761</v>
      </c>
      <c r="O124" s="89" t="s">
        <v>662</v>
      </c>
      <c r="P124" s="89">
        <v>0</v>
      </c>
      <c r="R124" s="89">
        <v>0</v>
      </c>
      <c r="S124" s="89">
        <v>0</v>
      </c>
      <c r="AS124" s="89">
        <v>0</v>
      </c>
      <c r="AT124" s="89">
        <v>0</v>
      </c>
      <c r="AU124" s="89">
        <v>0</v>
      </c>
      <c r="AV124" s="89">
        <v>1</v>
      </c>
    </row>
    <row r="125" spans="2:48">
      <c r="B125" s="89">
        <v>8576053</v>
      </c>
      <c r="C125" s="90">
        <v>5420010000000</v>
      </c>
      <c r="F125" s="89" t="s">
        <v>762</v>
      </c>
      <c r="G125" s="89">
        <v>5.5E-2</v>
      </c>
      <c r="I125" s="89">
        <v>13.49</v>
      </c>
      <c r="K125" s="89">
        <v>0</v>
      </c>
      <c r="L125" s="89">
        <v>0</v>
      </c>
      <c r="N125" s="89" t="s">
        <v>638</v>
      </c>
      <c r="O125" s="89" t="s">
        <v>639</v>
      </c>
      <c r="P125" s="89">
        <v>0</v>
      </c>
      <c r="R125" s="89">
        <v>0</v>
      </c>
      <c r="S125" s="89">
        <v>0</v>
      </c>
      <c r="AS125" s="89">
        <v>0</v>
      </c>
      <c r="AT125" s="89">
        <v>0</v>
      </c>
      <c r="AU125" s="89">
        <v>0</v>
      </c>
      <c r="AV125" s="89">
        <v>1</v>
      </c>
    </row>
    <row r="126" spans="2:48">
      <c r="B126" s="89">
        <v>8927050</v>
      </c>
      <c r="C126" s="90">
        <v>5420010000000</v>
      </c>
      <c r="F126" s="89" t="s">
        <v>763</v>
      </c>
      <c r="G126" s="89">
        <v>5.5E-2</v>
      </c>
      <c r="I126" s="89">
        <v>3.8</v>
      </c>
      <c r="K126" s="89">
        <v>0</v>
      </c>
      <c r="L126" s="89">
        <v>0</v>
      </c>
      <c r="N126" s="89" t="s">
        <v>638</v>
      </c>
      <c r="O126" s="89" t="s">
        <v>639</v>
      </c>
      <c r="P126" s="89">
        <v>0</v>
      </c>
      <c r="R126" s="89">
        <v>0</v>
      </c>
      <c r="S126" s="89">
        <v>0</v>
      </c>
      <c r="AS126" s="89">
        <v>0</v>
      </c>
      <c r="AT126" s="89">
        <v>0</v>
      </c>
      <c r="AU126" s="89">
        <v>0</v>
      </c>
      <c r="AV126" s="89">
        <v>1</v>
      </c>
    </row>
    <row r="127" spans="2:48">
      <c r="B127" s="89">
        <v>8944752</v>
      </c>
      <c r="C127" s="90">
        <v>5420010000000</v>
      </c>
      <c r="F127" s="89" t="s">
        <v>764</v>
      </c>
      <c r="G127" s="89">
        <v>0.2</v>
      </c>
      <c r="I127" s="89">
        <v>10.76</v>
      </c>
      <c r="K127" s="89">
        <v>0</v>
      </c>
      <c r="L127" s="89">
        <v>0</v>
      </c>
      <c r="N127" s="89" t="s">
        <v>638</v>
      </c>
      <c r="O127" s="89" t="s">
        <v>639</v>
      </c>
      <c r="P127" s="89">
        <v>0</v>
      </c>
      <c r="R127" s="89">
        <v>0</v>
      </c>
      <c r="S127" s="89">
        <v>0</v>
      </c>
      <c r="AS127" s="89">
        <v>1</v>
      </c>
      <c r="AT127" s="89">
        <v>0</v>
      </c>
      <c r="AU127" s="89">
        <v>0</v>
      </c>
      <c r="AV127" s="89">
        <v>1</v>
      </c>
    </row>
    <row r="128" spans="2:48">
      <c r="B128" s="89">
        <v>9435248</v>
      </c>
      <c r="C128" s="90">
        <v>5420010000000</v>
      </c>
      <c r="F128" s="89" t="s">
        <v>765</v>
      </c>
      <c r="G128" s="89">
        <v>5.5E-2</v>
      </c>
      <c r="I128" s="89">
        <v>6.85</v>
      </c>
      <c r="K128" s="89">
        <v>0</v>
      </c>
      <c r="L128" s="89">
        <v>0</v>
      </c>
      <c r="N128" s="89" t="s">
        <v>638</v>
      </c>
      <c r="O128" s="89" t="s">
        <v>639</v>
      </c>
      <c r="P128" s="89">
        <v>0</v>
      </c>
      <c r="R128" s="89">
        <v>0</v>
      </c>
      <c r="S128" s="89">
        <v>0</v>
      </c>
      <c r="AS128" s="89">
        <v>0</v>
      </c>
      <c r="AT128" s="89">
        <v>0</v>
      </c>
      <c r="AU128" s="89">
        <v>0</v>
      </c>
      <c r="AV128" s="89">
        <v>1</v>
      </c>
    </row>
    <row r="129" spans="2:48">
      <c r="B129" s="89">
        <v>9496050</v>
      </c>
      <c r="C129" s="90">
        <v>5420010000000</v>
      </c>
      <c r="F129" s="89" t="s">
        <v>766</v>
      </c>
      <c r="G129" s="89">
        <v>5.5E-2</v>
      </c>
      <c r="I129" s="89">
        <v>3.15</v>
      </c>
      <c r="K129" s="89">
        <v>0</v>
      </c>
      <c r="L129" s="89">
        <v>0</v>
      </c>
      <c r="N129" s="89" t="s">
        <v>638</v>
      </c>
      <c r="O129" s="89" t="s">
        <v>639</v>
      </c>
      <c r="P129" s="89">
        <v>0</v>
      </c>
      <c r="R129" s="89">
        <v>0</v>
      </c>
      <c r="S129" s="89">
        <v>0</v>
      </c>
      <c r="AS129" s="89">
        <v>0</v>
      </c>
      <c r="AT129" s="89">
        <v>0</v>
      </c>
      <c r="AU129" s="89">
        <v>0</v>
      </c>
      <c r="AV129" s="89">
        <v>1</v>
      </c>
    </row>
    <row r="130" spans="2:48">
      <c r="B130" s="89">
        <v>9525359</v>
      </c>
      <c r="C130" s="90">
        <v>5420010000000</v>
      </c>
      <c r="D130" s="90">
        <v>3401600000000</v>
      </c>
      <c r="F130" s="89" t="s">
        <v>767</v>
      </c>
      <c r="G130" s="89">
        <v>5.5E-2</v>
      </c>
      <c r="I130" s="89">
        <v>4.87</v>
      </c>
      <c r="K130" s="89">
        <v>0</v>
      </c>
      <c r="L130" s="89">
        <v>0</v>
      </c>
      <c r="N130" s="89" t="s">
        <v>638</v>
      </c>
      <c r="O130" s="89" t="s">
        <v>639</v>
      </c>
      <c r="P130" s="89">
        <v>0</v>
      </c>
      <c r="R130" s="89">
        <v>0</v>
      </c>
      <c r="S130" s="89">
        <v>0</v>
      </c>
      <c r="AS130" s="89">
        <v>0</v>
      </c>
      <c r="AT130" s="89">
        <v>0</v>
      </c>
      <c r="AU130" s="89">
        <v>0</v>
      </c>
      <c r="AV130" s="89">
        <v>6</v>
      </c>
    </row>
    <row r="131" spans="2:48">
      <c r="B131" s="89">
        <v>9612727</v>
      </c>
      <c r="C131" s="90">
        <v>5420010000000</v>
      </c>
      <c r="D131" s="90">
        <v>3401600000000</v>
      </c>
      <c r="F131" s="89" t="s">
        <v>768</v>
      </c>
      <c r="G131" s="89">
        <v>0.2</v>
      </c>
      <c r="I131" s="89">
        <v>78.06</v>
      </c>
      <c r="K131" s="89">
        <v>0</v>
      </c>
      <c r="L131" s="89">
        <v>0</v>
      </c>
      <c r="N131" s="89" t="s">
        <v>638</v>
      </c>
      <c r="O131" s="89" t="s">
        <v>639</v>
      </c>
      <c r="P131" s="89">
        <v>0</v>
      </c>
      <c r="R131" s="89">
        <v>0</v>
      </c>
      <c r="S131" s="89">
        <v>0</v>
      </c>
      <c r="AS131" s="89">
        <v>0</v>
      </c>
      <c r="AT131" s="89">
        <v>0</v>
      </c>
      <c r="AU131" s="89">
        <v>0</v>
      </c>
      <c r="AV131" s="89">
        <v>1</v>
      </c>
    </row>
    <row r="132" spans="2:48">
      <c r="B132" s="89">
        <v>9636053</v>
      </c>
      <c r="C132" s="90">
        <v>5420010000000</v>
      </c>
      <c r="F132" s="89" t="s">
        <v>769</v>
      </c>
      <c r="G132" s="89">
        <v>5.5E-2</v>
      </c>
      <c r="I132" s="89">
        <v>4.46</v>
      </c>
      <c r="K132" s="89">
        <v>0</v>
      </c>
      <c r="L132" s="89">
        <v>0</v>
      </c>
      <c r="N132" s="89" t="s">
        <v>638</v>
      </c>
      <c r="O132" s="89" t="s">
        <v>639</v>
      </c>
      <c r="P132" s="89">
        <v>0</v>
      </c>
      <c r="R132" s="89">
        <v>0</v>
      </c>
      <c r="S132" s="89">
        <v>0</v>
      </c>
      <c r="AS132" s="89">
        <v>1</v>
      </c>
      <c r="AT132" s="89">
        <v>0</v>
      </c>
      <c r="AU132" s="89">
        <v>0</v>
      </c>
      <c r="AV132" s="89">
        <v>1</v>
      </c>
    </row>
    <row r="133" spans="2:48">
      <c r="B133" s="89">
        <v>9674131</v>
      </c>
      <c r="C133" s="90">
        <v>5420010000000</v>
      </c>
      <c r="D133" s="90">
        <v>3401600000000</v>
      </c>
      <c r="F133" s="89" t="s">
        <v>770</v>
      </c>
      <c r="G133" s="89">
        <v>0.2</v>
      </c>
      <c r="I133" s="89">
        <v>8.27</v>
      </c>
      <c r="K133" s="89">
        <v>0</v>
      </c>
      <c r="L133" s="89">
        <v>0</v>
      </c>
      <c r="N133" s="89" t="s">
        <v>638</v>
      </c>
      <c r="O133" s="89" t="s">
        <v>639</v>
      </c>
      <c r="P133" s="89">
        <v>0</v>
      </c>
      <c r="R133" s="89">
        <v>0</v>
      </c>
      <c r="S133" s="89">
        <v>0</v>
      </c>
      <c r="AS133" s="89">
        <v>0</v>
      </c>
      <c r="AT133" s="89">
        <v>0</v>
      </c>
      <c r="AU133" s="89">
        <v>0</v>
      </c>
      <c r="AV133" s="89">
        <v>6</v>
      </c>
    </row>
    <row r="134" spans="2:48">
      <c r="B134" s="89">
        <v>9753066</v>
      </c>
      <c r="C134" s="90">
        <v>5420010000000</v>
      </c>
      <c r="D134" s="90">
        <v>3401600000000</v>
      </c>
      <c r="F134" s="89" t="s">
        <v>771</v>
      </c>
      <c r="G134" s="89">
        <v>5.5E-2</v>
      </c>
      <c r="I134" s="89">
        <v>4.87</v>
      </c>
      <c r="K134" s="89">
        <v>0</v>
      </c>
      <c r="L134" s="89">
        <v>0</v>
      </c>
      <c r="N134" s="89" t="s">
        <v>638</v>
      </c>
      <c r="O134" s="89" t="s">
        <v>639</v>
      </c>
      <c r="P134" s="89">
        <v>0</v>
      </c>
      <c r="R134" s="89">
        <v>0</v>
      </c>
      <c r="S134" s="89">
        <v>0</v>
      </c>
      <c r="AS134" s="89">
        <v>0</v>
      </c>
      <c r="AT134" s="89">
        <v>0</v>
      </c>
      <c r="AU134" s="89">
        <v>0</v>
      </c>
      <c r="AV134" s="89">
        <v>6</v>
      </c>
    </row>
    <row r="135" spans="2:48">
      <c r="B135" s="89">
        <v>9759666</v>
      </c>
      <c r="C135" s="90">
        <v>5420010000000</v>
      </c>
      <c r="D135" s="90">
        <v>3401600000000</v>
      </c>
      <c r="F135" s="89" t="s">
        <v>772</v>
      </c>
      <c r="G135" s="89">
        <v>0.2</v>
      </c>
      <c r="I135" s="89">
        <v>6.61</v>
      </c>
      <c r="K135" s="89">
        <v>0</v>
      </c>
      <c r="L135" s="89">
        <v>0</v>
      </c>
      <c r="N135" s="89" t="s">
        <v>638</v>
      </c>
      <c r="O135" s="89" t="s">
        <v>639</v>
      </c>
      <c r="P135" s="89">
        <v>0</v>
      </c>
      <c r="R135" s="89">
        <v>0</v>
      </c>
      <c r="S135" s="89">
        <v>0</v>
      </c>
      <c r="AS135" s="89">
        <v>0</v>
      </c>
      <c r="AT135" s="89">
        <v>0</v>
      </c>
      <c r="AU135" s="89">
        <v>0</v>
      </c>
      <c r="AV135" s="89">
        <v>3</v>
      </c>
    </row>
    <row r="136" spans="2:48">
      <c r="B136" s="89">
        <v>9759672</v>
      </c>
      <c r="C136" s="90">
        <v>5420010000000</v>
      </c>
      <c r="D136" s="90">
        <v>3401600000000</v>
      </c>
      <c r="F136" s="89" t="s">
        <v>773</v>
      </c>
      <c r="G136" s="89">
        <v>0.2</v>
      </c>
      <c r="I136" s="89">
        <v>6.61</v>
      </c>
      <c r="K136" s="89">
        <v>0</v>
      </c>
      <c r="L136" s="89">
        <v>0</v>
      </c>
      <c r="N136" s="89" t="s">
        <v>638</v>
      </c>
      <c r="O136" s="89" t="s">
        <v>639</v>
      </c>
      <c r="P136" s="89">
        <v>0</v>
      </c>
      <c r="R136" s="89">
        <v>0</v>
      </c>
      <c r="S136" s="89">
        <v>0</v>
      </c>
      <c r="AS136" s="89">
        <v>0</v>
      </c>
      <c r="AT136" s="89">
        <v>0</v>
      </c>
      <c r="AU136" s="89">
        <v>0</v>
      </c>
      <c r="AV136" s="89">
        <v>3</v>
      </c>
    </row>
    <row r="137" spans="2:48">
      <c r="B137" s="89">
        <v>9759689</v>
      </c>
      <c r="C137" s="90">
        <v>5420010000000</v>
      </c>
      <c r="D137" s="90">
        <v>3401600000000</v>
      </c>
      <c r="F137" s="89" t="s">
        <v>774</v>
      </c>
      <c r="G137" s="89">
        <v>0.2</v>
      </c>
      <c r="I137" s="89">
        <v>6.61</v>
      </c>
      <c r="K137" s="89">
        <v>0</v>
      </c>
      <c r="L137" s="89">
        <v>0</v>
      </c>
      <c r="N137" s="89" t="s">
        <v>638</v>
      </c>
      <c r="O137" s="89" t="s">
        <v>639</v>
      </c>
      <c r="P137" s="89">
        <v>0</v>
      </c>
      <c r="R137" s="89">
        <v>0</v>
      </c>
      <c r="S137" s="89">
        <v>0</v>
      </c>
      <c r="AS137" s="89">
        <v>0</v>
      </c>
      <c r="AT137" s="89">
        <v>0</v>
      </c>
      <c r="AU137" s="89">
        <v>0</v>
      </c>
      <c r="AV137" s="89">
        <v>3</v>
      </c>
    </row>
    <row r="138" spans="2:48">
      <c r="B138" s="89">
        <v>9759703</v>
      </c>
      <c r="C138" s="90">
        <v>5420010000000</v>
      </c>
      <c r="D138" s="90">
        <v>3401600000000</v>
      </c>
      <c r="F138" s="89" t="s">
        <v>775</v>
      </c>
      <c r="G138" s="89">
        <v>0.2</v>
      </c>
      <c r="I138" s="89">
        <v>6.61</v>
      </c>
      <c r="K138" s="89">
        <v>0</v>
      </c>
      <c r="L138" s="89">
        <v>0</v>
      </c>
      <c r="N138" s="89" t="s">
        <v>638</v>
      </c>
      <c r="O138" s="89" t="s">
        <v>639</v>
      </c>
      <c r="P138" s="89">
        <v>0</v>
      </c>
      <c r="R138" s="89">
        <v>0</v>
      </c>
      <c r="S138" s="89">
        <v>0</v>
      </c>
      <c r="AS138" s="89">
        <v>0</v>
      </c>
      <c r="AT138" s="89">
        <v>0</v>
      </c>
      <c r="AU138" s="89">
        <v>0</v>
      </c>
      <c r="AV138" s="89">
        <v>3</v>
      </c>
    </row>
    <row r="139" spans="2:48">
      <c r="B139" s="89">
        <v>9828574</v>
      </c>
      <c r="C139" s="90">
        <v>5420010000000</v>
      </c>
      <c r="D139" s="90">
        <v>3401600000000</v>
      </c>
      <c r="E139" s="91">
        <v>5420010000000</v>
      </c>
      <c r="F139" s="89" t="s">
        <v>776</v>
      </c>
      <c r="G139" s="89">
        <v>5.5E-2</v>
      </c>
      <c r="I139" s="89">
        <v>6.4</v>
      </c>
      <c r="K139" s="89">
        <v>0</v>
      </c>
      <c r="L139" s="89">
        <v>0</v>
      </c>
      <c r="N139" s="89" t="s">
        <v>638</v>
      </c>
      <c r="O139" s="89" t="s">
        <v>639</v>
      </c>
      <c r="P139" s="89">
        <v>0</v>
      </c>
      <c r="R139" s="89">
        <v>0</v>
      </c>
      <c r="S139" s="89">
        <v>0</v>
      </c>
      <c r="AS139" s="89">
        <v>0</v>
      </c>
      <c r="AT139" s="89">
        <v>0</v>
      </c>
      <c r="AU139" s="89">
        <v>0</v>
      </c>
      <c r="AV139" s="89">
        <v>6</v>
      </c>
    </row>
    <row r="140" spans="2:48">
      <c r="B140" s="89">
        <v>9884992</v>
      </c>
      <c r="C140" s="90">
        <v>5420010000000</v>
      </c>
      <c r="F140" s="89" t="s">
        <v>777</v>
      </c>
      <c r="G140" s="89">
        <v>0.2</v>
      </c>
      <c r="I140" s="89">
        <v>5.51</v>
      </c>
      <c r="K140" s="89">
        <v>0</v>
      </c>
      <c r="L140" s="89">
        <v>0</v>
      </c>
      <c r="N140" s="89" t="s">
        <v>638</v>
      </c>
      <c r="O140" s="89" t="s">
        <v>639</v>
      </c>
      <c r="P140" s="89">
        <v>0</v>
      </c>
      <c r="R140" s="89">
        <v>0</v>
      </c>
      <c r="S140" s="89">
        <v>0</v>
      </c>
      <c r="AS140" s="89">
        <v>0</v>
      </c>
      <c r="AT140" s="89">
        <v>0</v>
      </c>
      <c r="AU140" s="89">
        <v>0</v>
      </c>
      <c r="AV140" s="89">
        <v>3</v>
      </c>
    </row>
    <row r="141" spans="2:48">
      <c r="B141" s="89">
        <v>9885000</v>
      </c>
      <c r="C141" s="90">
        <v>5420010000000</v>
      </c>
      <c r="F141" s="89" t="s">
        <v>778</v>
      </c>
      <c r="G141" s="89">
        <v>0.2</v>
      </c>
      <c r="I141" s="89">
        <v>7.93</v>
      </c>
      <c r="K141" s="89">
        <v>0</v>
      </c>
      <c r="L141" s="89">
        <v>0</v>
      </c>
      <c r="N141" s="89" t="s">
        <v>638</v>
      </c>
      <c r="O141" s="89" t="s">
        <v>639</v>
      </c>
      <c r="P141" s="89">
        <v>0</v>
      </c>
      <c r="R141" s="89">
        <v>0</v>
      </c>
      <c r="S141" s="89">
        <v>0</v>
      </c>
      <c r="AS141" s="89">
        <v>0</v>
      </c>
      <c r="AT141" s="89">
        <v>0</v>
      </c>
      <c r="AU141" s="89">
        <v>0</v>
      </c>
      <c r="AV141" s="89">
        <v>1</v>
      </c>
    </row>
    <row r="142" spans="2:48">
      <c r="B142" s="89">
        <v>9885030</v>
      </c>
      <c r="C142" s="90">
        <v>5420010000000</v>
      </c>
      <c r="F142" s="89" t="s">
        <v>779</v>
      </c>
      <c r="G142" s="89">
        <v>0.2</v>
      </c>
      <c r="I142" s="89">
        <v>2.8</v>
      </c>
      <c r="K142" s="89">
        <v>0</v>
      </c>
      <c r="L142" s="89">
        <v>0</v>
      </c>
      <c r="N142" s="89" t="s">
        <v>638</v>
      </c>
      <c r="O142" s="89" t="s">
        <v>639</v>
      </c>
      <c r="P142" s="89">
        <v>0</v>
      </c>
      <c r="R142" s="89">
        <v>0</v>
      </c>
      <c r="S142" s="89">
        <v>0</v>
      </c>
      <c r="AS142" s="89">
        <v>0</v>
      </c>
      <c r="AT142" s="89">
        <v>0</v>
      </c>
      <c r="AU142" s="89">
        <v>0</v>
      </c>
      <c r="AV142" s="89">
        <v>1</v>
      </c>
    </row>
    <row r="143" spans="2:48">
      <c r="B143" s="89">
        <v>9887602</v>
      </c>
      <c r="C143" s="90">
        <v>3401600000000</v>
      </c>
      <c r="D143" s="90">
        <v>5420010000000</v>
      </c>
      <c r="F143" s="89" t="s">
        <v>780</v>
      </c>
      <c r="G143" s="89">
        <v>5.5E-2</v>
      </c>
      <c r="I143" s="89">
        <v>5.72</v>
      </c>
      <c r="K143" s="89">
        <v>0</v>
      </c>
      <c r="L143" s="89">
        <v>0</v>
      </c>
      <c r="N143" s="89" t="s">
        <v>638</v>
      </c>
      <c r="O143" s="89" t="s">
        <v>639</v>
      </c>
      <c r="P143" s="89">
        <v>0</v>
      </c>
      <c r="R143" s="89">
        <v>0</v>
      </c>
      <c r="S143" s="89">
        <v>0</v>
      </c>
      <c r="AS143" s="89">
        <v>0</v>
      </c>
      <c r="AT143" s="89">
        <v>0</v>
      </c>
      <c r="AU143" s="89">
        <v>0</v>
      </c>
      <c r="AV143" s="89">
        <v>1</v>
      </c>
    </row>
    <row r="144" spans="2:48">
      <c r="B144" s="89">
        <v>9889481</v>
      </c>
      <c r="C144" s="90">
        <v>5420010000000</v>
      </c>
      <c r="F144" s="89" t="s">
        <v>781</v>
      </c>
      <c r="G144" s="89">
        <v>0.2</v>
      </c>
      <c r="I144" s="89">
        <v>12.75</v>
      </c>
      <c r="K144" s="89">
        <v>0</v>
      </c>
      <c r="L144" s="89">
        <v>0</v>
      </c>
      <c r="N144" s="89" t="s">
        <v>638</v>
      </c>
      <c r="O144" s="89" t="s">
        <v>639</v>
      </c>
      <c r="P144" s="89">
        <v>0</v>
      </c>
      <c r="R144" s="89">
        <v>0</v>
      </c>
      <c r="S144" s="89">
        <v>0</v>
      </c>
      <c r="AS144" s="89">
        <v>0</v>
      </c>
      <c r="AT144" s="89">
        <v>0</v>
      </c>
      <c r="AU144" s="89">
        <v>0</v>
      </c>
      <c r="AV144" s="89">
        <v>1</v>
      </c>
    </row>
    <row r="145" spans="2:48">
      <c r="B145" s="89">
        <v>9980750</v>
      </c>
      <c r="C145" s="90">
        <v>5420010000000</v>
      </c>
      <c r="D145" s="90">
        <v>3401600000000</v>
      </c>
      <c r="F145" s="89" t="s">
        <v>782</v>
      </c>
      <c r="G145" s="89">
        <v>0.2</v>
      </c>
      <c r="I145" s="89">
        <v>37</v>
      </c>
      <c r="K145" s="89">
        <v>0</v>
      </c>
      <c r="L145" s="89">
        <v>0</v>
      </c>
      <c r="N145" s="89" t="s">
        <v>638</v>
      </c>
      <c r="O145" s="89" t="s">
        <v>639</v>
      </c>
      <c r="P145" s="89">
        <v>0</v>
      </c>
      <c r="R145" s="89">
        <v>0</v>
      </c>
      <c r="S145" s="89">
        <v>0</v>
      </c>
      <c r="AS145" s="89">
        <v>0</v>
      </c>
      <c r="AT145" s="89">
        <v>0</v>
      </c>
      <c r="AU145" s="89">
        <v>0</v>
      </c>
      <c r="AV145" s="89">
        <v>1</v>
      </c>
    </row>
    <row r="146" spans="2:48">
      <c r="B146" s="89">
        <v>10000025</v>
      </c>
      <c r="C146" s="90">
        <v>5420010000000</v>
      </c>
      <c r="F146" s="89" t="s">
        <v>783</v>
      </c>
      <c r="G146" s="89">
        <v>0.2</v>
      </c>
      <c r="I146" s="89">
        <v>39</v>
      </c>
      <c r="K146" s="89">
        <v>0</v>
      </c>
      <c r="L146" s="89">
        <v>0</v>
      </c>
      <c r="N146" s="89" t="s">
        <v>638</v>
      </c>
      <c r="O146" s="89" t="s">
        <v>639</v>
      </c>
      <c r="P146" s="89">
        <v>0</v>
      </c>
      <c r="R146" s="89">
        <v>0</v>
      </c>
      <c r="S146" s="89">
        <v>0</v>
      </c>
      <c r="AS146" s="89">
        <v>0</v>
      </c>
      <c r="AT146" s="89">
        <v>0</v>
      </c>
      <c r="AU146" s="89">
        <v>0</v>
      </c>
      <c r="AV146" s="89">
        <v>3</v>
      </c>
    </row>
    <row r="147" spans="2:48">
      <c r="B147" s="89">
        <v>1119449120</v>
      </c>
      <c r="C147" s="90">
        <v>5420010000000</v>
      </c>
      <c r="F147" s="89" t="s">
        <v>784</v>
      </c>
      <c r="G147" s="89">
        <v>0.2</v>
      </c>
      <c r="I147" s="89">
        <v>5.85</v>
      </c>
      <c r="K147" s="89">
        <v>0</v>
      </c>
      <c r="L147" s="89">
        <v>0</v>
      </c>
      <c r="N147" s="89" t="s">
        <v>638</v>
      </c>
      <c r="O147" s="89" t="s">
        <v>639</v>
      </c>
      <c r="P147" s="89">
        <v>0</v>
      </c>
      <c r="Q147" s="89">
        <v>2</v>
      </c>
      <c r="R147" s="89">
        <v>0</v>
      </c>
      <c r="S147" s="89">
        <v>0</v>
      </c>
      <c r="AS147" s="89">
        <v>0</v>
      </c>
      <c r="AT147" s="89">
        <v>0</v>
      </c>
      <c r="AU147" s="89">
        <v>0</v>
      </c>
      <c r="AV147" s="89">
        <v>1</v>
      </c>
    </row>
    <row r="148" spans="2:48">
      <c r="B148" s="89">
        <v>1799716151</v>
      </c>
      <c r="C148" s="90">
        <v>5420010000000</v>
      </c>
      <c r="F148" s="89" t="s">
        <v>785</v>
      </c>
      <c r="G148" s="89">
        <v>5.5E-2</v>
      </c>
      <c r="I148" s="89">
        <v>2.7</v>
      </c>
      <c r="K148" s="89">
        <v>0</v>
      </c>
      <c r="L148" s="89">
        <v>0</v>
      </c>
      <c r="N148" s="89" t="s">
        <v>638</v>
      </c>
      <c r="O148" s="89" t="s">
        <v>639</v>
      </c>
      <c r="P148" s="89">
        <v>0</v>
      </c>
      <c r="R148" s="89">
        <v>0</v>
      </c>
      <c r="S148" s="89">
        <v>0</v>
      </c>
      <c r="AS148" s="89">
        <v>0</v>
      </c>
      <c r="AT148" s="89">
        <v>0</v>
      </c>
      <c r="AU148" s="89">
        <v>0</v>
      </c>
      <c r="AV148" s="89">
        <v>1</v>
      </c>
    </row>
    <row r="149" spans="2:48">
      <c r="B149" s="89">
        <v>1883259642</v>
      </c>
      <c r="C149" s="90">
        <v>5420010000000</v>
      </c>
      <c r="F149" s="89" t="s">
        <v>786</v>
      </c>
      <c r="G149" s="89">
        <v>5.5E-2</v>
      </c>
      <c r="I149" s="89">
        <v>3.75</v>
      </c>
      <c r="K149" s="89">
        <v>0</v>
      </c>
      <c r="L149" s="89">
        <v>0</v>
      </c>
      <c r="N149" s="89" t="s">
        <v>638</v>
      </c>
      <c r="O149" s="89" t="s">
        <v>639</v>
      </c>
      <c r="P149" s="89">
        <v>0</v>
      </c>
      <c r="R149" s="89">
        <v>0</v>
      </c>
      <c r="S149" s="89">
        <v>0</v>
      </c>
      <c r="AS149" s="89">
        <v>0</v>
      </c>
      <c r="AT149" s="89">
        <v>0</v>
      </c>
      <c r="AU149" s="89">
        <v>0</v>
      </c>
      <c r="AV149" s="89">
        <v>1</v>
      </c>
    </row>
    <row r="150" spans="2:48">
      <c r="B150" s="89">
        <v>2649360</v>
      </c>
      <c r="C150" s="90">
        <v>5420010000000</v>
      </c>
      <c r="D150" s="90">
        <v>3401530000000</v>
      </c>
      <c r="F150" s="89" t="s">
        <v>787</v>
      </c>
      <c r="G150" s="89">
        <v>0.2</v>
      </c>
      <c r="I150" s="89">
        <v>33</v>
      </c>
      <c r="K150" s="89">
        <v>0</v>
      </c>
      <c r="L150" s="89">
        <v>0</v>
      </c>
      <c r="N150" s="89" t="s">
        <v>638</v>
      </c>
      <c r="O150" s="89" t="s">
        <v>639</v>
      </c>
      <c r="P150" s="89">
        <v>0</v>
      </c>
      <c r="R150" s="89">
        <v>0</v>
      </c>
      <c r="S150" s="89">
        <v>0</v>
      </c>
      <c r="AS150" s="89">
        <v>0</v>
      </c>
      <c r="AT150" s="89">
        <v>0</v>
      </c>
      <c r="AU150" s="89">
        <v>0</v>
      </c>
      <c r="AV150" s="89">
        <v>3</v>
      </c>
    </row>
    <row r="151" spans="2:48">
      <c r="B151" s="89">
        <v>2152613</v>
      </c>
      <c r="C151" s="90">
        <v>5420010000000</v>
      </c>
      <c r="D151" s="90">
        <v>5420010000000</v>
      </c>
      <c r="F151" s="89" t="s">
        <v>788</v>
      </c>
      <c r="G151" s="89">
        <v>0.2</v>
      </c>
      <c r="I151" s="89">
        <v>10.3</v>
      </c>
      <c r="K151" s="89">
        <v>0</v>
      </c>
      <c r="L151" s="89">
        <v>0</v>
      </c>
      <c r="N151" s="89" t="s">
        <v>638</v>
      </c>
      <c r="O151" s="89" t="s">
        <v>639</v>
      </c>
      <c r="P151" s="89">
        <v>0</v>
      </c>
      <c r="R151" s="89">
        <v>0</v>
      </c>
      <c r="S151" s="89">
        <v>0</v>
      </c>
      <c r="AS151" s="89">
        <v>0</v>
      </c>
      <c r="AT151" s="89">
        <v>0</v>
      </c>
      <c r="AU151" s="89">
        <v>0</v>
      </c>
      <c r="AV151" s="89">
        <v>3</v>
      </c>
    </row>
    <row r="152" spans="2:48">
      <c r="B152" s="89">
        <v>2652586</v>
      </c>
      <c r="C152" s="90">
        <v>5420010000000</v>
      </c>
      <c r="F152" s="89" t="s">
        <v>789</v>
      </c>
      <c r="G152" s="89">
        <v>0.2</v>
      </c>
      <c r="I152" s="89">
        <v>9.5</v>
      </c>
      <c r="K152" s="89">
        <v>0</v>
      </c>
      <c r="L152" s="89">
        <v>0</v>
      </c>
      <c r="N152" s="89" t="s">
        <v>638</v>
      </c>
      <c r="O152" s="89" t="s">
        <v>639</v>
      </c>
      <c r="P152" s="89">
        <v>0</v>
      </c>
      <c r="R152" s="89">
        <v>0</v>
      </c>
      <c r="S152" s="89">
        <v>0</v>
      </c>
      <c r="AS152" s="89">
        <v>0</v>
      </c>
      <c r="AT152" s="89">
        <v>0</v>
      </c>
      <c r="AU152" s="89">
        <v>0</v>
      </c>
      <c r="AV152" s="89">
        <v>3</v>
      </c>
    </row>
    <row r="153" spans="2:48">
      <c r="B153" s="89">
        <v>5447616</v>
      </c>
      <c r="C153" s="90">
        <v>5420010000000</v>
      </c>
      <c r="D153" s="90">
        <v>3401550000000</v>
      </c>
      <c r="F153" s="89" t="s">
        <v>790</v>
      </c>
      <c r="G153" s="89">
        <v>5.5E-2</v>
      </c>
      <c r="I153" s="89">
        <v>4.87</v>
      </c>
      <c r="K153" s="89">
        <v>0</v>
      </c>
      <c r="L153" s="89">
        <v>0</v>
      </c>
      <c r="N153" s="89" t="s">
        <v>638</v>
      </c>
      <c r="O153" s="89" t="s">
        <v>639</v>
      </c>
      <c r="P153" s="89">
        <v>0</v>
      </c>
      <c r="R153" s="89">
        <v>0</v>
      </c>
      <c r="S153" s="89">
        <v>0</v>
      </c>
      <c r="AS153" s="89">
        <v>0</v>
      </c>
      <c r="AT153" s="89">
        <v>0</v>
      </c>
      <c r="AU153" s="89">
        <v>0</v>
      </c>
      <c r="AV153" s="89">
        <v>6</v>
      </c>
    </row>
    <row r="154" spans="2:48">
      <c r="B154" s="89">
        <v>69980</v>
      </c>
      <c r="C154" s="90">
        <v>5420010000000</v>
      </c>
      <c r="F154" s="89" t="s">
        <v>791</v>
      </c>
      <c r="G154" s="89">
        <v>5.5E-2</v>
      </c>
      <c r="I154" s="89">
        <v>9.1300000000000008</v>
      </c>
      <c r="K154" s="89">
        <v>0</v>
      </c>
      <c r="L154" s="89">
        <v>0</v>
      </c>
      <c r="N154" s="89" t="s">
        <v>638</v>
      </c>
      <c r="O154" s="89" t="s">
        <v>639</v>
      </c>
      <c r="P154" s="89">
        <v>0</v>
      </c>
      <c r="R154" s="89">
        <v>0</v>
      </c>
      <c r="S154" s="89">
        <v>0</v>
      </c>
      <c r="AS154" s="89">
        <v>0</v>
      </c>
      <c r="AT154" s="89">
        <v>0</v>
      </c>
      <c r="AU154" s="89">
        <v>0</v>
      </c>
      <c r="AV154" s="89"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153"/>
  <sheetViews>
    <sheetView tabSelected="1" workbookViewId="0">
      <selection activeCell="A5" sqref="A5:AV153"/>
    </sheetView>
  </sheetViews>
  <sheetFormatPr baseColWidth="10" defaultRowHeight="15"/>
  <cols>
    <col min="1" max="1" width="4.875" style="113" customWidth="1"/>
    <col min="2" max="2" width="11" style="113"/>
    <col min="3" max="3" width="28.375" style="113" customWidth="1"/>
    <col min="4" max="4" width="15.125" style="113" customWidth="1"/>
    <col min="5" max="5" width="7.5" style="113" customWidth="1"/>
    <col min="6" max="6" width="19.375" style="113" customWidth="1"/>
    <col min="7" max="16384" width="11" style="113"/>
  </cols>
  <sheetData>
    <row r="1" spans="1:48">
      <c r="A1" s="113" t="s">
        <v>600</v>
      </c>
      <c r="B1" s="113" t="s">
        <v>601</v>
      </c>
      <c r="C1" s="113" t="s">
        <v>602</v>
      </c>
      <c r="D1" s="113" t="s">
        <v>603</v>
      </c>
      <c r="E1" s="113" t="s">
        <v>604</v>
      </c>
      <c r="F1" s="113" t="s">
        <v>605</v>
      </c>
      <c r="G1" s="113" t="s">
        <v>606</v>
      </c>
      <c r="H1" s="113" t="s">
        <v>607</v>
      </c>
      <c r="I1" s="113" t="s">
        <v>844</v>
      </c>
      <c r="J1" s="113" t="s">
        <v>843</v>
      </c>
      <c r="K1" s="113" t="s">
        <v>608</v>
      </c>
      <c r="L1" s="113" t="s">
        <v>609</v>
      </c>
      <c r="M1" s="113" t="s">
        <v>842</v>
      </c>
      <c r="N1" s="113" t="s">
        <v>610</v>
      </c>
      <c r="O1" s="113" t="s">
        <v>841</v>
      </c>
      <c r="P1" s="113" t="s">
        <v>840</v>
      </c>
      <c r="Q1" s="113" t="s">
        <v>611</v>
      </c>
      <c r="R1" s="113" t="s">
        <v>612</v>
      </c>
      <c r="S1" s="113" t="s">
        <v>613</v>
      </c>
      <c r="T1" s="113" t="s">
        <v>839</v>
      </c>
      <c r="U1" s="113" t="s">
        <v>614</v>
      </c>
      <c r="V1" s="113" t="s">
        <v>838</v>
      </c>
      <c r="W1" s="113" t="s">
        <v>837</v>
      </c>
      <c r="X1" s="113" t="s">
        <v>836</v>
      </c>
      <c r="Y1" s="113" t="s">
        <v>835</v>
      </c>
      <c r="Z1" s="113" t="s">
        <v>834</v>
      </c>
      <c r="AA1" s="113" t="s">
        <v>615</v>
      </c>
      <c r="AB1" s="113" t="s">
        <v>616</v>
      </c>
      <c r="AC1" s="113" t="s">
        <v>617</v>
      </c>
      <c r="AD1" s="113" t="s">
        <v>618</v>
      </c>
      <c r="AE1" s="113" t="s">
        <v>619</v>
      </c>
      <c r="AF1" s="113" t="s">
        <v>620</v>
      </c>
      <c r="AG1" s="113" t="s">
        <v>621</v>
      </c>
      <c r="AH1" s="113" t="s">
        <v>622</v>
      </c>
      <c r="AI1" s="113" t="s">
        <v>623</v>
      </c>
      <c r="AJ1" s="113" t="s">
        <v>624</v>
      </c>
      <c r="AK1" s="113" t="s">
        <v>625</v>
      </c>
      <c r="AL1" s="113" t="s">
        <v>626</v>
      </c>
      <c r="AM1" s="113" t="s">
        <v>627</v>
      </c>
      <c r="AN1" s="113" t="s">
        <v>628</v>
      </c>
      <c r="AO1" s="113" t="s">
        <v>629</v>
      </c>
      <c r="AP1" s="113" t="s">
        <v>630</v>
      </c>
      <c r="AQ1" s="113" t="s">
        <v>631</v>
      </c>
      <c r="AR1" s="113" t="s">
        <v>632</v>
      </c>
      <c r="AS1" s="113" t="s">
        <v>633</v>
      </c>
      <c r="AT1" s="113" t="s">
        <v>634</v>
      </c>
      <c r="AU1" s="113" t="s">
        <v>635</v>
      </c>
      <c r="AV1" s="113" t="s">
        <v>636</v>
      </c>
    </row>
    <row r="2" spans="1:48">
      <c r="B2" s="113">
        <v>7753300</v>
      </c>
      <c r="C2" s="113">
        <v>5420008505454</v>
      </c>
      <c r="F2" s="113" t="s">
        <v>833</v>
      </c>
      <c r="G2" s="113">
        <v>5.5E-2</v>
      </c>
      <c r="I2" s="113">
        <v>6.62</v>
      </c>
      <c r="J2" s="113">
        <v>0</v>
      </c>
      <c r="K2" s="113">
        <v>0</v>
      </c>
      <c r="L2" s="113">
        <v>0</v>
      </c>
      <c r="M2" s="113">
        <v>7.15</v>
      </c>
      <c r="N2" s="113" t="s">
        <v>638</v>
      </c>
      <c r="O2" s="113" t="s">
        <v>639</v>
      </c>
      <c r="P2" s="113">
        <v>0</v>
      </c>
      <c r="R2" s="113">
        <v>0</v>
      </c>
      <c r="S2" s="113">
        <v>0</v>
      </c>
      <c r="T2" s="113" t="s">
        <v>640</v>
      </c>
      <c r="U2" s="113" t="s">
        <v>641</v>
      </c>
      <c r="V2" s="113">
        <v>320077515</v>
      </c>
      <c r="W2" s="113" t="s">
        <v>642</v>
      </c>
      <c r="Z2" s="113">
        <v>320077515</v>
      </c>
      <c r="AA2" s="113">
        <v>320076446</v>
      </c>
      <c r="AD2" s="113">
        <v>120</v>
      </c>
      <c r="AE2" s="113">
        <v>2</v>
      </c>
      <c r="AI2" s="113">
        <v>0</v>
      </c>
      <c r="AO2" s="113" t="s">
        <v>832</v>
      </c>
    </row>
    <row r="4" spans="1:48">
      <c r="A4" s="113" t="s">
        <v>831</v>
      </c>
      <c r="D4" s="113">
        <v>320076446</v>
      </c>
      <c r="E4" s="113">
        <v>0</v>
      </c>
      <c r="F4" s="113">
        <v>0</v>
      </c>
      <c r="G4" s="113">
        <v>0</v>
      </c>
      <c r="H4" s="113">
        <v>0</v>
      </c>
    </row>
    <row r="5" spans="1:48">
      <c r="B5" s="113">
        <v>10000085</v>
      </c>
      <c r="C5" s="113">
        <v>5420008512537</v>
      </c>
      <c r="F5" s="113" t="s">
        <v>830</v>
      </c>
      <c r="G5" s="113">
        <v>0.2</v>
      </c>
      <c r="I5" s="113">
        <v>7.58</v>
      </c>
      <c r="J5" s="113">
        <v>0.2</v>
      </c>
      <c r="K5" s="113">
        <v>0</v>
      </c>
      <c r="L5" s="113">
        <v>0</v>
      </c>
      <c r="M5" s="113">
        <v>10.95</v>
      </c>
      <c r="N5" s="113" t="s">
        <v>638</v>
      </c>
      <c r="O5" s="113" t="s">
        <v>639</v>
      </c>
      <c r="P5" s="113">
        <v>0</v>
      </c>
      <c r="R5" s="113">
        <v>0</v>
      </c>
      <c r="S5" s="113">
        <v>0</v>
      </c>
      <c r="AS5" s="113">
        <f ca="1">IFERROR(OFFSET('VRAC HECT'!$J$6,MATCH(prana!$C7,EAN,0),2),"CodAbs")</f>
        <v>3</v>
      </c>
      <c r="AT5" s="113">
        <v>0</v>
      </c>
      <c r="AU5" s="113">
        <v>0</v>
      </c>
      <c r="AV5" s="113">
        <f ca="1">IFERROR(OFFSET('VRAC HECT'!$J$6,MATCH(prana!$C7,EAN,0),2),"CodAbs")</f>
        <v>3</v>
      </c>
    </row>
    <row r="6" spans="1:48">
      <c r="B6" s="113">
        <v>90367</v>
      </c>
      <c r="C6" s="113">
        <v>5420008500312</v>
      </c>
      <c r="D6" s="113">
        <v>5420008505829</v>
      </c>
      <c r="F6" s="113" t="s">
        <v>829</v>
      </c>
      <c r="G6" s="113">
        <f ca="1">IFERROR(OFFSET('VRAC HECT'!$J$6,MATCH(prana!$C6,EAN,0),4),"CodAbs")</f>
        <v>0.2</v>
      </c>
      <c r="I6" s="113">
        <f ca="1">IFERROR(OFFSET('VRAC HECT'!$J$6,MATCH(prana!$C6,EAN,0),3),"CodAbs")</f>
        <v>3.78</v>
      </c>
      <c r="J6" s="113">
        <v>0</v>
      </c>
      <c r="K6" s="113">
        <v>0</v>
      </c>
      <c r="L6" s="113">
        <v>0</v>
      </c>
      <c r="M6" s="113">
        <v>7.1</v>
      </c>
      <c r="N6" s="113" t="s">
        <v>638</v>
      </c>
      <c r="O6" s="113" t="s">
        <v>639</v>
      </c>
      <c r="P6" s="113">
        <v>0</v>
      </c>
      <c r="R6" s="113">
        <v>0</v>
      </c>
      <c r="S6" s="113">
        <v>0</v>
      </c>
      <c r="AS6" s="113">
        <f ca="1">IFERROR(OFFSET('VRAC HECT'!$J$6,MATCH(prana!$C8,EAN,0),2),"CodAbs")</f>
        <v>1</v>
      </c>
      <c r="AT6" s="113">
        <v>0</v>
      </c>
      <c r="AU6" s="113">
        <v>0</v>
      </c>
      <c r="AV6" s="113">
        <f ca="1">IFERROR(OFFSET('VRAC HECT'!$J$6,MATCH(prana!$C8,EAN,0),2),"CodAbs")</f>
        <v>1</v>
      </c>
    </row>
    <row r="7" spans="1:48">
      <c r="B7" s="113">
        <v>7753091</v>
      </c>
      <c r="C7" s="113">
        <v>5420008502569</v>
      </c>
      <c r="F7" s="113" t="s">
        <v>643</v>
      </c>
      <c r="G7" s="113">
        <f ca="1">IFERROR(OFFSET('VRAC HECT'!$J$6,MATCH(prana!$C7,EAN,0),4),"CodAbs")</f>
        <v>5.5E-2</v>
      </c>
      <c r="I7" s="113">
        <f ca="1">IFERROR(OFFSET('VRAC HECT'!$J$6,MATCH(prana!$C7,EAN,0),3),"CodAbs")</f>
        <v>3.16</v>
      </c>
      <c r="J7" s="113">
        <v>0</v>
      </c>
      <c r="K7" s="113">
        <v>0</v>
      </c>
      <c r="L7" s="113">
        <v>0</v>
      </c>
      <c r="M7" s="113">
        <v>4.0999999999999996</v>
      </c>
      <c r="N7" s="113" t="s">
        <v>638</v>
      </c>
      <c r="O7" s="113" t="s">
        <v>639</v>
      </c>
      <c r="P7" s="113">
        <v>0</v>
      </c>
      <c r="R7" s="113">
        <v>0</v>
      </c>
      <c r="S7" s="113">
        <v>0</v>
      </c>
      <c r="AS7" s="113" t="str">
        <f ca="1">IFERROR(OFFSET('VRAC HECT'!$J$6,MATCH(prana!$C9,EAN,0),2),"CodAbs")</f>
        <v>CodAbs</v>
      </c>
      <c r="AT7" s="113">
        <v>0</v>
      </c>
      <c r="AU7" s="113">
        <v>0</v>
      </c>
      <c r="AV7" s="113" t="str">
        <f ca="1">IFERROR(OFFSET('VRAC HECT'!$J$6,MATCH(prana!$C9,EAN,0),2),"CodAbs")</f>
        <v>CodAbs</v>
      </c>
    </row>
    <row r="8" spans="1:48">
      <c r="B8" s="113">
        <v>1829047905</v>
      </c>
      <c r="C8" s="113">
        <v>5420008504464</v>
      </c>
      <c r="F8" s="113" t="s">
        <v>644</v>
      </c>
      <c r="G8" s="113">
        <f ca="1">IFERROR(OFFSET('VRAC HECT'!$J$6,MATCH(prana!$C8,EAN,0),4),"CodAbs")</f>
        <v>5.5E-2</v>
      </c>
      <c r="I8" s="113">
        <f ca="1">IFERROR(OFFSET('VRAC HECT'!$J$6,MATCH(prana!$C8,EAN,0),3),"CodAbs")</f>
        <v>3.71</v>
      </c>
      <c r="J8" s="113">
        <v>0</v>
      </c>
      <c r="K8" s="113">
        <v>0</v>
      </c>
      <c r="L8" s="113">
        <v>0</v>
      </c>
      <c r="M8" s="113">
        <v>6.4</v>
      </c>
      <c r="N8" s="113" t="s">
        <v>638</v>
      </c>
      <c r="O8" s="113" t="s">
        <v>639</v>
      </c>
      <c r="P8" s="113">
        <v>0</v>
      </c>
      <c r="R8" s="113">
        <v>0</v>
      </c>
      <c r="S8" s="113">
        <v>0</v>
      </c>
      <c r="AS8" s="113" t="str">
        <f ca="1">IFERROR(OFFSET('VRAC HECT'!$J$6,MATCH(prana!$C10,EAN,0),2),"CodAbs")</f>
        <v>CodAbs</v>
      </c>
      <c r="AT8" s="113">
        <v>0</v>
      </c>
      <c r="AU8" s="113">
        <v>0</v>
      </c>
      <c r="AV8" s="113" t="str">
        <f ca="1">IFERROR(OFFSET('VRAC HECT'!$J$6,MATCH(prana!$C10,EAN,0),2),"CodAbs")</f>
        <v>CodAbs</v>
      </c>
    </row>
    <row r="9" spans="1:48">
      <c r="B9" s="113">
        <v>4843735</v>
      </c>
      <c r="C9" s="113">
        <v>5420008509155</v>
      </c>
      <c r="D9" s="113">
        <v>3401548437353</v>
      </c>
      <c r="F9" s="113" t="s">
        <v>645</v>
      </c>
      <c r="G9" s="113" t="str">
        <f ca="1">IFERROR(OFFSET('VRAC HECT'!$J$6,MATCH(prana!$C9,EAN,0),4),"CodAbs")</f>
        <v>CodAbs</v>
      </c>
      <c r="I9" s="113" t="str">
        <f ca="1">IFERROR(OFFSET('VRAC HECT'!$J$6,MATCH(prana!$C9,EAN,0),3),"CodAbs")</f>
        <v>CodAbs</v>
      </c>
      <c r="J9" s="113">
        <v>0.2</v>
      </c>
      <c r="K9" s="113">
        <v>0</v>
      </c>
      <c r="L9" s="113">
        <v>0</v>
      </c>
      <c r="M9" s="113">
        <v>5.8</v>
      </c>
      <c r="N9" s="113" t="s">
        <v>638</v>
      </c>
      <c r="O9" s="113" t="s">
        <v>639</v>
      </c>
      <c r="P9" s="113">
        <v>0</v>
      </c>
      <c r="R9" s="113">
        <v>0</v>
      </c>
      <c r="S9" s="113">
        <v>0</v>
      </c>
      <c r="AS9" s="113" t="str">
        <f ca="1">IFERROR(OFFSET('VRAC HECT'!$J$6,MATCH(prana!$C11,EAN,0),2),"CodAbs")</f>
        <v>CodAbs</v>
      </c>
      <c r="AT9" s="113">
        <v>0</v>
      </c>
      <c r="AU9" s="113">
        <v>0</v>
      </c>
      <c r="AV9" s="113" t="str">
        <f ca="1">IFERROR(OFFSET('VRAC HECT'!$J$6,MATCH(prana!$C11,EAN,0),2),"CodAbs")</f>
        <v>CodAbs</v>
      </c>
    </row>
    <row r="10" spans="1:48">
      <c r="B10" s="113">
        <v>5179570</v>
      </c>
      <c r="C10" s="113">
        <v>5420008510724</v>
      </c>
      <c r="D10" s="113">
        <v>3401551795709</v>
      </c>
      <c r="F10" s="113" t="s">
        <v>646</v>
      </c>
      <c r="G10" s="113" t="str">
        <f ca="1">IFERROR(OFFSET('VRAC HECT'!$J$6,MATCH(prana!$C10,EAN,0),4),"CodAbs")</f>
        <v>CodAbs</v>
      </c>
      <c r="I10" s="113" t="str">
        <f ca="1">IFERROR(OFFSET('VRAC HECT'!$J$6,MATCH(prana!$C10,EAN,0),3),"CodAbs")</f>
        <v>CodAbs</v>
      </c>
      <c r="J10" s="113">
        <v>0</v>
      </c>
      <c r="K10" s="113">
        <v>0</v>
      </c>
      <c r="L10" s="113">
        <v>0</v>
      </c>
      <c r="M10" s="113">
        <v>65</v>
      </c>
      <c r="N10" s="113" t="s">
        <v>638</v>
      </c>
      <c r="O10" s="113" t="s">
        <v>639</v>
      </c>
      <c r="P10" s="113">
        <v>0</v>
      </c>
      <c r="R10" s="113">
        <v>0</v>
      </c>
      <c r="S10" s="113">
        <v>0</v>
      </c>
      <c r="AS10" s="113" t="str">
        <f ca="1">IFERROR(OFFSET('VRAC HECT'!$J$6,MATCH(prana!$C12,EAN,0),2),"CodAbs")</f>
        <v>CodAbs</v>
      </c>
      <c r="AT10" s="113">
        <v>0</v>
      </c>
      <c r="AU10" s="113">
        <v>0</v>
      </c>
      <c r="AV10" s="113" t="str">
        <f ca="1">IFERROR(OFFSET('VRAC HECT'!$J$6,MATCH(prana!$C12,EAN,0),2),"CodAbs")</f>
        <v>CodAbs</v>
      </c>
    </row>
    <row r="11" spans="1:48">
      <c r="B11" s="113">
        <v>5421812</v>
      </c>
      <c r="C11" s="113">
        <v>5420008511165</v>
      </c>
      <c r="D11" s="113">
        <v>3401554218120</v>
      </c>
      <c r="F11" s="113" t="s">
        <v>647</v>
      </c>
      <c r="G11" s="113" t="str">
        <f ca="1">IFERROR(OFFSET('VRAC HECT'!$J$6,MATCH(prana!$C11,EAN,0),4),"CodAbs")</f>
        <v>CodAbs</v>
      </c>
      <c r="I11" s="113" t="str">
        <f ca="1">IFERROR(OFFSET('VRAC HECT'!$J$6,MATCH(prana!$C11,EAN,0),3),"CodAbs")</f>
        <v>CodAbs</v>
      </c>
      <c r="J11" s="113">
        <v>0</v>
      </c>
      <c r="K11" s="113">
        <v>0</v>
      </c>
      <c r="L11" s="113">
        <v>0</v>
      </c>
      <c r="M11" s="113">
        <v>15.9</v>
      </c>
      <c r="N11" s="113" t="s">
        <v>638</v>
      </c>
      <c r="O11" s="113" t="s">
        <v>639</v>
      </c>
      <c r="P11" s="113">
        <v>0</v>
      </c>
      <c r="R11" s="113">
        <v>0</v>
      </c>
      <c r="S11" s="113">
        <v>0</v>
      </c>
      <c r="AS11" s="113" t="str">
        <f ca="1">IFERROR(OFFSET('VRAC HECT'!$J$6,MATCH(prana!$C13,EAN,0),2),"CodAbs")</f>
        <v>CodAbs</v>
      </c>
      <c r="AT11" s="113">
        <v>0</v>
      </c>
      <c r="AU11" s="113">
        <v>0</v>
      </c>
      <c r="AV11" s="113" t="str">
        <f ca="1">IFERROR(OFFSET('VRAC HECT'!$J$6,MATCH(prana!$C13,EAN,0),2),"CodAbs")</f>
        <v>CodAbs</v>
      </c>
    </row>
    <row r="12" spans="1:48">
      <c r="B12" s="113">
        <v>9927655</v>
      </c>
      <c r="C12" s="113">
        <v>5420008513626</v>
      </c>
      <c r="D12" s="113">
        <v>3401599276550</v>
      </c>
      <c r="F12" s="113" t="s">
        <v>648</v>
      </c>
      <c r="G12" s="113" t="str">
        <f ca="1">IFERROR(OFFSET('VRAC HECT'!$J$6,MATCH(prana!$C12,EAN,0),4),"CodAbs")</f>
        <v>CodAbs</v>
      </c>
      <c r="I12" s="113" t="str">
        <f ca="1">IFERROR(OFFSET('VRAC HECT'!$J$6,MATCH(prana!$C12,EAN,0),3),"CodAbs")</f>
        <v>CodAbs</v>
      </c>
      <c r="J12" s="113">
        <v>0</v>
      </c>
      <c r="K12" s="113">
        <v>0</v>
      </c>
      <c r="L12" s="113">
        <v>0</v>
      </c>
      <c r="M12" s="113">
        <v>11.84</v>
      </c>
      <c r="N12" s="113" t="s">
        <v>638</v>
      </c>
      <c r="O12" s="113" t="s">
        <v>639</v>
      </c>
      <c r="P12" s="113">
        <v>0</v>
      </c>
      <c r="R12" s="113">
        <v>0</v>
      </c>
      <c r="S12" s="113">
        <v>0</v>
      </c>
      <c r="AS12" s="113">
        <f ca="1">IFERROR(OFFSET('VRAC HECT'!$J$6,MATCH(prana!$C14,EAN,0),2),"CodAbs")</f>
        <v>1</v>
      </c>
      <c r="AT12" s="113">
        <v>0</v>
      </c>
      <c r="AU12" s="113">
        <v>0</v>
      </c>
      <c r="AV12" s="113">
        <f ca="1">IFERROR(OFFSET('VRAC HECT'!$J$6,MATCH(prana!$C14,EAN,0),2),"CodAbs")</f>
        <v>1</v>
      </c>
    </row>
    <row r="13" spans="1:48">
      <c r="B13" s="113">
        <v>7846450</v>
      </c>
      <c r="C13" s="113">
        <v>5420008525322</v>
      </c>
      <c r="F13" s="113" t="s">
        <v>649</v>
      </c>
      <c r="G13" s="113" t="str">
        <f ca="1">IFERROR(OFFSET('VRAC HECT'!$J$6,MATCH(prana!$C13,EAN,0),4),"CodAbs")</f>
        <v>CodAbs</v>
      </c>
      <c r="I13" s="113" t="str">
        <f ca="1">IFERROR(OFFSET('VRAC HECT'!$J$6,MATCH(prana!$C13,EAN,0),3),"CodAbs")</f>
        <v>CodAbs</v>
      </c>
      <c r="J13" s="113">
        <v>0</v>
      </c>
      <c r="K13" s="113">
        <v>0</v>
      </c>
      <c r="L13" s="113">
        <v>0</v>
      </c>
      <c r="M13" s="113">
        <v>4.33</v>
      </c>
      <c r="N13" s="113" t="s">
        <v>638</v>
      </c>
      <c r="O13" s="113" t="s">
        <v>639</v>
      </c>
      <c r="P13" s="113">
        <v>0</v>
      </c>
      <c r="R13" s="113">
        <v>0</v>
      </c>
      <c r="S13" s="113">
        <v>0</v>
      </c>
      <c r="AS13" s="113">
        <f ca="1">IFERROR(OFFSET('VRAC HECT'!$J$6,MATCH(prana!$C15,EAN,0),2),"CodAbs")</f>
        <v>1</v>
      </c>
      <c r="AT13" s="113">
        <v>0</v>
      </c>
      <c r="AU13" s="113">
        <v>0</v>
      </c>
      <c r="AV13" s="113">
        <f ca="1">IFERROR(OFFSET('VRAC HECT'!$J$6,MATCH(prana!$C15,EAN,0),2),"CodAbs")</f>
        <v>1</v>
      </c>
    </row>
    <row r="14" spans="1:48">
      <c r="B14" s="113">
        <v>81580</v>
      </c>
      <c r="C14" s="113">
        <v>5420008506826</v>
      </c>
      <c r="F14" s="113" t="s">
        <v>650</v>
      </c>
      <c r="G14" s="113">
        <f ca="1">IFERROR(OFFSET('VRAC HECT'!$J$6,MATCH(prana!$C14,EAN,0),4),"CodAbs")</f>
        <v>5.5E-2</v>
      </c>
      <c r="I14" s="113">
        <f ca="1">IFERROR(OFFSET('VRAC HECT'!$J$6,MATCH(prana!$C14,EAN,0),3),"CodAbs")</f>
        <v>3.47</v>
      </c>
      <c r="J14" s="113">
        <v>0.2</v>
      </c>
      <c r="K14" s="113">
        <v>0</v>
      </c>
      <c r="L14" s="113">
        <v>0</v>
      </c>
      <c r="M14" s="113">
        <v>5.5</v>
      </c>
      <c r="N14" s="113" t="s">
        <v>638</v>
      </c>
      <c r="O14" s="113" t="s">
        <v>639</v>
      </c>
      <c r="P14" s="113">
        <v>0</v>
      </c>
      <c r="Q14" s="113">
        <v>2</v>
      </c>
      <c r="R14" s="113">
        <v>0</v>
      </c>
      <c r="S14" s="113">
        <v>0</v>
      </c>
      <c r="AS14" s="113">
        <f ca="1">IFERROR(OFFSET('VRAC HECT'!$J$6,MATCH(prana!$C16,EAN,0),2),"CodAbs")</f>
        <v>3</v>
      </c>
      <c r="AT14" s="113">
        <v>0</v>
      </c>
      <c r="AU14" s="113">
        <v>0</v>
      </c>
      <c r="AV14" s="113">
        <f ca="1">IFERROR(OFFSET('VRAC HECT'!$J$6,MATCH(prana!$C16,EAN,0),2),"CodAbs")</f>
        <v>3</v>
      </c>
    </row>
    <row r="15" spans="1:48">
      <c r="B15" s="113">
        <v>81634</v>
      </c>
      <c r="C15" s="113">
        <v>5420008581908</v>
      </c>
      <c r="D15" s="113">
        <v>5420008502873</v>
      </c>
      <c r="F15" s="113" t="s">
        <v>651</v>
      </c>
      <c r="G15" s="113">
        <f ca="1">IFERROR(OFFSET('VRAC HECT'!$J$6,MATCH(prana!$C15,EAN,0),4),"CodAbs")</f>
        <v>5.5E-2</v>
      </c>
      <c r="I15" s="113">
        <f ca="1">IFERROR(OFFSET('VRAC HECT'!$J$6,MATCH(prana!$C15,EAN,0),3),"CodAbs")</f>
        <v>3.53</v>
      </c>
      <c r="J15" s="113">
        <v>0.2</v>
      </c>
      <c r="K15" s="113">
        <v>0</v>
      </c>
      <c r="L15" s="113">
        <v>0</v>
      </c>
      <c r="M15" s="113">
        <v>5.5</v>
      </c>
      <c r="N15" s="113" t="s">
        <v>638</v>
      </c>
      <c r="O15" s="113" t="s">
        <v>639</v>
      </c>
      <c r="P15" s="113">
        <v>0</v>
      </c>
      <c r="R15" s="113">
        <v>0</v>
      </c>
      <c r="S15" s="113">
        <v>0</v>
      </c>
      <c r="AS15" s="113">
        <f ca="1">IFERROR(OFFSET('VRAC HECT'!$J$6,MATCH(prana!$C17,EAN,0),2),"CodAbs")</f>
        <v>1</v>
      </c>
      <c r="AT15" s="113">
        <v>0</v>
      </c>
      <c r="AU15" s="113">
        <v>0</v>
      </c>
      <c r="AV15" s="113">
        <f ca="1">IFERROR(OFFSET('VRAC HECT'!$J$6,MATCH(prana!$C17,EAN,0),2),"CodAbs")</f>
        <v>1</v>
      </c>
    </row>
    <row r="16" spans="1:48">
      <c r="B16" s="113">
        <v>82537</v>
      </c>
      <c r="C16" s="113">
        <v>5420008507212</v>
      </c>
      <c r="F16" s="113" t="s">
        <v>652</v>
      </c>
      <c r="G16" s="113">
        <f ca="1">IFERROR(OFFSET('VRAC HECT'!$J$6,MATCH(prana!$C16,EAN,0),4),"CodAbs")</f>
        <v>5.5E-2</v>
      </c>
      <c r="I16" s="113">
        <f ca="1">IFERROR(OFFSET('VRAC HECT'!$J$6,MATCH(prana!$C16,EAN,0),3),"CodAbs")</f>
        <v>2.63</v>
      </c>
      <c r="J16" s="113">
        <v>0.2</v>
      </c>
      <c r="K16" s="113">
        <v>0</v>
      </c>
      <c r="L16" s="113">
        <v>0</v>
      </c>
      <c r="M16" s="113">
        <v>3.95</v>
      </c>
      <c r="N16" s="113" t="s">
        <v>638</v>
      </c>
      <c r="O16" s="113" t="s">
        <v>639</v>
      </c>
      <c r="P16" s="113">
        <v>0</v>
      </c>
      <c r="R16" s="113">
        <v>0</v>
      </c>
      <c r="S16" s="113">
        <v>0</v>
      </c>
      <c r="AS16" s="113">
        <f ca="1">IFERROR(OFFSET('VRAC HECT'!$J$6,MATCH(prana!$C18,EAN,0),2),"CodAbs")</f>
        <v>1</v>
      </c>
      <c r="AT16" s="113">
        <v>0</v>
      </c>
      <c r="AU16" s="113">
        <v>0</v>
      </c>
      <c r="AV16" s="113">
        <f ca="1">IFERROR(OFFSET('VRAC HECT'!$J$6,MATCH(prana!$C18,EAN,0),2),"CodAbs")</f>
        <v>1</v>
      </c>
    </row>
    <row r="17" spans="2:48">
      <c r="B17" s="113">
        <v>82538</v>
      </c>
      <c r="C17" s="113">
        <v>5420008508783</v>
      </c>
      <c r="F17" s="113" t="s">
        <v>653</v>
      </c>
      <c r="G17" s="113">
        <f ca="1">IFERROR(OFFSET('VRAC HECT'!$J$6,MATCH(prana!$C17,EAN,0),4),"CodAbs")</f>
        <v>5.5E-2</v>
      </c>
      <c r="I17" s="113">
        <f ca="1">IFERROR(OFFSET('VRAC HECT'!$J$6,MATCH(prana!$C17,EAN,0),3),"CodAbs")</f>
        <v>5.12</v>
      </c>
      <c r="J17" s="113">
        <v>0.2</v>
      </c>
      <c r="K17" s="113">
        <v>0</v>
      </c>
      <c r="L17" s="113">
        <v>0</v>
      </c>
      <c r="M17" s="113">
        <v>7.95</v>
      </c>
      <c r="N17" s="113" t="s">
        <v>638</v>
      </c>
      <c r="O17" s="113" t="s">
        <v>639</v>
      </c>
      <c r="P17" s="113">
        <v>0</v>
      </c>
      <c r="R17" s="113">
        <v>0</v>
      </c>
      <c r="S17" s="113">
        <v>0</v>
      </c>
      <c r="AS17" s="113">
        <f ca="1">IFERROR(OFFSET('VRAC HECT'!$J$6,MATCH(prana!$C19,EAN,0),2),"CodAbs")</f>
        <v>1</v>
      </c>
      <c r="AT17" s="113">
        <v>0</v>
      </c>
      <c r="AU17" s="113">
        <v>0</v>
      </c>
      <c r="AV17" s="113">
        <f ca="1">IFERROR(OFFSET('VRAC HECT'!$J$6,MATCH(prana!$C19,EAN,0),2),"CodAbs")</f>
        <v>1</v>
      </c>
    </row>
    <row r="18" spans="2:48">
      <c r="B18" s="113">
        <v>82539</v>
      </c>
      <c r="C18" s="113">
        <v>5420008503245</v>
      </c>
      <c r="F18" s="113" t="s">
        <v>654</v>
      </c>
      <c r="G18" s="113">
        <f ca="1">IFERROR(OFFSET('VRAC HECT'!$J$6,MATCH(prana!$C18,EAN,0),4),"CodAbs")</f>
        <v>0.2</v>
      </c>
      <c r="I18" s="113">
        <f ca="1">IFERROR(OFFSET('VRAC HECT'!$J$6,MATCH(prana!$C18,EAN,0),3),"CodAbs")</f>
        <v>2.78</v>
      </c>
      <c r="J18" s="113">
        <v>0.2</v>
      </c>
      <c r="K18" s="113">
        <v>0</v>
      </c>
      <c r="L18" s="113">
        <v>0</v>
      </c>
      <c r="M18" s="113">
        <v>4.5</v>
      </c>
      <c r="N18" s="113" t="s">
        <v>638</v>
      </c>
      <c r="O18" s="113" t="s">
        <v>639</v>
      </c>
      <c r="P18" s="113">
        <v>0</v>
      </c>
      <c r="R18" s="113">
        <v>0</v>
      </c>
      <c r="S18" s="113">
        <v>0</v>
      </c>
      <c r="AS18" s="113">
        <f ca="1">IFERROR(OFFSET('VRAC HECT'!$J$6,MATCH(prana!$C20,EAN,0),2),"CodAbs")</f>
        <v>1</v>
      </c>
      <c r="AT18" s="113">
        <v>0</v>
      </c>
      <c r="AU18" s="113">
        <v>0</v>
      </c>
      <c r="AV18" s="113">
        <f ca="1">IFERROR(OFFSET('VRAC HECT'!$J$6,MATCH(prana!$C20,EAN,0),2),"CodAbs")</f>
        <v>1</v>
      </c>
    </row>
    <row r="19" spans="2:48">
      <c r="B19" s="113">
        <v>85463</v>
      </c>
      <c r="C19" s="113">
        <v>5420008500237</v>
      </c>
      <c r="F19" s="113" t="s">
        <v>655</v>
      </c>
      <c r="G19" s="113">
        <f ca="1">IFERROR(OFFSET('VRAC HECT'!$J$6,MATCH(prana!$C19,EAN,0),4),"CodAbs")</f>
        <v>5.5E-2</v>
      </c>
      <c r="I19" s="113">
        <f ca="1">IFERROR(OFFSET('VRAC HECT'!$J$6,MATCH(prana!$C19,EAN,0),3),"CodAbs")</f>
        <v>4.08</v>
      </c>
      <c r="J19" s="113">
        <v>0.2</v>
      </c>
      <c r="K19" s="113">
        <v>0</v>
      </c>
      <c r="L19" s="113">
        <v>0</v>
      </c>
      <c r="M19" s="113">
        <v>6.5</v>
      </c>
      <c r="N19" s="113" t="s">
        <v>638</v>
      </c>
      <c r="O19" s="113" t="s">
        <v>639</v>
      </c>
      <c r="P19" s="113">
        <v>0</v>
      </c>
      <c r="R19" s="113">
        <v>0</v>
      </c>
      <c r="S19" s="113">
        <v>0</v>
      </c>
      <c r="AS19" s="113">
        <f ca="1">IFERROR(OFFSET('VRAC HECT'!$J$6,MATCH(prana!$C21,EAN,0),2),"CodAbs")</f>
        <v>1</v>
      </c>
      <c r="AT19" s="113">
        <v>0</v>
      </c>
      <c r="AU19" s="113">
        <v>0</v>
      </c>
      <c r="AV19" s="113">
        <f ca="1">IFERROR(OFFSET('VRAC HECT'!$J$6,MATCH(prana!$C21,EAN,0),2),"CodAbs")</f>
        <v>1</v>
      </c>
    </row>
    <row r="20" spans="2:48">
      <c r="B20" s="113">
        <v>85464</v>
      </c>
      <c r="C20" s="113">
        <v>5420008501944</v>
      </c>
      <c r="F20" s="113" t="s">
        <v>656</v>
      </c>
      <c r="G20" s="113">
        <f ca="1">IFERROR(OFFSET('VRAC HECT'!$J$6,MATCH(prana!$C20,EAN,0),4),"CodAbs")</f>
        <v>5.5E-2</v>
      </c>
      <c r="I20" s="113">
        <f ca="1">IFERROR(OFFSET('VRAC HECT'!$J$6,MATCH(prana!$C20,EAN,0),3),"CodAbs")</f>
        <v>3.65</v>
      </c>
      <c r="J20" s="113">
        <v>0.2</v>
      </c>
      <c r="K20" s="113">
        <v>0</v>
      </c>
      <c r="L20" s="113">
        <v>0</v>
      </c>
      <c r="M20" s="113">
        <v>5.95</v>
      </c>
      <c r="N20" s="113" t="s">
        <v>638</v>
      </c>
      <c r="O20" s="113" t="s">
        <v>639</v>
      </c>
      <c r="P20" s="113">
        <v>0</v>
      </c>
      <c r="R20" s="113">
        <v>0</v>
      </c>
      <c r="S20" s="113">
        <v>0</v>
      </c>
      <c r="AS20" s="113">
        <f ca="1">IFERROR(OFFSET('VRAC HECT'!$J$6,MATCH(prana!$C22,EAN,0),2),"CodAbs")</f>
        <v>1</v>
      </c>
      <c r="AT20" s="113">
        <v>0</v>
      </c>
      <c r="AU20" s="113">
        <v>0</v>
      </c>
      <c r="AV20" s="113">
        <f ca="1">IFERROR(OFFSET('VRAC HECT'!$J$6,MATCH(prana!$C22,EAN,0),2),"CodAbs")</f>
        <v>1</v>
      </c>
    </row>
    <row r="21" spans="2:48">
      <c r="B21" s="113">
        <v>86047</v>
      </c>
      <c r="C21" s="113">
        <v>5420008505171</v>
      </c>
      <c r="F21" s="113" t="s">
        <v>657</v>
      </c>
      <c r="G21" s="113">
        <f ca="1">IFERROR(OFFSET('VRAC HECT'!$J$6,MATCH(prana!$C21,EAN,0),4),"CodAbs")</f>
        <v>0.2</v>
      </c>
      <c r="I21" s="113">
        <f ca="1">IFERROR(OFFSET('VRAC HECT'!$J$6,MATCH(prana!$C21,EAN,0),3),"CodAbs")</f>
        <v>5.92</v>
      </c>
      <c r="J21" s="113">
        <v>0.2</v>
      </c>
      <c r="K21" s="113">
        <v>0</v>
      </c>
      <c r="L21" s="113">
        <v>0</v>
      </c>
      <c r="M21" s="113">
        <v>9.8000000000000007</v>
      </c>
      <c r="N21" s="113" t="s">
        <v>638</v>
      </c>
      <c r="O21" s="113" t="s">
        <v>639</v>
      </c>
      <c r="P21" s="113">
        <v>0</v>
      </c>
      <c r="R21" s="113">
        <v>3</v>
      </c>
      <c r="S21" s="113">
        <v>0</v>
      </c>
      <c r="AS21" s="113">
        <f ca="1">IFERROR(OFFSET('VRAC HECT'!$J$6,MATCH(prana!$C23,EAN,0),2),"CodAbs")</f>
        <v>1</v>
      </c>
      <c r="AT21" s="113">
        <v>0</v>
      </c>
      <c r="AU21" s="113">
        <v>0</v>
      </c>
      <c r="AV21" s="113">
        <f ca="1">IFERROR(OFFSET('VRAC HECT'!$J$6,MATCH(prana!$C23,EAN,0),2),"CodAbs")</f>
        <v>1</v>
      </c>
    </row>
    <row r="22" spans="2:48">
      <c r="B22" s="113">
        <v>86944</v>
      </c>
      <c r="C22" s="113">
        <v>5420008507403</v>
      </c>
      <c r="F22" s="113" t="s">
        <v>658</v>
      </c>
      <c r="G22" s="113">
        <f ca="1">IFERROR(OFFSET('VRAC HECT'!$J$6,MATCH(prana!$C22,EAN,0),4),"CodAbs")</f>
        <v>0.2</v>
      </c>
      <c r="I22" s="113">
        <f ca="1">IFERROR(OFFSET('VRAC HECT'!$J$6,MATCH(prana!$C22,EAN,0),3),"CodAbs")</f>
        <v>3.58</v>
      </c>
      <c r="J22" s="113">
        <v>0.2</v>
      </c>
      <c r="K22" s="113">
        <v>0</v>
      </c>
      <c r="L22" s="113">
        <v>0</v>
      </c>
      <c r="M22" s="113">
        <v>5.5</v>
      </c>
      <c r="N22" s="113" t="s">
        <v>638</v>
      </c>
      <c r="O22" s="113" t="s">
        <v>639</v>
      </c>
      <c r="P22" s="113">
        <v>0</v>
      </c>
      <c r="R22" s="113">
        <v>0</v>
      </c>
      <c r="S22" s="113">
        <v>0</v>
      </c>
      <c r="AS22" s="113">
        <f ca="1">IFERROR(OFFSET('VRAC HECT'!$J$6,MATCH(prana!$C24,EAN,0),2),"CodAbs")</f>
        <v>1</v>
      </c>
      <c r="AT22" s="113">
        <v>0</v>
      </c>
      <c r="AU22" s="113">
        <v>0</v>
      </c>
      <c r="AV22" s="113">
        <f ca="1">IFERROR(OFFSET('VRAC HECT'!$J$6,MATCH(prana!$C24,EAN,0),2),"CodAbs")</f>
        <v>1</v>
      </c>
    </row>
    <row r="23" spans="2:48">
      <c r="B23" s="113">
        <v>86945</v>
      </c>
      <c r="C23" s="113">
        <v>5420008504297</v>
      </c>
      <c r="F23" s="113" t="s">
        <v>659</v>
      </c>
      <c r="G23" s="113">
        <f ca="1">IFERROR(OFFSET('VRAC HECT'!$J$6,MATCH(prana!$C23,EAN,0),4),"CodAbs")</f>
        <v>0.2</v>
      </c>
      <c r="I23" s="113">
        <f ca="1">IFERROR(OFFSET('VRAC HECT'!$J$6,MATCH(prana!$C23,EAN,0),3),"CodAbs")</f>
        <v>3.71</v>
      </c>
      <c r="J23" s="113">
        <v>0.2</v>
      </c>
      <c r="K23" s="113">
        <v>0</v>
      </c>
      <c r="L23" s="113">
        <v>0</v>
      </c>
      <c r="M23" s="113">
        <v>5.95</v>
      </c>
      <c r="N23" s="113" t="s">
        <v>638</v>
      </c>
      <c r="O23" s="113" t="s">
        <v>639</v>
      </c>
      <c r="P23" s="113">
        <v>0</v>
      </c>
      <c r="R23" s="113">
        <v>0</v>
      </c>
      <c r="S23" s="113">
        <v>0</v>
      </c>
      <c r="AS23" s="113">
        <f ca="1">IFERROR(OFFSET('VRAC HECT'!$J$6,MATCH(prana!$C25,EAN,0),2),"CodAbs")</f>
        <v>1</v>
      </c>
      <c r="AT23" s="113">
        <v>0</v>
      </c>
      <c r="AU23" s="113">
        <v>0</v>
      </c>
      <c r="AV23" s="113">
        <f ca="1">IFERROR(OFFSET('VRAC HECT'!$J$6,MATCH(prana!$C25,EAN,0),2),"CodAbs")</f>
        <v>1</v>
      </c>
    </row>
    <row r="24" spans="2:48">
      <c r="B24" s="113">
        <v>88096</v>
      </c>
      <c r="C24" s="113">
        <v>5420008503009</v>
      </c>
      <c r="F24" s="113" t="s">
        <v>660</v>
      </c>
      <c r="G24" s="113">
        <f ca="1">IFERROR(OFFSET('VRAC HECT'!$J$6,MATCH(prana!$C24,EAN,0),4),"CodAbs")</f>
        <v>5.5E-2</v>
      </c>
      <c r="I24" s="113">
        <f ca="1">IFERROR(OFFSET('VRAC HECT'!$J$6,MATCH(prana!$C24,EAN,0),3),"CodAbs")</f>
        <v>14.89</v>
      </c>
      <c r="J24" s="113">
        <v>0.2</v>
      </c>
      <c r="K24" s="113">
        <v>0</v>
      </c>
      <c r="L24" s="113">
        <v>0</v>
      </c>
      <c r="M24" s="113">
        <v>22.95</v>
      </c>
      <c r="N24" s="113" t="s">
        <v>638</v>
      </c>
      <c r="O24" s="113" t="s">
        <v>639</v>
      </c>
      <c r="P24" s="113">
        <v>0</v>
      </c>
      <c r="R24" s="113">
        <v>0</v>
      </c>
      <c r="S24" s="113">
        <v>0</v>
      </c>
      <c r="AS24" s="113" t="str">
        <f ca="1">IFERROR(OFFSET('VRAC HECT'!$J$6,MATCH(prana!$C26,EAN,0),2),"CodAbs")</f>
        <v>CodAbs</v>
      </c>
      <c r="AT24" s="113">
        <v>0</v>
      </c>
      <c r="AU24" s="113">
        <v>0</v>
      </c>
      <c r="AV24" s="113" t="str">
        <f ca="1">IFERROR(OFFSET('VRAC HECT'!$J$6,MATCH(prana!$C26,EAN,0),2),"CodAbs")</f>
        <v>CodAbs</v>
      </c>
    </row>
    <row r="25" spans="2:48">
      <c r="B25" s="113">
        <v>636100</v>
      </c>
      <c r="C25" s="113">
        <v>5420008524356</v>
      </c>
      <c r="F25" s="113" t="s">
        <v>661</v>
      </c>
      <c r="G25" s="113">
        <f ca="1">IFERROR(OFFSET('VRAC HECT'!$J$6,MATCH(prana!$C25,EAN,0),4),"CodAbs")</f>
        <v>5.5E-2</v>
      </c>
      <c r="I25" s="113">
        <f ca="1">IFERROR(OFFSET('VRAC HECT'!$J$6,MATCH(prana!$C25,EAN,0),3),"CodAbs")</f>
        <v>9.01</v>
      </c>
      <c r="J25" s="113">
        <v>0.2</v>
      </c>
      <c r="K25" s="113">
        <v>0</v>
      </c>
      <c r="L25" s="113">
        <v>0</v>
      </c>
      <c r="M25" s="113">
        <v>2.02</v>
      </c>
      <c r="N25" s="113" t="s">
        <v>638</v>
      </c>
      <c r="O25" s="113" t="s">
        <v>639</v>
      </c>
      <c r="P25" s="113">
        <v>0</v>
      </c>
      <c r="R25" s="113">
        <v>0</v>
      </c>
      <c r="S25" s="113">
        <v>0</v>
      </c>
      <c r="AS25" s="113">
        <f ca="1">IFERROR(OFFSET('VRAC HECT'!$J$6,MATCH(prana!$C27,EAN,0),2),"CodAbs")</f>
        <v>1</v>
      </c>
      <c r="AT25" s="113">
        <v>0</v>
      </c>
      <c r="AU25" s="113">
        <v>0</v>
      </c>
      <c r="AV25" s="113">
        <f ca="1">IFERROR(OFFSET('VRAC HECT'!$J$6,MATCH(prana!$C27,EAN,0),2),"CodAbs")</f>
        <v>1</v>
      </c>
    </row>
    <row r="26" spans="2:48">
      <c r="B26" s="113">
        <v>2101053</v>
      </c>
      <c r="C26" s="113">
        <v>4042809507737</v>
      </c>
      <c r="D26" s="113">
        <v>3401521010535</v>
      </c>
      <c r="E26" s="113">
        <v>5420008577673</v>
      </c>
      <c r="F26" s="113" t="s">
        <v>663</v>
      </c>
      <c r="G26" s="113" t="str">
        <f ca="1">IFERROR(OFFSET('VRAC HECT'!$J$6,MATCH(prana!$C26,EAN,0),4),"CodAbs")</f>
        <v>CodAbs</v>
      </c>
      <c r="I26" s="113" t="str">
        <f ca="1">IFERROR(OFFSET('VRAC HECT'!$J$6,MATCH(prana!$C26,EAN,0),3),"CodAbs")</f>
        <v>CodAbs</v>
      </c>
      <c r="J26" s="113">
        <v>0.2</v>
      </c>
      <c r="K26" s="113">
        <v>0</v>
      </c>
      <c r="L26" s="113">
        <v>0</v>
      </c>
      <c r="M26" s="113">
        <v>4.95</v>
      </c>
      <c r="N26" s="113" t="s">
        <v>638</v>
      </c>
      <c r="O26" s="113" t="s">
        <v>639</v>
      </c>
      <c r="P26" s="113">
        <v>29.78</v>
      </c>
      <c r="R26" s="113">
        <v>0</v>
      </c>
      <c r="S26" s="113">
        <v>100</v>
      </c>
      <c r="AS26" s="113">
        <f ca="1">IFERROR(OFFSET('VRAC HECT'!$J$6,MATCH(prana!$C28,EAN,0),2),"CodAbs")</f>
        <v>1</v>
      </c>
      <c r="AT26" s="113">
        <v>0</v>
      </c>
      <c r="AU26" s="113">
        <v>0</v>
      </c>
      <c r="AV26" s="113">
        <f ca="1">IFERROR(OFFSET('VRAC HECT'!$J$6,MATCH(prana!$C28,EAN,0),2),"CodAbs")</f>
        <v>1</v>
      </c>
    </row>
    <row r="27" spans="2:48">
      <c r="B27" s="113">
        <v>2162155</v>
      </c>
      <c r="C27" s="113">
        <v>5420008512612</v>
      </c>
      <c r="D27" s="113">
        <v>5420008504945</v>
      </c>
      <c r="F27" s="113" t="s">
        <v>664</v>
      </c>
      <c r="G27" s="113">
        <f ca="1">IFERROR(OFFSET('VRAC HECT'!$J$6,MATCH(prana!$C27,EAN,0),4),"CodAbs")</f>
        <v>5.5E-2</v>
      </c>
      <c r="I27" s="113">
        <f ca="1">IFERROR(OFFSET('VRAC HECT'!$J$6,MATCH(prana!$C27,EAN,0),3),"CodAbs")</f>
        <v>14.81</v>
      </c>
      <c r="J27" s="113">
        <v>0.2</v>
      </c>
      <c r="K27" s="113">
        <v>0</v>
      </c>
      <c r="L27" s="113">
        <v>0</v>
      </c>
      <c r="M27" s="113">
        <v>20.95</v>
      </c>
      <c r="N27" s="113" t="s">
        <v>638</v>
      </c>
      <c r="O27" s="113" t="s">
        <v>639</v>
      </c>
      <c r="P27" s="113">
        <v>0</v>
      </c>
      <c r="R27" s="113">
        <v>0</v>
      </c>
      <c r="S27" s="113">
        <v>0</v>
      </c>
      <c r="AS27" s="113">
        <f ca="1">IFERROR(OFFSET('VRAC HECT'!$J$6,MATCH(prana!$C29,EAN,0),2),"CodAbs")</f>
        <v>1</v>
      </c>
      <c r="AT27" s="113">
        <v>0</v>
      </c>
      <c r="AU27" s="113">
        <v>0</v>
      </c>
      <c r="AV27" s="113">
        <f ca="1">IFERROR(OFFSET('VRAC HECT'!$J$6,MATCH(prana!$C29,EAN,0),2),"CodAbs")</f>
        <v>1</v>
      </c>
    </row>
    <row r="28" spans="2:48">
      <c r="B28" s="113">
        <v>2258748</v>
      </c>
      <c r="C28" s="113">
        <v>5420008508004</v>
      </c>
      <c r="F28" s="113" t="s">
        <v>665</v>
      </c>
      <c r="G28" s="113">
        <f ca="1">IFERROR(OFFSET('VRAC HECT'!$J$6,MATCH(prana!$C28,EAN,0),4),"CodAbs")</f>
        <v>5.5E-2</v>
      </c>
      <c r="I28" s="113">
        <f ca="1">IFERROR(OFFSET('VRAC HECT'!$J$6,MATCH(prana!$C28,EAN,0),3),"CodAbs")</f>
        <v>6.23</v>
      </c>
      <c r="J28" s="113">
        <v>0.2</v>
      </c>
      <c r="K28" s="113">
        <v>0</v>
      </c>
      <c r="L28" s="113">
        <v>0</v>
      </c>
      <c r="M28" s="113">
        <v>9.5</v>
      </c>
      <c r="N28" s="113" t="s">
        <v>638</v>
      </c>
      <c r="O28" s="113" t="s">
        <v>639</v>
      </c>
      <c r="P28" s="113">
        <v>0</v>
      </c>
      <c r="R28" s="113">
        <v>0</v>
      </c>
      <c r="S28" s="113">
        <v>0</v>
      </c>
      <c r="AS28" s="113" t="str">
        <f ca="1">IFERROR(OFFSET('VRAC HECT'!$J$6,MATCH(prana!$C30,EAN,0),2),"CodAbs")</f>
        <v>CodAbs</v>
      </c>
      <c r="AT28" s="113">
        <v>0</v>
      </c>
      <c r="AU28" s="113">
        <v>0</v>
      </c>
      <c r="AV28" s="113" t="str">
        <f ca="1">IFERROR(OFFSET('VRAC HECT'!$J$6,MATCH(prana!$C30,EAN,0),2),"CodAbs")</f>
        <v>CodAbs</v>
      </c>
    </row>
    <row r="29" spans="2:48">
      <c r="B29" s="113">
        <v>2341053</v>
      </c>
      <c r="C29" s="113">
        <v>5420008501432</v>
      </c>
      <c r="F29" s="113" t="s">
        <v>666</v>
      </c>
      <c r="G29" s="113">
        <f ca="1">IFERROR(OFFSET('VRAC HECT'!$J$6,MATCH(prana!$C29,EAN,0),4),"CodAbs")</f>
        <v>5.5E-2</v>
      </c>
      <c r="I29" s="113">
        <f ca="1">IFERROR(OFFSET('VRAC HECT'!$J$6,MATCH(prana!$C29,EAN,0),3),"CodAbs")</f>
        <v>31.47</v>
      </c>
      <c r="J29" s="113">
        <v>0.2</v>
      </c>
      <c r="K29" s="113">
        <v>0</v>
      </c>
      <c r="L29" s="113">
        <v>0</v>
      </c>
      <c r="M29" s="113">
        <v>44.95</v>
      </c>
      <c r="N29" s="113" t="s">
        <v>638</v>
      </c>
      <c r="O29" s="113" t="s">
        <v>639</v>
      </c>
      <c r="P29" s="113">
        <v>0</v>
      </c>
      <c r="R29" s="113">
        <v>0</v>
      </c>
      <c r="S29" s="113">
        <v>0</v>
      </c>
      <c r="AS29" s="113">
        <f ca="1">IFERROR(OFFSET('VRAC HECT'!$J$6,MATCH(prana!$C31,EAN,0),2),"CodAbs")</f>
        <v>1</v>
      </c>
      <c r="AT29" s="113">
        <v>0</v>
      </c>
      <c r="AU29" s="113">
        <v>0</v>
      </c>
      <c r="AV29" s="113">
        <f ca="1">IFERROR(OFFSET('VRAC HECT'!$J$6,MATCH(prana!$C31,EAN,0),2),"CodAbs")</f>
        <v>1</v>
      </c>
    </row>
    <row r="30" spans="2:48">
      <c r="B30" s="113">
        <v>2552867</v>
      </c>
      <c r="C30" s="113">
        <v>5420008596582</v>
      </c>
      <c r="D30" s="113">
        <v>3401325528670</v>
      </c>
      <c r="F30" s="113" t="s">
        <v>667</v>
      </c>
      <c r="G30" s="113" t="str">
        <f ca="1">IFERROR(OFFSET('VRAC HECT'!$J$6,MATCH(prana!$C30,EAN,0),4),"CodAbs")</f>
        <v>CodAbs</v>
      </c>
      <c r="I30" s="113" t="str">
        <f ca="1">IFERROR(OFFSET('VRAC HECT'!$J$6,MATCH(prana!$C30,EAN,0),3),"CodAbs")</f>
        <v>CodAbs</v>
      </c>
      <c r="J30" s="113">
        <v>0</v>
      </c>
      <c r="K30" s="113">
        <v>0</v>
      </c>
      <c r="L30" s="113">
        <v>0</v>
      </c>
      <c r="M30" s="113">
        <v>16.95</v>
      </c>
      <c r="N30" s="113" t="s">
        <v>638</v>
      </c>
      <c r="O30" s="113" t="s">
        <v>639</v>
      </c>
      <c r="P30" s="113">
        <v>0</v>
      </c>
      <c r="R30" s="113">
        <v>0</v>
      </c>
      <c r="S30" s="113">
        <v>0</v>
      </c>
      <c r="AS30" s="113" t="str">
        <f ca="1">IFERROR(OFFSET('VRAC HECT'!$J$6,MATCH(prana!$C32,EAN,0),2),"CodAbs")</f>
        <v>CodAbs</v>
      </c>
      <c r="AT30" s="113">
        <v>0</v>
      </c>
      <c r="AU30" s="113">
        <v>0</v>
      </c>
      <c r="AV30" s="113" t="str">
        <f ca="1">IFERROR(OFFSET('VRAC HECT'!$J$6,MATCH(prana!$C32,EAN,0),2),"CodAbs")</f>
        <v>CodAbs</v>
      </c>
    </row>
    <row r="31" spans="2:48">
      <c r="B31" s="113">
        <v>2677050</v>
      </c>
      <c r="C31" s="113">
        <v>5420008507267</v>
      </c>
      <c r="F31" s="113" t="s">
        <v>668</v>
      </c>
      <c r="G31" s="113">
        <f ca="1">IFERROR(OFFSET('VRAC HECT'!$J$6,MATCH(prana!$C31,EAN,0),4),"CodAbs")</f>
        <v>5.5E-2</v>
      </c>
      <c r="I31" s="113">
        <f ca="1">IFERROR(OFFSET('VRAC HECT'!$J$6,MATCH(prana!$C31,EAN,0),3),"CodAbs")</f>
        <v>2.93</v>
      </c>
      <c r="J31" s="113">
        <v>0.2</v>
      </c>
      <c r="K31" s="113">
        <v>0</v>
      </c>
      <c r="L31" s="113">
        <v>0</v>
      </c>
      <c r="M31" s="113">
        <v>4.5</v>
      </c>
      <c r="N31" s="113" t="s">
        <v>638</v>
      </c>
      <c r="O31" s="113" t="s">
        <v>639</v>
      </c>
      <c r="P31" s="113">
        <v>0</v>
      </c>
      <c r="R31" s="113">
        <v>0</v>
      </c>
      <c r="S31" s="113">
        <v>0</v>
      </c>
      <c r="AS31" s="113" t="str">
        <f ca="1">IFERROR(OFFSET('VRAC HECT'!$J$6,MATCH(prana!$C33,EAN,0),2),"CodAbs")</f>
        <v>CodAbs</v>
      </c>
      <c r="AT31" s="113">
        <v>0</v>
      </c>
      <c r="AU31" s="113">
        <v>0</v>
      </c>
      <c r="AV31" s="113" t="str">
        <f ca="1">IFERROR(OFFSET('VRAC HECT'!$J$6,MATCH(prana!$C33,EAN,0),2),"CodAbs")</f>
        <v>CodAbs</v>
      </c>
    </row>
    <row r="32" spans="2:48">
      <c r="B32" s="113">
        <v>3254250</v>
      </c>
      <c r="C32" s="113">
        <v>3400932542505</v>
      </c>
      <c r="D32" s="113">
        <v>5420008524325</v>
      </c>
      <c r="F32" s="113" t="s">
        <v>669</v>
      </c>
      <c r="G32" s="113" t="str">
        <f ca="1">IFERROR(OFFSET('VRAC HECT'!$J$6,MATCH(prana!$C32,EAN,0),4),"CodAbs")</f>
        <v>CodAbs</v>
      </c>
      <c r="I32" s="113" t="str">
        <f ca="1">IFERROR(OFFSET('VRAC HECT'!$J$6,MATCH(prana!$C32,EAN,0),3),"CodAbs")</f>
        <v>CodAbs</v>
      </c>
      <c r="J32" s="113">
        <v>0.2</v>
      </c>
      <c r="K32" s="113">
        <v>0</v>
      </c>
      <c r="L32" s="113">
        <v>0</v>
      </c>
      <c r="M32" s="113">
        <v>13.95</v>
      </c>
      <c r="N32" s="113" t="s">
        <v>638</v>
      </c>
      <c r="O32" s="113" t="s">
        <v>639</v>
      </c>
      <c r="P32" s="113">
        <v>0</v>
      </c>
      <c r="R32" s="113">
        <v>0</v>
      </c>
      <c r="S32" s="113">
        <v>0</v>
      </c>
      <c r="AS32" s="113">
        <f ca="1">IFERROR(OFFSET('VRAC HECT'!$J$6,MATCH(prana!$C34,EAN,0),2),"CodAbs")</f>
        <v>1</v>
      </c>
      <c r="AT32" s="113">
        <v>0</v>
      </c>
      <c r="AU32" s="113">
        <v>0</v>
      </c>
      <c r="AV32" s="113">
        <f ca="1">IFERROR(OFFSET('VRAC HECT'!$J$6,MATCH(prana!$C34,EAN,0),2),"CodAbs")</f>
        <v>1</v>
      </c>
    </row>
    <row r="33" spans="2:48">
      <c r="B33" s="113">
        <v>3401231</v>
      </c>
      <c r="C33" s="113">
        <v>3400934012310</v>
      </c>
      <c r="D33" s="113">
        <v>5420008504495</v>
      </c>
      <c r="E33" s="113">
        <v>5420008507922</v>
      </c>
      <c r="F33" s="113" t="s">
        <v>670</v>
      </c>
      <c r="G33" s="113" t="str">
        <f ca="1">IFERROR(OFFSET('VRAC HECT'!$J$6,MATCH(prana!$C33,EAN,0),4),"CodAbs")</f>
        <v>CodAbs</v>
      </c>
      <c r="I33" s="113" t="str">
        <f ca="1">IFERROR(OFFSET('VRAC HECT'!$J$6,MATCH(prana!$C33,EAN,0),3),"CodAbs")</f>
        <v>CodAbs</v>
      </c>
      <c r="J33" s="113">
        <v>0.2</v>
      </c>
      <c r="K33" s="113">
        <v>0</v>
      </c>
      <c r="L33" s="113">
        <v>0</v>
      </c>
      <c r="M33" s="113">
        <v>13.95</v>
      </c>
      <c r="N33" s="113" t="s">
        <v>638</v>
      </c>
      <c r="O33" s="113" t="s">
        <v>639</v>
      </c>
      <c r="P33" s="113">
        <v>0</v>
      </c>
      <c r="R33" s="113">
        <v>0</v>
      </c>
      <c r="S33" s="113">
        <v>0</v>
      </c>
      <c r="AS33" s="113">
        <f ca="1">IFERROR(OFFSET('VRAC HECT'!$J$6,MATCH(prana!$C35,EAN,0),2),"CodAbs")</f>
        <v>3</v>
      </c>
      <c r="AT33" s="113">
        <v>0</v>
      </c>
      <c r="AU33" s="113">
        <v>0</v>
      </c>
      <c r="AV33" s="113">
        <f ca="1">IFERROR(OFFSET('VRAC HECT'!$J$6,MATCH(prana!$C35,EAN,0),2),"CodAbs")</f>
        <v>3</v>
      </c>
    </row>
    <row r="34" spans="2:48">
      <c r="B34" s="113">
        <v>4244259</v>
      </c>
      <c r="C34" s="113">
        <v>5420008524424</v>
      </c>
      <c r="D34" s="113">
        <v>3401542442599</v>
      </c>
      <c r="F34" s="113" t="s">
        <v>671</v>
      </c>
      <c r="G34" s="113">
        <f ca="1">IFERROR(OFFSET('VRAC HECT'!$J$6,MATCH(prana!$C34,EAN,0),4),"CodAbs")</f>
        <v>5.5E-2</v>
      </c>
      <c r="I34" s="113">
        <f ca="1">IFERROR(OFFSET('VRAC HECT'!$J$6,MATCH(prana!$C34,EAN,0),3),"CodAbs")</f>
        <v>3.37</v>
      </c>
      <c r="J34" s="113">
        <v>0.2</v>
      </c>
      <c r="K34" s="113">
        <v>0</v>
      </c>
      <c r="L34" s="113">
        <v>0</v>
      </c>
      <c r="M34" s="113">
        <v>5.0999999999999996</v>
      </c>
      <c r="N34" s="113" t="s">
        <v>638</v>
      </c>
      <c r="O34" s="113" t="s">
        <v>639</v>
      </c>
      <c r="P34" s="113">
        <v>0</v>
      </c>
      <c r="R34" s="113">
        <v>0</v>
      </c>
      <c r="S34" s="113">
        <v>0</v>
      </c>
      <c r="AS34" s="113">
        <f ca="1">IFERROR(OFFSET('VRAC HECT'!$J$6,MATCH(prana!$C36,EAN,0),2),"CodAbs")</f>
        <v>1</v>
      </c>
      <c r="AT34" s="113">
        <v>0</v>
      </c>
      <c r="AU34" s="113">
        <v>0</v>
      </c>
      <c r="AV34" s="113">
        <f ca="1">IFERROR(OFFSET('VRAC HECT'!$J$6,MATCH(prana!$C36,EAN,0),2),"CodAbs")</f>
        <v>1</v>
      </c>
    </row>
    <row r="35" spans="2:48">
      <c r="B35" s="113">
        <v>4310105</v>
      </c>
      <c r="C35" s="113">
        <v>5420008584831</v>
      </c>
      <c r="F35" s="113" t="s">
        <v>672</v>
      </c>
      <c r="G35" s="113">
        <f ca="1">IFERROR(OFFSET('VRAC HECT'!$J$6,MATCH(prana!$C35,EAN,0),4),"CodAbs")</f>
        <v>5.5E-2</v>
      </c>
      <c r="I35" s="113">
        <f ca="1">IFERROR(OFFSET('VRAC HECT'!$J$6,MATCH(prana!$C35,EAN,0),3),"CodAbs")</f>
        <v>4.1900000000000004</v>
      </c>
      <c r="J35" s="113">
        <v>0.2</v>
      </c>
      <c r="K35" s="113">
        <v>0</v>
      </c>
      <c r="L35" s="113">
        <v>0</v>
      </c>
      <c r="M35" s="113">
        <v>6.5</v>
      </c>
      <c r="N35" s="113" t="s">
        <v>638</v>
      </c>
      <c r="O35" s="113" t="s">
        <v>639</v>
      </c>
      <c r="P35" s="113">
        <v>0</v>
      </c>
      <c r="R35" s="113">
        <v>0</v>
      </c>
      <c r="S35" s="113">
        <v>0</v>
      </c>
      <c r="AS35" s="113" t="str">
        <f ca="1">IFERROR(OFFSET('VRAC HECT'!$J$6,MATCH(prana!$C37,EAN,0),2),"CodAbs")</f>
        <v>CodAbs</v>
      </c>
      <c r="AT35" s="113">
        <v>0</v>
      </c>
      <c r="AU35" s="113">
        <v>0</v>
      </c>
      <c r="AV35" s="113" t="str">
        <f ca="1">IFERROR(OFFSET('VRAC HECT'!$J$6,MATCH(prana!$C37,EAN,0),2),"CodAbs")</f>
        <v>CodAbs</v>
      </c>
    </row>
    <row r="36" spans="2:48">
      <c r="B36" s="113">
        <v>4375352</v>
      </c>
      <c r="C36" s="113">
        <v>5420008535734</v>
      </c>
      <c r="D36" s="113">
        <v>3401543753526</v>
      </c>
      <c r="F36" s="113" t="s">
        <v>673</v>
      </c>
      <c r="G36" s="113">
        <f ca="1">IFERROR(OFFSET('VRAC HECT'!$J$6,MATCH(prana!$C36,EAN,0),4),"CodAbs")</f>
        <v>0.2</v>
      </c>
      <c r="I36" s="113">
        <f ca="1">IFERROR(OFFSET('VRAC HECT'!$J$6,MATCH(prana!$C36,EAN,0),3),"CodAbs")</f>
        <v>20.81</v>
      </c>
      <c r="J36" s="113">
        <v>0.2</v>
      </c>
      <c r="K36" s="113">
        <v>0</v>
      </c>
      <c r="L36" s="113">
        <v>0</v>
      </c>
      <c r="M36" s="113">
        <v>31.5</v>
      </c>
      <c r="N36" s="113" t="s">
        <v>638</v>
      </c>
      <c r="O36" s="113" t="s">
        <v>639</v>
      </c>
      <c r="P36" s="113">
        <v>0</v>
      </c>
      <c r="R36" s="113">
        <v>0</v>
      </c>
      <c r="S36" s="113">
        <v>0</v>
      </c>
      <c r="AS36" s="113" t="str">
        <f ca="1">IFERROR(OFFSET('VRAC HECT'!$J$6,MATCH(prana!$C38,EAN,0),2),"CodAbs")</f>
        <v>CodAbs</v>
      </c>
      <c r="AT36" s="113">
        <v>0</v>
      </c>
      <c r="AU36" s="113">
        <v>0</v>
      </c>
      <c r="AV36" s="113" t="str">
        <f ca="1">IFERROR(OFFSET('VRAC HECT'!$J$6,MATCH(prana!$C38,EAN,0),2),"CodAbs")</f>
        <v>CodAbs</v>
      </c>
    </row>
    <row r="37" spans="2:48">
      <c r="B37" s="113">
        <v>4493318</v>
      </c>
      <c r="C37" s="113">
        <v>5420008590627</v>
      </c>
      <c r="F37" s="113" t="s">
        <v>674</v>
      </c>
      <c r="G37" s="113" t="str">
        <f ca="1">IFERROR(OFFSET('VRAC HECT'!$J$6,MATCH(prana!$C37,EAN,0),4),"CodAbs")</f>
        <v>CodAbs</v>
      </c>
      <c r="I37" s="113" t="str">
        <f ca="1">IFERROR(OFFSET('VRAC HECT'!$J$6,MATCH(prana!$C37,EAN,0),3),"CodAbs")</f>
        <v>CodAbs</v>
      </c>
      <c r="J37" s="113">
        <v>0</v>
      </c>
      <c r="K37" s="113">
        <v>0</v>
      </c>
      <c r="L37" s="113">
        <v>0</v>
      </c>
      <c r="M37" s="113">
        <v>9.9</v>
      </c>
      <c r="N37" s="113" t="s">
        <v>638</v>
      </c>
      <c r="O37" s="113" t="s">
        <v>639</v>
      </c>
      <c r="P37" s="113">
        <v>0</v>
      </c>
      <c r="R37" s="113">
        <v>0</v>
      </c>
      <c r="S37" s="113">
        <v>0</v>
      </c>
      <c r="AS37" s="113" t="str">
        <f ca="1">IFERROR(OFFSET('VRAC HECT'!$J$6,MATCH(prana!$C39,EAN,0),2),"CodAbs")</f>
        <v>CodAbs</v>
      </c>
      <c r="AT37" s="113">
        <v>0</v>
      </c>
      <c r="AU37" s="113">
        <v>0</v>
      </c>
      <c r="AV37" s="113" t="str">
        <f ca="1">IFERROR(OFFSET('VRAC HECT'!$J$6,MATCH(prana!$C39,EAN,0),2),"CodAbs")</f>
        <v>CodAbs</v>
      </c>
    </row>
    <row r="38" spans="2:48">
      <c r="B38" s="113">
        <v>4493324</v>
      </c>
      <c r="C38" s="113">
        <v>5420008597459</v>
      </c>
      <c r="F38" s="113" t="s">
        <v>675</v>
      </c>
      <c r="G38" s="113" t="str">
        <f ca="1">IFERROR(OFFSET('VRAC HECT'!$J$6,MATCH(prana!$C38,EAN,0),4),"CodAbs")</f>
        <v>CodAbs</v>
      </c>
      <c r="I38" s="113" t="str">
        <f ca="1">IFERROR(OFFSET('VRAC HECT'!$J$6,MATCH(prana!$C38,EAN,0),3),"CodAbs")</f>
        <v>CodAbs</v>
      </c>
      <c r="J38" s="113">
        <v>0</v>
      </c>
      <c r="K38" s="113">
        <v>0</v>
      </c>
      <c r="L38" s="113">
        <v>0</v>
      </c>
      <c r="M38" s="113">
        <v>10.5</v>
      </c>
      <c r="N38" s="113" t="s">
        <v>638</v>
      </c>
      <c r="O38" s="113" t="s">
        <v>639</v>
      </c>
      <c r="P38" s="113">
        <v>0</v>
      </c>
      <c r="R38" s="113">
        <v>0</v>
      </c>
      <c r="S38" s="113">
        <v>0</v>
      </c>
      <c r="AS38" s="113" t="str">
        <f ca="1">IFERROR(OFFSET('VRAC HECT'!$J$6,MATCH(prana!$C40,EAN,0),2),"CodAbs")</f>
        <v>CodAbs</v>
      </c>
      <c r="AT38" s="113">
        <v>0</v>
      </c>
      <c r="AU38" s="113">
        <v>0</v>
      </c>
      <c r="AV38" s="113" t="str">
        <f ca="1">IFERROR(OFFSET('VRAC HECT'!$J$6,MATCH(prana!$C40,EAN,0),2),"CodAbs")</f>
        <v>CodAbs</v>
      </c>
    </row>
    <row r="39" spans="2:48">
      <c r="B39" s="113">
        <v>4493330</v>
      </c>
      <c r="C39" s="113">
        <v>5420008577079</v>
      </c>
      <c r="F39" s="113" t="s">
        <v>676</v>
      </c>
      <c r="G39" s="113" t="str">
        <f ca="1">IFERROR(OFFSET('VRAC HECT'!$J$6,MATCH(prana!$C39,EAN,0),4),"CodAbs")</f>
        <v>CodAbs</v>
      </c>
      <c r="I39" s="113" t="str">
        <f ca="1">IFERROR(OFFSET('VRAC HECT'!$J$6,MATCH(prana!$C39,EAN,0),3),"CodAbs")</f>
        <v>CodAbs</v>
      </c>
      <c r="J39" s="113">
        <v>0</v>
      </c>
      <c r="K39" s="113">
        <v>0</v>
      </c>
      <c r="L39" s="113">
        <v>0</v>
      </c>
      <c r="M39" s="113">
        <v>10.5</v>
      </c>
      <c r="N39" s="113" t="s">
        <v>638</v>
      </c>
      <c r="O39" s="113" t="s">
        <v>639</v>
      </c>
      <c r="P39" s="113">
        <v>0</v>
      </c>
      <c r="R39" s="113">
        <v>0</v>
      </c>
      <c r="S39" s="113">
        <v>0</v>
      </c>
      <c r="AS39" s="113" t="str">
        <f ca="1">IFERROR(OFFSET('VRAC HECT'!$J$6,MATCH(prana!$C41,EAN,0),2),"CodAbs")</f>
        <v>CodAbs</v>
      </c>
      <c r="AT39" s="113">
        <v>0</v>
      </c>
      <c r="AU39" s="113">
        <v>0</v>
      </c>
      <c r="AV39" s="113" t="str">
        <f ca="1">IFERROR(OFFSET('VRAC HECT'!$J$6,MATCH(prana!$C41,EAN,0),2),"CodAbs")</f>
        <v>CodAbs</v>
      </c>
    </row>
    <row r="40" spans="2:48">
      <c r="B40" s="113">
        <v>4493347</v>
      </c>
      <c r="C40" s="113">
        <v>5420008585968</v>
      </c>
      <c r="F40" s="113" t="s">
        <v>677</v>
      </c>
      <c r="G40" s="113" t="str">
        <f ca="1">IFERROR(OFFSET('VRAC HECT'!$J$6,MATCH(prana!$C40,EAN,0),4),"CodAbs")</f>
        <v>CodAbs</v>
      </c>
      <c r="I40" s="113" t="str">
        <f ca="1">IFERROR(OFFSET('VRAC HECT'!$J$6,MATCH(prana!$C40,EAN,0),3),"CodAbs")</f>
        <v>CodAbs</v>
      </c>
      <c r="J40" s="113">
        <v>0</v>
      </c>
      <c r="K40" s="113">
        <v>0</v>
      </c>
      <c r="L40" s="113">
        <v>0</v>
      </c>
      <c r="M40" s="113">
        <v>10.5</v>
      </c>
      <c r="N40" s="113" t="s">
        <v>638</v>
      </c>
      <c r="O40" s="113" t="s">
        <v>639</v>
      </c>
      <c r="P40" s="113">
        <v>0</v>
      </c>
      <c r="R40" s="113">
        <v>0</v>
      </c>
      <c r="S40" s="113">
        <v>0</v>
      </c>
      <c r="AS40" s="113" t="str">
        <f ca="1">IFERROR(OFFSET('VRAC HECT'!$J$6,MATCH(prana!$C42,EAN,0),2),"CodAbs")</f>
        <v>CodAbs</v>
      </c>
      <c r="AT40" s="113">
        <v>0</v>
      </c>
      <c r="AU40" s="113">
        <v>0</v>
      </c>
      <c r="AV40" s="113" t="str">
        <f ca="1">IFERROR(OFFSET('VRAC HECT'!$J$6,MATCH(prana!$C42,EAN,0),2),"CodAbs")</f>
        <v>CodAbs</v>
      </c>
    </row>
    <row r="41" spans="2:48">
      <c r="B41" s="113">
        <v>4493353</v>
      </c>
      <c r="C41" s="113">
        <v>5420008585975</v>
      </c>
      <c r="F41" s="113" t="s">
        <v>678</v>
      </c>
      <c r="G41" s="113" t="str">
        <f ca="1">IFERROR(OFFSET('VRAC HECT'!$J$6,MATCH(prana!$C41,EAN,0),4),"CodAbs")</f>
        <v>CodAbs</v>
      </c>
      <c r="I41" s="113" t="str">
        <f ca="1">IFERROR(OFFSET('VRAC HECT'!$J$6,MATCH(prana!$C41,EAN,0),3),"CodAbs")</f>
        <v>CodAbs</v>
      </c>
      <c r="J41" s="113">
        <v>0</v>
      </c>
      <c r="K41" s="113">
        <v>0</v>
      </c>
      <c r="L41" s="113">
        <v>0</v>
      </c>
      <c r="M41" s="113">
        <v>10.5</v>
      </c>
      <c r="N41" s="113" t="s">
        <v>638</v>
      </c>
      <c r="O41" s="113" t="s">
        <v>639</v>
      </c>
      <c r="P41" s="113">
        <v>0</v>
      </c>
      <c r="R41" s="113">
        <v>0</v>
      </c>
      <c r="S41" s="113">
        <v>0</v>
      </c>
      <c r="AS41" s="113" t="str">
        <f ca="1">IFERROR(OFFSET('VRAC HECT'!$J$6,MATCH(prana!$C43,EAN,0),2),"CodAbs")</f>
        <v>CodAbs</v>
      </c>
      <c r="AT41" s="113">
        <v>0</v>
      </c>
      <c r="AU41" s="113">
        <v>0</v>
      </c>
      <c r="AV41" s="113" t="str">
        <f ca="1">IFERROR(OFFSET('VRAC HECT'!$J$6,MATCH(prana!$C43,EAN,0),2),"CodAbs")</f>
        <v>CodAbs</v>
      </c>
    </row>
    <row r="42" spans="2:48">
      <c r="B42" s="113">
        <v>4493376</v>
      </c>
      <c r="C42" s="113">
        <v>5420008595646</v>
      </c>
      <c r="F42" s="113" t="s">
        <v>679</v>
      </c>
      <c r="G42" s="113" t="str">
        <f ca="1">IFERROR(OFFSET('VRAC HECT'!$J$6,MATCH(prana!$C42,EAN,0),4),"CodAbs")</f>
        <v>CodAbs</v>
      </c>
      <c r="I42" s="113" t="str">
        <f ca="1">IFERROR(OFFSET('VRAC HECT'!$J$6,MATCH(prana!$C42,EAN,0),3),"CodAbs")</f>
        <v>CodAbs</v>
      </c>
      <c r="J42" s="113">
        <v>0</v>
      </c>
      <c r="K42" s="113">
        <v>0</v>
      </c>
      <c r="L42" s="113">
        <v>0</v>
      </c>
      <c r="M42" s="113">
        <v>10.5</v>
      </c>
      <c r="N42" s="113" t="s">
        <v>638</v>
      </c>
      <c r="O42" s="113" t="s">
        <v>639</v>
      </c>
      <c r="P42" s="113">
        <v>0</v>
      </c>
      <c r="R42" s="113">
        <v>0</v>
      </c>
      <c r="S42" s="113">
        <v>0</v>
      </c>
      <c r="AS42" s="113" t="str">
        <f ca="1">IFERROR(OFFSET('VRAC HECT'!$J$6,MATCH(prana!$C44,EAN,0),2),"CodAbs")</f>
        <v>CodAbs</v>
      </c>
      <c r="AT42" s="113">
        <v>0</v>
      </c>
      <c r="AU42" s="113">
        <v>0</v>
      </c>
      <c r="AV42" s="113" t="str">
        <f ca="1">IFERROR(OFFSET('VRAC HECT'!$J$6,MATCH(prana!$C44,EAN,0),2),"CodAbs")</f>
        <v>CodAbs</v>
      </c>
    </row>
    <row r="43" spans="2:48">
      <c r="B43" s="113">
        <v>4493382</v>
      </c>
      <c r="C43" s="113">
        <v>5420008594373</v>
      </c>
      <c r="F43" s="113" t="s">
        <v>680</v>
      </c>
      <c r="G43" s="113" t="str">
        <f ca="1">IFERROR(OFFSET('VRAC HECT'!$J$6,MATCH(prana!$C43,EAN,0),4),"CodAbs")</f>
        <v>CodAbs</v>
      </c>
      <c r="I43" s="113" t="str">
        <f ca="1">IFERROR(OFFSET('VRAC HECT'!$J$6,MATCH(prana!$C43,EAN,0),3),"CodAbs")</f>
        <v>CodAbs</v>
      </c>
      <c r="J43" s="113">
        <v>0</v>
      </c>
      <c r="K43" s="113">
        <v>0</v>
      </c>
      <c r="L43" s="113">
        <v>0</v>
      </c>
      <c r="M43" s="113">
        <v>10.5</v>
      </c>
      <c r="N43" s="113" t="s">
        <v>638</v>
      </c>
      <c r="O43" s="113" t="s">
        <v>639</v>
      </c>
      <c r="P43" s="113">
        <v>0</v>
      </c>
      <c r="R43" s="113">
        <v>0</v>
      </c>
      <c r="S43" s="113">
        <v>0</v>
      </c>
      <c r="AS43" s="113" t="str">
        <f ca="1">IFERROR(OFFSET('VRAC HECT'!$J$6,MATCH(prana!$C45,EAN,0),2),"CodAbs")</f>
        <v>CodAbs</v>
      </c>
      <c r="AT43" s="113">
        <v>0</v>
      </c>
      <c r="AU43" s="113">
        <v>0</v>
      </c>
      <c r="AV43" s="113" t="str">
        <f ca="1">IFERROR(OFFSET('VRAC HECT'!$J$6,MATCH(prana!$C45,EAN,0),2),"CodAbs")</f>
        <v>CodAbs</v>
      </c>
    </row>
    <row r="44" spans="2:48">
      <c r="B44" s="113">
        <v>4493399</v>
      </c>
      <c r="C44" s="113">
        <v>5420008598210</v>
      </c>
      <c r="F44" s="113" t="s">
        <v>681</v>
      </c>
      <c r="G44" s="113" t="str">
        <f ca="1">IFERROR(OFFSET('VRAC HECT'!$J$6,MATCH(prana!$C44,EAN,0),4),"CodAbs")</f>
        <v>CodAbs</v>
      </c>
      <c r="I44" s="113" t="str">
        <f ca="1">IFERROR(OFFSET('VRAC HECT'!$J$6,MATCH(prana!$C44,EAN,0),3),"CodAbs")</f>
        <v>CodAbs</v>
      </c>
      <c r="J44" s="113">
        <v>0</v>
      </c>
      <c r="K44" s="113">
        <v>0</v>
      </c>
      <c r="L44" s="113">
        <v>0</v>
      </c>
      <c r="M44" s="113">
        <v>10.5</v>
      </c>
      <c r="N44" s="113" t="s">
        <v>638</v>
      </c>
      <c r="O44" s="113" t="s">
        <v>639</v>
      </c>
      <c r="P44" s="113">
        <v>0</v>
      </c>
      <c r="R44" s="113">
        <v>0</v>
      </c>
      <c r="S44" s="113">
        <v>0</v>
      </c>
      <c r="AS44" s="113" t="str">
        <f ca="1">IFERROR(OFFSET('VRAC HECT'!$J$6,MATCH(prana!$C46,EAN,0),2),"CodAbs")</f>
        <v>CodAbs</v>
      </c>
      <c r="AT44" s="113">
        <v>0</v>
      </c>
      <c r="AU44" s="113">
        <v>0</v>
      </c>
      <c r="AV44" s="113" t="str">
        <f ca="1">IFERROR(OFFSET('VRAC HECT'!$J$6,MATCH(prana!$C46,EAN,0),2),"CodAbs")</f>
        <v>CodAbs</v>
      </c>
    </row>
    <row r="45" spans="2:48">
      <c r="B45" s="113">
        <v>4679342</v>
      </c>
      <c r="C45" s="113">
        <v>5420008550737</v>
      </c>
      <c r="D45" s="113">
        <v>3401546793420</v>
      </c>
      <c r="F45" s="113" t="s">
        <v>682</v>
      </c>
      <c r="G45" s="113" t="str">
        <f ca="1">IFERROR(OFFSET('VRAC HECT'!$J$6,MATCH(prana!$C45,EAN,0),4),"CodAbs")</f>
        <v>CodAbs</v>
      </c>
      <c r="I45" s="113" t="str">
        <f ca="1">IFERROR(OFFSET('VRAC HECT'!$J$6,MATCH(prana!$C45,EAN,0),3),"CodAbs")</f>
        <v>CodAbs</v>
      </c>
      <c r="J45" s="113">
        <v>0</v>
      </c>
      <c r="K45" s="113">
        <v>0</v>
      </c>
      <c r="L45" s="113">
        <v>0</v>
      </c>
      <c r="M45" s="113">
        <v>9.9499999999999993</v>
      </c>
      <c r="N45" s="113" t="s">
        <v>638</v>
      </c>
      <c r="O45" s="113" t="s">
        <v>639</v>
      </c>
      <c r="P45" s="113">
        <v>0</v>
      </c>
      <c r="R45" s="113">
        <v>0</v>
      </c>
      <c r="S45" s="113">
        <v>0</v>
      </c>
      <c r="AS45" s="113" t="str">
        <f ca="1">IFERROR(OFFSET('VRAC HECT'!$J$6,MATCH(prana!$C47,EAN,0),2),"CodAbs")</f>
        <v>CodAbs</v>
      </c>
      <c r="AT45" s="113">
        <v>0</v>
      </c>
      <c r="AU45" s="113">
        <v>0</v>
      </c>
      <c r="AV45" s="113" t="str">
        <f ca="1">IFERROR(OFFSET('VRAC HECT'!$J$6,MATCH(prana!$C47,EAN,0),2),"CodAbs")</f>
        <v>CodAbs</v>
      </c>
    </row>
    <row r="46" spans="2:48">
      <c r="B46" s="113">
        <v>4679359</v>
      </c>
      <c r="C46" s="113">
        <v>5420008557996</v>
      </c>
      <c r="D46" s="113">
        <v>3401546793598</v>
      </c>
      <c r="F46" s="113" t="s">
        <v>683</v>
      </c>
      <c r="G46" s="113" t="str">
        <f ca="1">IFERROR(OFFSET('VRAC HECT'!$J$6,MATCH(prana!$C46,EAN,0),4),"CodAbs")</f>
        <v>CodAbs</v>
      </c>
      <c r="I46" s="113" t="str">
        <f ca="1">IFERROR(OFFSET('VRAC HECT'!$J$6,MATCH(prana!$C46,EAN,0),3),"CodAbs")</f>
        <v>CodAbs</v>
      </c>
      <c r="J46" s="113">
        <v>0</v>
      </c>
      <c r="K46" s="113">
        <v>0</v>
      </c>
      <c r="L46" s="113">
        <v>0</v>
      </c>
      <c r="M46" s="113">
        <v>9.9499999999999993</v>
      </c>
      <c r="N46" s="113" t="s">
        <v>638</v>
      </c>
      <c r="O46" s="113" t="s">
        <v>639</v>
      </c>
      <c r="P46" s="113">
        <v>0</v>
      </c>
      <c r="R46" s="113">
        <v>0</v>
      </c>
      <c r="S46" s="113">
        <v>0</v>
      </c>
      <c r="AS46" s="113" t="str">
        <f ca="1">IFERROR(OFFSET('VRAC HECT'!$J$6,MATCH(prana!$C48,EAN,0),2),"CodAbs")</f>
        <v>CodAbs</v>
      </c>
      <c r="AT46" s="113">
        <v>0</v>
      </c>
      <c r="AU46" s="113">
        <v>0</v>
      </c>
      <c r="AV46" s="113" t="str">
        <f ca="1">IFERROR(OFFSET('VRAC HECT'!$J$6,MATCH(prana!$C48,EAN,0),2),"CodAbs")</f>
        <v>CodAbs</v>
      </c>
    </row>
    <row r="47" spans="2:48">
      <c r="B47" s="113">
        <v>4679365</v>
      </c>
      <c r="C47" s="113">
        <v>5420008512476</v>
      </c>
      <c r="D47" s="113">
        <v>3401546793659</v>
      </c>
      <c r="F47" s="113" t="s">
        <v>684</v>
      </c>
      <c r="G47" s="113" t="str">
        <f ca="1">IFERROR(OFFSET('VRAC HECT'!$J$6,MATCH(prana!$C47,EAN,0),4),"CodAbs")</f>
        <v>CodAbs</v>
      </c>
      <c r="I47" s="113" t="str">
        <f ca="1">IFERROR(OFFSET('VRAC HECT'!$J$6,MATCH(prana!$C47,EAN,0),3),"CodAbs")</f>
        <v>CodAbs</v>
      </c>
      <c r="J47" s="113">
        <v>0</v>
      </c>
      <c r="K47" s="113">
        <v>0</v>
      </c>
      <c r="L47" s="113">
        <v>0</v>
      </c>
      <c r="M47" s="113">
        <v>9.9499999999999993</v>
      </c>
      <c r="N47" s="113" t="s">
        <v>638</v>
      </c>
      <c r="O47" s="113" t="s">
        <v>639</v>
      </c>
      <c r="P47" s="113">
        <v>0</v>
      </c>
      <c r="R47" s="113">
        <v>0</v>
      </c>
      <c r="S47" s="113">
        <v>0</v>
      </c>
      <c r="AS47" s="113" t="str">
        <f ca="1">IFERROR(OFFSET('VRAC HECT'!$J$6,MATCH(prana!$C49,EAN,0),2),"CodAbs")</f>
        <v>CodAbs</v>
      </c>
      <c r="AT47" s="113">
        <v>0</v>
      </c>
      <c r="AU47" s="113">
        <v>0</v>
      </c>
      <c r="AV47" s="113" t="str">
        <f ca="1">IFERROR(OFFSET('VRAC HECT'!$J$6,MATCH(prana!$C49,EAN,0),2),"CodAbs")</f>
        <v>CodAbs</v>
      </c>
    </row>
    <row r="48" spans="2:48">
      <c r="B48" s="113">
        <v>4697311</v>
      </c>
      <c r="C48" s="113">
        <v>5420008513732</v>
      </c>
      <c r="D48" s="113">
        <v>3401546973112</v>
      </c>
      <c r="F48" s="113" t="s">
        <v>685</v>
      </c>
      <c r="G48" s="113" t="str">
        <f ca="1">IFERROR(OFFSET('VRAC HECT'!$J$6,MATCH(prana!$C48,EAN,0),4),"CodAbs")</f>
        <v>CodAbs</v>
      </c>
      <c r="I48" s="113" t="str">
        <f ca="1">IFERROR(OFFSET('VRAC HECT'!$J$6,MATCH(prana!$C48,EAN,0),3),"CodAbs")</f>
        <v>CodAbs</v>
      </c>
      <c r="J48" s="113">
        <v>0</v>
      </c>
      <c r="K48" s="113">
        <v>0</v>
      </c>
      <c r="L48" s="113">
        <v>0</v>
      </c>
      <c r="M48" s="113">
        <v>4.5</v>
      </c>
      <c r="N48" s="113" t="s">
        <v>638</v>
      </c>
      <c r="O48" s="113" t="s">
        <v>639</v>
      </c>
      <c r="P48" s="113">
        <v>0</v>
      </c>
      <c r="R48" s="113">
        <v>0</v>
      </c>
      <c r="S48" s="113">
        <v>0</v>
      </c>
      <c r="AS48" s="113">
        <f ca="1">IFERROR(OFFSET('VRAC HECT'!$J$6,MATCH(prana!$C50,EAN,0),2),"CodAbs")</f>
        <v>3</v>
      </c>
      <c r="AT48" s="113">
        <v>0</v>
      </c>
      <c r="AU48" s="113">
        <v>0</v>
      </c>
      <c r="AV48" s="113">
        <f ca="1">IFERROR(OFFSET('VRAC HECT'!$J$6,MATCH(prana!$C50,EAN,0),2),"CodAbs")</f>
        <v>3</v>
      </c>
    </row>
    <row r="49" spans="2:48">
      <c r="B49" s="113">
        <v>4697328</v>
      </c>
      <c r="C49" s="113">
        <v>5420008520822</v>
      </c>
      <c r="D49" s="113">
        <v>3401546973280</v>
      </c>
      <c r="F49" s="113" t="s">
        <v>686</v>
      </c>
      <c r="G49" s="113" t="str">
        <f ca="1">IFERROR(OFFSET('VRAC HECT'!$J$6,MATCH(prana!$C49,EAN,0),4),"CodAbs")</f>
        <v>CodAbs</v>
      </c>
      <c r="I49" s="113" t="str">
        <f ca="1">IFERROR(OFFSET('VRAC HECT'!$J$6,MATCH(prana!$C49,EAN,0),3),"CodAbs")</f>
        <v>CodAbs</v>
      </c>
      <c r="J49" s="113">
        <v>0</v>
      </c>
      <c r="K49" s="113">
        <v>0</v>
      </c>
      <c r="L49" s="113">
        <v>0</v>
      </c>
      <c r="M49" s="113">
        <v>9.6999999999999993</v>
      </c>
      <c r="N49" s="113" t="s">
        <v>638</v>
      </c>
      <c r="O49" s="113" t="s">
        <v>639</v>
      </c>
      <c r="P49" s="113">
        <v>0</v>
      </c>
      <c r="R49" s="113">
        <v>0</v>
      </c>
      <c r="S49" s="113">
        <v>0</v>
      </c>
      <c r="AS49" s="113">
        <f ca="1">IFERROR(OFFSET('VRAC HECT'!$J$6,MATCH(prana!$C51,EAN,0),2),"CodAbs")</f>
        <v>3</v>
      </c>
      <c r="AT49" s="113">
        <v>0</v>
      </c>
      <c r="AU49" s="113">
        <v>0</v>
      </c>
      <c r="AV49" s="113">
        <f ca="1">IFERROR(OFFSET('VRAC HECT'!$J$6,MATCH(prana!$C51,EAN,0),2),"CodAbs")</f>
        <v>3</v>
      </c>
    </row>
    <row r="50" spans="2:48">
      <c r="B50" s="113">
        <v>4702408</v>
      </c>
      <c r="C50" s="113">
        <v>5420008533648</v>
      </c>
      <c r="D50" s="113">
        <v>3401547024080</v>
      </c>
      <c r="F50" s="113" t="s">
        <v>687</v>
      </c>
      <c r="G50" s="113">
        <f ca="1">IFERROR(OFFSET('VRAC HECT'!$J$6,MATCH(prana!$C50,EAN,0),4),"CodAbs")</f>
        <v>5.5E-2</v>
      </c>
      <c r="I50" s="113">
        <f ca="1">IFERROR(OFFSET('VRAC HECT'!$J$6,MATCH(prana!$C50,EAN,0),3),"CodAbs")</f>
        <v>3.9</v>
      </c>
      <c r="J50" s="113">
        <v>0.2</v>
      </c>
      <c r="K50" s="113">
        <v>0</v>
      </c>
      <c r="L50" s="113">
        <v>0</v>
      </c>
      <c r="M50" s="113">
        <v>5.5</v>
      </c>
      <c r="N50" s="113" t="s">
        <v>638</v>
      </c>
      <c r="O50" s="113" t="s">
        <v>639</v>
      </c>
      <c r="P50" s="113">
        <v>0</v>
      </c>
      <c r="R50" s="113">
        <v>0</v>
      </c>
      <c r="S50" s="113">
        <v>0</v>
      </c>
      <c r="AS50" s="113">
        <f ca="1">IFERROR(OFFSET('VRAC HECT'!$J$6,MATCH(prana!$C52,EAN,0),2),"CodAbs")</f>
        <v>3</v>
      </c>
      <c r="AT50" s="113">
        <v>0</v>
      </c>
      <c r="AU50" s="113">
        <v>0</v>
      </c>
      <c r="AV50" s="113">
        <f ca="1">IFERROR(OFFSET('VRAC HECT'!$J$6,MATCH(prana!$C52,EAN,0),2),"CodAbs")</f>
        <v>3</v>
      </c>
    </row>
    <row r="51" spans="2:48">
      <c r="B51" s="113">
        <v>4702420</v>
      </c>
      <c r="C51" s="113">
        <v>5420008524400</v>
      </c>
      <c r="D51" s="113">
        <v>3401547024202</v>
      </c>
      <c r="F51" s="113" t="s">
        <v>688</v>
      </c>
      <c r="G51" s="113">
        <f ca="1">IFERROR(OFFSET('VRAC HECT'!$J$6,MATCH(prana!$C51,EAN,0),4),"CodAbs")</f>
        <v>5.5E-2</v>
      </c>
      <c r="I51" s="113">
        <f ca="1">IFERROR(OFFSET('VRAC HECT'!$J$6,MATCH(prana!$C51,EAN,0),3),"CodAbs")</f>
        <v>6.82</v>
      </c>
      <c r="J51" s="113">
        <v>0.2</v>
      </c>
      <c r="K51" s="113">
        <v>0</v>
      </c>
      <c r="L51" s="113">
        <v>0</v>
      </c>
      <c r="M51" s="113">
        <v>9.5</v>
      </c>
      <c r="N51" s="113" t="s">
        <v>638</v>
      </c>
      <c r="O51" s="113" t="s">
        <v>639</v>
      </c>
      <c r="P51" s="113">
        <v>0</v>
      </c>
      <c r="R51" s="113">
        <v>0</v>
      </c>
      <c r="S51" s="113">
        <v>0</v>
      </c>
      <c r="AS51" s="113">
        <f ca="1">IFERROR(OFFSET('VRAC HECT'!$J$6,MATCH(prana!$C53,EAN,0),2),"CodAbs")</f>
        <v>3</v>
      </c>
      <c r="AT51" s="113">
        <v>0</v>
      </c>
      <c r="AU51" s="113">
        <v>0</v>
      </c>
      <c r="AV51" s="113">
        <f ca="1">IFERROR(OFFSET('VRAC HECT'!$J$6,MATCH(prana!$C53,EAN,0),2),"CodAbs")</f>
        <v>3</v>
      </c>
    </row>
    <row r="52" spans="2:48">
      <c r="B52" s="113">
        <v>4702437</v>
      </c>
      <c r="C52" s="113">
        <v>5420008524295</v>
      </c>
      <c r="D52" s="113">
        <v>3401547024370</v>
      </c>
      <c r="F52" s="113" t="s">
        <v>689</v>
      </c>
      <c r="G52" s="113">
        <f ca="1">IFERROR(OFFSET('VRAC HECT'!$J$6,MATCH(prana!$C52,EAN,0),4),"CodAbs")</f>
        <v>0.2</v>
      </c>
      <c r="I52" s="113">
        <f ca="1">IFERROR(OFFSET('VRAC HECT'!$J$6,MATCH(prana!$C52,EAN,0),3),"CodAbs")</f>
        <v>6.28</v>
      </c>
      <c r="J52" s="113">
        <v>0.2</v>
      </c>
      <c r="K52" s="113">
        <v>0</v>
      </c>
      <c r="L52" s="113">
        <v>0</v>
      </c>
      <c r="M52" s="113">
        <v>9.9499999999999993</v>
      </c>
      <c r="N52" s="113" t="s">
        <v>638</v>
      </c>
      <c r="O52" s="113" t="s">
        <v>639</v>
      </c>
      <c r="P52" s="113">
        <v>0</v>
      </c>
      <c r="R52" s="113">
        <v>0</v>
      </c>
      <c r="S52" s="113">
        <v>0</v>
      </c>
      <c r="AS52" s="113">
        <f ca="1">IFERROR(OFFSET('VRAC HECT'!$J$6,MATCH(prana!$C54,EAN,0),2),"CodAbs")</f>
        <v>3</v>
      </c>
      <c r="AT52" s="113">
        <v>0</v>
      </c>
      <c r="AU52" s="113">
        <v>0</v>
      </c>
      <c r="AV52" s="113">
        <f ca="1">IFERROR(OFFSET('VRAC HECT'!$J$6,MATCH(prana!$C54,EAN,0),2),"CodAbs")</f>
        <v>3</v>
      </c>
    </row>
    <row r="53" spans="2:48">
      <c r="B53" s="113">
        <v>4702443</v>
      </c>
      <c r="C53" s="113">
        <v>5420008527814</v>
      </c>
      <c r="D53" s="113">
        <v>3401547024431</v>
      </c>
      <c r="F53" s="113" t="s">
        <v>690</v>
      </c>
      <c r="G53" s="113">
        <f ca="1">IFERROR(OFFSET('VRAC HECT'!$J$6,MATCH(prana!$C53,EAN,0),4),"CodAbs")</f>
        <v>0.2</v>
      </c>
      <c r="I53" s="113">
        <f ca="1">IFERROR(OFFSET('VRAC HECT'!$J$6,MATCH(prana!$C53,EAN,0),3),"CodAbs")</f>
        <v>5.89</v>
      </c>
      <c r="J53" s="113">
        <v>0.2</v>
      </c>
      <c r="K53" s="113">
        <v>0</v>
      </c>
      <c r="L53" s="113">
        <v>0</v>
      </c>
      <c r="M53" s="113">
        <v>9.5</v>
      </c>
      <c r="N53" s="113" t="s">
        <v>638</v>
      </c>
      <c r="O53" s="113" t="s">
        <v>639</v>
      </c>
      <c r="P53" s="113">
        <v>0</v>
      </c>
      <c r="R53" s="113">
        <v>0</v>
      </c>
      <c r="S53" s="113">
        <v>0</v>
      </c>
      <c r="AS53" s="113">
        <f ca="1">IFERROR(OFFSET('VRAC HECT'!$J$6,MATCH(prana!$C55,EAN,0),2),"CodAbs")</f>
        <v>3</v>
      </c>
      <c r="AT53" s="113">
        <v>0</v>
      </c>
      <c r="AU53" s="113">
        <v>0</v>
      </c>
      <c r="AV53" s="113">
        <f ca="1">IFERROR(OFFSET('VRAC HECT'!$J$6,MATCH(prana!$C55,EAN,0),2),"CodAbs")</f>
        <v>3</v>
      </c>
    </row>
    <row r="54" spans="2:48">
      <c r="B54" s="113">
        <v>4702466</v>
      </c>
      <c r="C54" s="113">
        <v>5420008508707</v>
      </c>
      <c r="D54" s="113">
        <v>3401547024660</v>
      </c>
      <c r="F54" s="113" t="s">
        <v>691</v>
      </c>
      <c r="G54" s="113">
        <f ca="1">IFERROR(OFFSET('VRAC HECT'!$J$6,MATCH(prana!$C54,EAN,0),4),"CodAbs")</f>
        <v>5.5E-2</v>
      </c>
      <c r="I54" s="113">
        <f ca="1">IFERROR(OFFSET('VRAC HECT'!$J$6,MATCH(prana!$C54,EAN,0),3),"CodAbs")</f>
        <v>2.98</v>
      </c>
      <c r="J54" s="113">
        <v>0.2</v>
      </c>
      <c r="K54" s="113">
        <v>0</v>
      </c>
      <c r="L54" s="113">
        <v>0</v>
      </c>
      <c r="M54" s="113">
        <v>4.5</v>
      </c>
      <c r="N54" s="113" t="s">
        <v>638</v>
      </c>
      <c r="O54" s="113" t="s">
        <v>639</v>
      </c>
      <c r="P54" s="113">
        <v>0</v>
      </c>
      <c r="R54" s="113">
        <v>0</v>
      </c>
      <c r="S54" s="113">
        <v>0</v>
      </c>
      <c r="AS54" s="113">
        <f ca="1">IFERROR(OFFSET('VRAC HECT'!$J$6,MATCH(prana!$C56,EAN,0),2),"CodAbs")</f>
        <v>3</v>
      </c>
      <c r="AT54" s="113">
        <v>0</v>
      </c>
      <c r="AU54" s="113">
        <v>0</v>
      </c>
      <c r="AV54" s="113">
        <f ca="1">IFERROR(OFFSET('VRAC HECT'!$J$6,MATCH(prana!$C56,EAN,0),2),"CodAbs")</f>
        <v>3</v>
      </c>
    </row>
    <row r="55" spans="2:48">
      <c r="B55" s="113">
        <v>4702472</v>
      </c>
      <c r="C55" s="113">
        <v>5420008524448</v>
      </c>
      <c r="D55" s="113">
        <v>3401547024721</v>
      </c>
      <c r="F55" s="113" t="s">
        <v>692</v>
      </c>
      <c r="G55" s="113">
        <f ca="1">IFERROR(OFFSET('VRAC HECT'!$J$6,MATCH(prana!$C55,EAN,0),4),"CodAbs")</f>
        <v>5.5E-2</v>
      </c>
      <c r="I55" s="113">
        <f ca="1">IFERROR(OFFSET('VRAC HECT'!$J$6,MATCH(prana!$C55,EAN,0),3),"CodAbs")</f>
        <v>3.43</v>
      </c>
      <c r="J55" s="113">
        <v>0.2</v>
      </c>
      <c r="K55" s="113">
        <v>0</v>
      </c>
      <c r="L55" s="113">
        <v>0</v>
      </c>
      <c r="M55" s="113">
        <v>4.95</v>
      </c>
      <c r="N55" s="113" t="s">
        <v>638</v>
      </c>
      <c r="O55" s="113" t="s">
        <v>639</v>
      </c>
      <c r="P55" s="113">
        <v>0</v>
      </c>
      <c r="R55" s="113">
        <v>0</v>
      </c>
      <c r="S55" s="113">
        <v>0</v>
      </c>
      <c r="AS55" s="113">
        <f ca="1">IFERROR(OFFSET('VRAC HECT'!$J$6,MATCH(prana!$C57,EAN,0),2),"CodAbs")</f>
        <v>3</v>
      </c>
      <c r="AT55" s="113">
        <v>0</v>
      </c>
      <c r="AU55" s="113">
        <v>0</v>
      </c>
      <c r="AV55" s="113">
        <f ca="1">IFERROR(OFFSET('VRAC HECT'!$J$6,MATCH(prana!$C57,EAN,0),2),"CodAbs")</f>
        <v>3</v>
      </c>
    </row>
    <row r="56" spans="2:48">
      <c r="B56" s="113">
        <v>4702489</v>
      </c>
      <c r="C56" s="113">
        <v>5420008524530</v>
      </c>
      <c r="D56" s="113">
        <v>3401547024899</v>
      </c>
      <c r="F56" s="113" t="s">
        <v>693</v>
      </c>
      <c r="G56" s="113">
        <f ca="1">IFERROR(OFFSET('VRAC HECT'!$J$6,MATCH(prana!$C56,EAN,0),4),"CodAbs")</f>
        <v>5.5E-2</v>
      </c>
      <c r="I56" s="113">
        <f ca="1">IFERROR(OFFSET('VRAC HECT'!$J$6,MATCH(prana!$C56,EAN,0),3),"CodAbs")</f>
        <v>4.5</v>
      </c>
      <c r="J56" s="113">
        <v>0.2</v>
      </c>
      <c r="K56" s="113">
        <v>0</v>
      </c>
      <c r="L56" s="113">
        <v>0</v>
      </c>
      <c r="M56" s="113">
        <v>6.5</v>
      </c>
      <c r="N56" s="113" t="s">
        <v>638</v>
      </c>
      <c r="O56" s="113" t="s">
        <v>639</v>
      </c>
      <c r="P56" s="113">
        <v>0</v>
      </c>
      <c r="R56" s="113">
        <v>0</v>
      </c>
      <c r="S56" s="113">
        <v>0</v>
      </c>
      <c r="AS56" s="113">
        <f ca="1">IFERROR(OFFSET('VRAC HECT'!$J$6,MATCH(prana!$C58,EAN,0),2),"CodAbs")</f>
        <v>3</v>
      </c>
      <c r="AT56" s="113">
        <v>0</v>
      </c>
      <c r="AU56" s="113">
        <v>0</v>
      </c>
      <c r="AV56" s="113">
        <f ca="1">IFERROR(OFFSET('VRAC HECT'!$J$6,MATCH(prana!$C58,EAN,0),2),"CodAbs")</f>
        <v>3</v>
      </c>
    </row>
    <row r="57" spans="2:48">
      <c r="B57" s="113">
        <v>4702495</v>
      </c>
      <c r="C57" s="113">
        <v>5420008524318</v>
      </c>
      <c r="D57" s="113">
        <v>3401547024950</v>
      </c>
      <c r="F57" s="113" t="s">
        <v>694</v>
      </c>
      <c r="G57" s="113">
        <f ca="1">IFERROR(OFFSET('VRAC HECT'!$J$6,MATCH(prana!$C57,EAN,0),4),"CodAbs")</f>
        <v>0.2</v>
      </c>
      <c r="I57" s="113">
        <f ca="1">IFERROR(OFFSET('VRAC HECT'!$J$6,MATCH(prana!$C57,EAN,0),3),"CodAbs")</f>
        <v>15.74</v>
      </c>
      <c r="J57" s="113">
        <v>0.2</v>
      </c>
      <c r="K57" s="113">
        <v>0</v>
      </c>
      <c r="L57" s="113">
        <v>0</v>
      </c>
      <c r="M57" s="113">
        <v>21.95</v>
      </c>
      <c r="N57" s="113" t="s">
        <v>638</v>
      </c>
      <c r="O57" s="113" t="s">
        <v>639</v>
      </c>
      <c r="P57" s="113">
        <v>0</v>
      </c>
      <c r="R57" s="113">
        <v>0</v>
      </c>
      <c r="S57" s="113">
        <v>0</v>
      </c>
      <c r="AS57" s="113">
        <f ca="1">IFERROR(OFFSET('VRAC HECT'!$J$6,MATCH(prana!$C59,EAN,0),2),"CodAbs")</f>
        <v>3</v>
      </c>
      <c r="AT57" s="113">
        <v>0</v>
      </c>
      <c r="AU57" s="113">
        <v>0</v>
      </c>
      <c r="AV57" s="113">
        <f ca="1">IFERROR(OFFSET('VRAC HECT'!$J$6,MATCH(prana!$C59,EAN,0),2),"CodAbs")</f>
        <v>3</v>
      </c>
    </row>
    <row r="58" spans="2:48">
      <c r="B58" s="113">
        <v>4702503</v>
      </c>
      <c r="C58" s="113">
        <v>5420008524493</v>
      </c>
      <c r="D58" s="113">
        <v>3401547025032</v>
      </c>
      <c r="F58" s="113" t="s">
        <v>695</v>
      </c>
      <c r="G58" s="113">
        <f ca="1">IFERROR(OFFSET('VRAC HECT'!$J$6,MATCH(prana!$C58,EAN,0),4),"CodAbs")</f>
        <v>5.5E-2</v>
      </c>
      <c r="I58" s="113">
        <f ca="1">IFERROR(OFFSET('VRAC HECT'!$J$6,MATCH(prana!$C58,EAN,0),3),"CodAbs")</f>
        <v>7.09</v>
      </c>
      <c r="J58" s="113">
        <v>0.2</v>
      </c>
      <c r="K58" s="113">
        <v>0</v>
      </c>
      <c r="L58" s="113">
        <v>0</v>
      </c>
      <c r="M58" s="113">
        <v>9.9499999999999993</v>
      </c>
      <c r="N58" s="113" t="s">
        <v>638</v>
      </c>
      <c r="O58" s="113" t="s">
        <v>639</v>
      </c>
      <c r="P58" s="113">
        <v>0</v>
      </c>
      <c r="R58" s="113">
        <v>0</v>
      </c>
      <c r="S58" s="113">
        <v>0</v>
      </c>
      <c r="AS58" s="113">
        <f ca="1">IFERROR(OFFSET('VRAC HECT'!$J$6,MATCH(prana!$C60,EAN,0),2),"CodAbs")</f>
        <v>3</v>
      </c>
      <c r="AT58" s="113">
        <v>0</v>
      </c>
      <c r="AU58" s="113">
        <v>0</v>
      </c>
      <c r="AV58" s="113">
        <f ca="1">IFERROR(OFFSET('VRAC HECT'!$J$6,MATCH(prana!$C60,EAN,0),2),"CodAbs")</f>
        <v>3</v>
      </c>
    </row>
    <row r="59" spans="2:48">
      <c r="B59" s="113">
        <v>4702526</v>
      </c>
      <c r="C59" s="113">
        <v>5420008574283</v>
      </c>
      <c r="D59" s="113">
        <v>3401547025261</v>
      </c>
      <c r="F59" s="113" t="s">
        <v>696</v>
      </c>
      <c r="G59" s="113">
        <f ca="1">IFERROR(OFFSET('VRAC HECT'!$J$6,MATCH(prana!$C59,EAN,0),4),"CodAbs")</f>
        <v>5.5E-2</v>
      </c>
      <c r="I59" s="113">
        <f ca="1">IFERROR(OFFSET('VRAC HECT'!$J$6,MATCH(prana!$C59,EAN,0),3),"CodAbs")</f>
        <v>5.34</v>
      </c>
      <c r="J59" s="113">
        <v>0.2</v>
      </c>
      <c r="K59" s="113">
        <v>0</v>
      </c>
      <c r="L59" s="113">
        <v>0</v>
      </c>
      <c r="M59" s="113">
        <v>7.95</v>
      </c>
      <c r="N59" s="113" t="s">
        <v>638</v>
      </c>
      <c r="O59" s="113" t="s">
        <v>639</v>
      </c>
      <c r="P59" s="113">
        <v>0</v>
      </c>
      <c r="R59" s="113">
        <v>0</v>
      </c>
      <c r="S59" s="113">
        <v>0</v>
      </c>
      <c r="AS59" s="113">
        <f ca="1">IFERROR(OFFSET('VRAC HECT'!$J$6,MATCH(prana!$C61,EAN,0),2),"CodAbs")</f>
        <v>3</v>
      </c>
      <c r="AT59" s="113">
        <v>0</v>
      </c>
      <c r="AU59" s="113">
        <v>0</v>
      </c>
      <c r="AV59" s="113">
        <f ca="1">IFERROR(OFFSET('VRAC HECT'!$J$6,MATCH(prana!$C61,EAN,0),2),"CodAbs")</f>
        <v>3</v>
      </c>
    </row>
    <row r="60" spans="2:48">
      <c r="B60" s="113">
        <v>4702532</v>
      </c>
      <c r="C60" s="113">
        <v>5420008524509</v>
      </c>
      <c r="D60" s="113">
        <v>3401547025322</v>
      </c>
      <c r="F60" s="113" t="s">
        <v>697</v>
      </c>
      <c r="G60" s="113">
        <f ca="1">IFERROR(OFFSET('VRAC HECT'!$J$6,MATCH(prana!$C60,EAN,0),4),"CodAbs")</f>
        <v>5.5E-2</v>
      </c>
      <c r="I60" s="113">
        <f ca="1">IFERROR(OFFSET('VRAC HECT'!$J$6,MATCH(prana!$C60,EAN,0),3),"CodAbs")</f>
        <v>5.05</v>
      </c>
      <c r="J60" s="113">
        <v>0.2</v>
      </c>
      <c r="K60" s="113">
        <v>0</v>
      </c>
      <c r="L60" s="113">
        <v>0</v>
      </c>
      <c r="M60" s="113">
        <v>7.95</v>
      </c>
      <c r="N60" s="113" t="s">
        <v>638</v>
      </c>
      <c r="O60" s="113" t="s">
        <v>639</v>
      </c>
      <c r="P60" s="113">
        <v>0</v>
      </c>
      <c r="R60" s="113">
        <v>0</v>
      </c>
      <c r="S60" s="113">
        <v>0</v>
      </c>
      <c r="AS60" s="113" t="str">
        <f ca="1">IFERROR(OFFSET('VRAC HECT'!$J$6,MATCH(prana!$C62,EAN,0),2),"CodAbs")</f>
        <v>CodAbs</v>
      </c>
      <c r="AT60" s="113">
        <v>0</v>
      </c>
      <c r="AU60" s="113">
        <v>0</v>
      </c>
      <c r="AV60" s="113" t="str">
        <f ca="1">IFERROR(OFFSET('VRAC HECT'!$J$6,MATCH(prana!$C62,EAN,0),2),"CodAbs")</f>
        <v>CodAbs</v>
      </c>
    </row>
    <row r="61" spans="2:48">
      <c r="B61" s="113">
        <v>4702555</v>
      </c>
      <c r="C61" s="113">
        <v>5420008568909</v>
      </c>
      <c r="D61" s="113">
        <v>3401547025551</v>
      </c>
      <c r="F61" s="113" t="s">
        <v>698</v>
      </c>
      <c r="G61" s="113">
        <f ca="1">IFERROR(OFFSET('VRAC HECT'!$J$6,MATCH(prana!$C61,EAN,0),4),"CodAbs")</f>
        <v>5.5E-2</v>
      </c>
      <c r="I61" s="113">
        <f ca="1">IFERROR(OFFSET('VRAC HECT'!$J$6,MATCH(prana!$C61,EAN,0),3),"CodAbs")</f>
        <v>3.01</v>
      </c>
      <c r="J61" s="113">
        <v>0.2</v>
      </c>
      <c r="K61" s="113">
        <v>0</v>
      </c>
      <c r="L61" s="113">
        <v>0</v>
      </c>
      <c r="M61" s="113">
        <v>4.5</v>
      </c>
      <c r="N61" s="113" t="s">
        <v>638</v>
      </c>
      <c r="O61" s="113" t="s">
        <v>639</v>
      </c>
      <c r="P61" s="113">
        <v>0</v>
      </c>
      <c r="R61" s="113">
        <v>0</v>
      </c>
      <c r="S61" s="113">
        <v>0</v>
      </c>
      <c r="AS61" s="113" t="str">
        <f ca="1">IFERROR(OFFSET('VRAC HECT'!$J$6,MATCH(prana!$C63,EAN,0),2),"CodAbs")</f>
        <v>CodAbs</v>
      </c>
      <c r="AT61" s="113">
        <v>0</v>
      </c>
      <c r="AU61" s="113">
        <v>0</v>
      </c>
      <c r="AV61" s="113" t="str">
        <f ca="1">IFERROR(OFFSET('VRAC HECT'!$J$6,MATCH(prana!$C63,EAN,0),2),"CodAbs")</f>
        <v>CodAbs</v>
      </c>
    </row>
    <row r="62" spans="2:48">
      <c r="B62" s="113">
        <v>4702561</v>
      </c>
      <c r="C62" s="113">
        <v>5420008575372</v>
      </c>
      <c r="D62" s="113">
        <v>3401347025614</v>
      </c>
      <c r="F62" s="113" t="s">
        <v>699</v>
      </c>
      <c r="G62" s="113" t="str">
        <f ca="1">IFERROR(OFFSET('VRAC HECT'!$J$6,MATCH(prana!$C62,EAN,0),4),"CodAbs")</f>
        <v>CodAbs</v>
      </c>
      <c r="I62" s="113" t="str">
        <f ca="1">IFERROR(OFFSET('VRAC HECT'!$J$6,MATCH(prana!$C62,EAN,0),3),"CodAbs")</f>
        <v>CodAbs</v>
      </c>
      <c r="J62" s="113">
        <v>0</v>
      </c>
      <c r="K62" s="113">
        <v>0</v>
      </c>
      <c r="L62" s="113">
        <v>0</v>
      </c>
      <c r="M62" s="113">
        <v>7.95</v>
      </c>
      <c r="N62" s="113" t="s">
        <v>638</v>
      </c>
      <c r="O62" s="113" t="s">
        <v>639</v>
      </c>
      <c r="P62" s="113">
        <v>0</v>
      </c>
      <c r="R62" s="113">
        <v>0</v>
      </c>
      <c r="S62" s="113">
        <v>0</v>
      </c>
      <c r="AS62" s="113" t="str">
        <f ca="1">IFERROR(OFFSET('VRAC HECT'!$J$6,MATCH(prana!$C64,EAN,0),2),"CodAbs")</f>
        <v>CodAbs</v>
      </c>
      <c r="AT62" s="113">
        <v>0</v>
      </c>
      <c r="AU62" s="113">
        <v>0</v>
      </c>
      <c r="AV62" s="113" t="str">
        <f ca="1">IFERROR(OFFSET('VRAC HECT'!$J$6,MATCH(prana!$C64,EAN,0),2),"CodAbs")</f>
        <v>CodAbs</v>
      </c>
    </row>
    <row r="63" spans="2:48">
      <c r="B63" s="113">
        <v>4725734</v>
      </c>
      <c r="C63" s="113">
        <v>5420008552700</v>
      </c>
      <c r="D63" s="113">
        <v>3401547257341</v>
      </c>
      <c r="F63" s="113" t="s">
        <v>700</v>
      </c>
      <c r="G63" s="113" t="str">
        <f ca="1">IFERROR(OFFSET('VRAC HECT'!$J$6,MATCH(prana!$C63,EAN,0),4),"CodAbs")</f>
        <v>CodAbs</v>
      </c>
      <c r="I63" s="113" t="str">
        <f ca="1">IFERROR(OFFSET('VRAC HECT'!$J$6,MATCH(prana!$C63,EAN,0),3),"CodAbs")</f>
        <v>CodAbs</v>
      </c>
      <c r="J63" s="113">
        <v>0</v>
      </c>
      <c r="K63" s="113">
        <v>0</v>
      </c>
      <c r="L63" s="113">
        <v>0</v>
      </c>
      <c r="M63" s="113">
        <v>159</v>
      </c>
      <c r="N63" s="113" t="s">
        <v>638</v>
      </c>
      <c r="O63" s="113" t="s">
        <v>639</v>
      </c>
      <c r="P63" s="113">
        <v>0</v>
      </c>
      <c r="R63" s="113">
        <v>0</v>
      </c>
      <c r="S63" s="113">
        <v>0</v>
      </c>
      <c r="AS63" s="113" t="str">
        <f ca="1">IFERROR(OFFSET('VRAC HECT'!$J$6,MATCH(prana!$C65,EAN,0),2),"CodAbs")</f>
        <v>CodAbs</v>
      </c>
      <c r="AT63" s="113">
        <v>0</v>
      </c>
      <c r="AU63" s="113">
        <v>0</v>
      </c>
      <c r="AV63" s="113" t="str">
        <f ca="1">IFERROR(OFFSET('VRAC HECT'!$J$6,MATCH(prana!$C65,EAN,0),2),"CodAbs")</f>
        <v>CodAbs</v>
      </c>
    </row>
    <row r="64" spans="2:48">
      <c r="B64" s="113">
        <v>4813697</v>
      </c>
      <c r="C64" s="113">
        <v>5420008509056</v>
      </c>
      <c r="D64" s="113">
        <v>3401548136973</v>
      </c>
      <c r="F64" s="113" t="s">
        <v>701</v>
      </c>
      <c r="G64" s="113" t="str">
        <f ca="1">IFERROR(OFFSET('VRAC HECT'!$J$6,MATCH(prana!$C64,EAN,0),4),"CodAbs")</f>
        <v>CodAbs</v>
      </c>
      <c r="I64" s="113" t="str">
        <f ca="1">IFERROR(OFFSET('VRAC HECT'!$J$6,MATCH(prana!$C64,EAN,0),3),"CodAbs")</f>
        <v>CodAbs</v>
      </c>
      <c r="J64" s="113">
        <v>0.2</v>
      </c>
      <c r="K64" s="113">
        <v>0</v>
      </c>
      <c r="L64" s="113">
        <v>0</v>
      </c>
      <c r="M64" s="113">
        <v>5.95</v>
      </c>
      <c r="N64" s="113" t="s">
        <v>638</v>
      </c>
      <c r="O64" s="113" t="s">
        <v>639</v>
      </c>
      <c r="P64" s="113">
        <v>0</v>
      </c>
      <c r="R64" s="113">
        <v>0</v>
      </c>
      <c r="S64" s="113">
        <v>0</v>
      </c>
      <c r="AS64" s="113" t="str">
        <f ca="1">IFERROR(OFFSET('VRAC HECT'!$J$6,MATCH(prana!$C66,EAN,0),2),"CodAbs")</f>
        <v>CodAbs</v>
      </c>
      <c r="AT64" s="113">
        <v>0</v>
      </c>
      <c r="AU64" s="113">
        <v>0</v>
      </c>
      <c r="AV64" s="113" t="str">
        <f ca="1">IFERROR(OFFSET('VRAC HECT'!$J$6,MATCH(prana!$C66,EAN,0),2),"CodAbs")</f>
        <v>CodAbs</v>
      </c>
    </row>
    <row r="65" spans="2:48">
      <c r="B65" s="113">
        <v>4822905</v>
      </c>
      <c r="C65" s="113">
        <v>5420008596476</v>
      </c>
      <c r="D65" s="113">
        <v>3401548229057</v>
      </c>
      <c r="F65" s="113" t="s">
        <v>702</v>
      </c>
      <c r="G65" s="113" t="str">
        <f ca="1">IFERROR(OFFSET('VRAC HECT'!$J$6,MATCH(prana!$C65,EAN,0),4),"CodAbs")</f>
        <v>CodAbs</v>
      </c>
      <c r="I65" s="113" t="str">
        <f ca="1">IFERROR(OFFSET('VRAC HECT'!$J$6,MATCH(prana!$C65,EAN,0),3),"CodAbs")</f>
        <v>CodAbs</v>
      </c>
      <c r="J65" s="113">
        <v>0</v>
      </c>
      <c r="K65" s="113">
        <v>0</v>
      </c>
      <c r="L65" s="113">
        <v>0</v>
      </c>
      <c r="M65" s="113">
        <v>6.95</v>
      </c>
      <c r="N65" s="113" t="s">
        <v>638</v>
      </c>
      <c r="O65" s="113" t="s">
        <v>639</v>
      </c>
      <c r="P65" s="113">
        <v>0</v>
      </c>
      <c r="R65" s="113">
        <v>0</v>
      </c>
      <c r="S65" s="113">
        <v>0</v>
      </c>
      <c r="AS65" s="113" t="str">
        <f ca="1">IFERROR(OFFSET('VRAC HECT'!$J$6,MATCH(prana!$C67,EAN,0),2),"CodAbs")</f>
        <v>CodAbs</v>
      </c>
      <c r="AT65" s="113">
        <v>0</v>
      </c>
      <c r="AU65" s="113">
        <v>0</v>
      </c>
      <c r="AV65" s="113" t="str">
        <f ca="1">IFERROR(OFFSET('VRAC HECT'!$J$6,MATCH(prana!$C67,EAN,0),2),"CodAbs")</f>
        <v>CodAbs</v>
      </c>
    </row>
    <row r="66" spans="2:48">
      <c r="B66" s="113">
        <v>4843741</v>
      </c>
      <c r="C66" s="113">
        <v>5420008509162</v>
      </c>
      <c r="D66" s="113">
        <v>3401548437414</v>
      </c>
      <c r="F66" s="113" t="s">
        <v>703</v>
      </c>
      <c r="G66" s="113" t="str">
        <f ca="1">IFERROR(OFFSET('VRAC HECT'!$J$6,MATCH(prana!$C66,EAN,0),4),"CodAbs")</f>
        <v>CodAbs</v>
      </c>
      <c r="I66" s="113" t="str">
        <f ca="1">IFERROR(OFFSET('VRAC HECT'!$J$6,MATCH(prana!$C66,EAN,0),3),"CodAbs")</f>
        <v>CodAbs</v>
      </c>
      <c r="J66" s="113">
        <v>0.2</v>
      </c>
      <c r="K66" s="113">
        <v>0</v>
      </c>
      <c r="L66" s="113">
        <v>0</v>
      </c>
      <c r="M66" s="113">
        <v>7.5</v>
      </c>
      <c r="N66" s="113" t="s">
        <v>638</v>
      </c>
      <c r="O66" s="113" t="s">
        <v>639</v>
      </c>
      <c r="P66" s="113">
        <v>0</v>
      </c>
      <c r="R66" s="113">
        <v>0</v>
      </c>
      <c r="S66" s="113">
        <v>0</v>
      </c>
      <c r="AS66" s="113" t="str">
        <f ca="1">IFERROR(OFFSET('VRAC HECT'!$J$6,MATCH(prana!$C68,EAN,0),2),"CodAbs")</f>
        <v>CodAbs</v>
      </c>
      <c r="AT66" s="113">
        <v>0</v>
      </c>
      <c r="AU66" s="113">
        <v>0</v>
      </c>
      <c r="AV66" s="113" t="str">
        <f ca="1">IFERROR(OFFSET('VRAC HECT'!$J$6,MATCH(prana!$C68,EAN,0),2),"CodAbs")</f>
        <v>CodAbs</v>
      </c>
    </row>
    <row r="67" spans="2:48">
      <c r="B67" s="113">
        <v>4843758</v>
      </c>
      <c r="C67" s="113">
        <v>5420008509131</v>
      </c>
      <c r="D67" s="113">
        <v>3401548437582</v>
      </c>
      <c r="F67" s="113" t="s">
        <v>704</v>
      </c>
      <c r="G67" s="113" t="str">
        <f ca="1">IFERROR(OFFSET('VRAC HECT'!$J$6,MATCH(prana!$C67,EAN,0),4),"CodAbs")</f>
        <v>CodAbs</v>
      </c>
      <c r="I67" s="113" t="str">
        <f ca="1">IFERROR(OFFSET('VRAC HECT'!$J$6,MATCH(prana!$C67,EAN,0),3),"CodAbs")</f>
        <v>CodAbs</v>
      </c>
      <c r="J67" s="113">
        <v>0</v>
      </c>
      <c r="K67" s="113">
        <v>0</v>
      </c>
      <c r="L67" s="113">
        <v>0</v>
      </c>
      <c r="M67" s="113">
        <v>7.5</v>
      </c>
      <c r="N67" s="113" t="s">
        <v>638</v>
      </c>
      <c r="O67" s="113" t="s">
        <v>639</v>
      </c>
      <c r="P67" s="113">
        <v>0</v>
      </c>
      <c r="R67" s="113">
        <v>0</v>
      </c>
      <c r="S67" s="113">
        <v>0</v>
      </c>
      <c r="AS67" s="113">
        <f ca="1">IFERROR(OFFSET('VRAC HECT'!$J$6,MATCH(prana!$C69,EAN,0),2),"CodAbs")</f>
        <v>1</v>
      </c>
      <c r="AT67" s="113">
        <v>0</v>
      </c>
      <c r="AU67" s="113">
        <v>0</v>
      </c>
      <c r="AV67" s="113">
        <f ca="1">IFERROR(OFFSET('VRAC HECT'!$J$6,MATCH(prana!$C69,EAN,0),2),"CodAbs")</f>
        <v>1</v>
      </c>
    </row>
    <row r="68" spans="2:48">
      <c r="B68" s="113">
        <v>4843764</v>
      </c>
      <c r="C68" s="113">
        <v>5420008509148</v>
      </c>
      <c r="D68" s="113">
        <v>3401548437643</v>
      </c>
      <c r="F68" s="113" t="s">
        <v>705</v>
      </c>
      <c r="G68" s="113" t="str">
        <f ca="1">IFERROR(OFFSET('VRAC HECT'!$J$6,MATCH(prana!$C68,EAN,0),4),"CodAbs")</f>
        <v>CodAbs</v>
      </c>
      <c r="I68" s="113" t="str">
        <f ca="1">IFERROR(OFFSET('VRAC HECT'!$J$6,MATCH(prana!$C68,EAN,0),3),"CodAbs")</f>
        <v>CodAbs</v>
      </c>
      <c r="J68" s="113">
        <v>0</v>
      </c>
      <c r="K68" s="113">
        <v>0</v>
      </c>
      <c r="L68" s="113">
        <v>0</v>
      </c>
      <c r="M68" s="113">
        <v>8.5</v>
      </c>
      <c r="N68" s="113" t="s">
        <v>638</v>
      </c>
      <c r="O68" s="113" t="s">
        <v>639</v>
      </c>
      <c r="P68" s="113">
        <v>0</v>
      </c>
      <c r="R68" s="113">
        <v>0</v>
      </c>
      <c r="S68" s="113">
        <v>0</v>
      </c>
      <c r="AS68" s="113">
        <f ca="1">IFERROR(OFFSET('VRAC HECT'!$J$6,MATCH(prana!$C70,EAN,0),2),"CodAbs")</f>
        <v>1</v>
      </c>
      <c r="AT68" s="113">
        <v>0</v>
      </c>
      <c r="AU68" s="113">
        <v>0</v>
      </c>
      <c r="AV68" s="113">
        <f ca="1">IFERROR(OFFSET('VRAC HECT'!$J$6,MATCH(prana!$C70,EAN,0),2),"CodAbs")</f>
        <v>1</v>
      </c>
    </row>
    <row r="69" spans="2:48">
      <c r="B69" s="113">
        <v>5003747</v>
      </c>
      <c r="C69" s="113">
        <v>5420008500374</v>
      </c>
      <c r="F69" s="113" t="s">
        <v>706</v>
      </c>
      <c r="G69" s="113">
        <f ca="1">IFERROR(OFFSET('VRAC HECT'!$J$6,MATCH(prana!$C69,EAN,0),4),"CodAbs")</f>
        <v>5.5E-2</v>
      </c>
      <c r="I69" s="113">
        <f ca="1">IFERROR(OFFSET('VRAC HECT'!$J$6,MATCH(prana!$C69,EAN,0),3),"CodAbs")</f>
        <v>19.059999999999999</v>
      </c>
      <c r="J69" s="113">
        <v>0.2</v>
      </c>
      <c r="K69" s="113">
        <v>0</v>
      </c>
      <c r="L69" s="113">
        <v>0</v>
      </c>
      <c r="M69" s="113">
        <v>26.95</v>
      </c>
      <c r="N69" s="113" t="s">
        <v>638</v>
      </c>
      <c r="O69" s="113" t="s">
        <v>639</v>
      </c>
      <c r="P69" s="113">
        <v>0</v>
      </c>
      <c r="R69" s="113">
        <v>0</v>
      </c>
      <c r="S69" s="113">
        <v>0</v>
      </c>
      <c r="AS69" s="113" t="str">
        <f ca="1">IFERROR(OFFSET('VRAC HECT'!$J$6,MATCH(prana!$C71,EAN,0),2),"CodAbs")</f>
        <v>CodAbs</v>
      </c>
      <c r="AT69" s="113">
        <v>0</v>
      </c>
      <c r="AU69" s="113">
        <v>0</v>
      </c>
      <c r="AV69" s="113" t="str">
        <f ca="1">IFERROR(OFFSET('VRAC HECT'!$J$6,MATCH(prana!$C71,EAN,0),2),"CodAbs")</f>
        <v>CodAbs</v>
      </c>
    </row>
    <row r="70" spans="2:48">
      <c r="B70" s="113">
        <v>5062158</v>
      </c>
      <c r="C70" s="113">
        <v>5420008512605</v>
      </c>
      <c r="F70" s="113" t="s">
        <v>707</v>
      </c>
      <c r="G70" s="113">
        <f ca="1">IFERROR(OFFSET('VRAC HECT'!$J$6,MATCH(prana!$C70,EAN,0),4),"CodAbs")</f>
        <v>5.5E-2</v>
      </c>
      <c r="I70" s="113">
        <f ca="1">IFERROR(OFFSET('VRAC HECT'!$J$6,MATCH(prana!$C70,EAN,0),3),"CodAbs")</f>
        <v>9.82</v>
      </c>
      <c r="J70" s="113">
        <v>0.2</v>
      </c>
      <c r="K70" s="113">
        <v>0</v>
      </c>
      <c r="L70" s="113">
        <v>0</v>
      </c>
      <c r="M70" s="113">
        <v>14.5</v>
      </c>
      <c r="N70" s="113" t="s">
        <v>638</v>
      </c>
      <c r="O70" s="113" t="s">
        <v>639</v>
      </c>
      <c r="P70" s="113">
        <v>0</v>
      </c>
      <c r="R70" s="113">
        <v>0</v>
      </c>
      <c r="S70" s="113">
        <v>0</v>
      </c>
      <c r="AS70" s="113">
        <f ca="1">IFERROR(OFFSET('VRAC HECT'!$J$6,MATCH(prana!$C72,EAN,0),2),"CodAbs")</f>
        <v>1</v>
      </c>
      <c r="AT70" s="113">
        <v>0</v>
      </c>
      <c r="AU70" s="113">
        <v>0</v>
      </c>
      <c r="AV70" s="113">
        <f ca="1">IFERROR(OFFSET('VRAC HECT'!$J$6,MATCH(prana!$C72,EAN,0),2),"CodAbs")</f>
        <v>1</v>
      </c>
    </row>
    <row r="71" spans="2:48">
      <c r="B71" s="113">
        <v>5109121</v>
      </c>
      <c r="C71" s="113">
        <v>5420008510250</v>
      </c>
      <c r="D71" s="113">
        <v>3401551091214</v>
      </c>
      <c r="F71" s="113" t="s">
        <v>708</v>
      </c>
      <c r="G71" s="113" t="str">
        <f ca="1">IFERROR(OFFSET('VRAC HECT'!$J$6,MATCH(prana!$C71,EAN,0),4),"CodAbs")</f>
        <v>CodAbs</v>
      </c>
      <c r="I71" s="113" t="str">
        <f ca="1">IFERROR(OFFSET('VRAC HECT'!$J$6,MATCH(prana!$C71,EAN,0),3),"CodAbs")</f>
        <v>CodAbs</v>
      </c>
      <c r="J71" s="113">
        <v>0</v>
      </c>
      <c r="K71" s="113">
        <v>0</v>
      </c>
      <c r="L71" s="113">
        <v>0</v>
      </c>
      <c r="M71" s="113">
        <v>7.5</v>
      </c>
      <c r="N71" s="113" t="s">
        <v>638</v>
      </c>
      <c r="O71" s="113" t="s">
        <v>639</v>
      </c>
      <c r="P71" s="113">
        <v>0</v>
      </c>
      <c r="R71" s="113">
        <v>0</v>
      </c>
      <c r="S71" s="113">
        <v>0</v>
      </c>
      <c r="AS71" s="113" t="str">
        <f ca="1">IFERROR(OFFSET('VRAC HECT'!$J$6,MATCH(prana!$C73,EAN,0),2),"CodAbs")</f>
        <v>CodAbs</v>
      </c>
      <c r="AT71" s="113">
        <v>0</v>
      </c>
      <c r="AU71" s="113">
        <v>0</v>
      </c>
      <c r="AV71" s="113" t="str">
        <f ca="1">IFERROR(OFFSET('VRAC HECT'!$J$6,MATCH(prana!$C73,EAN,0),2),"CodAbs")</f>
        <v>CodAbs</v>
      </c>
    </row>
    <row r="72" spans="2:48">
      <c r="B72" s="113">
        <v>5132150</v>
      </c>
      <c r="C72" s="113">
        <v>5420008512513</v>
      </c>
      <c r="D72" s="113">
        <v>5420008512520</v>
      </c>
      <c r="F72" s="113" t="s">
        <v>709</v>
      </c>
      <c r="G72" s="113">
        <f ca="1">IFERROR(OFFSET('VRAC HECT'!$J$6,MATCH(prana!$C72,EAN,0),4),"CodAbs")</f>
        <v>0.2</v>
      </c>
      <c r="I72" s="113">
        <f ca="1">IFERROR(OFFSET('VRAC HECT'!$J$6,MATCH(prana!$C72,EAN,0),3),"CodAbs")</f>
        <v>8.6</v>
      </c>
      <c r="J72" s="113">
        <v>0.2</v>
      </c>
      <c r="K72" s="113">
        <v>0</v>
      </c>
      <c r="L72" s="113">
        <v>0</v>
      </c>
      <c r="M72" s="113">
        <v>13.95</v>
      </c>
      <c r="N72" s="113" t="s">
        <v>638</v>
      </c>
      <c r="O72" s="113" t="s">
        <v>639</v>
      </c>
      <c r="P72" s="113">
        <v>0</v>
      </c>
      <c r="R72" s="113">
        <v>0</v>
      </c>
      <c r="S72" s="113">
        <v>0</v>
      </c>
      <c r="AS72" s="113" t="str">
        <f ca="1">IFERROR(OFFSET('VRAC HECT'!$J$6,MATCH(prana!$C74,EAN,0),2),"CodAbs")</f>
        <v>CodAbs</v>
      </c>
      <c r="AT72" s="113">
        <v>0</v>
      </c>
      <c r="AU72" s="113">
        <v>0</v>
      </c>
      <c r="AV72" s="113" t="str">
        <f ca="1">IFERROR(OFFSET('VRAC HECT'!$J$6,MATCH(prana!$C74,EAN,0),2),"CodAbs")</f>
        <v>CodAbs</v>
      </c>
    </row>
    <row r="73" spans="2:48">
      <c r="B73" s="113">
        <v>5147653</v>
      </c>
      <c r="C73" s="113">
        <v>5420008510359</v>
      </c>
      <c r="D73" s="113">
        <v>3401551476530</v>
      </c>
      <c r="F73" s="113" t="s">
        <v>710</v>
      </c>
      <c r="G73" s="113" t="str">
        <f ca="1">IFERROR(OFFSET('VRAC HECT'!$J$6,MATCH(prana!$C73,EAN,0),4),"CodAbs")</f>
        <v>CodAbs</v>
      </c>
      <c r="I73" s="113" t="str">
        <f ca="1">IFERROR(OFFSET('VRAC HECT'!$J$6,MATCH(prana!$C73,EAN,0),3),"CodAbs")</f>
        <v>CodAbs</v>
      </c>
      <c r="J73" s="113">
        <v>0</v>
      </c>
      <c r="K73" s="113">
        <v>0</v>
      </c>
      <c r="L73" s="113">
        <v>0</v>
      </c>
      <c r="M73" s="113">
        <v>10.5</v>
      </c>
      <c r="N73" s="113" t="s">
        <v>638</v>
      </c>
      <c r="O73" s="113" t="s">
        <v>639</v>
      </c>
      <c r="P73" s="113">
        <v>0</v>
      </c>
      <c r="R73" s="113">
        <v>0</v>
      </c>
      <c r="S73" s="113">
        <v>0</v>
      </c>
      <c r="AS73" s="113" t="str">
        <f ca="1">IFERROR(OFFSET('VRAC HECT'!$J$6,MATCH(prana!$C75,EAN,0),2),"CodAbs")</f>
        <v>CodAbs</v>
      </c>
      <c r="AT73" s="113">
        <v>0</v>
      </c>
      <c r="AU73" s="113">
        <v>0</v>
      </c>
      <c r="AV73" s="113" t="str">
        <f ca="1">IFERROR(OFFSET('VRAC HECT'!$J$6,MATCH(prana!$C75,EAN,0),2),"CodAbs")</f>
        <v>CodAbs</v>
      </c>
    </row>
    <row r="74" spans="2:48">
      <c r="B74" s="113">
        <v>5179587</v>
      </c>
      <c r="C74" s="113">
        <v>5420008510403</v>
      </c>
      <c r="D74" s="113">
        <v>3401551795877</v>
      </c>
      <c r="F74" s="113" t="s">
        <v>711</v>
      </c>
      <c r="G74" s="113" t="str">
        <f ca="1">IFERROR(OFFSET('VRAC HECT'!$J$6,MATCH(prana!$C74,EAN,0),4),"CodAbs")</f>
        <v>CodAbs</v>
      </c>
      <c r="I74" s="113" t="str">
        <f ca="1">IFERROR(OFFSET('VRAC HECT'!$J$6,MATCH(prana!$C74,EAN,0),3),"CodAbs")</f>
        <v>CodAbs</v>
      </c>
      <c r="J74" s="113">
        <v>0</v>
      </c>
      <c r="K74" s="113">
        <v>0</v>
      </c>
      <c r="L74" s="113">
        <v>0</v>
      </c>
      <c r="M74" s="113">
        <v>7.95</v>
      </c>
      <c r="N74" s="113" t="s">
        <v>638</v>
      </c>
      <c r="O74" s="113" t="s">
        <v>639</v>
      </c>
      <c r="P74" s="113">
        <v>0</v>
      </c>
      <c r="R74" s="113">
        <v>0</v>
      </c>
      <c r="S74" s="113">
        <v>0</v>
      </c>
      <c r="AS74" s="113" t="str">
        <f ca="1">IFERROR(OFFSET('VRAC HECT'!$J$6,MATCH(prana!$C76,EAN,0),2),"CodAbs")</f>
        <v>CodAbs</v>
      </c>
      <c r="AT74" s="113">
        <v>0</v>
      </c>
      <c r="AU74" s="113">
        <v>0</v>
      </c>
      <c r="AV74" s="113" t="str">
        <f ca="1">IFERROR(OFFSET('VRAC HECT'!$J$6,MATCH(prana!$C76,EAN,0),2),"CodAbs")</f>
        <v>CodAbs</v>
      </c>
    </row>
    <row r="75" spans="2:48">
      <c r="B75" s="113">
        <v>5179676</v>
      </c>
      <c r="C75" s="113">
        <v>5420008510427</v>
      </c>
      <c r="D75" s="113">
        <v>3401551796768</v>
      </c>
      <c r="F75" s="113" t="s">
        <v>712</v>
      </c>
      <c r="G75" s="113" t="str">
        <f ca="1">IFERROR(OFFSET('VRAC HECT'!$J$6,MATCH(prana!$C75,EAN,0),4),"CodAbs")</f>
        <v>CodAbs</v>
      </c>
      <c r="I75" s="113" t="str">
        <f ca="1">IFERROR(OFFSET('VRAC HECT'!$J$6,MATCH(prana!$C75,EAN,0),3),"CodAbs")</f>
        <v>CodAbs</v>
      </c>
      <c r="J75" s="113">
        <v>0</v>
      </c>
      <c r="K75" s="113">
        <v>0</v>
      </c>
      <c r="L75" s="113">
        <v>0</v>
      </c>
      <c r="M75" s="113">
        <v>7.95</v>
      </c>
      <c r="N75" s="113" t="s">
        <v>638</v>
      </c>
      <c r="O75" s="113" t="s">
        <v>639</v>
      </c>
      <c r="P75" s="113">
        <v>0</v>
      </c>
      <c r="R75" s="113">
        <v>0</v>
      </c>
      <c r="S75" s="113">
        <v>0</v>
      </c>
      <c r="AS75" s="113" t="str">
        <f ca="1">IFERROR(OFFSET('VRAC HECT'!$J$6,MATCH(prana!$C77,EAN,0),2),"CodAbs")</f>
        <v>CodAbs</v>
      </c>
      <c r="AT75" s="113">
        <v>0</v>
      </c>
      <c r="AU75" s="113">
        <v>0</v>
      </c>
      <c r="AV75" s="113" t="str">
        <f ca="1">IFERROR(OFFSET('VRAC HECT'!$J$6,MATCH(prana!$C77,EAN,0),2),"CodAbs")</f>
        <v>CodAbs</v>
      </c>
    </row>
    <row r="76" spans="2:48">
      <c r="B76" s="113">
        <v>5179707</v>
      </c>
      <c r="C76" s="113">
        <v>5420008510434</v>
      </c>
      <c r="D76" s="113">
        <v>3401551797079</v>
      </c>
      <c r="F76" s="113" t="s">
        <v>713</v>
      </c>
      <c r="G76" s="113" t="str">
        <f ca="1">IFERROR(OFFSET('VRAC HECT'!$J$6,MATCH(prana!$C76,EAN,0),4),"CodAbs")</f>
        <v>CodAbs</v>
      </c>
      <c r="I76" s="113" t="str">
        <f ca="1">IFERROR(OFFSET('VRAC HECT'!$J$6,MATCH(prana!$C76,EAN,0),3),"CodAbs")</f>
        <v>CodAbs</v>
      </c>
      <c r="J76" s="113">
        <v>0</v>
      </c>
      <c r="K76" s="113">
        <v>0</v>
      </c>
      <c r="L76" s="113">
        <v>0</v>
      </c>
      <c r="M76" s="113">
        <v>7.95</v>
      </c>
      <c r="N76" s="113" t="s">
        <v>638</v>
      </c>
      <c r="O76" s="113" t="s">
        <v>639</v>
      </c>
      <c r="P76" s="113">
        <v>0</v>
      </c>
      <c r="R76" s="113">
        <v>0</v>
      </c>
      <c r="S76" s="113">
        <v>0</v>
      </c>
      <c r="AS76" s="113">
        <f ca="1">IFERROR(OFFSET('VRAC HECT'!$J$6,MATCH(prana!$C78,EAN,0),2),"CodAbs")</f>
        <v>1</v>
      </c>
      <c r="AT76" s="113">
        <v>0</v>
      </c>
      <c r="AU76" s="113">
        <v>0</v>
      </c>
      <c r="AV76" s="113">
        <f ca="1">IFERROR(OFFSET('VRAC HECT'!$J$6,MATCH(prana!$C78,EAN,0),2),"CodAbs")</f>
        <v>1</v>
      </c>
    </row>
    <row r="77" spans="2:48">
      <c r="B77" s="113">
        <v>5179802</v>
      </c>
      <c r="C77" s="113">
        <v>5420008510465</v>
      </c>
      <c r="D77" s="113">
        <v>3401551798021</v>
      </c>
      <c r="F77" s="113" t="s">
        <v>714</v>
      </c>
      <c r="G77" s="113" t="str">
        <f ca="1">IFERROR(OFFSET('VRAC HECT'!$J$6,MATCH(prana!$C77,EAN,0),4),"CodAbs")</f>
        <v>CodAbs</v>
      </c>
      <c r="I77" s="113" t="str">
        <f ca="1">IFERROR(OFFSET('VRAC HECT'!$J$6,MATCH(prana!$C77,EAN,0),3),"CodAbs")</f>
        <v>CodAbs</v>
      </c>
      <c r="J77" s="113">
        <v>0</v>
      </c>
      <c r="K77" s="113">
        <v>0</v>
      </c>
      <c r="L77" s="113">
        <v>0</v>
      </c>
      <c r="M77" s="113">
        <v>7.95</v>
      </c>
      <c r="N77" s="113" t="s">
        <v>638</v>
      </c>
      <c r="O77" s="113" t="s">
        <v>639</v>
      </c>
      <c r="P77" s="113">
        <v>0</v>
      </c>
      <c r="R77" s="113">
        <v>0</v>
      </c>
      <c r="S77" s="113">
        <v>0</v>
      </c>
      <c r="AS77" s="113">
        <f ca="1">IFERROR(OFFSET('VRAC HECT'!$J$6,MATCH(prana!$C79,EAN,0),2),"CodAbs")</f>
        <v>1</v>
      </c>
      <c r="AT77" s="113">
        <v>0</v>
      </c>
      <c r="AU77" s="113">
        <v>0</v>
      </c>
      <c r="AV77" s="113">
        <f ca="1">IFERROR(OFFSET('VRAC HECT'!$J$6,MATCH(prana!$C79,EAN,0),2),"CodAbs")</f>
        <v>1</v>
      </c>
    </row>
    <row r="78" spans="2:48">
      <c r="B78" s="113">
        <v>5320927</v>
      </c>
      <c r="C78" s="113">
        <v>5420008532092</v>
      </c>
      <c r="F78" s="113" t="s">
        <v>715</v>
      </c>
      <c r="G78" s="113">
        <f ca="1">IFERROR(OFFSET('VRAC HECT'!$J$6,MATCH(prana!$C78,EAN,0),4),"CodAbs")</f>
        <v>5.5E-2</v>
      </c>
      <c r="I78" s="113">
        <f ca="1">IFERROR(OFFSET('VRAC HECT'!$J$6,MATCH(prana!$C78,EAN,0),3),"CodAbs")</f>
        <v>17.899999999999999</v>
      </c>
      <c r="J78" s="113">
        <v>0.2</v>
      </c>
      <c r="K78" s="113">
        <v>0</v>
      </c>
      <c r="L78" s="113">
        <v>0</v>
      </c>
      <c r="M78" s="113">
        <v>26.95</v>
      </c>
      <c r="N78" s="113" t="s">
        <v>638</v>
      </c>
      <c r="O78" s="113" t="s">
        <v>639</v>
      </c>
      <c r="P78" s="113">
        <v>0</v>
      </c>
      <c r="R78" s="113">
        <v>0</v>
      </c>
      <c r="S78" s="113">
        <v>0</v>
      </c>
      <c r="AS78" s="113" t="str">
        <f ca="1">IFERROR(OFFSET('VRAC HECT'!$J$6,MATCH(prana!$C80,EAN,0),2),"CodAbs")</f>
        <v>CodAbs</v>
      </c>
      <c r="AT78" s="113">
        <v>0</v>
      </c>
      <c r="AU78" s="113">
        <v>0</v>
      </c>
      <c r="AV78" s="113" t="str">
        <f ca="1">IFERROR(OFFSET('VRAC HECT'!$J$6,MATCH(prana!$C80,EAN,0),2),"CodAbs")</f>
        <v>CodAbs</v>
      </c>
    </row>
    <row r="79" spans="2:48">
      <c r="B79" s="113">
        <v>5322381</v>
      </c>
      <c r="C79" s="113">
        <v>5420008532238</v>
      </c>
      <c r="F79" s="113" t="s">
        <v>716</v>
      </c>
      <c r="G79" s="113">
        <f ca="1">IFERROR(OFFSET('VRAC HECT'!$J$6,MATCH(prana!$C79,EAN,0),4),"CodAbs")</f>
        <v>5.5E-2</v>
      </c>
      <c r="I79" s="113">
        <f ca="1">IFERROR(OFFSET('VRAC HECT'!$J$6,MATCH(prana!$C79,EAN,0),3),"CodAbs")</f>
        <v>15.67</v>
      </c>
      <c r="J79" s="113">
        <v>0.2</v>
      </c>
      <c r="K79" s="113">
        <v>0</v>
      </c>
      <c r="L79" s="113">
        <v>0</v>
      </c>
      <c r="M79" s="113">
        <v>22.95</v>
      </c>
      <c r="N79" s="113" t="s">
        <v>638</v>
      </c>
      <c r="O79" s="113" t="s">
        <v>639</v>
      </c>
      <c r="P79" s="113">
        <v>0</v>
      </c>
      <c r="R79" s="113">
        <v>0</v>
      </c>
      <c r="S79" s="113">
        <v>0</v>
      </c>
      <c r="AS79" s="113">
        <f ca="1">IFERROR(OFFSET('VRAC HECT'!$J$6,MATCH(prana!$C81,EAN,0),2),"CodAbs")</f>
        <v>1</v>
      </c>
      <c r="AT79" s="113">
        <v>0</v>
      </c>
      <c r="AU79" s="113">
        <v>0</v>
      </c>
      <c r="AV79" s="113">
        <f ca="1">IFERROR(OFFSET('VRAC HECT'!$J$6,MATCH(prana!$C81,EAN,0),2),"CodAbs")</f>
        <v>1</v>
      </c>
    </row>
    <row r="80" spans="2:48">
      <c r="B80" s="113">
        <v>5341390</v>
      </c>
      <c r="C80" s="113">
        <v>5420008510397</v>
      </c>
      <c r="D80" s="113">
        <v>3401553413908</v>
      </c>
      <c r="F80" s="113" t="s">
        <v>717</v>
      </c>
      <c r="G80" s="113" t="str">
        <f ca="1">IFERROR(OFFSET('VRAC HECT'!$J$6,MATCH(prana!$C80,EAN,0),4),"CodAbs")</f>
        <v>CodAbs</v>
      </c>
      <c r="I80" s="113" t="str">
        <f ca="1">IFERROR(OFFSET('VRAC HECT'!$J$6,MATCH(prana!$C80,EAN,0),3),"CodAbs")</f>
        <v>CodAbs</v>
      </c>
      <c r="J80" s="113">
        <v>0</v>
      </c>
      <c r="K80" s="113">
        <v>0</v>
      </c>
      <c r="L80" s="113">
        <v>0</v>
      </c>
      <c r="M80" s="113">
        <v>7.95</v>
      </c>
      <c r="N80" s="113" t="s">
        <v>638</v>
      </c>
      <c r="O80" s="113" t="s">
        <v>639</v>
      </c>
      <c r="P80" s="113">
        <v>0</v>
      </c>
      <c r="R80" s="113">
        <v>0</v>
      </c>
      <c r="S80" s="113">
        <v>0</v>
      </c>
      <c r="AS80" s="113">
        <f ca="1">IFERROR(OFFSET('VRAC HECT'!$J$6,MATCH(prana!$C82,EAN,0),2),"CodAbs")</f>
        <v>1</v>
      </c>
      <c r="AT80" s="113">
        <v>0</v>
      </c>
      <c r="AU80" s="113">
        <v>0</v>
      </c>
      <c r="AV80" s="113">
        <f ca="1">IFERROR(OFFSET('VRAC HECT'!$J$6,MATCH(prana!$C82,EAN,0),2),"CodAbs")</f>
        <v>1</v>
      </c>
    </row>
    <row r="81" spans="2:48">
      <c r="B81" s="113">
        <v>5420008</v>
      </c>
      <c r="C81" s="113">
        <v>5420008508370</v>
      </c>
      <c r="D81" s="113">
        <v>3373020007524</v>
      </c>
      <c r="F81" s="113" t="s">
        <v>718</v>
      </c>
      <c r="G81" s="113">
        <f ca="1">IFERROR(OFFSET('VRAC HECT'!$J$6,MATCH(prana!$C81,EAN,0),4),"CodAbs")</f>
        <v>0.2</v>
      </c>
      <c r="I81" s="113">
        <f ca="1">IFERROR(OFFSET('VRAC HECT'!$J$6,MATCH(prana!$C81,EAN,0),3),"CodAbs")</f>
        <v>4.24</v>
      </c>
      <c r="J81" s="113">
        <v>0.2</v>
      </c>
      <c r="K81" s="113">
        <v>0</v>
      </c>
      <c r="L81" s="113">
        <v>0</v>
      </c>
      <c r="M81" s="113">
        <v>5.95</v>
      </c>
      <c r="N81" s="113" t="s">
        <v>638</v>
      </c>
      <c r="O81" s="113" t="s">
        <v>639</v>
      </c>
      <c r="P81" s="113">
        <v>0</v>
      </c>
      <c r="R81" s="113">
        <v>0</v>
      </c>
      <c r="S81" s="113">
        <v>0</v>
      </c>
      <c r="AS81" s="113" t="str">
        <f ca="1">IFERROR(OFFSET('VRAC HECT'!$J$6,MATCH(prana!$C83,EAN,0),2),"CodAbs")</f>
        <v>CodAbs</v>
      </c>
      <c r="AT81" s="113">
        <v>0</v>
      </c>
      <c r="AU81" s="113">
        <v>0</v>
      </c>
      <c r="AV81" s="113" t="str">
        <f ca="1">IFERROR(OFFSET('VRAC HECT'!$J$6,MATCH(prana!$C83,EAN,0),2),"CodAbs")</f>
        <v>CodAbs</v>
      </c>
    </row>
    <row r="82" spans="2:48">
      <c r="B82" s="113">
        <v>5474257</v>
      </c>
      <c r="C82" s="113">
        <v>5420008524547</v>
      </c>
      <c r="F82" s="113" t="s">
        <v>719</v>
      </c>
      <c r="G82" s="113">
        <f ca="1">IFERROR(OFFSET('VRAC HECT'!$J$6,MATCH(prana!$C82,EAN,0),4),"CodAbs")</f>
        <v>5.5E-2</v>
      </c>
      <c r="I82" s="113">
        <f ca="1">IFERROR(OFFSET('VRAC HECT'!$J$6,MATCH(prana!$C82,EAN,0),3),"CodAbs")</f>
        <v>5.86</v>
      </c>
      <c r="J82" s="113">
        <v>0.2</v>
      </c>
      <c r="K82" s="113">
        <v>0</v>
      </c>
      <c r="L82" s="113">
        <v>0</v>
      </c>
      <c r="M82" s="113">
        <v>8.9499999999999993</v>
      </c>
      <c r="N82" s="113" t="s">
        <v>638</v>
      </c>
      <c r="O82" s="113" t="s">
        <v>639</v>
      </c>
      <c r="P82" s="113">
        <v>0</v>
      </c>
      <c r="R82" s="113">
        <v>0</v>
      </c>
      <c r="S82" s="113">
        <v>0</v>
      </c>
      <c r="AS82" s="113">
        <f ca="1">IFERROR(OFFSET('VRAC HECT'!$J$6,MATCH(prana!$C84,EAN,0),2),"CodAbs")</f>
        <v>1</v>
      </c>
      <c r="AT82" s="113">
        <v>0</v>
      </c>
      <c r="AU82" s="113">
        <v>0</v>
      </c>
      <c r="AV82" s="113">
        <f ca="1">IFERROR(OFFSET('VRAC HECT'!$J$6,MATCH(prana!$C84,EAN,0),2),"CodAbs")</f>
        <v>1</v>
      </c>
    </row>
    <row r="83" spans="2:48">
      <c r="B83" s="113">
        <v>5632897</v>
      </c>
      <c r="C83" s="113">
        <v>3400956328970</v>
      </c>
      <c r="D83" s="113">
        <v>5420008502323</v>
      </c>
      <c r="F83" s="113" t="s">
        <v>720</v>
      </c>
      <c r="G83" s="113" t="str">
        <f ca="1">IFERROR(OFFSET('VRAC HECT'!$J$6,MATCH(prana!$C83,EAN,0),4),"CodAbs")</f>
        <v>CodAbs</v>
      </c>
      <c r="I83" s="113" t="str">
        <f ca="1">IFERROR(OFFSET('VRAC HECT'!$J$6,MATCH(prana!$C83,EAN,0),3),"CodAbs")</f>
        <v>CodAbs</v>
      </c>
      <c r="J83" s="113">
        <v>0.2</v>
      </c>
      <c r="K83" s="113">
        <v>0</v>
      </c>
      <c r="L83" s="113">
        <v>0</v>
      </c>
      <c r="M83" s="113">
        <v>8.9499999999999993</v>
      </c>
      <c r="N83" s="113" t="s">
        <v>638</v>
      </c>
      <c r="O83" s="113" t="s">
        <v>639</v>
      </c>
      <c r="P83" s="113">
        <v>0</v>
      </c>
      <c r="R83" s="113">
        <v>0</v>
      </c>
      <c r="S83" s="113">
        <v>0</v>
      </c>
      <c r="AS83" s="113">
        <f ca="1">IFERROR(OFFSET('VRAC HECT'!$J$6,MATCH(prana!$C85,EAN,0),2),"CodAbs")</f>
        <v>1</v>
      </c>
      <c r="AT83" s="113">
        <v>0</v>
      </c>
      <c r="AU83" s="113">
        <v>0</v>
      </c>
      <c r="AV83" s="113">
        <f ca="1">IFERROR(OFFSET('VRAC HECT'!$J$6,MATCH(prana!$C85,EAN,0),2),"CodAbs")</f>
        <v>1</v>
      </c>
    </row>
    <row r="84" spans="2:48">
      <c r="B84" s="113">
        <v>6846063</v>
      </c>
      <c r="C84" s="113">
        <v>5420008508486</v>
      </c>
      <c r="F84" s="113" t="s">
        <v>721</v>
      </c>
      <c r="G84" s="113">
        <f ca="1">IFERROR(OFFSET('VRAC HECT'!$J$6,MATCH(prana!$C84,EAN,0),4),"CodAbs")</f>
        <v>5.5E-2</v>
      </c>
      <c r="I84" s="113">
        <f ca="1">IFERROR(OFFSET('VRAC HECT'!$J$6,MATCH(prana!$C84,EAN,0),3),"CodAbs")</f>
        <v>7.12</v>
      </c>
      <c r="J84" s="113">
        <v>0.2</v>
      </c>
      <c r="K84" s="113">
        <v>0</v>
      </c>
      <c r="L84" s="113">
        <v>0</v>
      </c>
      <c r="M84" s="113">
        <v>10.5</v>
      </c>
      <c r="N84" s="113" t="s">
        <v>638</v>
      </c>
      <c r="O84" s="113" t="s">
        <v>639</v>
      </c>
      <c r="P84" s="113">
        <v>0</v>
      </c>
      <c r="Q84" s="113">
        <v>2</v>
      </c>
      <c r="R84" s="113">
        <v>0</v>
      </c>
      <c r="S84" s="113">
        <v>0</v>
      </c>
      <c r="AS84" s="113">
        <f ca="1">IFERROR(OFFSET('VRAC HECT'!$J$6,MATCH(prana!$C86,EAN,0),2),"CodAbs")</f>
        <v>1</v>
      </c>
      <c r="AT84" s="113">
        <v>0</v>
      </c>
      <c r="AU84" s="113">
        <v>0</v>
      </c>
      <c r="AV84" s="113">
        <f ca="1">IFERROR(OFFSET('VRAC HECT'!$J$6,MATCH(prana!$C86,EAN,0),2),"CodAbs")</f>
        <v>1</v>
      </c>
    </row>
    <row r="85" spans="2:48">
      <c r="B85" s="113">
        <v>7381152</v>
      </c>
      <c r="C85" s="113">
        <v>5420008511837</v>
      </c>
      <c r="D85" s="113">
        <v>3401173811528</v>
      </c>
      <c r="F85" s="113" t="s">
        <v>722</v>
      </c>
      <c r="G85" s="113">
        <f ca="1">IFERROR(OFFSET('VRAC HECT'!$J$6,MATCH(prana!$C85,EAN,0),4),"CodAbs")</f>
        <v>5.5E-2</v>
      </c>
      <c r="I85" s="113">
        <f ca="1">IFERROR(OFFSET('VRAC HECT'!$J$6,MATCH(prana!$C85,EAN,0),3),"CodAbs")</f>
        <v>9.0399999999999991</v>
      </c>
      <c r="J85" s="113">
        <v>0.2</v>
      </c>
      <c r="K85" s="113">
        <v>0</v>
      </c>
      <c r="L85" s="113">
        <v>0</v>
      </c>
      <c r="M85" s="113">
        <v>13.95</v>
      </c>
      <c r="N85" s="113" t="s">
        <v>638</v>
      </c>
      <c r="O85" s="113" t="s">
        <v>639</v>
      </c>
      <c r="P85" s="113">
        <v>0</v>
      </c>
      <c r="Q85" s="113">
        <v>2</v>
      </c>
      <c r="R85" s="113">
        <v>0</v>
      </c>
      <c r="S85" s="113">
        <v>0</v>
      </c>
      <c r="AS85" s="113">
        <f ca="1">IFERROR(OFFSET('VRAC HECT'!$J$6,MATCH(prana!$C87,EAN,0),2),"CodAbs")</f>
        <v>3</v>
      </c>
      <c r="AT85" s="113">
        <v>0</v>
      </c>
      <c r="AU85" s="113">
        <v>0</v>
      </c>
      <c r="AV85" s="113">
        <f ca="1">IFERROR(OFFSET('VRAC HECT'!$J$6,MATCH(prana!$C87,EAN,0),2),"CodAbs")</f>
        <v>3</v>
      </c>
    </row>
    <row r="86" spans="2:48">
      <c r="B86" s="113">
        <v>7752890</v>
      </c>
      <c r="C86" s="113">
        <v>5420008506413</v>
      </c>
      <c r="F86" s="113" t="s">
        <v>723</v>
      </c>
      <c r="G86" s="113">
        <f ca="1">IFERROR(OFFSET('VRAC HECT'!$J$6,MATCH(prana!$C86,EAN,0),4),"CodAbs")</f>
        <v>0.2</v>
      </c>
      <c r="I86" s="113">
        <f ca="1">IFERROR(OFFSET('VRAC HECT'!$J$6,MATCH(prana!$C86,EAN,0),3),"CodAbs")</f>
        <v>4.26</v>
      </c>
      <c r="J86" s="113">
        <v>0.2</v>
      </c>
      <c r="K86" s="113">
        <v>0</v>
      </c>
      <c r="L86" s="113">
        <v>0</v>
      </c>
      <c r="M86" s="113">
        <v>6.5</v>
      </c>
      <c r="N86" s="113" t="s">
        <v>638</v>
      </c>
      <c r="O86" s="113" t="s">
        <v>639</v>
      </c>
      <c r="P86" s="113">
        <v>0</v>
      </c>
      <c r="R86" s="113">
        <v>0</v>
      </c>
      <c r="S86" s="113">
        <v>0</v>
      </c>
      <c r="AS86" s="113">
        <f ca="1">IFERROR(OFFSET('VRAC HECT'!$J$6,MATCH(prana!$C88,EAN,0),2),"CodAbs")</f>
        <v>3</v>
      </c>
      <c r="AT86" s="113">
        <v>0</v>
      </c>
      <c r="AU86" s="113">
        <v>0</v>
      </c>
      <c r="AV86" s="113">
        <f ca="1">IFERROR(OFFSET('VRAC HECT'!$J$6,MATCH(prana!$C88,EAN,0),2),"CodAbs")</f>
        <v>3</v>
      </c>
    </row>
    <row r="87" spans="2:48">
      <c r="B87" s="113">
        <v>7753004</v>
      </c>
      <c r="C87" s="113">
        <v>5420008501982</v>
      </c>
      <c r="F87" s="113" t="s">
        <v>724</v>
      </c>
      <c r="G87" s="113">
        <f ca="1">IFERROR(OFFSET('VRAC HECT'!$J$6,MATCH(prana!$C87,EAN,0),4),"CodAbs")</f>
        <v>5.5E-2</v>
      </c>
      <c r="I87" s="113">
        <f ca="1">IFERROR(OFFSET('VRAC HECT'!$J$6,MATCH(prana!$C87,EAN,0),3),"CodAbs")</f>
        <v>5.68</v>
      </c>
      <c r="J87" s="113">
        <v>0.2</v>
      </c>
      <c r="K87" s="113">
        <v>0</v>
      </c>
      <c r="L87" s="113">
        <v>0</v>
      </c>
      <c r="M87" s="113">
        <v>8.5</v>
      </c>
      <c r="N87" s="113" t="s">
        <v>638</v>
      </c>
      <c r="O87" s="113" t="s">
        <v>639</v>
      </c>
      <c r="P87" s="113">
        <v>0</v>
      </c>
      <c r="R87" s="113">
        <v>0</v>
      </c>
      <c r="S87" s="113">
        <v>0</v>
      </c>
      <c r="AS87" s="113">
        <f ca="1">IFERROR(OFFSET('VRAC HECT'!$J$6,MATCH(prana!$C89,EAN,0),2),"CodAbs")</f>
        <v>3</v>
      </c>
      <c r="AT87" s="113">
        <v>0</v>
      </c>
      <c r="AU87" s="113">
        <v>0</v>
      </c>
      <c r="AV87" s="113">
        <f ca="1">IFERROR(OFFSET('VRAC HECT'!$J$6,MATCH(prana!$C89,EAN,0),2),"CodAbs")</f>
        <v>3</v>
      </c>
    </row>
    <row r="88" spans="2:48">
      <c r="B88" s="113">
        <v>7753010</v>
      </c>
      <c r="C88" s="113">
        <v>5420008502095</v>
      </c>
      <c r="D88" s="113">
        <v>3401521383691</v>
      </c>
      <c r="F88" s="113" t="s">
        <v>725</v>
      </c>
      <c r="G88" s="113">
        <f ca="1">IFERROR(OFFSET('VRAC HECT'!$J$6,MATCH(prana!$C88,EAN,0),4),"CodAbs")</f>
        <v>0.2</v>
      </c>
      <c r="I88" s="113">
        <f ca="1">IFERROR(OFFSET('VRAC HECT'!$J$6,MATCH(prana!$C88,EAN,0),3),"CodAbs")</f>
        <v>3.71</v>
      </c>
      <c r="J88" s="113">
        <v>0.2</v>
      </c>
      <c r="K88" s="113">
        <v>0</v>
      </c>
      <c r="L88" s="113">
        <v>0</v>
      </c>
      <c r="M88" s="113">
        <v>6.95</v>
      </c>
      <c r="N88" s="113" t="s">
        <v>638</v>
      </c>
      <c r="O88" s="113" t="s">
        <v>639</v>
      </c>
      <c r="P88" s="113">
        <v>0</v>
      </c>
      <c r="R88" s="113">
        <v>0</v>
      </c>
      <c r="S88" s="113">
        <v>0</v>
      </c>
      <c r="AS88" s="113">
        <f ca="1">IFERROR(OFFSET('VRAC HECT'!$J$6,MATCH(prana!$C90,EAN,0),2),"CodAbs")</f>
        <v>3</v>
      </c>
      <c r="AT88" s="113">
        <v>0</v>
      </c>
      <c r="AU88" s="113">
        <v>0</v>
      </c>
      <c r="AV88" s="113">
        <f ca="1">IFERROR(OFFSET('VRAC HECT'!$J$6,MATCH(prana!$C90,EAN,0),2),"CodAbs")</f>
        <v>3</v>
      </c>
    </row>
    <row r="89" spans="2:48">
      <c r="B89" s="113">
        <v>7753056</v>
      </c>
      <c r="C89" s="113">
        <v>5420008500565</v>
      </c>
      <c r="F89" s="113" t="s">
        <v>726</v>
      </c>
      <c r="G89" s="113">
        <f ca="1">IFERROR(OFFSET('VRAC HECT'!$J$6,MATCH(prana!$C89,EAN,0),4),"CodAbs")</f>
        <v>5.5E-2</v>
      </c>
      <c r="I89" s="113">
        <f ca="1">IFERROR(OFFSET('VRAC HECT'!$J$6,MATCH(prana!$C89,EAN,0),3),"CodAbs")</f>
        <v>4.9400000000000004</v>
      </c>
      <c r="J89" s="113">
        <v>0.2</v>
      </c>
      <c r="K89" s="113">
        <v>0</v>
      </c>
      <c r="L89" s="113">
        <v>0</v>
      </c>
      <c r="M89" s="113">
        <v>7.5</v>
      </c>
      <c r="N89" s="113" t="s">
        <v>638</v>
      </c>
      <c r="O89" s="113" t="s">
        <v>639</v>
      </c>
      <c r="P89" s="113">
        <v>0</v>
      </c>
      <c r="R89" s="113">
        <v>0</v>
      </c>
      <c r="S89" s="113">
        <v>0</v>
      </c>
      <c r="AS89" s="113">
        <f ca="1">IFERROR(OFFSET('VRAC HECT'!$J$6,MATCH(prana!$C91,EAN,0),2),"CodAbs")</f>
        <v>3</v>
      </c>
      <c r="AT89" s="113">
        <v>0</v>
      </c>
      <c r="AU89" s="113">
        <v>0</v>
      </c>
      <c r="AV89" s="113">
        <f ca="1">IFERROR(OFFSET('VRAC HECT'!$J$6,MATCH(prana!$C91,EAN,0),2),"CodAbs")</f>
        <v>3</v>
      </c>
    </row>
    <row r="90" spans="2:48">
      <c r="B90" s="113">
        <v>7753116</v>
      </c>
      <c r="C90" s="113">
        <v>5420008502811</v>
      </c>
      <c r="F90" s="113" t="s">
        <v>727</v>
      </c>
      <c r="G90" s="113">
        <f ca="1">IFERROR(OFFSET('VRAC HECT'!$J$6,MATCH(prana!$C90,EAN,0),4),"CodAbs")</f>
        <v>0.2</v>
      </c>
      <c r="I90" s="113">
        <f ca="1">IFERROR(OFFSET('VRAC HECT'!$J$6,MATCH(prana!$C90,EAN,0),3),"CodAbs")</f>
        <v>2.58</v>
      </c>
      <c r="J90" s="113">
        <v>0.2</v>
      </c>
      <c r="K90" s="113">
        <v>0</v>
      </c>
      <c r="L90" s="113">
        <v>0</v>
      </c>
      <c r="M90" s="113">
        <v>3.95</v>
      </c>
      <c r="N90" s="113" t="s">
        <v>638</v>
      </c>
      <c r="O90" s="113" t="s">
        <v>639</v>
      </c>
      <c r="P90" s="113">
        <v>0</v>
      </c>
      <c r="R90" s="113">
        <v>0</v>
      </c>
      <c r="S90" s="113">
        <v>0</v>
      </c>
      <c r="AS90" s="113">
        <f ca="1">IFERROR(OFFSET('VRAC HECT'!$J$6,MATCH(prana!$C92,EAN,0),2),"CodAbs")</f>
        <v>3</v>
      </c>
      <c r="AT90" s="113">
        <v>0</v>
      </c>
      <c r="AU90" s="113">
        <v>0</v>
      </c>
      <c r="AV90" s="113">
        <f ca="1">IFERROR(OFFSET('VRAC HECT'!$J$6,MATCH(prana!$C92,EAN,0),2),"CodAbs")</f>
        <v>3</v>
      </c>
    </row>
    <row r="91" spans="2:48">
      <c r="B91" s="113">
        <v>7753139</v>
      </c>
      <c r="C91" s="113">
        <v>5420008505027</v>
      </c>
      <c r="F91" s="113" t="s">
        <v>728</v>
      </c>
      <c r="G91" s="113">
        <f ca="1">IFERROR(OFFSET('VRAC HECT'!$J$6,MATCH(prana!$C91,EAN,0),4),"CodAbs")</f>
        <v>5.5E-2</v>
      </c>
      <c r="I91" s="113">
        <f ca="1">IFERROR(OFFSET('VRAC HECT'!$J$6,MATCH(prana!$C91,EAN,0),3),"CodAbs")</f>
        <v>7.74</v>
      </c>
      <c r="J91" s="113">
        <v>0.2</v>
      </c>
      <c r="K91" s="113">
        <v>0</v>
      </c>
      <c r="L91" s="113">
        <v>0</v>
      </c>
      <c r="M91" s="113">
        <v>11.95</v>
      </c>
      <c r="N91" s="113" t="s">
        <v>638</v>
      </c>
      <c r="O91" s="113" t="s">
        <v>639</v>
      </c>
      <c r="P91" s="113">
        <v>0</v>
      </c>
      <c r="R91" s="113">
        <v>0</v>
      </c>
      <c r="S91" s="113">
        <v>0</v>
      </c>
      <c r="AS91" s="113">
        <f ca="1">IFERROR(OFFSET('VRAC HECT'!$J$6,MATCH(prana!$C93,EAN,0),2),"CodAbs")</f>
        <v>3</v>
      </c>
      <c r="AT91" s="113">
        <v>0</v>
      </c>
      <c r="AU91" s="113">
        <v>0</v>
      </c>
      <c r="AV91" s="113">
        <f ca="1">IFERROR(OFFSET('VRAC HECT'!$J$6,MATCH(prana!$C93,EAN,0),2),"CodAbs")</f>
        <v>3</v>
      </c>
    </row>
    <row r="92" spans="2:48">
      <c r="B92" s="113">
        <v>7753151</v>
      </c>
      <c r="C92" s="113">
        <v>5420008503351</v>
      </c>
      <c r="F92" s="113" t="s">
        <v>729</v>
      </c>
      <c r="G92" s="113">
        <f ca="1">IFERROR(OFFSET('VRAC HECT'!$J$6,MATCH(prana!$C92,EAN,0),4),"CodAbs")</f>
        <v>5.5E-2</v>
      </c>
      <c r="I92" s="113">
        <f ca="1">IFERROR(OFFSET('VRAC HECT'!$J$6,MATCH(prana!$C92,EAN,0),3),"CodAbs")</f>
        <v>5</v>
      </c>
      <c r="J92" s="113">
        <v>0.2</v>
      </c>
      <c r="K92" s="113">
        <v>0</v>
      </c>
      <c r="L92" s="113">
        <v>0</v>
      </c>
      <c r="M92" s="113">
        <v>7.95</v>
      </c>
      <c r="N92" s="113" t="s">
        <v>638</v>
      </c>
      <c r="O92" s="113" t="s">
        <v>639</v>
      </c>
      <c r="P92" s="113">
        <v>0</v>
      </c>
      <c r="R92" s="113">
        <v>0</v>
      </c>
      <c r="S92" s="113">
        <v>0</v>
      </c>
      <c r="AS92" s="113" t="str">
        <f ca="1">IFERROR(OFFSET('VRAC HECT'!$J$6,MATCH(prana!$C94,EAN,0),2),"CodAbs")</f>
        <v>CodAbs</v>
      </c>
      <c r="AT92" s="113">
        <v>0</v>
      </c>
      <c r="AU92" s="113">
        <v>0</v>
      </c>
      <c r="AV92" s="113" t="str">
        <f ca="1">IFERROR(OFFSET('VRAC HECT'!$J$6,MATCH(prana!$C94,EAN,0),2),"CodAbs")</f>
        <v>CodAbs</v>
      </c>
    </row>
    <row r="93" spans="2:48">
      <c r="B93" s="113">
        <v>7753375</v>
      </c>
      <c r="C93" s="113">
        <v>5420008506284</v>
      </c>
      <c r="F93" s="113" t="s">
        <v>730</v>
      </c>
      <c r="G93" s="113">
        <f ca="1">IFERROR(OFFSET('VRAC HECT'!$J$6,MATCH(prana!$C93,EAN,0),4),"CodAbs")</f>
        <v>5.5E-2</v>
      </c>
      <c r="I93" s="113">
        <f ca="1">IFERROR(OFFSET('VRAC HECT'!$J$6,MATCH(prana!$C93,EAN,0),3),"CodAbs")</f>
        <v>10.79</v>
      </c>
      <c r="J93" s="113">
        <v>0.2</v>
      </c>
      <c r="K93" s="113">
        <v>0</v>
      </c>
      <c r="L93" s="113">
        <v>0</v>
      </c>
      <c r="M93" s="113">
        <v>14.95</v>
      </c>
      <c r="N93" s="113" t="s">
        <v>638</v>
      </c>
      <c r="O93" s="113" t="s">
        <v>639</v>
      </c>
      <c r="P93" s="113">
        <v>0</v>
      </c>
      <c r="R93" s="113">
        <v>0</v>
      </c>
      <c r="S93" s="113">
        <v>0</v>
      </c>
      <c r="AS93" s="113" t="str">
        <f ca="1">IFERROR(OFFSET('VRAC HECT'!$J$6,MATCH(prana!$C95,EAN,0),2),"CodAbs")</f>
        <v>CodAbs</v>
      </c>
      <c r="AT93" s="113">
        <v>0</v>
      </c>
      <c r="AU93" s="113">
        <v>0</v>
      </c>
      <c r="AV93" s="113" t="str">
        <f ca="1">IFERROR(OFFSET('VRAC HECT'!$J$6,MATCH(prana!$C95,EAN,0),2),"CodAbs")</f>
        <v>CodAbs</v>
      </c>
    </row>
    <row r="94" spans="2:48">
      <c r="B94" s="113">
        <v>7753429</v>
      </c>
      <c r="C94" s="113">
        <v>5420008551956</v>
      </c>
      <c r="F94" s="113" t="s">
        <v>731</v>
      </c>
      <c r="G94" s="113" t="str">
        <f ca="1">IFERROR(OFFSET('VRAC HECT'!$J$6,MATCH(prana!$C94,EAN,0),4),"CodAbs")</f>
        <v>CodAbs</v>
      </c>
      <c r="I94" s="113" t="str">
        <f ca="1">IFERROR(OFFSET('VRAC HECT'!$J$6,MATCH(prana!$C94,EAN,0),3),"CodAbs")</f>
        <v>CodAbs</v>
      </c>
      <c r="J94" s="113">
        <v>0</v>
      </c>
      <c r="K94" s="113">
        <v>0</v>
      </c>
      <c r="L94" s="113">
        <v>0</v>
      </c>
      <c r="M94" s="113">
        <v>8.9499999999999993</v>
      </c>
      <c r="N94" s="113" t="s">
        <v>638</v>
      </c>
      <c r="O94" s="113" t="s">
        <v>639</v>
      </c>
      <c r="P94" s="113">
        <v>0</v>
      </c>
      <c r="R94" s="113">
        <v>0</v>
      </c>
      <c r="S94" s="113">
        <v>0</v>
      </c>
      <c r="AS94" s="113" t="str">
        <f ca="1">IFERROR(OFFSET('VRAC HECT'!$J$6,MATCH(prana!$C96,EAN,0),2),"CodAbs")</f>
        <v>CodAbs</v>
      </c>
      <c r="AT94" s="113">
        <v>0</v>
      </c>
      <c r="AU94" s="113">
        <v>0</v>
      </c>
      <c r="AV94" s="113" t="str">
        <f ca="1">IFERROR(OFFSET('VRAC HECT'!$J$6,MATCH(prana!$C96,EAN,0),2),"CodAbs")</f>
        <v>CodAbs</v>
      </c>
    </row>
    <row r="95" spans="2:48">
      <c r="B95" s="113">
        <v>7799609</v>
      </c>
      <c r="C95" s="113">
        <v>5420008586774</v>
      </c>
      <c r="F95" s="113" t="s">
        <v>732</v>
      </c>
      <c r="G95" s="113" t="str">
        <f ca="1">IFERROR(OFFSET('VRAC HECT'!$J$6,MATCH(prana!$C95,EAN,0),4),"CodAbs")</f>
        <v>CodAbs</v>
      </c>
      <c r="I95" s="113" t="str">
        <f ca="1">IFERROR(OFFSET('VRAC HECT'!$J$6,MATCH(prana!$C95,EAN,0),3),"CodAbs")</f>
        <v>CodAbs</v>
      </c>
      <c r="J95" s="113">
        <v>0</v>
      </c>
      <c r="K95" s="113">
        <v>0</v>
      </c>
      <c r="L95" s="113">
        <v>0</v>
      </c>
      <c r="M95" s="113">
        <v>7.95</v>
      </c>
      <c r="N95" s="113" t="s">
        <v>638</v>
      </c>
      <c r="O95" s="113" t="s">
        <v>639</v>
      </c>
      <c r="P95" s="113">
        <v>0</v>
      </c>
      <c r="R95" s="113">
        <v>0</v>
      </c>
      <c r="S95" s="113">
        <v>0</v>
      </c>
      <c r="AS95" s="113" t="str">
        <f ca="1">IFERROR(OFFSET('VRAC HECT'!$J$6,MATCH(prana!$C97,EAN,0),2),"CodAbs")</f>
        <v>CodAbs</v>
      </c>
      <c r="AT95" s="113">
        <v>0</v>
      </c>
      <c r="AU95" s="113">
        <v>0</v>
      </c>
      <c r="AV95" s="113" t="str">
        <f ca="1">IFERROR(OFFSET('VRAC HECT'!$J$6,MATCH(prana!$C97,EAN,0),2),"CodAbs")</f>
        <v>CodAbs</v>
      </c>
    </row>
    <row r="96" spans="2:48">
      <c r="B96" s="113">
        <v>7876646</v>
      </c>
      <c r="C96" s="113">
        <v>5420008592683</v>
      </c>
      <c r="F96" s="113" t="s">
        <v>733</v>
      </c>
      <c r="G96" s="113" t="str">
        <f ca="1">IFERROR(OFFSET('VRAC HECT'!$J$6,MATCH(prana!$C96,EAN,0),4),"CodAbs")</f>
        <v>CodAbs</v>
      </c>
      <c r="I96" s="113" t="str">
        <f ca="1">IFERROR(OFFSET('VRAC HECT'!$J$6,MATCH(prana!$C96,EAN,0),3),"CodAbs")</f>
        <v>CodAbs</v>
      </c>
      <c r="J96" s="113">
        <v>0</v>
      </c>
      <c r="K96" s="113">
        <v>0</v>
      </c>
      <c r="L96" s="113">
        <v>0</v>
      </c>
      <c r="M96" s="113">
        <v>8.9499999999999993</v>
      </c>
      <c r="N96" s="113" t="s">
        <v>638</v>
      </c>
      <c r="O96" s="113" t="s">
        <v>639</v>
      </c>
      <c r="P96" s="113">
        <v>0</v>
      </c>
      <c r="R96" s="113">
        <v>0</v>
      </c>
      <c r="S96" s="113">
        <v>0</v>
      </c>
      <c r="AS96" s="113">
        <f ca="1">IFERROR(OFFSET('VRAC HECT'!$J$6,MATCH(prana!$C98,EAN,0),2),"CodAbs")</f>
        <v>3</v>
      </c>
      <c r="AT96" s="113">
        <v>0</v>
      </c>
      <c r="AU96" s="113">
        <v>0</v>
      </c>
      <c r="AV96" s="113">
        <f ca="1">IFERROR(OFFSET('VRAC HECT'!$J$6,MATCH(prana!$C98,EAN,0),2),"CodAbs")</f>
        <v>3</v>
      </c>
    </row>
    <row r="97" spans="2:48">
      <c r="B97" s="113">
        <v>7876652</v>
      </c>
      <c r="C97" s="113">
        <v>5420008593604</v>
      </c>
      <c r="F97" s="113" t="s">
        <v>734</v>
      </c>
      <c r="G97" s="113" t="str">
        <f ca="1">IFERROR(OFFSET('VRAC HECT'!$J$6,MATCH(prana!$C97,EAN,0),4),"CodAbs")</f>
        <v>CodAbs</v>
      </c>
      <c r="I97" s="113" t="str">
        <f ca="1">IFERROR(OFFSET('VRAC HECT'!$J$6,MATCH(prana!$C97,EAN,0),3),"CodAbs")</f>
        <v>CodAbs</v>
      </c>
      <c r="J97" s="113">
        <v>0</v>
      </c>
      <c r="K97" s="113">
        <v>0</v>
      </c>
      <c r="L97" s="113">
        <v>0</v>
      </c>
      <c r="M97" s="113">
        <v>8.6</v>
      </c>
      <c r="N97" s="113" t="s">
        <v>638</v>
      </c>
      <c r="O97" s="113" t="s">
        <v>639</v>
      </c>
      <c r="P97" s="113">
        <v>0</v>
      </c>
      <c r="R97" s="113">
        <v>0</v>
      </c>
      <c r="S97" s="113">
        <v>0</v>
      </c>
      <c r="AS97" s="113">
        <f ca="1">IFERROR(OFFSET('VRAC HECT'!$J$6,MATCH(prana!$C99,EAN,0),2),"CodAbs")</f>
        <v>3</v>
      </c>
      <c r="AT97" s="113">
        <v>0</v>
      </c>
      <c r="AU97" s="113">
        <v>0</v>
      </c>
      <c r="AV97" s="113">
        <f ca="1">IFERROR(OFFSET('VRAC HECT'!$J$6,MATCH(prana!$C99,EAN,0),2),"CodAbs")</f>
        <v>3</v>
      </c>
    </row>
    <row r="98" spans="2:48">
      <c r="B98" s="113">
        <v>7938620</v>
      </c>
      <c r="C98" s="113">
        <v>5420008597640</v>
      </c>
      <c r="F98" s="113" t="s">
        <v>735</v>
      </c>
      <c r="G98" s="113">
        <f ca="1">IFERROR(OFFSET('VRAC HECT'!$J$6,MATCH(prana!$C98,EAN,0),4),"CodAbs")</f>
        <v>5.5E-2</v>
      </c>
      <c r="I98" s="113">
        <f ca="1">IFERROR(OFFSET('VRAC HECT'!$J$6,MATCH(prana!$C98,EAN,0),3),"CodAbs")</f>
        <v>5.88</v>
      </c>
      <c r="J98" s="113">
        <v>0.2</v>
      </c>
      <c r="K98" s="113">
        <v>0</v>
      </c>
      <c r="L98" s="113">
        <v>0</v>
      </c>
      <c r="M98" s="113">
        <v>8.5</v>
      </c>
      <c r="N98" s="113" t="s">
        <v>638</v>
      </c>
      <c r="O98" s="113" t="s">
        <v>639</v>
      </c>
      <c r="P98" s="113">
        <v>0</v>
      </c>
      <c r="R98" s="113">
        <v>0</v>
      </c>
      <c r="S98" s="113">
        <v>0</v>
      </c>
      <c r="AS98" s="113">
        <f ca="1">IFERROR(OFFSET('VRAC HECT'!$J$6,MATCH(prana!$C100,EAN,0),2),"CodAbs")</f>
        <v>3</v>
      </c>
      <c r="AT98" s="113">
        <v>0</v>
      </c>
      <c r="AU98" s="113">
        <v>0</v>
      </c>
      <c r="AV98" s="113">
        <f ca="1">IFERROR(OFFSET('VRAC HECT'!$J$6,MATCH(prana!$C100,EAN,0),2),"CodAbs")</f>
        <v>3</v>
      </c>
    </row>
    <row r="99" spans="2:48">
      <c r="B99" s="113">
        <v>7938637</v>
      </c>
      <c r="C99" s="113">
        <v>5420008597527</v>
      </c>
      <c r="D99" s="113">
        <v>5420008524929</v>
      </c>
      <c r="F99" s="113" t="s">
        <v>736</v>
      </c>
      <c r="G99" s="113">
        <f ca="1">IFERROR(OFFSET('VRAC HECT'!$J$6,MATCH(prana!$C99,EAN,0),4),"CodAbs")</f>
        <v>5.5E-2</v>
      </c>
      <c r="I99" s="113">
        <f ca="1">IFERROR(OFFSET('VRAC HECT'!$J$6,MATCH(prana!$C99,EAN,0),3),"CodAbs")</f>
        <v>5.38</v>
      </c>
      <c r="J99" s="113">
        <v>0.2</v>
      </c>
      <c r="K99" s="113">
        <v>0</v>
      </c>
      <c r="L99" s="113">
        <v>0</v>
      </c>
      <c r="M99" s="113">
        <v>7.5</v>
      </c>
      <c r="N99" s="113" t="s">
        <v>638</v>
      </c>
      <c r="O99" s="113" t="s">
        <v>639</v>
      </c>
      <c r="P99" s="113">
        <v>0</v>
      </c>
      <c r="R99" s="113">
        <v>0</v>
      </c>
      <c r="S99" s="113">
        <v>0</v>
      </c>
      <c r="AS99" s="113">
        <f ca="1">IFERROR(OFFSET('VRAC HECT'!$J$6,MATCH(prana!$C101,EAN,0),2),"CodAbs")</f>
        <v>3</v>
      </c>
      <c r="AT99" s="113">
        <v>0</v>
      </c>
      <c r="AU99" s="113">
        <v>0</v>
      </c>
      <c r="AV99" s="113">
        <f ca="1">IFERROR(OFFSET('VRAC HECT'!$J$6,MATCH(prana!$C101,EAN,0),2),"CodAbs")</f>
        <v>3</v>
      </c>
    </row>
    <row r="100" spans="2:48">
      <c r="B100" s="113">
        <v>7938643</v>
      </c>
      <c r="C100" s="113">
        <v>5420008597312</v>
      </c>
      <c r="D100" s="113">
        <v>5420008524455</v>
      </c>
      <c r="F100" s="113" t="s">
        <v>737</v>
      </c>
      <c r="G100" s="113">
        <f ca="1">IFERROR(OFFSET('VRAC HECT'!$J$6,MATCH(prana!$C100,EAN,0),4),"CodAbs")</f>
        <v>5.5E-2</v>
      </c>
      <c r="I100" s="113">
        <f ca="1">IFERROR(OFFSET('VRAC HECT'!$J$6,MATCH(prana!$C100,EAN,0),3),"CodAbs")</f>
        <v>3.7</v>
      </c>
      <c r="J100" s="113">
        <v>0.2</v>
      </c>
      <c r="K100" s="113">
        <v>0</v>
      </c>
      <c r="L100" s="113">
        <v>0</v>
      </c>
      <c r="M100" s="113">
        <v>5.95</v>
      </c>
      <c r="N100" s="113" t="s">
        <v>638</v>
      </c>
      <c r="O100" s="113" t="s">
        <v>639</v>
      </c>
      <c r="P100" s="113">
        <v>0</v>
      </c>
      <c r="R100" s="113">
        <v>0</v>
      </c>
      <c r="S100" s="113">
        <v>0</v>
      </c>
      <c r="AS100" s="113" t="str">
        <f ca="1">IFERROR(OFFSET('VRAC HECT'!$J$6,MATCH(prana!$C102,EAN,0),2),"CodAbs")</f>
        <v>CodAbs</v>
      </c>
      <c r="AT100" s="113">
        <v>0</v>
      </c>
      <c r="AU100" s="113">
        <v>0</v>
      </c>
      <c r="AV100" s="113" t="str">
        <f ca="1">IFERROR(OFFSET('VRAC HECT'!$J$6,MATCH(prana!$C102,EAN,0),2),"CodAbs")</f>
        <v>CodAbs</v>
      </c>
    </row>
    <row r="101" spans="2:48">
      <c r="B101" s="113">
        <v>7938666</v>
      </c>
      <c r="C101" s="113">
        <v>5420008524417</v>
      </c>
      <c r="D101" s="113">
        <v>3401579386668</v>
      </c>
      <c r="E101" s="113">
        <v>5420008597107</v>
      </c>
      <c r="F101" s="113" t="s">
        <v>738</v>
      </c>
      <c r="G101" s="113">
        <f ca="1">IFERROR(OFFSET('VRAC HECT'!$J$6,MATCH(prana!$C101,EAN,0),4),"CodAbs")</f>
        <v>5.5E-2</v>
      </c>
      <c r="I101" s="113">
        <f ca="1">IFERROR(OFFSET('VRAC HECT'!$J$6,MATCH(prana!$C101,EAN,0),3),"CodAbs")</f>
        <v>3.62</v>
      </c>
      <c r="J101" s="113">
        <v>0.2</v>
      </c>
      <c r="K101" s="113">
        <v>0</v>
      </c>
      <c r="L101" s="113">
        <v>0</v>
      </c>
      <c r="M101" s="113">
        <v>5.5</v>
      </c>
      <c r="N101" s="113" t="s">
        <v>638</v>
      </c>
      <c r="O101" s="113" t="s">
        <v>639</v>
      </c>
      <c r="P101" s="113">
        <v>0</v>
      </c>
      <c r="R101" s="113">
        <v>0</v>
      </c>
      <c r="S101" s="113">
        <v>0</v>
      </c>
      <c r="AS101" s="113" t="str">
        <f ca="1">IFERROR(OFFSET('VRAC HECT'!$J$6,MATCH(prana!$C103,EAN,0),2),"CodAbs")</f>
        <v>CodAbs</v>
      </c>
      <c r="AT101" s="113">
        <v>0</v>
      </c>
      <c r="AU101" s="113">
        <v>0</v>
      </c>
      <c r="AV101" s="113" t="str">
        <f ca="1">IFERROR(OFFSET('VRAC HECT'!$J$6,MATCH(prana!$C103,EAN,0),2),"CodAbs")</f>
        <v>CodAbs</v>
      </c>
    </row>
    <row r="102" spans="2:48">
      <c r="B102" s="113">
        <v>7963210</v>
      </c>
      <c r="C102" s="113">
        <v>5420008508714</v>
      </c>
      <c r="F102" s="113" t="s">
        <v>739</v>
      </c>
      <c r="G102" s="113" t="str">
        <f ca="1">IFERROR(OFFSET('VRAC HECT'!$J$6,MATCH(prana!$C102,EAN,0),4),"CodAbs")</f>
        <v>CodAbs</v>
      </c>
      <c r="I102" s="113" t="str">
        <f ca="1">IFERROR(OFFSET('VRAC HECT'!$J$6,MATCH(prana!$C102,EAN,0),3),"CodAbs")</f>
        <v>CodAbs</v>
      </c>
      <c r="J102" s="113">
        <v>0.2</v>
      </c>
      <c r="K102" s="113">
        <v>0</v>
      </c>
      <c r="L102" s="113">
        <v>0</v>
      </c>
      <c r="M102" s="113">
        <v>5.5</v>
      </c>
      <c r="N102" s="113" t="s">
        <v>638</v>
      </c>
      <c r="O102" s="113" t="s">
        <v>639</v>
      </c>
      <c r="P102" s="113">
        <v>0</v>
      </c>
      <c r="R102" s="113">
        <v>0</v>
      </c>
      <c r="S102" s="113">
        <v>0</v>
      </c>
      <c r="AS102" s="113" t="str">
        <f ca="1">IFERROR(OFFSET('VRAC HECT'!$J$6,MATCH(prana!$C104,EAN,0),2),"CodAbs")</f>
        <v>CodAbs</v>
      </c>
      <c r="AT102" s="113">
        <v>0</v>
      </c>
      <c r="AU102" s="113">
        <v>0</v>
      </c>
      <c r="AV102" s="113" t="str">
        <f ca="1">IFERROR(OFFSET('VRAC HECT'!$J$6,MATCH(prana!$C104,EAN,0),2),"CodAbs")</f>
        <v>CodAbs</v>
      </c>
    </row>
    <row r="103" spans="2:48">
      <c r="B103" s="113">
        <v>7963227</v>
      </c>
      <c r="C103" s="113">
        <v>5420008514487</v>
      </c>
      <c r="F103" s="113" t="s">
        <v>740</v>
      </c>
      <c r="G103" s="113" t="str">
        <f ca="1">IFERROR(OFFSET('VRAC HECT'!$J$6,MATCH(prana!$C103,EAN,0),4),"CodAbs")</f>
        <v>CodAbs</v>
      </c>
      <c r="I103" s="113" t="str">
        <f ca="1">IFERROR(OFFSET('VRAC HECT'!$J$6,MATCH(prana!$C103,EAN,0),3),"CodAbs")</f>
        <v>CodAbs</v>
      </c>
      <c r="J103" s="113">
        <v>0.2</v>
      </c>
      <c r="K103" s="113">
        <v>0</v>
      </c>
      <c r="L103" s="113">
        <v>0</v>
      </c>
      <c r="M103" s="113">
        <v>4.95</v>
      </c>
      <c r="N103" s="113" t="s">
        <v>638</v>
      </c>
      <c r="O103" s="113" t="s">
        <v>639</v>
      </c>
      <c r="P103" s="113">
        <v>0</v>
      </c>
      <c r="R103" s="113">
        <v>0</v>
      </c>
      <c r="S103" s="113">
        <v>0</v>
      </c>
      <c r="AS103" s="113" t="str">
        <f ca="1">IFERROR(OFFSET('VRAC HECT'!$J$6,MATCH(prana!$C105,EAN,0),2),"CodAbs")</f>
        <v>CodAbs</v>
      </c>
      <c r="AT103" s="113">
        <v>0</v>
      </c>
      <c r="AU103" s="113">
        <v>0</v>
      </c>
      <c r="AV103" s="113" t="str">
        <f ca="1">IFERROR(OFFSET('VRAC HECT'!$J$6,MATCH(prana!$C105,EAN,0),2),"CodAbs")</f>
        <v>CodAbs</v>
      </c>
    </row>
    <row r="104" spans="2:48">
      <c r="B104" s="113">
        <v>7963233</v>
      </c>
      <c r="C104" s="113">
        <v>5420008596728</v>
      </c>
      <c r="F104" s="113" t="s">
        <v>741</v>
      </c>
      <c r="G104" s="113" t="str">
        <f ca="1">IFERROR(OFFSET('VRAC HECT'!$J$6,MATCH(prana!$C104,EAN,0),4),"CodAbs")</f>
        <v>CodAbs</v>
      </c>
      <c r="I104" s="113" t="str">
        <f ca="1">IFERROR(OFFSET('VRAC HECT'!$J$6,MATCH(prana!$C104,EAN,0),3),"CodAbs")</f>
        <v>CodAbs</v>
      </c>
      <c r="J104" s="113">
        <v>0.2</v>
      </c>
      <c r="K104" s="113">
        <v>0</v>
      </c>
      <c r="L104" s="113">
        <v>0</v>
      </c>
      <c r="M104" s="113">
        <v>8.9499999999999993</v>
      </c>
      <c r="N104" s="113" t="s">
        <v>638</v>
      </c>
      <c r="O104" s="113" t="s">
        <v>639</v>
      </c>
      <c r="P104" s="113">
        <v>0</v>
      </c>
      <c r="R104" s="113">
        <v>0</v>
      </c>
      <c r="S104" s="113">
        <v>0</v>
      </c>
      <c r="AS104" s="113" t="str">
        <f ca="1">IFERROR(OFFSET('VRAC HECT'!$J$6,MATCH(prana!$C106,EAN,0),2),"CodAbs")</f>
        <v>CodAbs</v>
      </c>
      <c r="AT104" s="113">
        <v>0</v>
      </c>
      <c r="AU104" s="113">
        <v>0</v>
      </c>
      <c r="AV104" s="113" t="str">
        <f ca="1">IFERROR(OFFSET('VRAC HECT'!$J$6,MATCH(prana!$C106,EAN,0),2),"CodAbs")</f>
        <v>CodAbs</v>
      </c>
    </row>
    <row r="105" spans="2:48">
      <c r="B105" s="113">
        <v>7963262</v>
      </c>
      <c r="C105" s="113">
        <v>5420008578663</v>
      </c>
      <c r="F105" s="113" t="s">
        <v>742</v>
      </c>
      <c r="G105" s="113" t="str">
        <f ca="1">IFERROR(OFFSET('VRAC HECT'!$J$6,MATCH(prana!$C105,EAN,0),4),"CodAbs")</f>
        <v>CodAbs</v>
      </c>
      <c r="I105" s="113" t="str">
        <f ca="1">IFERROR(OFFSET('VRAC HECT'!$J$6,MATCH(prana!$C105,EAN,0),3),"CodAbs")</f>
        <v>CodAbs</v>
      </c>
      <c r="J105" s="113">
        <v>0.2</v>
      </c>
      <c r="K105" s="113">
        <v>0</v>
      </c>
      <c r="L105" s="113">
        <v>0</v>
      </c>
      <c r="M105" s="113">
        <v>14.95</v>
      </c>
      <c r="N105" s="113" t="s">
        <v>638</v>
      </c>
      <c r="O105" s="113" t="s">
        <v>639</v>
      </c>
      <c r="P105" s="113">
        <v>0</v>
      </c>
      <c r="R105" s="113">
        <v>0</v>
      </c>
      <c r="S105" s="113">
        <v>0</v>
      </c>
      <c r="AS105" s="113" t="str">
        <f ca="1">IFERROR(OFFSET('VRAC HECT'!$J$6,MATCH(prana!$C107,EAN,0),2),"CodAbs")</f>
        <v>CodAbs</v>
      </c>
      <c r="AT105" s="113">
        <v>0</v>
      </c>
      <c r="AU105" s="113">
        <v>0</v>
      </c>
      <c r="AV105" s="113" t="str">
        <f ca="1">IFERROR(OFFSET('VRAC HECT'!$J$6,MATCH(prana!$C107,EAN,0),2),"CodAbs")</f>
        <v>CodAbs</v>
      </c>
    </row>
    <row r="106" spans="2:48">
      <c r="B106" s="113">
        <v>7963279</v>
      </c>
      <c r="C106" s="113">
        <v>5420008508653</v>
      </c>
      <c r="F106" s="113" t="s">
        <v>743</v>
      </c>
      <c r="G106" s="113" t="str">
        <f ca="1">IFERROR(OFFSET('VRAC HECT'!$J$6,MATCH(prana!$C106,EAN,0),4),"CodAbs")</f>
        <v>CodAbs</v>
      </c>
      <c r="I106" s="113" t="str">
        <f ca="1">IFERROR(OFFSET('VRAC HECT'!$J$6,MATCH(prana!$C106,EAN,0),3),"CodAbs")</f>
        <v>CodAbs</v>
      </c>
      <c r="J106" s="113">
        <v>0.2</v>
      </c>
      <c r="K106" s="113">
        <v>0</v>
      </c>
      <c r="L106" s="113">
        <v>0</v>
      </c>
      <c r="M106" s="113">
        <v>9.9499999999999993</v>
      </c>
      <c r="N106" s="113" t="s">
        <v>638</v>
      </c>
      <c r="O106" s="113" t="s">
        <v>639</v>
      </c>
      <c r="P106" s="113">
        <v>0</v>
      </c>
      <c r="R106" s="113">
        <v>0</v>
      </c>
      <c r="S106" s="113">
        <v>0</v>
      </c>
      <c r="AS106" s="113" t="str">
        <f ca="1">IFERROR(OFFSET('VRAC HECT'!$J$6,MATCH(prana!$C108,EAN,0),2),"CodAbs")</f>
        <v>CodAbs</v>
      </c>
      <c r="AT106" s="113">
        <v>0</v>
      </c>
      <c r="AU106" s="113">
        <v>0</v>
      </c>
      <c r="AV106" s="113" t="str">
        <f ca="1">IFERROR(OFFSET('VRAC HECT'!$J$6,MATCH(prana!$C108,EAN,0),2),"CodAbs")</f>
        <v>CodAbs</v>
      </c>
    </row>
    <row r="107" spans="2:48">
      <c r="B107" s="113">
        <v>7963285</v>
      </c>
      <c r="C107" s="113">
        <v>5420008596759</v>
      </c>
      <c r="F107" s="113" t="s">
        <v>744</v>
      </c>
      <c r="G107" s="113" t="str">
        <f ca="1">IFERROR(OFFSET('VRAC HECT'!$J$6,MATCH(prana!$C107,EAN,0),4),"CodAbs")</f>
        <v>CodAbs</v>
      </c>
      <c r="I107" s="113" t="str">
        <f ca="1">IFERROR(OFFSET('VRAC HECT'!$J$6,MATCH(prana!$C107,EAN,0),3),"CodAbs")</f>
        <v>CodAbs</v>
      </c>
      <c r="J107" s="113">
        <v>0.2</v>
      </c>
      <c r="K107" s="113">
        <v>0</v>
      </c>
      <c r="L107" s="113">
        <v>0</v>
      </c>
      <c r="M107" s="113">
        <v>8.9499999999999993</v>
      </c>
      <c r="N107" s="113" t="s">
        <v>638</v>
      </c>
      <c r="O107" s="113" t="s">
        <v>639</v>
      </c>
      <c r="P107" s="113">
        <v>0</v>
      </c>
      <c r="R107" s="113">
        <v>0</v>
      </c>
      <c r="S107" s="113">
        <v>0</v>
      </c>
      <c r="AS107" s="113" t="str">
        <f ca="1">IFERROR(OFFSET('VRAC HECT'!$J$6,MATCH(prana!$C109,EAN,0),2),"CodAbs")</f>
        <v>CodAbs</v>
      </c>
      <c r="AT107" s="113">
        <v>0</v>
      </c>
      <c r="AU107" s="113">
        <v>0</v>
      </c>
      <c r="AV107" s="113" t="str">
        <f ca="1">IFERROR(OFFSET('VRAC HECT'!$J$6,MATCH(prana!$C109,EAN,0),2),"CodAbs")</f>
        <v>CodAbs</v>
      </c>
    </row>
    <row r="108" spans="2:48">
      <c r="B108" s="113">
        <v>7963291</v>
      </c>
      <c r="C108" s="113">
        <v>5420008596766</v>
      </c>
      <c r="F108" s="113" t="s">
        <v>745</v>
      </c>
      <c r="G108" s="113" t="str">
        <f ca="1">IFERROR(OFFSET('VRAC HECT'!$J$6,MATCH(prana!$C108,EAN,0),4),"CodAbs")</f>
        <v>CodAbs</v>
      </c>
      <c r="I108" s="113" t="str">
        <f ca="1">IFERROR(OFFSET('VRAC HECT'!$J$6,MATCH(prana!$C108,EAN,0),3),"CodAbs")</f>
        <v>CodAbs</v>
      </c>
      <c r="J108" s="113">
        <v>0.2</v>
      </c>
      <c r="K108" s="113">
        <v>0</v>
      </c>
      <c r="L108" s="113">
        <v>0</v>
      </c>
      <c r="M108" s="113">
        <v>10.95</v>
      </c>
      <c r="N108" s="113" t="s">
        <v>638</v>
      </c>
      <c r="O108" s="113" t="s">
        <v>639</v>
      </c>
      <c r="P108" s="113">
        <v>0</v>
      </c>
      <c r="R108" s="113">
        <v>0</v>
      </c>
      <c r="S108" s="113">
        <v>0</v>
      </c>
      <c r="AS108" s="113" t="str">
        <f ca="1">IFERROR(OFFSET('VRAC HECT'!$J$6,MATCH(prana!$C110,EAN,0),2),"CodAbs")</f>
        <v>CodAbs</v>
      </c>
      <c r="AT108" s="113">
        <v>0</v>
      </c>
      <c r="AU108" s="113">
        <v>0</v>
      </c>
      <c r="AV108" s="113" t="str">
        <f ca="1">IFERROR(OFFSET('VRAC HECT'!$J$6,MATCH(prana!$C110,EAN,0),2),"CodAbs")</f>
        <v>CodAbs</v>
      </c>
    </row>
    <row r="109" spans="2:48">
      <c r="B109" s="113">
        <v>7963339</v>
      </c>
      <c r="C109" s="113">
        <v>5420008508660</v>
      </c>
      <c r="F109" s="113" t="s">
        <v>746</v>
      </c>
      <c r="G109" s="113" t="str">
        <f ca="1">IFERROR(OFFSET('VRAC HECT'!$J$6,MATCH(prana!$C109,EAN,0),4),"CodAbs")</f>
        <v>CodAbs</v>
      </c>
      <c r="I109" s="113" t="str">
        <f ca="1">IFERROR(OFFSET('VRAC HECT'!$J$6,MATCH(prana!$C109,EAN,0),3),"CodAbs")</f>
        <v>CodAbs</v>
      </c>
      <c r="J109" s="113">
        <v>0.2</v>
      </c>
      <c r="K109" s="113">
        <v>0</v>
      </c>
      <c r="L109" s="113">
        <v>0</v>
      </c>
      <c r="M109" s="113">
        <v>6.5</v>
      </c>
      <c r="N109" s="113" t="s">
        <v>638</v>
      </c>
      <c r="O109" s="113" t="s">
        <v>639</v>
      </c>
      <c r="P109" s="113">
        <v>0</v>
      </c>
      <c r="R109" s="113">
        <v>0</v>
      </c>
      <c r="S109" s="113">
        <v>0</v>
      </c>
      <c r="AS109" s="113" t="str">
        <f ca="1">IFERROR(OFFSET('VRAC HECT'!$J$6,MATCH(prana!$C111,EAN,0),2),"CodAbs")</f>
        <v>CodAbs</v>
      </c>
      <c r="AT109" s="113">
        <v>0</v>
      </c>
      <c r="AU109" s="113">
        <v>0</v>
      </c>
      <c r="AV109" s="113" t="str">
        <f ca="1">IFERROR(OFFSET('VRAC HECT'!$J$6,MATCH(prana!$C111,EAN,0),2),"CodAbs")</f>
        <v>CodAbs</v>
      </c>
    </row>
    <row r="110" spans="2:48">
      <c r="B110" s="113">
        <v>7963345</v>
      </c>
      <c r="C110" s="113">
        <v>5420008508677</v>
      </c>
      <c r="F110" s="113" t="s">
        <v>747</v>
      </c>
      <c r="G110" s="113" t="str">
        <f ca="1">IFERROR(OFFSET('VRAC HECT'!$J$6,MATCH(prana!$C110,EAN,0),4),"CodAbs")</f>
        <v>CodAbs</v>
      </c>
      <c r="I110" s="113" t="str">
        <f ca="1">IFERROR(OFFSET('VRAC HECT'!$J$6,MATCH(prana!$C110,EAN,0),3),"CodAbs")</f>
        <v>CodAbs</v>
      </c>
      <c r="J110" s="113">
        <v>0.2</v>
      </c>
      <c r="K110" s="113">
        <v>0</v>
      </c>
      <c r="L110" s="113">
        <v>0</v>
      </c>
      <c r="M110" s="113">
        <v>9.9499999999999993</v>
      </c>
      <c r="N110" s="113" t="s">
        <v>638</v>
      </c>
      <c r="O110" s="113" t="s">
        <v>639</v>
      </c>
      <c r="P110" s="113">
        <v>0</v>
      </c>
      <c r="R110" s="113">
        <v>0</v>
      </c>
      <c r="S110" s="113">
        <v>0</v>
      </c>
      <c r="AS110" s="113" t="str">
        <f ca="1">IFERROR(OFFSET('VRAC HECT'!$J$6,MATCH(prana!$C112,EAN,0),2),"CodAbs")</f>
        <v>CodAbs</v>
      </c>
      <c r="AT110" s="113">
        <v>0</v>
      </c>
      <c r="AU110" s="113">
        <v>0</v>
      </c>
      <c r="AV110" s="113" t="str">
        <f ca="1">IFERROR(OFFSET('VRAC HECT'!$J$6,MATCH(prana!$C112,EAN,0),2),"CodAbs")</f>
        <v>CodAbs</v>
      </c>
    </row>
    <row r="111" spans="2:48">
      <c r="B111" s="113">
        <v>7963351</v>
      </c>
      <c r="C111" s="113">
        <v>5420008596346</v>
      </c>
      <c r="F111" s="113" t="s">
        <v>748</v>
      </c>
      <c r="G111" s="113" t="str">
        <f ca="1">IFERROR(OFFSET('VRAC HECT'!$J$6,MATCH(prana!$C111,EAN,0),4),"CodAbs")</f>
        <v>CodAbs</v>
      </c>
      <c r="I111" s="113" t="str">
        <f ca="1">IFERROR(OFFSET('VRAC HECT'!$J$6,MATCH(prana!$C111,EAN,0),3),"CodAbs")</f>
        <v>CodAbs</v>
      </c>
      <c r="J111" s="113">
        <v>0.2</v>
      </c>
      <c r="K111" s="113">
        <v>0</v>
      </c>
      <c r="L111" s="113">
        <v>0</v>
      </c>
      <c r="M111" s="113">
        <v>6.5</v>
      </c>
      <c r="N111" s="113" t="s">
        <v>638</v>
      </c>
      <c r="O111" s="113" t="s">
        <v>639</v>
      </c>
      <c r="P111" s="113">
        <v>0</v>
      </c>
      <c r="R111" s="113">
        <v>0</v>
      </c>
      <c r="S111" s="113">
        <v>0</v>
      </c>
      <c r="AS111" s="113" t="str">
        <f ca="1">IFERROR(OFFSET('VRAC HECT'!$J$6,MATCH(prana!$C113,EAN,0),2),"CodAbs")</f>
        <v>CodAbs</v>
      </c>
      <c r="AT111" s="113">
        <v>0</v>
      </c>
      <c r="AU111" s="113">
        <v>0</v>
      </c>
      <c r="AV111" s="113" t="str">
        <f ca="1">IFERROR(OFFSET('VRAC HECT'!$J$6,MATCH(prana!$C113,EAN,0),2),"CodAbs")</f>
        <v>CodAbs</v>
      </c>
    </row>
    <row r="112" spans="2:48">
      <c r="B112" s="113">
        <v>7963368</v>
      </c>
      <c r="C112" s="113">
        <v>5420008508691</v>
      </c>
      <c r="F112" s="113" t="s">
        <v>749</v>
      </c>
      <c r="G112" s="113" t="str">
        <f ca="1">IFERROR(OFFSET('VRAC HECT'!$J$6,MATCH(prana!$C112,EAN,0),4),"CodAbs")</f>
        <v>CodAbs</v>
      </c>
      <c r="I112" s="113" t="str">
        <f ca="1">IFERROR(OFFSET('VRAC HECT'!$J$6,MATCH(prana!$C112,EAN,0),3),"CodAbs")</f>
        <v>CodAbs</v>
      </c>
      <c r="J112" s="113">
        <v>0.2</v>
      </c>
      <c r="K112" s="113">
        <v>0</v>
      </c>
      <c r="L112" s="113">
        <v>0</v>
      </c>
      <c r="M112" s="113">
        <v>7.95</v>
      </c>
      <c r="N112" s="113" t="s">
        <v>638</v>
      </c>
      <c r="O112" s="113" t="s">
        <v>639</v>
      </c>
      <c r="P112" s="113">
        <v>0</v>
      </c>
      <c r="R112" s="113">
        <v>0</v>
      </c>
      <c r="S112" s="113">
        <v>0</v>
      </c>
      <c r="AS112" s="113" t="str">
        <f ca="1">IFERROR(OFFSET('VRAC HECT'!$J$6,MATCH(prana!$C114,EAN,0),2),"CodAbs")</f>
        <v>CodAbs</v>
      </c>
      <c r="AT112" s="113">
        <v>0</v>
      </c>
      <c r="AU112" s="113">
        <v>0</v>
      </c>
      <c r="AV112" s="113" t="str">
        <f ca="1">IFERROR(OFFSET('VRAC HECT'!$J$6,MATCH(prana!$C114,EAN,0),2),"CodAbs")</f>
        <v>CodAbs</v>
      </c>
    </row>
    <row r="113" spans="2:48">
      <c r="B113" s="113">
        <v>7963374</v>
      </c>
      <c r="C113" s="113">
        <v>5420008559525</v>
      </c>
      <c r="F113" s="113" t="s">
        <v>750</v>
      </c>
      <c r="G113" s="113" t="str">
        <f ca="1">IFERROR(OFFSET('VRAC HECT'!$J$6,MATCH(prana!$C113,EAN,0),4),"CodAbs")</f>
        <v>CodAbs</v>
      </c>
      <c r="I113" s="113" t="str">
        <f ca="1">IFERROR(OFFSET('VRAC HECT'!$J$6,MATCH(prana!$C113,EAN,0),3),"CodAbs")</f>
        <v>CodAbs</v>
      </c>
      <c r="J113" s="113">
        <v>0.2</v>
      </c>
      <c r="K113" s="113">
        <v>0</v>
      </c>
      <c r="L113" s="113">
        <v>0</v>
      </c>
      <c r="M113" s="113">
        <v>6.5</v>
      </c>
      <c r="N113" s="113" t="s">
        <v>638</v>
      </c>
      <c r="O113" s="113" t="s">
        <v>639</v>
      </c>
      <c r="P113" s="113">
        <v>0</v>
      </c>
      <c r="R113" s="113">
        <v>0</v>
      </c>
      <c r="S113" s="113">
        <v>0</v>
      </c>
      <c r="AS113" s="113" t="str">
        <f ca="1">IFERROR(OFFSET('VRAC HECT'!$J$6,MATCH(prana!$C115,EAN,0),2),"CodAbs")</f>
        <v>CodAbs</v>
      </c>
      <c r="AT113" s="113">
        <v>0</v>
      </c>
      <c r="AU113" s="113">
        <v>0</v>
      </c>
      <c r="AV113" s="113" t="str">
        <f ca="1">IFERROR(OFFSET('VRAC HECT'!$J$6,MATCH(prana!$C115,EAN,0),2),"CodAbs")</f>
        <v>CodAbs</v>
      </c>
    </row>
    <row r="114" spans="2:48">
      <c r="B114" s="113">
        <v>7963397</v>
      </c>
      <c r="C114" s="113">
        <v>5420008596360</v>
      </c>
      <c r="F114" s="113" t="s">
        <v>751</v>
      </c>
      <c r="G114" s="113" t="str">
        <f ca="1">IFERROR(OFFSET('VRAC HECT'!$J$6,MATCH(prana!$C114,EAN,0),4),"CodAbs")</f>
        <v>CodAbs</v>
      </c>
      <c r="I114" s="113" t="str">
        <f ca="1">IFERROR(OFFSET('VRAC HECT'!$J$6,MATCH(prana!$C114,EAN,0),3),"CodAbs")</f>
        <v>CodAbs</v>
      </c>
      <c r="J114" s="113">
        <v>0.2</v>
      </c>
      <c r="K114" s="113">
        <v>0</v>
      </c>
      <c r="L114" s="113">
        <v>0</v>
      </c>
      <c r="M114" s="113">
        <v>7.95</v>
      </c>
      <c r="N114" s="113" t="s">
        <v>638</v>
      </c>
      <c r="O114" s="113" t="s">
        <v>639</v>
      </c>
      <c r="P114" s="113">
        <v>0</v>
      </c>
      <c r="R114" s="113">
        <v>0</v>
      </c>
      <c r="S114" s="113">
        <v>0</v>
      </c>
      <c r="AS114" s="113">
        <f ca="1">IFERROR(OFFSET('VRAC HECT'!$J$6,MATCH(prana!$C116,EAN,0),2),"CodAbs")</f>
        <v>3</v>
      </c>
      <c r="AT114" s="113">
        <v>0</v>
      </c>
      <c r="AU114" s="113">
        <v>0</v>
      </c>
      <c r="AV114" s="113">
        <f ca="1">IFERROR(OFFSET('VRAC HECT'!$J$6,MATCH(prana!$C116,EAN,0),2),"CodAbs")</f>
        <v>3</v>
      </c>
    </row>
    <row r="115" spans="2:48">
      <c r="B115" s="113">
        <v>7963405</v>
      </c>
      <c r="C115" s="113">
        <v>5420008598623</v>
      </c>
      <c r="D115" s="113">
        <v>5420002598643</v>
      </c>
      <c r="F115" s="113" t="s">
        <v>752</v>
      </c>
      <c r="G115" s="113" t="str">
        <f ca="1">IFERROR(OFFSET('VRAC HECT'!$J$6,MATCH(prana!$C115,EAN,0),4),"CodAbs")</f>
        <v>CodAbs</v>
      </c>
      <c r="I115" s="113" t="str">
        <f ca="1">IFERROR(OFFSET('VRAC HECT'!$J$6,MATCH(prana!$C115,EAN,0),3),"CodAbs")</f>
        <v>CodAbs</v>
      </c>
      <c r="J115" s="113">
        <v>0.2</v>
      </c>
      <c r="K115" s="113">
        <v>0</v>
      </c>
      <c r="L115" s="113">
        <v>0</v>
      </c>
      <c r="M115" s="113">
        <v>8.9499999999999993</v>
      </c>
      <c r="N115" s="113" t="s">
        <v>638</v>
      </c>
      <c r="O115" s="113" t="s">
        <v>639</v>
      </c>
      <c r="P115" s="113">
        <v>0</v>
      </c>
      <c r="R115" s="113">
        <v>0</v>
      </c>
      <c r="S115" s="113">
        <v>0</v>
      </c>
      <c r="AS115" s="113">
        <f ca="1">IFERROR(OFFSET('VRAC HECT'!$J$6,MATCH(prana!$C117,EAN,0),2),"CodAbs")</f>
        <v>1</v>
      </c>
      <c r="AT115" s="113">
        <v>0</v>
      </c>
      <c r="AU115" s="113">
        <v>0</v>
      </c>
      <c r="AV115" s="113">
        <f ca="1">IFERROR(OFFSET('VRAC HECT'!$J$6,MATCH(prana!$C117,EAN,0),2),"CodAbs")</f>
        <v>1</v>
      </c>
    </row>
    <row r="116" spans="2:48">
      <c r="B116" s="113">
        <v>7976419</v>
      </c>
      <c r="C116" s="113">
        <v>5420008598562</v>
      </c>
      <c r="F116" s="113" t="s">
        <v>753</v>
      </c>
      <c r="G116" s="113">
        <f ca="1">IFERROR(OFFSET('VRAC HECT'!$J$6,MATCH(prana!$C116,EAN,0),4),"CodAbs")</f>
        <v>0.2</v>
      </c>
      <c r="I116" s="113">
        <f ca="1">IFERROR(OFFSET('VRAC HECT'!$J$6,MATCH(prana!$C116,EAN,0),3),"CodAbs")</f>
        <v>5.73</v>
      </c>
      <c r="J116" s="113">
        <v>0.2</v>
      </c>
      <c r="K116" s="113">
        <v>0</v>
      </c>
      <c r="L116" s="113">
        <v>0</v>
      </c>
      <c r="M116" s="113">
        <v>8.9499999999999993</v>
      </c>
      <c r="N116" s="113" t="s">
        <v>638</v>
      </c>
      <c r="O116" s="113" t="s">
        <v>639</v>
      </c>
      <c r="P116" s="113">
        <v>0</v>
      </c>
      <c r="R116" s="113">
        <v>0</v>
      </c>
      <c r="S116" s="113">
        <v>0</v>
      </c>
      <c r="AS116" s="113">
        <f ca="1">IFERROR(OFFSET('VRAC HECT'!$J$6,MATCH(prana!$C118,EAN,0),2),"CodAbs")</f>
        <v>1</v>
      </c>
      <c r="AT116" s="113">
        <v>0</v>
      </c>
      <c r="AU116" s="113">
        <v>0</v>
      </c>
      <c r="AV116" s="113">
        <f ca="1">IFERROR(OFFSET('VRAC HECT'!$J$6,MATCH(prana!$C118,EAN,0),2),"CodAbs")</f>
        <v>1</v>
      </c>
    </row>
    <row r="117" spans="2:48">
      <c r="B117" s="113">
        <v>8500498</v>
      </c>
      <c r="C117" s="113">
        <v>5420008500497</v>
      </c>
      <c r="F117" s="113" t="s">
        <v>754</v>
      </c>
      <c r="G117" s="113">
        <f ca="1">IFERROR(OFFSET('VRAC HECT'!$J$6,MATCH(prana!$C117,EAN,0),4),"CodAbs")</f>
        <v>0.2</v>
      </c>
      <c r="I117" s="113">
        <f ca="1">IFERROR(OFFSET('VRAC HECT'!$J$6,MATCH(prana!$C117,EAN,0),3),"CodAbs")</f>
        <v>5.13</v>
      </c>
      <c r="J117" s="113">
        <v>0.2</v>
      </c>
      <c r="K117" s="113">
        <v>0</v>
      </c>
      <c r="L117" s="113">
        <v>0</v>
      </c>
      <c r="M117" s="113">
        <v>7.6</v>
      </c>
      <c r="N117" s="113" t="s">
        <v>638</v>
      </c>
      <c r="O117" s="113" t="s">
        <v>639</v>
      </c>
      <c r="P117" s="113">
        <v>0</v>
      </c>
      <c r="R117" s="113">
        <v>0</v>
      </c>
      <c r="S117" s="113">
        <v>0</v>
      </c>
      <c r="AS117" s="113">
        <f ca="1">IFERROR(OFFSET('VRAC HECT'!$J$6,MATCH(prana!$C119,EAN,0),2),"CodAbs")</f>
        <v>1</v>
      </c>
      <c r="AT117" s="113">
        <v>0</v>
      </c>
      <c r="AU117" s="113">
        <v>0</v>
      </c>
      <c r="AV117" s="113">
        <f ca="1">IFERROR(OFFSET('VRAC HECT'!$J$6,MATCH(prana!$C119,EAN,0),2),"CodAbs")</f>
        <v>1</v>
      </c>
    </row>
    <row r="118" spans="2:48">
      <c r="B118" s="113">
        <v>8503657</v>
      </c>
      <c r="C118" s="113">
        <v>5420008503658</v>
      </c>
      <c r="F118" s="113" t="s">
        <v>755</v>
      </c>
      <c r="G118" s="113">
        <f ca="1">IFERROR(OFFSET('VRAC HECT'!$J$6,MATCH(prana!$C118,EAN,0),4),"CodAbs")</f>
        <v>5.5E-2</v>
      </c>
      <c r="I118" s="113">
        <f ca="1">IFERROR(OFFSET('VRAC HECT'!$J$6,MATCH(prana!$C118,EAN,0),3),"CodAbs")</f>
        <v>7.77</v>
      </c>
      <c r="J118" s="113">
        <v>0.2</v>
      </c>
      <c r="K118" s="113">
        <v>0</v>
      </c>
      <c r="L118" s="113">
        <v>0</v>
      </c>
      <c r="M118" s="113">
        <v>11.95</v>
      </c>
      <c r="N118" s="113" t="s">
        <v>638</v>
      </c>
      <c r="O118" s="113" t="s">
        <v>639</v>
      </c>
      <c r="P118" s="113">
        <v>0</v>
      </c>
      <c r="R118" s="113">
        <v>0</v>
      </c>
      <c r="S118" s="113">
        <v>0</v>
      </c>
      <c r="AS118" s="113">
        <f ca="1">IFERROR(OFFSET('VRAC HECT'!$J$6,MATCH(prana!$C120,EAN,0),2),"CodAbs")</f>
        <v>1</v>
      </c>
      <c r="AT118" s="113">
        <v>0</v>
      </c>
      <c r="AU118" s="113">
        <v>0</v>
      </c>
      <c r="AV118" s="113">
        <f ca="1">IFERROR(OFFSET('VRAC HECT'!$J$6,MATCH(prana!$C120,EAN,0),2),"CodAbs")</f>
        <v>1</v>
      </c>
    </row>
    <row r="119" spans="2:48">
      <c r="B119" s="113">
        <v>8503835</v>
      </c>
      <c r="C119" s="113">
        <v>5420008503832</v>
      </c>
      <c r="F119" s="113" t="s">
        <v>756</v>
      </c>
      <c r="G119" s="113">
        <f ca="1">IFERROR(OFFSET('VRAC HECT'!$J$6,MATCH(prana!$C119,EAN,0),4),"CodAbs")</f>
        <v>5.5E-2</v>
      </c>
      <c r="I119" s="113">
        <f ca="1">IFERROR(OFFSET('VRAC HECT'!$J$6,MATCH(prana!$C119,EAN,0),3),"CodAbs")</f>
        <v>16.66</v>
      </c>
      <c r="J119" s="113">
        <v>0.2</v>
      </c>
      <c r="K119" s="113">
        <v>0</v>
      </c>
      <c r="L119" s="113">
        <v>0</v>
      </c>
      <c r="M119" s="113">
        <v>25.95</v>
      </c>
      <c r="N119" s="113" t="s">
        <v>638</v>
      </c>
      <c r="O119" s="113" t="s">
        <v>639</v>
      </c>
      <c r="P119" s="113">
        <v>0</v>
      </c>
      <c r="R119" s="113">
        <v>0</v>
      </c>
      <c r="S119" s="113">
        <v>0</v>
      </c>
      <c r="AS119" s="113">
        <f ca="1">IFERROR(OFFSET('VRAC HECT'!$J$6,MATCH(prana!$C121,EAN,0),2),"CodAbs")</f>
        <v>1</v>
      </c>
      <c r="AT119" s="113">
        <v>0</v>
      </c>
      <c r="AU119" s="113">
        <v>0</v>
      </c>
      <c r="AV119" s="113">
        <f ca="1">IFERROR(OFFSET('VRAC HECT'!$J$6,MATCH(prana!$C121,EAN,0),2),"CodAbs")</f>
        <v>1</v>
      </c>
    </row>
    <row r="120" spans="2:48">
      <c r="B120" s="113">
        <v>8504622</v>
      </c>
      <c r="C120" s="113">
        <v>5420008504624</v>
      </c>
      <c r="F120" s="113" t="s">
        <v>757</v>
      </c>
      <c r="G120" s="113">
        <f ca="1">IFERROR(OFFSET('VRAC HECT'!$J$6,MATCH(prana!$C120,EAN,0),4),"CodAbs")</f>
        <v>5.5E-2</v>
      </c>
      <c r="I120" s="113">
        <f ca="1">IFERROR(OFFSET('VRAC HECT'!$J$6,MATCH(prana!$C120,EAN,0),3),"CodAbs")</f>
        <v>4.5999999999999996</v>
      </c>
      <c r="J120" s="113">
        <v>0.2</v>
      </c>
      <c r="K120" s="113">
        <v>0</v>
      </c>
      <c r="L120" s="113">
        <v>0</v>
      </c>
      <c r="M120" s="113">
        <v>7.5</v>
      </c>
      <c r="N120" s="113" t="s">
        <v>638</v>
      </c>
      <c r="O120" s="113" t="s">
        <v>639</v>
      </c>
      <c r="P120" s="113">
        <v>0</v>
      </c>
      <c r="R120" s="113">
        <v>0</v>
      </c>
      <c r="S120" s="113">
        <v>0</v>
      </c>
      <c r="AS120" s="113">
        <f ca="1">IFERROR(OFFSET('VRAC HECT'!$J$6,MATCH(prana!$C122,EAN,0),2),"CodAbs")</f>
        <v>1</v>
      </c>
      <c r="AT120" s="113">
        <v>0</v>
      </c>
      <c r="AU120" s="113">
        <v>0</v>
      </c>
      <c r="AV120" s="113">
        <f ca="1">IFERROR(OFFSET('VRAC HECT'!$J$6,MATCH(prana!$C122,EAN,0),2),"CodAbs")</f>
        <v>1</v>
      </c>
    </row>
    <row r="121" spans="2:48">
      <c r="B121" s="113">
        <v>8510278</v>
      </c>
      <c r="C121" s="113">
        <v>5420008500275</v>
      </c>
      <c r="F121" s="113" t="s">
        <v>758</v>
      </c>
      <c r="G121" s="113">
        <f ca="1">IFERROR(OFFSET('VRAC HECT'!$J$6,MATCH(prana!$C121,EAN,0),4),"CodAbs")</f>
        <v>5.5E-2</v>
      </c>
      <c r="I121" s="113">
        <f ca="1">IFERROR(OFFSET('VRAC HECT'!$J$6,MATCH(prana!$C121,EAN,0),3),"CodAbs")</f>
        <v>15.98</v>
      </c>
      <c r="J121" s="113">
        <v>0.2</v>
      </c>
      <c r="K121" s="113">
        <v>0</v>
      </c>
      <c r="L121" s="113">
        <v>0</v>
      </c>
      <c r="M121" s="113">
        <v>22.95</v>
      </c>
      <c r="N121" s="113" t="s">
        <v>638</v>
      </c>
      <c r="O121" s="113" t="s">
        <v>639</v>
      </c>
      <c r="P121" s="113">
        <v>0</v>
      </c>
      <c r="R121" s="113">
        <v>0</v>
      </c>
      <c r="S121" s="113">
        <v>0</v>
      </c>
      <c r="AS121" s="113" t="str">
        <f ca="1">IFERROR(OFFSET('VRAC HECT'!$J$6,MATCH(prana!$C123,EAN,0),2),"CodAbs")</f>
        <v>CodAbs</v>
      </c>
      <c r="AT121" s="113">
        <v>0</v>
      </c>
      <c r="AU121" s="113">
        <v>0</v>
      </c>
      <c r="AV121" s="113" t="str">
        <f ca="1">IFERROR(OFFSET('VRAC HECT'!$J$6,MATCH(prana!$C123,EAN,0),2),"CodAbs")</f>
        <v>CodAbs</v>
      </c>
    </row>
    <row r="122" spans="2:48">
      <c r="B122" s="113">
        <v>8514307</v>
      </c>
      <c r="C122" s="113">
        <v>5420008514302</v>
      </c>
      <c r="F122" s="113" t="s">
        <v>759</v>
      </c>
      <c r="G122" s="113">
        <f ca="1">IFERROR(OFFSET('VRAC HECT'!$J$6,MATCH(prana!$C122,EAN,0),4),"CodAbs")</f>
        <v>5.5E-2</v>
      </c>
      <c r="I122" s="113">
        <f ca="1">IFERROR(OFFSET('VRAC HECT'!$J$6,MATCH(prana!$C122,EAN,0),3),"CodAbs")</f>
        <v>26.05</v>
      </c>
      <c r="J122" s="113">
        <v>0.2</v>
      </c>
      <c r="K122" s="113">
        <v>0</v>
      </c>
      <c r="L122" s="113">
        <v>0</v>
      </c>
      <c r="M122" s="113">
        <v>37.950000000000003</v>
      </c>
      <c r="N122" s="113" t="s">
        <v>638</v>
      </c>
      <c r="O122" s="113" t="s">
        <v>639</v>
      </c>
      <c r="P122" s="113">
        <v>0</v>
      </c>
      <c r="R122" s="113">
        <v>0</v>
      </c>
      <c r="S122" s="113">
        <v>0</v>
      </c>
      <c r="AS122" s="113">
        <f ca="1">IFERROR(OFFSET('VRAC HECT'!$J$6,MATCH(prana!$C124,EAN,0),2),"CodAbs")</f>
        <v>1</v>
      </c>
      <c r="AT122" s="113">
        <v>0</v>
      </c>
      <c r="AU122" s="113">
        <v>0</v>
      </c>
      <c r="AV122" s="113">
        <f ca="1">IFERROR(OFFSET('VRAC HECT'!$J$6,MATCH(prana!$C124,EAN,0),2),"CodAbs")</f>
        <v>1</v>
      </c>
    </row>
    <row r="123" spans="2:48">
      <c r="B123" s="113">
        <v>8524381</v>
      </c>
      <c r="C123" s="113">
        <v>3400385245596</v>
      </c>
      <c r="D123" s="113">
        <v>5420008524387</v>
      </c>
      <c r="F123" s="113" t="s">
        <v>760</v>
      </c>
      <c r="G123" s="113" t="str">
        <f ca="1">IFERROR(OFFSET('VRAC HECT'!$J$6,MATCH(prana!$C123,EAN,0),4),"CodAbs")</f>
        <v>CodAbs</v>
      </c>
      <c r="I123" s="113" t="str">
        <f ca="1">IFERROR(OFFSET('VRAC HECT'!$J$6,MATCH(prana!$C123,EAN,0),3),"CodAbs")</f>
        <v>CodAbs</v>
      </c>
      <c r="J123" s="113">
        <v>0.2</v>
      </c>
      <c r="K123" s="113">
        <v>0</v>
      </c>
      <c r="L123" s="113">
        <v>0</v>
      </c>
      <c r="M123" s="113">
        <v>5.55</v>
      </c>
      <c r="N123" s="113" t="s">
        <v>638</v>
      </c>
      <c r="O123" s="113" t="s">
        <v>639</v>
      </c>
      <c r="P123" s="113">
        <v>0</v>
      </c>
      <c r="R123" s="113">
        <v>0</v>
      </c>
      <c r="S123" s="113">
        <v>0</v>
      </c>
      <c r="AS123" s="113">
        <f ca="1">IFERROR(OFFSET('VRAC HECT'!$J$6,MATCH(prana!$C125,EAN,0),2),"CodAbs")</f>
        <v>1</v>
      </c>
      <c r="AT123" s="113">
        <v>0</v>
      </c>
      <c r="AU123" s="113">
        <v>0</v>
      </c>
      <c r="AV123" s="113">
        <f ca="1">IFERROR(OFFSET('VRAC HECT'!$J$6,MATCH(prana!$C125,EAN,0),2),"CodAbs")</f>
        <v>1</v>
      </c>
    </row>
    <row r="124" spans="2:48">
      <c r="B124" s="113">
        <v>8576053</v>
      </c>
      <c r="C124" s="113">
        <v>5420008506758</v>
      </c>
      <c r="F124" s="113" t="s">
        <v>762</v>
      </c>
      <c r="G124" s="113">
        <f ca="1">IFERROR(OFFSET('VRAC HECT'!$J$6,MATCH(prana!$C124,EAN,0),4),"CodAbs")</f>
        <v>5.5E-2</v>
      </c>
      <c r="I124" s="113">
        <f ca="1">IFERROR(OFFSET('VRAC HECT'!$J$6,MATCH(prana!$C124,EAN,0),3),"CodAbs")</f>
        <v>13.89</v>
      </c>
      <c r="J124" s="113">
        <v>0.2</v>
      </c>
      <c r="K124" s="113">
        <v>0</v>
      </c>
      <c r="L124" s="113">
        <v>0</v>
      </c>
      <c r="M124" s="113">
        <v>21.5</v>
      </c>
      <c r="N124" s="113" t="s">
        <v>638</v>
      </c>
      <c r="O124" s="113" t="s">
        <v>639</v>
      </c>
      <c r="P124" s="113">
        <v>0</v>
      </c>
      <c r="R124" s="113">
        <v>0</v>
      </c>
      <c r="S124" s="113">
        <v>0</v>
      </c>
      <c r="AS124" s="113">
        <f ca="1">IFERROR(OFFSET('VRAC HECT'!$J$6,MATCH(prana!$C126,EAN,0),2),"CodAbs")</f>
        <v>1</v>
      </c>
      <c r="AT124" s="113">
        <v>0</v>
      </c>
      <c r="AU124" s="113">
        <v>0</v>
      </c>
      <c r="AV124" s="113">
        <f ca="1">IFERROR(OFFSET('VRAC HECT'!$J$6,MATCH(prana!$C126,EAN,0),2),"CodAbs")</f>
        <v>1</v>
      </c>
    </row>
    <row r="125" spans="2:48">
      <c r="B125" s="113">
        <v>8927050</v>
      </c>
      <c r="C125" s="113">
        <v>5420008507892</v>
      </c>
      <c r="F125" s="113" t="s">
        <v>763</v>
      </c>
      <c r="G125" s="113">
        <f ca="1">IFERROR(OFFSET('VRAC HECT'!$J$6,MATCH(prana!$C125,EAN,0),4),"CodAbs")</f>
        <v>5.5E-2</v>
      </c>
      <c r="I125" s="113">
        <f ca="1">IFERROR(OFFSET('VRAC HECT'!$J$6,MATCH(prana!$C125,EAN,0),3),"CodAbs")</f>
        <v>3.91</v>
      </c>
      <c r="J125" s="113">
        <v>0.2</v>
      </c>
      <c r="K125" s="113">
        <v>0</v>
      </c>
      <c r="L125" s="113">
        <v>0</v>
      </c>
      <c r="M125" s="113">
        <v>5.9</v>
      </c>
      <c r="N125" s="113" t="s">
        <v>638</v>
      </c>
      <c r="O125" s="113" t="s">
        <v>639</v>
      </c>
      <c r="P125" s="113">
        <v>0</v>
      </c>
      <c r="R125" s="113">
        <v>0</v>
      </c>
      <c r="S125" s="113">
        <v>0</v>
      </c>
      <c r="AS125" s="113">
        <f ca="1">IFERROR(OFFSET('VRAC HECT'!$J$6,MATCH(prana!$C127,EAN,0),2),"CodAbs")</f>
        <v>1</v>
      </c>
      <c r="AT125" s="113">
        <v>0</v>
      </c>
      <c r="AU125" s="113">
        <v>0</v>
      </c>
      <c r="AV125" s="113">
        <f ca="1">IFERROR(OFFSET('VRAC HECT'!$J$6,MATCH(prana!$C127,EAN,0),2),"CodAbs")</f>
        <v>1</v>
      </c>
    </row>
    <row r="126" spans="2:48">
      <c r="B126" s="113">
        <v>8944752</v>
      </c>
      <c r="C126" s="113">
        <v>5420008574498</v>
      </c>
      <c r="F126" s="113" t="s">
        <v>764</v>
      </c>
      <c r="G126" s="113">
        <f ca="1">IFERROR(OFFSET('VRAC HECT'!$J$6,MATCH(prana!$C126,EAN,0),4),"CodAbs")</f>
        <v>0.2</v>
      </c>
      <c r="I126" s="113">
        <f ca="1">IFERROR(OFFSET('VRAC HECT'!$J$6,MATCH(prana!$C126,EAN,0),3),"CodAbs")</f>
        <v>11.08</v>
      </c>
      <c r="J126" s="113">
        <v>0.2</v>
      </c>
      <c r="K126" s="113">
        <v>0</v>
      </c>
      <c r="L126" s="113">
        <v>0</v>
      </c>
      <c r="M126" s="113">
        <v>15.95</v>
      </c>
      <c r="N126" s="113" t="s">
        <v>638</v>
      </c>
      <c r="O126" s="113" t="s">
        <v>639</v>
      </c>
      <c r="P126" s="113">
        <v>0</v>
      </c>
      <c r="R126" s="113">
        <v>0</v>
      </c>
      <c r="S126" s="113">
        <v>0</v>
      </c>
      <c r="AS126" s="113">
        <f ca="1">IFERROR(OFFSET('VRAC HECT'!$J$6,MATCH(prana!$C128,EAN,0),2),"CodAbs")</f>
        <v>1</v>
      </c>
      <c r="AT126" s="113">
        <v>0</v>
      </c>
      <c r="AU126" s="113">
        <v>0</v>
      </c>
      <c r="AV126" s="113">
        <f ca="1">IFERROR(OFFSET('VRAC HECT'!$J$6,MATCH(prana!$C128,EAN,0),2),"CodAbs")</f>
        <v>1</v>
      </c>
    </row>
    <row r="127" spans="2:48">
      <c r="B127" s="113">
        <v>9435248</v>
      </c>
      <c r="C127" s="113">
        <v>5420008524349</v>
      </c>
      <c r="F127" s="113" t="s">
        <v>765</v>
      </c>
      <c r="G127" s="113">
        <f ca="1">IFERROR(OFFSET('VRAC HECT'!$J$6,MATCH(prana!$C127,EAN,0),4),"CodAbs")</f>
        <v>5.5E-2</v>
      </c>
      <c r="I127" s="113">
        <f ca="1">IFERROR(OFFSET('VRAC HECT'!$J$6,MATCH(prana!$C127,EAN,0),3),"CodAbs")</f>
        <v>5.0599999999999996</v>
      </c>
      <c r="J127" s="113">
        <v>0.2</v>
      </c>
      <c r="K127" s="113">
        <v>0</v>
      </c>
      <c r="L127" s="113">
        <v>0</v>
      </c>
      <c r="M127" s="113">
        <v>9.9499999999999993</v>
      </c>
      <c r="N127" s="113" t="s">
        <v>638</v>
      </c>
      <c r="O127" s="113" t="s">
        <v>639</v>
      </c>
      <c r="P127" s="113">
        <v>0</v>
      </c>
      <c r="R127" s="113">
        <v>0</v>
      </c>
      <c r="S127" s="113">
        <v>0</v>
      </c>
      <c r="AS127" s="113" t="str">
        <f ca="1">IFERROR(OFFSET('VRAC HECT'!$J$6,MATCH(prana!$C129,EAN,0),2),"CodAbs")</f>
        <v>CodAbs</v>
      </c>
      <c r="AT127" s="113">
        <v>0</v>
      </c>
      <c r="AU127" s="113">
        <v>0</v>
      </c>
      <c r="AV127" s="113" t="str">
        <f ca="1">IFERROR(OFFSET('VRAC HECT'!$J$6,MATCH(prana!$C129,EAN,0),2),"CodAbs")</f>
        <v>CodAbs</v>
      </c>
    </row>
    <row r="128" spans="2:48">
      <c r="B128" s="113">
        <v>9496050</v>
      </c>
      <c r="C128" s="113">
        <v>5420008506949</v>
      </c>
      <c r="F128" s="113" t="s">
        <v>766</v>
      </c>
      <c r="G128" s="113">
        <f ca="1">IFERROR(OFFSET('VRAC HECT'!$J$6,MATCH(prana!$C128,EAN,0),4),"CodAbs")</f>
        <v>5.5E-2</v>
      </c>
      <c r="I128" s="113">
        <f ca="1">IFERROR(OFFSET('VRAC HECT'!$J$6,MATCH(prana!$C128,EAN,0),3),"CodAbs")</f>
        <v>3.24</v>
      </c>
      <c r="J128" s="113">
        <v>0.2</v>
      </c>
      <c r="K128" s="113">
        <v>0</v>
      </c>
      <c r="L128" s="113">
        <v>0</v>
      </c>
      <c r="M128" s="113">
        <v>4.95</v>
      </c>
      <c r="N128" s="113" t="s">
        <v>638</v>
      </c>
      <c r="O128" s="113" t="s">
        <v>639</v>
      </c>
      <c r="P128" s="113">
        <v>0</v>
      </c>
      <c r="R128" s="113">
        <v>0</v>
      </c>
      <c r="S128" s="113">
        <v>0</v>
      </c>
      <c r="AS128" s="113" t="str">
        <f ca="1">IFERROR(OFFSET('VRAC HECT'!$J$6,MATCH(prana!$C130,EAN,0),2),"CodAbs")</f>
        <v>CodAbs</v>
      </c>
      <c r="AT128" s="113">
        <v>0</v>
      </c>
      <c r="AU128" s="113">
        <v>0</v>
      </c>
      <c r="AV128" s="113" t="str">
        <f ca="1">IFERROR(OFFSET('VRAC HECT'!$J$6,MATCH(prana!$C130,EAN,0),2),"CodAbs")</f>
        <v>CodAbs</v>
      </c>
    </row>
    <row r="129" spans="2:48">
      <c r="B129" s="113">
        <v>9525359</v>
      </c>
      <c r="C129" s="113">
        <v>5420008511813</v>
      </c>
      <c r="D129" s="113">
        <v>3401595253593</v>
      </c>
      <c r="F129" s="113" t="s">
        <v>767</v>
      </c>
      <c r="G129" s="113" t="str">
        <f ca="1">IFERROR(OFFSET('VRAC HECT'!$J$6,MATCH(prana!$C129,EAN,0),4),"CodAbs")</f>
        <v>CodAbs</v>
      </c>
      <c r="I129" s="113" t="str">
        <f ca="1">IFERROR(OFFSET('VRAC HECT'!$J$6,MATCH(prana!$C129,EAN,0),3),"CodAbs")</f>
        <v>CodAbs</v>
      </c>
      <c r="J129" s="113">
        <v>0</v>
      </c>
      <c r="K129" s="113">
        <v>0</v>
      </c>
      <c r="L129" s="113">
        <v>0</v>
      </c>
      <c r="M129" s="113">
        <v>6.5</v>
      </c>
      <c r="N129" s="113" t="s">
        <v>638</v>
      </c>
      <c r="O129" s="113" t="s">
        <v>639</v>
      </c>
      <c r="P129" s="113">
        <v>0</v>
      </c>
      <c r="R129" s="113">
        <v>0</v>
      </c>
      <c r="S129" s="113">
        <v>0</v>
      </c>
      <c r="AS129" s="113">
        <f ca="1">IFERROR(OFFSET('VRAC HECT'!$J$6,MATCH(prana!$C131,EAN,0),2),"CodAbs")</f>
        <v>1</v>
      </c>
      <c r="AT129" s="113">
        <v>0</v>
      </c>
      <c r="AU129" s="113">
        <v>0</v>
      </c>
      <c r="AV129" s="113">
        <f ca="1">IFERROR(OFFSET('VRAC HECT'!$J$6,MATCH(prana!$C131,EAN,0),2),"CodAbs")</f>
        <v>1</v>
      </c>
    </row>
    <row r="130" spans="2:48">
      <c r="B130" s="113">
        <v>9612727</v>
      </c>
      <c r="C130" s="113">
        <v>5420008512377</v>
      </c>
      <c r="D130" s="113">
        <v>3401596127275</v>
      </c>
      <c r="F130" s="113" t="s">
        <v>768</v>
      </c>
      <c r="G130" s="113" t="str">
        <f ca="1">IFERROR(OFFSET('VRAC HECT'!$J$6,MATCH(prana!$C130,EAN,0),4),"CodAbs")</f>
        <v>CodAbs</v>
      </c>
      <c r="I130" s="113" t="str">
        <f ca="1">IFERROR(OFFSET('VRAC HECT'!$J$6,MATCH(prana!$C130,EAN,0),3),"CodAbs")</f>
        <v>CodAbs</v>
      </c>
      <c r="J130" s="113">
        <v>0</v>
      </c>
      <c r="K130" s="113">
        <v>0</v>
      </c>
      <c r="L130" s="113">
        <v>0</v>
      </c>
      <c r="M130" s="113">
        <v>127.95</v>
      </c>
      <c r="N130" s="113" t="s">
        <v>638</v>
      </c>
      <c r="O130" s="113" t="s">
        <v>639</v>
      </c>
      <c r="P130" s="113">
        <v>0</v>
      </c>
      <c r="R130" s="113">
        <v>0</v>
      </c>
      <c r="S130" s="113">
        <v>0</v>
      </c>
      <c r="AS130" s="113" t="str">
        <f ca="1">IFERROR(OFFSET('VRAC HECT'!$J$6,MATCH(prana!$C132,EAN,0),2),"CodAbs")</f>
        <v>CodAbs</v>
      </c>
      <c r="AT130" s="113">
        <v>0</v>
      </c>
      <c r="AU130" s="113">
        <v>0</v>
      </c>
      <c r="AV130" s="113" t="str">
        <f ca="1">IFERROR(OFFSET('VRAC HECT'!$J$6,MATCH(prana!$C132,EAN,0),2),"CodAbs")</f>
        <v>CodAbs</v>
      </c>
    </row>
    <row r="131" spans="2:48">
      <c r="B131" s="113">
        <v>9636053</v>
      </c>
      <c r="C131" s="113">
        <v>5420008506963</v>
      </c>
      <c r="D131" s="113">
        <v>3401596360535</v>
      </c>
      <c r="F131" s="113" t="s">
        <v>769</v>
      </c>
      <c r="G131" s="113">
        <f ca="1">IFERROR(OFFSET('VRAC HECT'!$J$6,MATCH(prana!$C131,EAN,0),4),"CodAbs")</f>
        <v>5.5E-2</v>
      </c>
      <c r="I131" s="113">
        <f ca="1">IFERROR(OFFSET('VRAC HECT'!$J$6,MATCH(prana!$C131,EAN,0),3),"CodAbs")</f>
        <v>4.74</v>
      </c>
      <c r="J131" s="113">
        <v>0.2</v>
      </c>
      <c r="K131" s="113">
        <v>0</v>
      </c>
      <c r="L131" s="113">
        <v>0</v>
      </c>
      <c r="M131" s="113">
        <v>6.95</v>
      </c>
      <c r="N131" s="113" t="s">
        <v>638</v>
      </c>
      <c r="O131" s="113" t="s">
        <v>639</v>
      </c>
      <c r="P131" s="113">
        <v>0</v>
      </c>
      <c r="R131" s="113">
        <v>0</v>
      </c>
      <c r="S131" s="113">
        <v>0</v>
      </c>
      <c r="AS131" s="113" t="str">
        <f ca="1">IFERROR(OFFSET('VRAC HECT'!$J$6,MATCH(prana!$C133,EAN,0),2),"CodAbs")</f>
        <v>CodAbs</v>
      </c>
      <c r="AT131" s="113">
        <v>0</v>
      </c>
      <c r="AU131" s="113">
        <v>0</v>
      </c>
      <c r="AV131" s="113" t="str">
        <f ca="1">IFERROR(OFFSET('VRAC HECT'!$J$6,MATCH(prana!$C133,EAN,0),2),"CodAbs")</f>
        <v>CodAbs</v>
      </c>
    </row>
    <row r="132" spans="2:48">
      <c r="B132" s="113">
        <v>9674131</v>
      </c>
      <c r="C132" s="113">
        <v>5420008512964</v>
      </c>
      <c r="D132" s="113">
        <v>3401596741310</v>
      </c>
      <c r="F132" s="113" t="s">
        <v>770</v>
      </c>
      <c r="G132" s="113" t="str">
        <f ca="1">IFERROR(OFFSET('VRAC HECT'!$J$6,MATCH(prana!$C132,EAN,0),4),"CodAbs")</f>
        <v>CodAbs</v>
      </c>
      <c r="I132" s="113" t="str">
        <f ca="1">IFERROR(OFFSET('VRAC HECT'!$J$6,MATCH(prana!$C132,EAN,0),3),"CodAbs")</f>
        <v>CodAbs</v>
      </c>
      <c r="J132" s="113">
        <v>0</v>
      </c>
      <c r="K132" s="113">
        <v>0</v>
      </c>
      <c r="L132" s="113">
        <v>0</v>
      </c>
      <c r="M132" s="113">
        <v>13.95</v>
      </c>
      <c r="N132" s="113" t="s">
        <v>638</v>
      </c>
      <c r="O132" s="113" t="s">
        <v>639</v>
      </c>
      <c r="P132" s="113">
        <v>0</v>
      </c>
      <c r="R132" s="113">
        <v>0</v>
      </c>
      <c r="S132" s="113">
        <v>0</v>
      </c>
      <c r="AS132" s="113" t="str">
        <f ca="1">IFERROR(OFFSET('VRAC HECT'!$J$6,MATCH(prana!$C134,EAN,0),2),"CodAbs")</f>
        <v>CodAbs</v>
      </c>
      <c r="AT132" s="113">
        <v>0</v>
      </c>
      <c r="AU132" s="113">
        <v>0</v>
      </c>
      <c r="AV132" s="113" t="str">
        <f ca="1">IFERROR(OFFSET('VRAC HECT'!$J$6,MATCH(prana!$C134,EAN,0),2),"CodAbs")</f>
        <v>CodAbs</v>
      </c>
    </row>
    <row r="133" spans="2:48">
      <c r="B133" s="113">
        <v>9753066</v>
      </c>
      <c r="C133" s="113">
        <v>5420008513008</v>
      </c>
      <c r="D133" s="113">
        <v>3401597530661</v>
      </c>
      <c r="F133" s="113" t="s">
        <v>771</v>
      </c>
      <c r="G133" s="113" t="str">
        <f ca="1">IFERROR(OFFSET('VRAC HECT'!$J$6,MATCH(prana!$C133,EAN,0),4),"CodAbs")</f>
        <v>CodAbs</v>
      </c>
      <c r="I133" s="113" t="str">
        <f ca="1">IFERROR(OFFSET('VRAC HECT'!$J$6,MATCH(prana!$C133,EAN,0),3),"CodAbs")</f>
        <v>CodAbs</v>
      </c>
      <c r="J133" s="113">
        <v>0</v>
      </c>
      <c r="K133" s="113">
        <v>0</v>
      </c>
      <c r="L133" s="113">
        <v>0</v>
      </c>
      <c r="M133" s="113">
        <v>6.95</v>
      </c>
      <c r="N133" s="113" t="s">
        <v>638</v>
      </c>
      <c r="O133" s="113" t="s">
        <v>639</v>
      </c>
      <c r="P133" s="113">
        <v>0</v>
      </c>
      <c r="R133" s="113">
        <v>0</v>
      </c>
      <c r="S133" s="113">
        <v>0</v>
      </c>
      <c r="AS133" s="113" t="str">
        <f ca="1">IFERROR(OFFSET('VRAC HECT'!$J$6,MATCH(prana!$C135,EAN,0),2),"CodAbs")</f>
        <v>CodAbs</v>
      </c>
      <c r="AT133" s="113">
        <v>0</v>
      </c>
      <c r="AU133" s="113">
        <v>0</v>
      </c>
      <c r="AV133" s="113" t="str">
        <f ca="1">IFERROR(OFFSET('VRAC HECT'!$J$6,MATCH(prana!$C135,EAN,0),2),"CodAbs")</f>
        <v>CodAbs</v>
      </c>
    </row>
    <row r="134" spans="2:48">
      <c r="B134" s="113">
        <v>9759666</v>
      </c>
      <c r="C134" s="113">
        <v>5420008513015</v>
      </c>
      <c r="D134" s="113">
        <v>3401597596667</v>
      </c>
      <c r="F134" s="113" t="s">
        <v>772</v>
      </c>
      <c r="G134" s="113" t="str">
        <f ca="1">IFERROR(OFFSET('VRAC HECT'!$J$6,MATCH(prana!$C134,EAN,0),4),"CodAbs")</f>
        <v>CodAbs</v>
      </c>
      <c r="I134" s="113" t="str">
        <f ca="1">IFERROR(OFFSET('VRAC HECT'!$J$6,MATCH(prana!$C134,EAN,0),3),"CodAbs")</f>
        <v>CodAbs</v>
      </c>
      <c r="J134" s="113">
        <v>0</v>
      </c>
      <c r="K134" s="113">
        <v>0</v>
      </c>
      <c r="L134" s="113">
        <v>0</v>
      </c>
      <c r="M134" s="113">
        <v>8.9499999999999993</v>
      </c>
      <c r="N134" s="113" t="s">
        <v>638</v>
      </c>
      <c r="O134" s="113" t="s">
        <v>639</v>
      </c>
      <c r="P134" s="113">
        <v>0</v>
      </c>
      <c r="R134" s="113">
        <v>0</v>
      </c>
      <c r="S134" s="113">
        <v>0</v>
      </c>
      <c r="AS134" s="113" t="str">
        <f ca="1">IFERROR(OFFSET('VRAC HECT'!$J$6,MATCH(prana!$C136,EAN,0),2),"CodAbs")</f>
        <v>CodAbs</v>
      </c>
      <c r="AT134" s="113">
        <v>0</v>
      </c>
      <c r="AU134" s="113">
        <v>0</v>
      </c>
      <c r="AV134" s="113" t="str">
        <f ca="1">IFERROR(OFFSET('VRAC HECT'!$J$6,MATCH(prana!$C136,EAN,0),2),"CodAbs")</f>
        <v>CodAbs</v>
      </c>
    </row>
    <row r="135" spans="2:48">
      <c r="B135" s="113">
        <v>9759672</v>
      </c>
      <c r="C135" s="113">
        <v>5420008513046</v>
      </c>
      <c r="D135" s="113">
        <v>3401597596728</v>
      </c>
      <c r="F135" s="113" t="s">
        <v>773</v>
      </c>
      <c r="G135" s="113" t="str">
        <f ca="1">IFERROR(OFFSET('VRAC HECT'!$J$6,MATCH(prana!$C135,EAN,0),4),"CodAbs")</f>
        <v>CodAbs</v>
      </c>
      <c r="I135" s="113" t="str">
        <f ca="1">IFERROR(OFFSET('VRAC HECT'!$J$6,MATCH(prana!$C135,EAN,0),3),"CodAbs")</f>
        <v>CodAbs</v>
      </c>
      <c r="J135" s="113">
        <v>0</v>
      </c>
      <c r="K135" s="113">
        <v>0</v>
      </c>
      <c r="L135" s="113">
        <v>0</v>
      </c>
      <c r="M135" s="113">
        <v>8.9499999999999993</v>
      </c>
      <c r="N135" s="113" t="s">
        <v>638</v>
      </c>
      <c r="O135" s="113" t="s">
        <v>639</v>
      </c>
      <c r="P135" s="113">
        <v>0</v>
      </c>
      <c r="R135" s="113">
        <v>0</v>
      </c>
      <c r="S135" s="113">
        <v>0</v>
      </c>
      <c r="AS135" s="113" t="str">
        <f ca="1">IFERROR(OFFSET('VRAC HECT'!$J$6,MATCH(prana!$C137,EAN,0),2),"CodAbs")</f>
        <v>CodAbs</v>
      </c>
      <c r="AT135" s="113">
        <v>0</v>
      </c>
      <c r="AU135" s="113">
        <v>0</v>
      </c>
      <c r="AV135" s="113" t="str">
        <f ca="1">IFERROR(OFFSET('VRAC HECT'!$J$6,MATCH(prana!$C137,EAN,0),2),"CodAbs")</f>
        <v>CodAbs</v>
      </c>
    </row>
    <row r="136" spans="2:48">
      <c r="B136" s="113">
        <v>9759689</v>
      </c>
      <c r="C136" s="113">
        <v>5420008513053</v>
      </c>
      <c r="D136" s="113">
        <v>3401597596896</v>
      </c>
      <c r="F136" s="113" t="s">
        <v>774</v>
      </c>
      <c r="G136" s="113" t="str">
        <f ca="1">IFERROR(OFFSET('VRAC HECT'!$J$6,MATCH(prana!$C136,EAN,0),4),"CodAbs")</f>
        <v>CodAbs</v>
      </c>
      <c r="I136" s="113" t="str">
        <f ca="1">IFERROR(OFFSET('VRAC HECT'!$J$6,MATCH(prana!$C136,EAN,0),3),"CodAbs")</f>
        <v>CodAbs</v>
      </c>
      <c r="J136" s="113">
        <v>0</v>
      </c>
      <c r="K136" s="113">
        <v>0</v>
      </c>
      <c r="L136" s="113">
        <v>0</v>
      </c>
      <c r="M136" s="113">
        <v>8.9499999999999993</v>
      </c>
      <c r="N136" s="113" t="s">
        <v>638</v>
      </c>
      <c r="O136" s="113" t="s">
        <v>639</v>
      </c>
      <c r="P136" s="113">
        <v>0</v>
      </c>
      <c r="R136" s="113">
        <v>0</v>
      </c>
      <c r="S136" s="113">
        <v>0</v>
      </c>
      <c r="AS136" s="113" t="str">
        <f ca="1">IFERROR(OFFSET('VRAC HECT'!$J$6,MATCH(prana!$C138,EAN,0),2),"CodAbs")</f>
        <v>CodAbs</v>
      </c>
      <c r="AT136" s="113">
        <v>0</v>
      </c>
      <c r="AU136" s="113">
        <v>0</v>
      </c>
      <c r="AV136" s="113" t="str">
        <f ca="1">IFERROR(OFFSET('VRAC HECT'!$J$6,MATCH(prana!$C138,EAN,0),2),"CodAbs")</f>
        <v>CodAbs</v>
      </c>
    </row>
    <row r="137" spans="2:48">
      <c r="B137" s="113">
        <v>9759703</v>
      </c>
      <c r="C137" s="113">
        <v>5420008513077</v>
      </c>
      <c r="D137" s="113">
        <v>3401597597039</v>
      </c>
      <c r="F137" s="113" t="s">
        <v>775</v>
      </c>
      <c r="G137" s="113" t="str">
        <f ca="1">IFERROR(OFFSET('VRAC HECT'!$J$6,MATCH(prana!$C137,EAN,0),4),"CodAbs")</f>
        <v>CodAbs</v>
      </c>
      <c r="I137" s="113" t="str">
        <f ca="1">IFERROR(OFFSET('VRAC HECT'!$J$6,MATCH(prana!$C137,EAN,0),3),"CodAbs")</f>
        <v>CodAbs</v>
      </c>
      <c r="J137" s="113">
        <v>0</v>
      </c>
      <c r="K137" s="113">
        <v>0</v>
      </c>
      <c r="L137" s="113">
        <v>0</v>
      </c>
      <c r="M137" s="113">
        <v>8.9499999999999993</v>
      </c>
      <c r="N137" s="113" t="s">
        <v>638</v>
      </c>
      <c r="O137" s="113" t="s">
        <v>639</v>
      </c>
      <c r="P137" s="113">
        <v>0</v>
      </c>
      <c r="R137" s="113">
        <v>0</v>
      </c>
      <c r="S137" s="113">
        <v>0</v>
      </c>
      <c r="AS137" s="113">
        <f ca="1">IFERROR(OFFSET('VRAC HECT'!$J$6,MATCH(prana!$C139,EAN,0),2),"CodAbs")</f>
        <v>1</v>
      </c>
      <c r="AT137" s="113">
        <v>0</v>
      </c>
      <c r="AU137" s="113">
        <v>0</v>
      </c>
      <c r="AV137" s="113">
        <f ca="1">IFERROR(OFFSET('VRAC HECT'!$J$6,MATCH(prana!$C139,EAN,0),2),"CodAbs")</f>
        <v>1</v>
      </c>
    </row>
    <row r="138" spans="2:48">
      <c r="B138" s="113">
        <v>9828574</v>
      </c>
      <c r="C138" s="113">
        <v>5420008513251</v>
      </c>
      <c r="D138" s="113">
        <v>3401598285744</v>
      </c>
      <c r="E138" s="113">
        <v>5420008510885</v>
      </c>
      <c r="F138" s="113" t="s">
        <v>776</v>
      </c>
      <c r="G138" s="113" t="str">
        <f ca="1">IFERROR(OFFSET('VRAC HECT'!$J$6,MATCH(prana!$C138,EAN,0),4),"CodAbs")</f>
        <v>CodAbs</v>
      </c>
      <c r="I138" s="113" t="str">
        <f ca="1">IFERROR(OFFSET('VRAC HECT'!$J$6,MATCH(prana!$C138,EAN,0),3),"CodAbs")</f>
        <v>CodAbs</v>
      </c>
      <c r="J138" s="113">
        <v>0</v>
      </c>
      <c r="K138" s="113">
        <v>0</v>
      </c>
      <c r="L138" s="113">
        <v>0</v>
      </c>
      <c r="M138" s="113">
        <v>9.5</v>
      </c>
      <c r="N138" s="113" t="s">
        <v>638</v>
      </c>
      <c r="O138" s="113" t="s">
        <v>639</v>
      </c>
      <c r="P138" s="113">
        <v>0</v>
      </c>
      <c r="R138" s="113">
        <v>0</v>
      </c>
      <c r="S138" s="113">
        <v>0</v>
      </c>
      <c r="AS138" s="113">
        <f ca="1">IFERROR(OFFSET('VRAC HECT'!$J$6,MATCH(prana!$C140,EAN,0),2),"CodAbs")</f>
        <v>1</v>
      </c>
      <c r="AT138" s="113">
        <v>0</v>
      </c>
      <c r="AU138" s="113">
        <v>0</v>
      </c>
      <c r="AV138" s="113">
        <f ca="1">IFERROR(OFFSET('VRAC HECT'!$J$6,MATCH(prana!$C140,EAN,0),2),"CodAbs")</f>
        <v>1</v>
      </c>
    </row>
    <row r="139" spans="2:48">
      <c r="B139" s="113">
        <v>9884992</v>
      </c>
      <c r="C139" s="113">
        <v>5420008513350</v>
      </c>
      <c r="D139" s="113">
        <v>5000167132052</v>
      </c>
      <c r="F139" s="113" t="s">
        <v>777</v>
      </c>
      <c r="G139" s="113">
        <f ca="1">IFERROR(OFFSET('VRAC HECT'!$J$6,MATCH(prana!$C139,EAN,0),4),"CodAbs")</f>
        <v>0.2</v>
      </c>
      <c r="I139" s="113">
        <f ca="1">IFERROR(OFFSET('VRAC HECT'!$J$6,MATCH(prana!$C139,EAN,0),3),"CodAbs")</f>
        <v>6.41</v>
      </c>
      <c r="J139" s="113">
        <v>0.2</v>
      </c>
      <c r="K139" s="113">
        <v>0</v>
      </c>
      <c r="L139" s="113">
        <v>0</v>
      </c>
      <c r="M139" s="113">
        <v>8.5</v>
      </c>
      <c r="N139" s="113" t="s">
        <v>638</v>
      </c>
      <c r="O139" s="113" t="s">
        <v>639</v>
      </c>
      <c r="P139" s="113">
        <v>0</v>
      </c>
      <c r="R139" s="113">
        <v>0</v>
      </c>
      <c r="S139" s="113">
        <v>0</v>
      </c>
      <c r="AS139" s="113">
        <f ca="1">IFERROR(OFFSET('VRAC HECT'!$J$6,MATCH(prana!$C141,EAN,0),2),"CodAbs")</f>
        <v>1</v>
      </c>
      <c r="AT139" s="113">
        <v>0</v>
      </c>
      <c r="AU139" s="113">
        <v>0</v>
      </c>
      <c r="AV139" s="113">
        <f ca="1">IFERROR(OFFSET('VRAC HECT'!$J$6,MATCH(prana!$C141,EAN,0),2),"CodAbs")</f>
        <v>1</v>
      </c>
    </row>
    <row r="140" spans="2:48">
      <c r="B140" s="113">
        <v>9885000</v>
      </c>
      <c r="C140" s="113">
        <v>5420008591990</v>
      </c>
      <c r="D140" s="113">
        <v>5000167132045</v>
      </c>
      <c r="F140" s="113" t="s">
        <v>778</v>
      </c>
      <c r="G140" s="113">
        <f ca="1">IFERROR(OFFSET('VRAC HECT'!$J$6,MATCH(prana!$C140,EAN,0),4),"CodAbs")</f>
        <v>0.2</v>
      </c>
      <c r="I140" s="113">
        <f ca="1">IFERROR(OFFSET('VRAC HECT'!$J$6,MATCH(prana!$C140,EAN,0),3),"CodAbs")</f>
        <v>8.17</v>
      </c>
      <c r="J140" s="113">
        <v>0.2</v>
      </c>
      <c r="K140" s="113">
        <v>0</v>
      </c>
      <c r="L140" s="113">
        <v>0</v>
      </c>
      <c r="M140" s="113">
        <v>12.5</v>
      </c>
      <c r="N140" s="113" t="s">
        <v>638</v>
      </c>
      <c r="O140" s="113" t="s">
        <v>639</v>
      </c>
      <c r="P140" s="113">
        <v>0</v>
      </c>
      <c r="R140" s="113">
        <v>0</v>
      </c>
      <c r="S140" s="113">
        <v>0</v>
      </c>
      <c r="AS140" s="113" t="str">
        <f ca="1">IFERROR(OFFSET('VRAC HECT'!$J$6,MATCH(prana!$C142,EAN,0),2),"CodAbs")</f>
        <v>CodAbs</v>
      </c>
      <c r="AT140" s="113">
        <v>0</v>
      </c>
      <c r="AU140" s="113">
        <v>0</v>
      </c>
      <c r="AV140" s="113" t="str">
        <f ca="1">IFERROR(OFFSET('VRAC HECT'!$J$6,MATCH(prana!$C142,EAN,0),2),"CodAbs")</f>
        <v>CodAbs</v>
      </c>
    </row>
    <row r="141" spans="2:48">
      <c r="B141" s="113">
        <v>9885030</v>
      </c>
      <c r="C141" s="113">
        <v>5420008507670</v>
      </c>
      <c r="F141" s="113" t="s">
        <v>779</v>
      </c>
      <c r="G141" s="113">
        <f ca="1">IFERROR(OFFSET('VRAC HECT'!$J$6,MATCH(prana!$C141,EAN,0),4),"CodAbs")</f>
        <v>0.2</v>
      </c>
      <c r="I141" s="113">
        <f ca="1">IFERROR(OFFSET('VRAC HECT'!$J$6,MATCH(prana!$C141,EAN,0),3),"CodAbs")</f>
        <v>2.88</v>
      </c>
      <c r="J141" s="113">
        <v>0.2</v>
      </c>
      <c r="K141" s="113">
        <v>0</v>
      </c>
      <c r="L141" s="113">
        <v>0</v>
      </c>
      <c r="M141" s="113">
        <v>4.5</v>
      </c>
      <c r="N141" s="113" t="s">
        <v>638</v>
      </c>
      <c r="O141" s="113" t="s">
        <v>639</v>
      </c>
      <c r="P141" s="113">
        <v>0</v>
      </c>
      <c r="R141" s="113">
        <v>0</v>
      </c>
      <c r="S141" s="113">
        <v>0</v>
      </c>
      <c r="AS141" s="113">
        <f ca="1">IFERROR(OFFSET('VRAC HECT'!$J$6,MATCH(prana!$C143,EAN,0),2),"CodAbs")</f>
        <v>1</v>
      </c>
      <c r="AT141" s="113">
        <v>0</v>
      </c>
      <c r="AU141" s="113">
        <v>0</v>
      </c>
      <c r="AV141" s="113">
        <f ca="1">IFERROR(OFFSET('VRAC HECT'!$J$6,MATCH(prana!$C143,EAN,0),2),"CodAbs")</f>
        <v>1</v>
      </c>
    </row>
    <row r="142" spans="2:48">
      <c r="B142" s="113">
        <v>9887602</v>
      </c>
      <c r="C142" s="113">
        <v>3401598876027</v>
      </c>
      <c r="D142" s="113">
        <v>5420008505331</v>
      </c>
      <c r="F142" s="113" t="s">
        <v>780</v>
      </c>
      <c r="G142" s="113" t="str">
        <f ca="1">IFERROR(OFFSET('VRAC HECT'!$J$6,MATCH(prana!$C142,EAN,0),4),"CodAbs")</f>
        <v>CodAbs</v>
      </c>
      <c r="I142" s="113" t="str">
        <f ca="1">IFERROR(OFFSET('VRAC HECT'!$J$6,MATCH(prana!$C142,EAN,0),3),"CodAbs")</f>
        <v>CodAbs</v>
      </c>
      <c r="J142" s="113">
        <v>0.2</v>
      </c>
      <c r="K142" s="113">
        <v>0</v>
      </c>
      <c r="L142" s="113">
        <v>0</v>
      </c>
      <c r="M142" s="113">
        <v>9.3000000000000007</v>
      </c>
      <c r="N142" s="113" t="s">
        <v>638</v>
      </c>
      <c r="O142" s="113" t="s">
        <v>639</v>
      </c>
      <c r="P142" s="113">
        <v>0</v>
      </c>
      <c r="R142" s="113">
        <v>0</v>
      </c>
      <c r="S142" s="113">
        <v>0</v>
      </c>
      <c r="AS142" s="113" t="str">
        <f ca="1">IFERROR(OFFSET('VRAC HECT'!$J$6,MATCH(prana!$C144,EAN,0),2),"CodAbs")</f>
        <v>CodAbs</v>
      </c>
      <c r="AT142" s="113">
        <v>0</v>
      </c>
      <c r="AU142" s="113">
        <v>0</v>
      </c>
      <c r="AV142" s="113" t="str">
        <f ca="1">IFERROR(OFFSET('VRAC HECT'!$J$6,MATCH(prana!$C144,EAN,0),2),"CodAbs")</f>
        <v>CodAbs</v>
      </c>
    </row>
    <row r="143" spans="2:48">
      <c r="B143" s="113">
        <v>9889481</v>
      </c>
      <c r="C143" s="113">
        <v>5420008512568</v>
      </c>
      <c r="D143" s="113">
        <v>8710103544357</v>
      </c>
      <c r="F143" s="113" t="s">
        <v>781</v>
      </c>
      <c r="G143" s="113">
        <f ca="1">IFERROR(OFFSET('VRAC HECT'!$J$6,MATCH(prana!$C143,EAN,0),4),"CodAbs")</f>
        <v>0.2</v>
      </c>
      <c r="I143" s="113">
        <f ca="1">IFERROR(OFFSET('VRAC HECT'!$J$6,MATCH(prana!$C143,EAN,0),3),"CodAbs")</f>
        <v>13.13</v>
      </c>
      <c r="J143" s="113">
        <v>0.2</v>
      </c>
      <c r="K143" s="113">
        <v>0</v>
      </c>
      <c r="L143" s="113">
        <v>0</v>
      </c>
      <c r="M143" s="113">
        <v>21.95</v>
      </c>
      <c r="N143" s="113" t="s">
        <v>638</v>
      </c>
      <c r="O143" s="113" t="s">
        <v>639</v>
      </c>
      <c r="P143" s="113">
        <v>0</v>
      </c>
      <c r="R143" s="113">
        <v>0</v>
      </c>
      <c r="S143" s="113">
        <v>0</v>
      </c>
      <c r="AS143" s="113" t="str">
        <f ca="1">IFERROR(OFFSET('VRAC HECT'!$J$6,MATCH(prana!$C145,EAN,0),2),"CodAbs")</f>
        <v>CodAbs</v>
      </c>
      <c r="AT143" s="113">
        <v>0</v>
      </c>
      <c r="AU143" s="113">
        <v>0</v>
      </c>
      <c r="AV143" s="113" t="str">
        <f ca="1">IFERROR(OFFSET('VRAC HECT'!$J$6,MATCH(prana!$C145,EAN,0),2),"CodAbs")</f>
        <v>CodAbs</v>
      </c>
    </row>
    <row r="144" spans="2:48">
      <c r="B144" s="113">
        <v>9980750</v>
      </c>
      <c r="C144" s="113">
        <v>5420008514135</v>
      </c>
      <c r="D144" s="113">
        <v>3401599807501</v>
      </c>
      <c r="F144" s="113" t="s">
        <v>782</v>
      </c>
      <c r="G144" s="113" t="str">
        <f ca="1">IFERROR(OFFSET('VRAC HECT'!$J$6,MATCH(prana!$C144,EAN,0),4),"CodAbs")</f>
        <v>CodAbs</v>
      </c>
      <c r="I144" s="113" t="str">
        <f ca="1">IFERROR(OFFSET('VRAC HECT'!$J$6,MATCH(prana!$C144,EAN,0),3),"CodAbs")</f>
        <v>CodAbs</v>
      </c>
      <c r="J144" s="113">
        <v>0</v>
      </c>
      <c r="K144" s="113">
        <v>0</v>
      </c>
      <c r="L144" s="113">
        <v>0</v>
      </c>
      <c r="M144" s="113">
        <v>56.95</v>
      </c>
      <c r="N144" s="113" t="s">
        <v>638</v>
      </c>
      <c r="O144" s="113" t="s">
        <v>639</v>
      </c>
      <c r="P144" s="113">
        <v>0</v>
      </c>
      <c r="R144" s="113">
        <v>0</v>
      </c>
      <c r="S144" s="113">
        <v>0</v>
      </c>
      <c r="AS144" s="113">
        <f ca="1">IFERROR(OFFSET('VRAC HECT'!$J$6,MATCH(prana!$C146,EAN,0),2),"CodAbs")</f>
        <v>1</v>
      </c>
      <c r="AT144" s="113">
        <v>0</v>
      </c>
      <c r="AU144" s="113">
        <v>0</v>
      </c>
      <c r="AV144" s="113">
        <f ca="1">IFERROR(OFFSET('VRAC HECT'!$J$6,MATCH(prana!$C146,EAN,0),2),"CodAbs")</f>
        <v>1</v>
      </c>
    </row>
    <row r="145" spans="2:48">
      <c r="B145" s="113">
        <v>10000025</v>
      </c>
      <c r="C145" s="113">
        <v>5420008512247</v>
      </c>
      <c r="F145" s="113" t="s">
        <v>783</v>
      </c>
      <c r="G145" s="113" t="str">
        <f ca="1">IFERROR(OFFSET('VRAC HECT'!$J$6,MATCH(prana!$C145,EAN,0),4),"CodAbs")</f>
        <v>CodAbs</v>
      </c>
      <c r="I145" s="113" t="str">
        <f ca="1">IFERROR(OFFSET('VRAC HECT'!$J$6,MATCH(prana!$C145,EAN,0),3),"CodAbs")</f>
        <v>CodAbs</v>
      </c>
      <c r="J145" s="113">
        <v>0</v>
      </c>
      <c r="K145" s="113">
        <v>0</v>
      </c>
      <c r="L145" s="113">
        <v>0</v>
      </c>
      <c r="M145" s="113">
        <v>59.95</v>
      </c>
      <c r="N145" s="113" t="s">
        <v>638</v>
      </c>
      <c r="O145" s="113" t="s">
        <v>639</v>
      </c>
      <c r="P145" s="113">
        <v>0</v>
      </c>
      <c r="R145" s="113">
        <v>0</v>
      </c>
      <c r="S145" s="113">
        <v>0</v>
      </c>
      <c r="AS145" s="113">
        <f ca="1">IFERROR(OFFSET('VRAC HECT'!$J$6,MATCH(prana!$C147,EAN,0),2),"CodAbs")</f>
        <v>1</v>
      </c>
      <c r="AT145" s="113">
        <v>0</v>
      </c>
      <c r="AU145" s="113">
        <v>0</v>
      </c>
      <c r="AV145" s="113">
        <f ca="1">IFERROR(OFFSET('VRAC HECT'!$J$6,MATCH(prana!$C147,EAN,0),2),"CodAbs")</f>
        <v>1</v>
      </c>
    </row>
    <row r="146" spans="2:48">
      <c r="B146" s="113">
        <v>1119449120</v>
      </c>
      <c r="C146" s="113">
        <v>5420008534966</v>
      </c>
      <c r="F146" s="113" t="s">
        <v>784</v>
      </c>
      <c r="G146" s="113">
        <f ca="1">IFERROR(OFFSET('VRAC HECT'!$J$6,MATCH(prana!$C146,EAN,0),4),"CodAbs")</f>
        <v>0.2</v>
      </c>
      <c r="I146" s="113">
        <f ca="1">IFERROR(OFFSET('VRAC HECT'!$J$6,MATCH(prana!$C146,EAN,0),3),"CodAbs")</f>
        <v>6.03</v>
      </c>
      <c r="J146" s="113">
        <v>0.2</v>
      </c>
      <c r="K146" s="113">
        <v>0</v>
      </c>
      <c r="L146" s="113">
        <v>0</v>
      </c>
      <c r="M146" s="113">
        <v>9.5</v>
      </c>
      <c r="N146" s="113" t="s">
        <v>638</v>
      </c>
      <c r="O146" s="113" t="s">
        <v>639</v>
      </c>
      <c r="P146" s="113">
        <v>0</v>
      </c>
      <c r="Q146" s="113">
        <v>2</v>
      </c>
      <c r="R146" s="113">
        <v>0</v>
      </c>
      <c r="S146" s="113">
        <v>0</v>
      </c>
      <c r="AS146" s="113">
        <f ca="1">IFERROR(OFFSET('VRAC HECT'!$J$6,MATCH(prana!$C148,EAN,0),2),"CodAbs")</f>
        <v>1</v>
      </c>
      <c r="AT146" s="113">
        <v>0</v>
      </c>
      <c r="AU146" s="113">
        <v>0</v>
      </c>
      <c r="AV146" s="113">
        <f ca="1">IFERROR(OFFSET('VRAC HECT'!$J$6,MATCH(prana!$C148,EAN,0),2),"CodAbs")</f>
        <v>1</v>
      </c>
    </row>
    <row r="147" spans="2:48">
      <c r="B147" s="113">
        <v>1799716151</v>
      </c>
      <c r="C147" s="113">
        <v>5420008504136</v>
      </c>
      <c r="F147" s="113" t="s">
        <v>785</v>
      </c>
      <c r="G147" s="113">
        <f ca="1">IFERROR(OFFSET('VRAC HECT'!$J$6,MATCH(prana!$C147,EAN,0),4),"CodAbs")</f>
        <v>5.5E-2</v>
      </c>
      <c r="I147" s="113">
        <f ca="1">IFERROR(OFFSET('VRAC HECT'!$J$6,MATCH(prana!$C147,EAN,0),3),"CodAbs")</f>
        <v>2.78</v>
      </c>
      <c r="J147" s="113">
        <v>0.2</v>
      </c>
      <c r="K147" s="113">
        <v>0</v>
      </c>
      <c r="L147" s="113">
        <v>0</v>
      </c>
      <c r="M147" s="113">
        <v>4.5</v>
      </c>
      <c r="N147" s="113" t="s">
        <v>638</v>
      </c>
      <c r="O147" s="113" t="s">
        <v>639</v>
      </c>
      <c r="P147" s="113">
        <v>0</v>
      </c>
      <c r="R147" s="113">
        <v>0</v>
      </c>
      <c r="S147" s="113">
        <v>0</v>
      </c>
      <c r="AS147" s="113" t="str">
        <f ca="1">IFERROR(OFFSET('VRAC HECT'!$J$6,MATCH(prana!$C149,EAN,0),2),"CodAbs")</f>
        <v>CodAbs</v>
      </c>
      <c r="AT147" s="113">
        <v>0</v>
      </c>
      <c r="AU147" s="113">
        <v>0</v>
      </c>
      <c r="AV147" s="113" t="str">
        <f ca="1">IFERROR(OFFSET('VRAC HECT'!$J$6,MATCH(prana!$C149,EAN,0),2),"CodAbs")</f>
        <v>CodAbs</v>
      </c>
    </row>
    <row r="148" spans="2:48">
      <c r="B148" s="113">
        <v>1883259642</v>
      </c>
      <c r="C148" s="113">
        <v>5420008524431</v>
      </c>
      <c r="F148" s="113" t="s">
        <v>786</v>
      </c>
      <c r="G148" s="113">
        <f ca="1">IFERROR(OFFSET('VRAC HECT'!$J$6,MATCH(prana!$C148,EAN,0),4),"CodAbs")</f>
        <v>5.5E-2</v>
      </c>
      <c r="I148" s="113">
        <f ca="1">IFERROR(OFFSET('VRAC HECT'!$J$6,MATCH(prana!$C148,EAN,0),3),"CodAbs")</f>
        <v>3.86</v>
      </c>
      <c r="J148" s="113">
        <v>0.2</v>
      </c>
      <c r="K148" s="113">
        <v>0</v>
      </c>
      <c r="L148" s="113">
        <v>0</v>
      </c>
      <c r="M148" s="113">
        <v>5.7</v>
      </c>
      <c r="N148" s="113" t="s">
        <v>638</v>
      </c>
      <c r="O148" s="113" t="s">
        <v>639</v>
      </c>
      <c r="P148" s="113">
        <v>0</v>
      </c>
      <c r="R148" s="113">
        <v>0</v>
      </c>
      <c r="S148" s="113">
        <v>0</v>
      </c>
      <c r="AS148" s="113" t="str">
        <f ca="1">IFERROR(OFFSET('VRAC HECT'!$J$6,MATCH(prana!$C150,EAN,0),2),"CodAbs")</f>
        <v>CodAbs</v>
      </c>
      <c r="AT148" s="113">
        <v>0</v>
      </c>
      <c r="AU148" s="113">
        <v>0</v>
      </c>
      <c r="AV148" s="113" t="str">
        <f ca="1">IFERROR(OFFSET('VRAC HECT'!$J$6,MATCH(prana!$C150,EAN,0),2),"CodAbs")</f>
        <v>CodAbs</v>
      </c>
    </row>
    <row r="149" spans="2:48">
      <c r="B149" s="113">
        <v>2649360</v>
      </c>
      <c r="C149" s="113">
        <v>5420008512049</v>
      </c>
      <c r="D149" s="113">
        <v>3401526493609</v>
      </c>
      <c r="F149" s="113" t="s">
        <v>787</v>
      </c>
      <c r="G149" s="113" t="str">
        <f ca="1">IFERROR(OFFSET('VRAC HECT'!$J$6,MATCH(prana!$C149,EAN,0),4),"CodAbs")</f>
        <v>CodAbs</v>
      </c>
      <c r="I149" s="113" t="str">
        <f ca="1">IFERROR(OFFSET('VRAC HECT'!$J$6,MATCH(prana!$C149,EAN,0),3),"CodAbs")</f>
        <v>CodAbs</v>
      </c>
      <c r="J149" s="113">
        <v>0</v>
      </c>
      <c r="K149" s="113">
        <v>0</v>
      </c>
      <c r="L149" s="113">
        <v>0</v>
      </c>
      <c r="M149" s="113">
        <v>49.95</v>
      </c>
      <c r="N149" s="113" t="s">
        <v>638</v>
      </c>
      <c r="O149" s="113" t="s">
        <v>639</v>
      </c>
      <c r="P149" s="113">
        <v>0</v>
      </c>
      <c r="R149" s="113">
        <v>0</v>
      </c>
      <c r="S149" s="113">
        <v>0</v>
      </c>
      <c r="AS149" s="113" t="str">
        <f ca="1">IFERROR(OFFSET('VRAC HECT'!$J$6,MATCH(prana!$C151,EAN,0),2),"CodAbs")</f>
        <v>CodAbs</v>
      </c>
      <c r="AT149" s="113">
        <v>0</v>
      </c>
      <c r="AU149" s="113">
        <v>0</v>
      </c>
      <c r="AV149" s="113" t="str">
        <f ca="1">IFERROR(OFFSET('VRAC HECT'!$J$6,MATCH(prana!$C151,EAN,0),2),"CodAbs")</f>
        <v>CodAbs</v>
      </c>
    </row>
    <row r="150" spans="2:48">
      <c r="B150" s="113">
        <v>2152613</v>
      </c>
      <c r="C150" s="113">
        <v>5420008512230</v>
      </c>
      <c r="D150" s="113">
        <v>5420008512711</v>
      </c>
      <c r="F150" s="113" t="s">
        <v>788</v>
      </c>
      <c r="G150" s="113" t="str">
        <f ca="1">IFERROR(OFFSET('VRAC HECT'!$J$6,MATCH(prana!$C150,EAN,0),4),"CodAbs")</f>
        <v>CodAbs</v>
      </c>
      <c r="I150" s="113" t="str">
        <f ca="1">IFERROR(OFFSET('VRAC HECT'!$J$6,MATCH(prana!$C150,EAN,0),3),"CodAbs")</f>
        <v>CodAbs</v>
      </c>
      <c r="J150" s="113">
        <v>0</v>
      </c>
      <c r="K150" s="113">
        <v>0</v>
      </c>
      <c r="L150" s="113">
        <v>0</v>
      </c>
      <c r="M150" s="113">
        <v>14.95</v>
      </c>
      <c r="N150" s="113" t="s">
        <v>638</v>
      </c>
      <c r="O150" s="113" t="s">
        <v>639</v>
      </c>
      <c r="P150" s="113">
        <v>0</v>
      </c>
      <c r="R150" s="113">
        <v>0</v>
      </c>
      <c r="S150" s="113">
        <v>0</v>
      </c>
      <c r="AS150" s="113" t="str">
        <f ca="1">IFERROR(OFFSET('VRAC HECT'!$J$6,MATCH(prana!$C152,EAN,0),2),"CodAbs")</f>
        <v>CodAbs</v>
      </c>
      <c r="AT150" s="113">
        <v>0</v>
      </c>
      <c r="AU150" s="113">
        <v>0</v>
      </c>
      <c r="AV150" s="113" t="str">
        <f ca="1">IFERROR(OFFSET('VRAC HECT'!$J$6,MATCH(prana!$C152,EAN,0),2),"CodAbs")</f>
        <v>CodAbs</v>
      </c>
    </row>
    <row r="151" spans="2:48">
      <c r="B151" s="113">
        <v>2652586</v>
      </c>
      <c r="C151" s="113">
        <v>5420008512254</v>
      </c>
      <c r="F151" s="113" t="s">
        <v>789</v>
      </c>
      <c r="G151" s="113" t="str">
        <f ca="1">IFERROR(OFFSET('VRAC HECT'!$J$6,MATCH(prana!$C151,EAN,0),4),"CodAbs")</f>
        <v>CodAbs</v>
      </c>
      <c r="I151" s="113" t="str">
        <f ca="1">IFERROR(OFFSET('VRAC HECT'!$J$6,MATCH(prana!$C151,EAN,0),3),"CodAbs")</f>
        <v>CodAbs</v>
      </c>
      <c r="J151" s="113">
        <v>0</v>
      </c>
      <c r="K151" s="113">
        <v>0</v>
      </c>
      <c r="L151" s="113">
        <v>0</v>
      </c>
      <c r="M151" s="113">
        <v>18.95</v>
      </c>
      <c r="N151" s="113" t="s">
        <v>638</v>
      </c>
      <c r="O151" s="113" t="s">
        <v>639</v>
      </c>
      <c r="P151" s="113">
        <v>0</v>
      </c>
      <c r="R151" s="113">
        <v>0</v>
      </c>
      <c r="S151" s="113">
        <v>0</v>
      </c>
      <c r="AS151" s="113">
        <f ca="1">IFERROR(OFFSET('VRAC HECT'!$J$6,MATCH(prana!$C153,EAN,0),2),"CodAbs")</f>
        <v>1</v>
      </c>
      <c r="AT151" s="113">
        <v>0</v>
      </c>
      <c r="AU151" s="113">
        <v>0</v>
      </c>
      <c r="AV151" s="113">
        <f ca="1">IFERROR(OFFSET('VRAC HECT'!$J$6,MATCH(prana!$C153,EAN,0),2),"CodAbs")</f>
        <v>1</v>
      </c>
    </row>
    <row r="152" spans="2:48">
      <c r="B152" s="113">
        <v>5447616</v>
      </c>
      <c r="C152" s="113">
        <v>5420008511585</v>
      </c>
      <c r="D152" s="113">
        <v>3401554476162</v>
      </c>
      <c r="F152" s="113" t="s">
        <v>790</v>
      </c>
      <c r="G152" s="113" t="str">
        <f ca="1">IFERROR(OFFSET('VRAC HECT'!$J$6,MATCH(prana!$C152,EAN,0),4),"CodAbs")</f>
        <v>CodAbs</v>
      </c>
      <c r="I152" s="113" t="str">
        <f ca="1">IFERROR(OFFSET('VRAC HECT'!$J$6,MATCH(prana!$C152,EAN,0),3),"CodAbs")</f>
        <v>CodAbs</v>
      </c>
      <c r="J152" s="113">
        <v>0</v>
      </c>
      <c r="K152" s="113">
        <v>0</v>
      </c>
      <c r="L152" s="113">
        <v>0</v>
      </c>
      <c r="M152" s="113">
        <v>6.95</v>
      </c>
      <c r="N152" s="113" t="s">
        <v>638</v>
      </c>
      <c r="O152" s="113" t="s">
        <v>639</v>
      </c>
      <c r="P152" s="113">
        <v>0</v>
      </c>
      <c r="R152" s="113">
        <v>0</v>
      </c>
      <c r="S152" s="113">
        <v>0</v>
      </c>
      <c r="AS152" s="113" t="str">
        <f ca="1">IFERROR(OFFSET('VRAC HECT'!$J$6,MATCH(prana!$C154,EAN,0),2),"CodAbs")</f>
        <v>CodAbs</v>
      </c>
      <c r="AT152" s="113">
        <v>0</v>
      </c>
      <c r="AU152" s="113">
        <v>0</v>
      </c>
      <c r="AV152" s="113" t="str">
        <f ca="1">IFERROR(OFFSET('VRAC HECT'!$J$6,MATCH(prana!$C154,EAN,0),2),"CodAbs")</f>
        <v>CodAbs</v>
      </c>
    </row>
    <row r="153" spans="2:48">
      <c r="B153" s="113">
        <v>69980</v>
      </c>
      <c r="C153" s="113">
        <v>5420008524394</v>
      </c>
      <c r="F153" s="113" t="s">
        <v>791</v>
      </c>
      <c r="G153" s="113">
        <f ca="1">IFERROR(OFFSET('VRAC HECT'!$J$6,MATCH(prana!$C153,EAN,0),4),"CodAbs")</f>
        <v>5.5E-2</v>
      </c>
      <c r="I153" s="113">
        <f ca="1">IFERROR(OFFSET('VRAC HECT'!$J$6,MATCH(prana!$C153,EAN,0),3),"CodAbs")</f>
        <v>9.6999999999999993</v>
      </c>
      <c r="J153" s="113">
        <v>0.2</v>
      </c>
      <c r="K153" s="113">
        <v>0</v>
      </c>
      <c r="L153" s="113">
        <v>0</v>
      </c>
      <c r="M153" s="113">
        <v>13.95</v>
      </c>
      <c r="N153" s="113" t="s">
        <v>638</v>
      </c>
      <c r="O153" s="113" t="s">
        <v>639</v>
      </c>
      <c r="P153" s="113">
        <v>0</v>
      </c>
      <c r="R153" s="113">
        <v>0</v>
      </c>
      <c r="S153" s="113">
        <v>0</v>
      </c>
      <c r="AS153" s="113" t="str">
        <f ca="1">IFERROR(OFFSET('VRAC HECT'!$J$6,MATCH(prana!$C155,EAN,0),2),"CodAbs")</f>
        <v>CodAbs</v>
      </c>
      <c r="AT153" s="113">
        <v>0</v>
      </c>
      <c r="AU153" s="113">
        <v>0</v>
      </c>
      <c r="AV153" s="113" t="str">
        <f ca="1">IFERROR(OFFSET('VRAC HECT'!$J$6,MATCH(prana!$C155,EAN,0),2),"CodAbs")</f>
        <v>CodAbs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62</vt:i4>
      </vt:variant>
    </vt:vector>
  </HeadingPairs>
  <TitlesOfParts>
    <vt:vector size="66" baseType="lpstr">
      <vt:lpstr>synth</vt:lpstr>
      <vt:lpstr>VRAC HECT</vt:lpstr>
      <vt:lpstr>cat pranarom</vt:lpstr>
      <vt:lpstr>prana</vt:lpstr>
      <vt:lpstr>_171_Cmd</vt:lpstr>
      <vt:lpstr>_171_Lvr</vt:lpstr>
      <vt:lpstr>_171_MFAB</vt:lpstr>
      <vt:lpstr>_171_NSFP</vt:lpstr>
      <vt:lpstr>_171_SI</vt:lpstr>
      <vt:lpstr>_171_Tel</vt:lpstr>
      <vt:lpstr>_171_Terminal</vt:lpstr>
      <vt:lpstr>_171_Type_Cmd_Suppl</vt:lpstr>
      <vt:lpstr>CIP</vt:lpstr>
      <vt:lpstr>CodArt</vt:lpstr>
      <vt:lpstr>Code_Acte</vt:lpstr>
      <vt:lpstr>Code_Labo</vt:lpstr>
      <vt:lpstr>cola</vt:lpstr>
      <vt:lpstr>colasup</vt:lpstr>
      <vt:lpstr>colasup2</vt:lpstr>
      <vt:lpstr>colb</vt:lpstr>
      <vt:lpstr>Colisage</vt:lpstr>
      <vt:lpstr>Commentaire</vt:lpstr>
      <vt:lpstr>Constituants_principaux</vt:lpstr>
      <vt:lpstr>EAN</vt:lpstr>
      <vt:lpstr>EAN13_</vt:lpstr>
      <vt:lpstr>EAN13_2</vt:lpstr>
      <vt:lpstr>EAN13_3</vt:lpstr>
      <vt:lpstr>Fou_DelaiReappro</vt:lpstr>
      <vt:lpstr>Fou_Email</vt:lpstr>
      <vt:lpstr>Fou_Fax</vt:lpstr>
      <vt:lpstr>Fou_Type</vt:lpstr>
      <vt:lpstr>Fou_Web</vt:lpstr>
      <vt:lpstr>Gabarit</vt:lpstr>
      <vt:lpstr>'VRAC HECT'!Impression_des_titres</vt:lpstr>
      <vt:lpstr>Labo</vt:lpstr>
      <vt:lpstr>Labo_Adr1</vt:lpstr>
      <vt:lpstr>Labo_Adr2</vt:lpstr>
      <vt:lpstr>Labo_CP</vt:lpstr>
      <vt:lpstr>Labo_Tel</vt:lpstr>
      <vt:lpstr>Labo_Ville</vt:lpstr>
      <vt:lpstr>Libellé</vt:lpstr>
      <vt:lpstr>Liste</vt:lpstr>
      <vt:lpstr>Nom_français</vt:lpstr>
      <vt:lpstr>Nom_latin</vt:lpstr>
      <vt:lpstr>Origine</vt:lpstr>
      <vt:lpstr>Partie_distillée</vt:lpstr>
      <vt:lpstr>PML_CodeCle</vt:lpstr>
      <vt:lpstr>PML_CodeRep</vt:lpstr>
      <vt:lpstr>PML_IDRep</vt:lpstr>
      <vt:lpstr>PML_URL</vt:lpstr>
      <vt:lpstr>PML_URLAux</vt:lpstr>
      <vt:lpstr>Prix_A_HT</vt:lpstr>
      <vt:lpstr>Prix_Base</vt:lpstr>
      <vt:lpstr>PUHT</vt:lpstr>
      <vt:lpstr>QteMin</vt:lpstr>
      <vt:lpstr>QteMin2</vt:lpstr>
      <vt:lpstr>Referencement</vt:lpstr>
      <vt:lpstr>Remise2</vt:lpstr>
      <vt:lpstr>Remise3</vt:lpstr>
      <vt:lpstr>RemQte2</vt:lpstr>
      <vt:lpstr>'cat pranarom'!TVA</vt:lpstr>
      <vt:lpstr>TVA</vt:lpstr>
      <vt:lpstr>UniteCmd</vt:lpstr>
      <vt:lpstr>UVENT</vt:lpstr>
      <vt:lpstr>Vignette</vt:lpstr>
      <vt:lpstr>Volume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pharmacie</cp:lastModifiedBy>
  <dcterms:created xsi:type="dcterms:W3CDTF">2014-05-06T20:10:24Z</dcterms:created>
  <dcterms:modified xsi:type="dcterms:W3CDTF">2014-05-10T18:07:56Z</dcterms:modified>
</cp:coreProperties>
</file>