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975" yWindow="1365" windowWidth="21600" windowHeight="12345" activeTab="1"/>
  </bookViews>
  <sheets>
    <sheet name="Synthése 2016" sheetId="31" r:id="rId1"/>
    <sheet name="Saisies" sheetId="29" r:id="rId2"/>
    <sheet name="SAV 25052014" sheetId="32" state="hidden" r:id="rId3"/>
    <sheet name="Code Postal" sheetId="34" r:id="rId4"/>
    <sheet name="Feuil1" sheetId="35" r:id="rId5"/>
    <sheet name="Feuil2" sheetId="36" r:id="rId6"/>
  </sheets>
  <definedNames>
    <definedName name="_xlnm._FilterDatabase" localSheetId="3" hidden="1">'Code Postal'!#REF!</definedName>
    <definedName name="_xlnm._FilterDatabase" localSheetId="1" hidden="1">Saisies!$A$1:$W$365</definedName>
    <definedName name="AZE">'Code Postal'!$A$1:$A$454</definedName>
    <definedName name="CPC_Laro">#REF!</definedName>
    <definedName name="TYPE">'Code Postal'!$A$1:$A$1</definedName>
    <definedName name="ZER">'Code Postal'!$B$1:$B$454</definedName>
  </definedNames>
  <calcPr calcId="145621"/>
</workbook>
</file>

<file path=xl/calcChain.xml><?xml version="1.0" encoding="utf-8"?>
<calcChain xmlns="http://schemas.openxmlformats.org/spreadsheetml/2006/main">
  <c r="Q272" i="29" l="1"/>
  <c r="R272" i="29" s="1"/>
  <c r="Q273" i="29"/>
  <c r="R273" i="29" s="1"/>
  <c r="Q274" i="29"/>
  <c r="R274" i="29" s="1"/>
  <c r="Q275" i="29"/>
  <c r="R275" i="29" s="1"/>
  <c r="Q276" i="29"/>
  <c r="R276" i="29" s="1"/>
  <c r="Q277" i="29"/>
  <c r="R277" i="29" s="1"/>
  <c r="Q278" i="29"/>
  <c r="R278" i="29" s="1"/>
  <c r="Q279" i="29"/>
  <c r="R279" i="29" s="1"/>
  <c r="Q280" i="29"/>
  <c r="R280" i="29" s="1"/>
  <c r="Q281" i="29"/>
  <c r="R281" i="29" s="1"/>
  <c r="Q282" i="29"/>
  <c r="R282" i="29" s="1"/>
  <c r="Q283" i="29"/>
  <c r="R283" i="29" s="1"/>
  <c r="Q284" i="29"/>
  <c r="R284" i="29" s="1"/>
  <c r="Q285" i="29"/>
  <c r="R285" i="29" s="1"/>
  <c r="Q286" i="29"/>
  <c r="R286" i="29" s="1"/>
  <c r="Q287" i="29"/>
  <c r="R287" i="29" s="1"/>
  <c r="Q288" i="29"/>
  <c r="R288" i="29" s="1"/>
  <c r="Q289" i="29"/>
  <c r="R289" i="29" s="1"/>
  <c r="Q290" i="29"/>
  <c r="R290" i="29" s="1"/>
  <c r="Q291" i="29"/>
  <c r="R291" i="29" s="1"/>
  <c r="Q292" i="29"/>
  <c r="R292" i="29" s="1"/>
  <c r="Q293" i="29"/>
  <c r="R293" i="29" s="1"/>
  <c r="Q294" i="29"/>
  <c r="R294" i="29" s="1"/>
  <c r="Q295" i="29"/>
  <c r="R295" i="29" s="1"/>
  <c r="Q296" i="29"/>
  <c r="R296" i="29" s="1"/>
  <c r="Q297" i="29"/>
  <c r="R297" i="29" s="1"/>
  <c r="Q298" i="29"/>
  <c r="R298" i="29" s="1"/>
  <c r="Q299" i="29"/>
  <c r="R299" i="29" s="1"/>
  <c r="Q300" i="29"/>
  <c r="R300" i="29" s="1"/>
  <c r="Q301" i="29"/>
  <c r="R301" i="29" s="1"/>
  <c r="Q302" i="29"/>
  <c r="R302" i="29" s="1"/>
  <c r="Q303" i="29"/>
  <c r="R303" i="29" s="1"/>
  <c r="Q304" i="29"/>
  <c r="R304" i="29" s="1"/>
  <c r="Q305" i="29"/>
  <c r="R305" i="29" s="1"/>
  <c r="Q306" i="29"/>
  <c r="R306" i="29" s="1"/>
  <c r="Q307" i="29"/>
  <c r="R307" i="29" s="1"/>
  <c r="Q308" i="29"/>
  <c r="R308" i="29" s="1"/>
  <c r="Q309" i="29"/>
  <c r="R309" i="29" s="1"/>
  <c r="Q310" i="29"/>
  <c r="R310" i="29" s="1"/>
  <c r="Q311" i="29"/>
  <c r="R311" i="29" s="1"/>
  <c r="Q312" i="29"/>
  <c r="R312" i="29" s="1"/>
  <c r="Q313" i="29"/>
  <c r="R313" i="29" s="1"/>
  <c r="Q314" i="29"/>
  <c r="R314" i="29" s="1"/>
  <c r="Q315" i="29"/>
  <c r="R315" i="29" s="1"/>
  <c r="Q316" i="29"/>
  <c r="R316" i="29" s="1"/>
  <c r="Q317" i="29"/>
  <c r="R317" i="29" s="1"/>
  <c r="Q318" i="29"/>
  <c r="R318" i="29" s="1"/>
  <c r="Q319" i="29"/>
  <c r="R319" i="29" s="1"/>
  <c r="Q320" i="29"/>
  <c r="R320" i="29" s="1"/>
  <c r="Q321" i="29"/>
  <c r="R321" i="29" s="1"/>
  <c r="Q322" i="29"/>
  <c r="R322" i="29" s="1"/>
  <c r="Q323" i="29"/>
  <c r="R323" i="29" s="1"/>
  <c r="Q324" i="29"/>
  <c r="R324" i="29" s="1"/>
  <c r="Q325" i="29"/>
  <c r="R325" i="29" s="1"/>
  <c r="Q326" i="29"/>
  <c r="R326" i="29" s="1"/>
  <c r="Q327" i="29"/>
  <c r="R327" i="29" s="1"/>
  <c r="Q328" i="29"/>
  <c r="R328" i="29" s="1"/>
  <c r="Q329" i="29"/>
  <c r="R329" i="29" s="1"/>
  <c r="Q330" i="29"/>
  <c r="R330" i="29" s="1"/>
  <c r="Q331" i="29"/>
  <c r="R331" i="29" s="1"/>
  <c r="Q332" i="29"/>
  <c r="R332" i="29" s="1"/>
  <c r="Q333" i="29"/>
  <c r="R333" i="29" s="1"/>
  <c r="Q334" i="29"/>
  <c r="R334" i="29" s="1"/>
  <c r="Q335" i="29"/>
  <c r="R335" i="29" s="1"/>
  <c r="Q336" i="29"/>
  <c r="R336" i="29" s="1"/>
  <c r="Q337" i="29"/>
  <c r="R337" i="29" s="1"/>
  <c r="Q338" i="29"/>
  <c r="R338" i="29" s="1"/>
  <c r="Q339" i="29"/>
  <c r="R339" i="29" s="1"/>
  <c r="Q340" i="29"/>
  <c r="R340" i="29" s="1"/>
  <c r="Q341" i="29"/>
  <c r="R341" i="29" s="1"/>
  <c r="Q342" i="29"/>
  <c r="R342" i="29" s="1"/>
  <c r="Q343" i="29"/>
  <c r="R343" i="29" s="1"/>
  <c r="Q344" i="29"/>
  <c r="R344" i="29" s="1"/>
  <c r="Q345" i="29"/>
  <c r="R345" i="29" s="1"/>
  <c r="Q346" i="29"/>
  <c r="R346" i="29" s="1"/>
  <c r="Q347" i="29"/>
  <c r="R347" i="29" s="1"/>
  <c r="Q348" i="29"/>
  <c r="R348" i="29" s="1"/>
  <c r="Q349" i="29"/>
  <c r="R349" i="29" s="1"/>
  <c r="Q350" i="29"/>
  <c r="R350" i="29" s="1"/>
  <c r="Q351" i="29"/>
  <c r="R351" i="29" s="1"/>
  <c r="Q352" i="29"/>
  <c r="R352" i="29" s="1"/>
  <c r="Q353" i="29"/>
  <c r="R353" i="29" s="1"/>
  <c r="Q354" i="29"/>
  <c r="R354" i="29" s="1"/>
  <c r="Q355" i="29"/>
  <c r="R355" i="29" s="1"/>
  <c r="Q356" i="29"/>
  <c r="R356" i="29" s="1"/>
  <c r="Q357" i="29"/>
  <c r="R357" i="29" s="1"/>
  <c r="Q358" i="29"/>
  <c r="R358" i="29" s="1"/>
  <c r="Q359" i="29"/>
  <c r="R359" i="29" s="1"/>
  <c r="Q360" i="29"/>
  <c r="R360" i="29" s="1"/>
  <c r="Q361" i="29"/>
  <c r="R361" i="29" s="1"/>
  <c r="Q362" i="29"/>
  <c r="R362" i="29" s="1"/>
  <c r="Q363" i="29"/>
  <c r="R363" i="29" s="1"/>
  <c r="Q364" i="29"/>
  <c r="R364" i="29" s="1"/>
  <c r="Q365" i="29"/>
  <c r="R365" i="29" s="1"/>
  <c r="Q268" i="29"/>
  <c r="R268" i="29" s="1"/>
  <c r="Q269" i="29"/>
  <c r="R269" i="29" s="1"/>
  <c r="Q270" i="29"/>
  <c r="R270" i="29" s="1"/>
  <c r="Q271" i="29"/>
  <c r="R271" i="29" s="1"/>
  <c r="S271" i="29"/>
  <c r="V271" i="29" s="1"/>
  <c r="T271" i="29"/>
  <c r="U271" i="29"/>
  <c r="S272" i="29"/>
  <c r="V272" i="29" s="1"/>
  <c r="T272" i="29"/>
  <c r="U272" i="29"/>
  <c r="S273" i="29"/>
  <c r="V273" i="29" s="1"/>
  <c r="T273" i="29"/>
  <c r="U273" i="29"/>
  <c r="S274" i="29"/>
  <c r="V274" i="29" s="1"/>
  <c r="T274" i="29"/>
  <c r="U274" i="29"/>
  <c r="S275" i="29"/>
  <c r="V275" i="29" s="1"/>
  <c r="T275" i="29"/>
  <c r="U275" i="29"/>
  <c r="S276" i="29"/>
  <c r="V276" i="29" s="1"/>
  <c r="T276" i="29"/>
  <c r="U276" i="29"/>
  <c r="S277" i="29"/>
  <c r="V277" i="29" s="1"/>
  <c r="T277" i="29"/>
  <c r="U277" i="29"/>
  <c r="S278" i="29"/>
  <c r="V278" i="29" s="1"/>
  <c r="T278" i="29"/>
  <c r="U278" i="29"/>
  <c r="S279" i="29"/>
  <c r="V279" i="29" s="1"/>
  <c r="T279" i="29"/>
  <c r="U279" i="29"/>
  <c r="S280" i="29"/>
  <c r="V280" i="29" s="1"/>
  <c r="T280" i="29"/>
  <c r="U280" i="29"/>
  <c r="S281" i="29"/>
  <c r="V281" i="29" s="1"/>
  <c r="T281" i="29"/>
  <c r="U281" i="29"/>
  <c r="S282" i="29"/>
  <c r="V282" i="29" s="1"/>
  <c r="T282" i="29"/>
  <c r="U282" i="29"/>
  <c r="S283" i="29"/>
  <c r="V283" i="29" s="1"/>
  <c r="T283" i="29"/>
  <c r="U283" i="29"/>
  <c r="S284" i="29"/>
  <c r="V284" i="29" s="1"/>
  <c r="T284" i="29"/>
  <c r="U284" i="29"/>
  <c r="S285" i="29"/>
  <c r="V285" i="29" s="1"/>
  <c r="T285" i="29"/>
  <c r="U285" i="29"/>
  <c r="S286" i="29"/>
  <c r="V286" i="29" s="1"/>
  <c r="T286" i="29"/>
  <c r="U286" i="29"/>
  <c r="S287" i="29"/>
  <c r="V287" i="29" s="1"/>
  <c r="T287" i="29"/>
  <c r="U287" i="29"/>
  <c r="S288" i="29"/>
  <c r="V288" i="29" s="1"/>
  <c r="T288" i="29"/>
  <c r="U288" i="29"/>
  <c r="S289" i="29"/>
  <c r="V289" i="29" s="1"/>
  <c r="T289" i="29"/>
  <c r="U289" i="29"/>
  <c r="S290" i="29"/>
  <c r="V290" i="29" s="1"/>
  <c r="T290" i="29"/>
  <c r="U290" i="29"/>
  <c r="S291" i="29"/>
  <c r="V291" i="29" s="1"/>
  <c r="T291" i="29"/>
  <c r="U291" i="29"/>
  <c r="S292" i="29"/>
  <c r="V292" i="29" s="1"/>
  <c r="T292" i="29"/>
  <c r="U292" i="29"/>
  <c r="S293" i="29"/>
  <c r="V293" i="29" s="1"/>
  <c r="T293" i="29"/>
  <c r="U293" i="29"/>
  <c r="S294" i="29"/>
  <c r="V294" i="29" s="1"/>
  <c r="T294" i="29"/>
  <c r="U294" i="29"/>
  <c r="S295" i="29"/>
  <c r="V295" i="29" s="1"/>
  <c r="T295" i="29"/>
  <c r="U295" i="29"/>
  <c r="S296" i="29"/>
  <c r="V296" i="29" s="1"/>
  <c r="T296" i="29"/>
  <c r="U296" i="29"/>
  <c r="S297" i="29"/>
  <c r="V297" i="29" s="1"/>
  <c r="T297" i="29"/>
  <c r="U297" i="29"/>
  <c r="S298" i="29"/>
  <c r="V298" i="29" s="1"/>
  <c r="T298" i="29"/>
  <c r="U298" i="29"/>
  <c r="S299" i="29"/>
  <c r="V299" i="29" s="1"/>
  <c r="T299" i="29"/>
  <c r="U299" i="29"/>
  <c r="S300" i="29"/>
  <c r="V300" i="29" s="1"/>
  <c r="T300" i="29"/>
  <c r="U300" i="29"/>
  <c r="S301" i="29"/>
  <c r="V301" i="29" s="1"/>
  <c r="T301" i="29"/>
  <c r="U301" i="29"/>
  <c r="S302" i="29"/>
  <c r="V302" i="29" s="1"/>
  <c r="T302" i="29"/>
  <c r="U302" i="29"/>
  <c r="S303" i="29"/>
  <c r="V303" i="29" s="1"/>
  <c r="T303" i="29"/>
  <c r="U303" i="29"/>
  <c r="S304" i="29"/>
  <c r="V304" i="29" s="1"/>
  <c r="T304" i="29"/>
  <c r="U304" i="29"/>
  <c r="S305" i="29"/>
  <c r="V305" i="29" s="1"/>
  <c r="T305" i="29"/>
  <c r="U305" i="29"/>
  <c r="S306" i="29"/>
  <c r="V306" i="29" s="1"/>
  <c r="T306" i="29"/>
  <c r="U306" i="29"/>
  <c r="S307" i="29"/>
  <c r="V307" i="29" s="1"/>
  <c r="T307" i="29"/>
  <c r="U307" i="29"/>
  <c r="S308" i="29"/>
  <c r="V308" i="29" s="1"/>
  <c r="T308" i="29"/>
  <c r="U308" i="29"/>
  <c r="S309" i="29"/>
  <c r="V309" i="29" s="1"/>
  <c r="T309" i="29"/>
  <c r="U309" i="29"/>
  <c r="S310" i="29"/>
  <c r="V310" i="29" s="1"/>
  <c r="T310" i="29"/>
  <c r="U310" i="29"/>
  <c r="S311" i="29"/>
  <c r="V311" i="29" s="1"/>
  <c r="T311" i="29"/>
  <c r="U311" i="29"/>
  <c r="S312" i="29"/>
  <c r="V312" i="29" s="1"/>
  <c r="T312" i="29"/>
  <c r="U312" i="29"/>
  <c r="S313" i="29"/>
  <c r="V313" i="29" s="1"/>
  <c r="T313" i="29"/>
  <c r="U313" i="29"/>
  <c r="S314" i="29"/>
  <c r="V314" i="29" s="1"/>
  <c r="T314" i="29"/>
  <c r="U314" i="29"/>
  <c r="S315" i="29"/>
  <c r="V315" i="29" s="1"/>
  <c r="T315" i="29"/>
  <c r="U315" i="29"/>
  <c r="S316" i="29"/>
  <c r="V316" i="29" s="1"/>
  <c r="T316" i="29"/>
  <c r="U316" i="29"/>
  <c r="S317" i="29"/>
  <c r="V317" i="29" s="1"/>
  <c r="T317" i="29"/>
  <c r="U317" i="29"/>
  <c r="S318" i="29"/>
  <c r="V318" i="29" s="1"/>
  <c r="T318" i="29"/>
  <c r="U318" i="29"/>
  <c r="S319" i="29"/>
  <c r="V319" i="29" s="1"/>
  <c r="T319" i="29"/>
  <c r="U319" i="29"/>
  <c r="S320" i="29"/>
  <c r="V320" i="29" s="1"/>
  <c r="T320" i="29"/>
  <c r="U320" i="29"/>
  <c r="S321" i="29"/>
  <c r="V321" i="29" s="1"/>
  <c r="T321" i="29"/>
  <c r="U321" i="29"/>
  <c r="S322" i="29"/>
  <c r="V322" i="29" s="1"/>
  <c r="T322" i="29"/>
  <c r="U322" i="29"/>
  <c r="S323" i="29"/>
  <c r="V323" i="29" s="1"/>
  <c r="T323" i="29"/>
  <c r="U323" i="29"/>
  <c r="S324" i="29"/>
  <c r="V324" i="29" s="1"/>
  <c r="T324" i="29"/>
  <c r="U324" i="29"/>
  <c r="S325" i="29"/>
  <c r="V325" i="29" s="1"/>
  <c r="T325" i="29"/>
  <c r="U325" i="29"/>
  <c r="S326" i="29"/>
  <c r="V326" i="29" s="1"/>
  <c r="T326" i="29"/>
  <c r="U326" i="29"/>
  <c r="S327" i="29"/>
  <c r="V327" i="29" s="1"/>
  <c r="T327" i="29"/>
  <c r="U327" i="29"/>
  <c r="S328" i="29"/>
  <c r="V328" i="29" s="1"/>
  <c r="T328" i="29"/>
  <c r="U328" i="29"/>
  <c r="S329" i="29"/>
  <c r="V329" i="29" s="1"/>
  <c r="T329" i="29"/>
  <c r="U329" i="29"/>
  <c r="S330" i="29"/>
  <c r="V330" i="29" s="1"/>
  <c r="T330" i="29"/>
  <c r="U330" i="29"/>
  <c r="S331" i="29"/>
  <c r="V331" i="29" s="1"/>
  <c r="T331" i="29"/>
  <c r="U331" i="29"/>
  <c r="S332" i="29"/>
  <c r="V332" i="29" s="1"/>
  <c r="T332" i="29"/>
  <c r="U332" i="29"/>
  <c r="S333" i="29"/>
  <c r="V333" i="29" s="1"/>
  <c r="T333" i="29"/>
  <c r="U333" i="29"/>
  <c r="S334" i="29"/>
  <c r="V334" i="29" s="1"/>
  <c r="T334" i="29"/>
  <c r="U334" i="29"/>
  <c r="S335" i="29"/>
  <c r="V335" i="29" s="1"/>
  <c r="T335" i="29"/>
  <c r="U335" i="29"/>
  <c r="S336" i="29"/>
  <c r="V336" i="29" s="1"/>
  <c r="T336" i="29"/>
  <c r="U336" i="29"/>
  <c r="S337" i="29"/>
  <c r="V337" i="29" s="1"/>
  <c r="T337" i="29"/>
  <c r="U337" i="29"/>
  <c r="S338" i="29"/>
  <c r="V338" i="29" s="1"/>
  <c r="T338" i="29"/>
  <c r="U338" i="29"/>
  <c r="S339" i="29"/>
  <c r="V339" i="29" s="1"/>
  <c r="T339" i="29"/>
  <c r="U339" i="29"/>
  <c r="S340" i="29"/>
  <c r="V340" i="29" s="1"/>
  <c r="T340" i="29"/>
  <c r="U340" i="29"/>
  <c r="S341" i="29"/>
  <c r="V341" i="29" s="1"/>
  <c r="T341" i="29"/>
  <c r="U341" i="29"/>
  <c r="S342" i="29"/>
  <c r="V342" i="29" s="1"/>
  <c r="T342" i="29"/>
  <c r="U342" i="29"/>
  <c r="S343" i="29"/>
  <c r="V343" i="29" s="1"/>
  <c r="T343" i="29"/>
  <c r="U343" i="29"/>
  <c r="S344" i="29"/>
  <c r="V344" i="29" s="1"/>
  <c r="T344" i="29"/>
  <c r="U344" i="29"/>
  <c r="S345" i="29"/>
  <c r="V345" i="29" s="1"/>
  <c r="T345" i="29"/>
  <c r="U345" i="29"/>
  <c r="S346" i="29"/>
  <c r="V346" i="29" s="1"/>
  <c r="T346" i="29"/>
  <c r="U346" i="29"/>
  <c r="S347" i="29"/>
  <c r="V347" i="29" s="1"/>
  <c r="T347" i="29"/>
  <c r="U347" i="29"/>
  <c r="S348" i="29"/>
  <c r="V348" i="29" s="1"/>
  <c r="T348" i="29"/>
  <c r="U348" i="29"/>
  <c r="S349" i="29"/>
  <c r="V349" i="29" s="1"/>
  <c r="T349" i="29"/>
  <c r="U349" i="29"/>
  <c r="S350" i="29"/>
  <c r="V350" i="29" s="1"/>
  <c r="T350" i="29"/>
  <c r="U350" i="29"/>
  <c r="S351" i="29"/>
  <c r="V351" i="29" s="1"/>
  <c r="T351" i="29"/>
  <c r="U351" i="29"/>
  <c r="S352" i="29"/>
  <c r="V352" i="29" s="1"/>
  <c r="T352" i="29"/>
  <c r="U352" i="29"/>
  <c r="S353" i="29"/>
  <c r="V353" i="29" s="1"/>
  <c r="T353" i="29"/>
  <c r="U353" i="29"/>
  <c r="S354" i="29"/>
  <c r="V354" i="29" s="1"/>
  <c r="T354" i="29"/>
  <c r="U354" i="29"/>
  <c r="S355" i="29"/>
  <c r="V355" i="29" s="1"/>
  <c r="T355" i="29"/>
  <c r="U355" i="29"/>
  <c r="S356" i="29"/>
  <c r="V356" i="29" s="1"/>
  <c r="T356" i="29"/>
  <c r="U356" i="29"/>
  <c r="S357" i="29"/>
  <c r="V357" i="29" s="1"/>
  <c r="T357" i="29"/>
  <c r="U357" i="29"/>
  <c r="S358" i="29"/>
  <c r="V358" i="29" s="1"/>
  <c r="T358" i="29"/>
  <c r="U358" i="29"/>
  <c r="S359" i="29"/>
  <c r="V359" i="29" s="1"/>
  <c r="T359" i="29"/>
  <c r="U359" i="29"/>
  <c r="S360" i="29"/>
  <c r="V360" i="29" s="1"/>
  <c r="T360" i="29"/>
  <c r="U360" i="29"/>
  <c r="S361" i="29"/>
  <c r="V361" i="29" s="1"/>
  <c r="T361" i="29"/>
  <c r="U361" i="29"/>
  <c r="S362" i="29"/>
  <c r="V362" i="29" s="1"/>
  <c r="T362" i="29"/>
  <c r="U362" i="29"/>
  <c r="S363" i="29"/>
  <c r="V363" i="29" s="1"/>
  <c r="T363" i="29"/>
  <c r="U363" i="29"/>
  <c r="S364" i="29"/>
  <c r="V364" i="29" s="1"/>
  <c r="T364" i="29"/>
  <c r="U364" i="29"/>
  <c r="S365" i="29"/>
  <c r="V365" i="29" s="1"/>
  <c r="T365" i="29"/>
  <c r="U365" i="29"/>
  <c r="S268" i="29"/>
  <c r="V268" i="29" s="1"/>
  <c r="T268" i="29"/>
  <c r="U268" i="29"/>
  <c r="S269" i="29"/>
  <c r="V269" i="29" s="1"/>
  <c r="T269" i="29"/>
  <c r="U269" i="29"/>
  <c r="S270" i="29"/>
  <c r="V270" i="29" s="1"/>
  <c r="T270" i="29"/>
  <c r="U270" i="29"/>
  <c r="G4" i="35"/>
  <c r="F4" i="35"/>
  <c r="D3" i="35"/>
  <c r="G5" i="35" l="1"/>
  <c r="G3" i="35"/>
  <c r="S32" i="29"/>
  <c r="V32" i="29" s="1"/>
  <c r="Q2" i="29" l="1"/>
  <c r="R2" i="29" s="1"/>
  <c r="Q3" i="29"/>
  <c r="R3" i="29" s="1"/>
  <c r="Q5" i="29"/>
  <c r="R5" i="29" s="1"/>
  <c r="S2" i="29"/>
  <c r="V2" i="29" s="1"/>
  <c r="T2" i="29"/>
  <c r="U2" i="29"/>
  <c r="Q6" i="29"/>
  <c r="R6" i="29" s="1"/>
  <c r="S3" i="29"/>
  <c r="V3" i="29" s="1"/>
  <c r="T3" i="29"/>
  <c r="U3" i="29"/>
  <c r="Q7" i="29"/>
  <c r="R7" i="29" s="1"/>
  <c r="S4" i="29"/>
  <c r="V4" i="29" s="1"/>
  <c r="T4" i="29"/>
  <c r="U4" i="29"/>
  <c r="Q8" i="29"/>
  <c r="R8" i="29" s="1"/>
  <c r="S5" i="29"/>
  <c r="V5" i="29" s="1"/>
  <c r="T5" i="29"/>
  <c r="U5" i="29"/>
  <c r="Q9" i="29"/>
  <c r="R9" i="29" s="1"/>
  <c r="Q10" i="29"/>
  <c r="R10" i="29" s="1"/>
  <c r="S6" i="29"/>
  <c r="V6" i="29" s="1"/>
  <c r="T6" i="29"/>
  <c r="U6" i="29"/>
  <c r="Q11" i="29"/>
  <c r="R11" i="29" s="1"/>
  <c r="S7" i="29"/>
  <c r="V7" i="29" s="1"/>
  <c r="T7" i="29"/>
  <c r="U7" i="29"/>
  <c r="Q12" i="29"/>
  <c r="R12" i="29" s="1"/>
  <c r="S8" i="29"/>
  <c r="V8" i="29" s="1"/>
  <c r="T8" i="29"/>
  <c r="U8" i="29"/>
  <c r="Q13" i="29"/>
  <c r="R13" i="29" s="1"/>
  <c r="S9" i="29"/>
  <c r="V9" i="29" s="1"/>
  <c r="T9" i="29"/>
  <c r="U9" i="29"/>
  <c r="Q14" i="29"/>
  <c r="R14" i="29" s="1"/>
  <c r="S10" i="29"/>
  <c r="V10" i="29" s="1"/>
  <c r="T10" i="29"/>
  <c r="U10" i="29"/>
  <c r="Q15" i="29"/>
  <c r="R15" i="29" s="1"/>
  <c r="S11" i="29"/>
  <c r="V11" i="29" s="1"/>
  <c r="T11" i="29"/>
  <c r="U11" i="29"/>
  <c r="S12" i="29"/>
  <c r="V12" i="29" s="1"/>
  <c r="T12" i="29"/>
  <c r="U12" i="29"/>
  <c r="Q16" i="29"/>
  <c r="R16" i="29" s="1"/>
  <c r="S13" i="29"/>
  <c r="V13" i="29" s="1"/>
  <c r="T13" i="29"/>
  <c r="U13" i="29"/>
  <c r="Q17" i="29"/>
  <c r="R17" i="29" s="1"/>
  <c r="S14" i="29"/>
  <c r="V14" i="29" s="1"/>
  <c r="T14" i="29"/>
  <c r="U14" i="29"/>
  <c r="Q18" i="29"/>
  <c r="R18" i="29" s="1"/>
  <c r="S15" i="29"/>
  <c r="V15" i="29" s="1"/>
  <c r="T15" i="29"/>
  <c r="U15" i="29"/>
  <c r="Q19" i="29"/>
  <c r="R19" i="29" s="1"/>
  <c r="Q20" i="29"/>
  <c r="R20" i="29" s="1"/>
  <c r="S16" i="29"/>
  <c r="V16" i="29" s="1"/>
  <c r="T16" i="29"/>
  <c r="U16" i="29"/>
  <c r="Q21" i="29"/>
  <c r="R21" i="29" s="1"/>
  <c r="S17" i="29"/>
  <c r="V17" i="29" s="1"/>
  <c r="T17" i="29"/>
  <c r="U17" i="29"/>
  <c r="Q22" i="29"/>
  <c r="R22" i="29" s="1"/>
  <c r="S18" i="29"/>
  <c r="V18" i="29" s="1"/>
  <c r="T18" i="29"/>
  <c r="U18" i="29"/>
  <c r="Q23" i="29"/>
  <c r="R23" i="29" s="1"/>
  <c r="S19" i="29"/>
  <c r="V19" i="29" s="1"/>
  <c r="T19" i="29"/>
  <c r="U19" i="29"/>
  <c r="Q24" i="29"/>
  <c r="R24" i="29" s="1"/>
  <c r="S20" i="29"/>
  <c r="V20" i="29" s="1"/>
  <c r="T20" i="29"/>
  <c r="U20" i="29"/>
  <c r="Q25" i="29"/>
  <c r="R25" i="29" s="1"/>
  <c r="S21" i="29"/>
  <c r="V21" i="29" s="1"/>
  <c r="T21" i="29"/>
  <c r="U21" i="29"/>
  <c r="Q26" i="29"/>
  <c r="R26" i="29" s="1"/>
  <c r="S22" i="29"/>
  <c r="V22" i="29" s="1"/>
  <c r="T22" i="29"/>
  <c r="U22" i="29"/>
  <c r="S23" i="29"/>
  <c r="V23" i="29" s="1"/>
  <c r="T23" i="29"/>
  <c r="U23" i="29"/>
  <c r="Q27" i="29"/>
  <c r="R27" i="29" s="1"/>
  <c r="S24" i="29"/>
  <c r="V24" i="29" s="1"/>
  <c r="T24" i="29"/>
  <c r="U24" i="29"/>
  <c r="Q28" i="29"/>
  <c r="R28" i="29" s="1"/>
  <c r="S25" i="29"/>
  <c r="V25" i="29" s="1"/>
  <c r="T25" i="29"/>
  <c r="U25" i="29"/>
  <c r="Q29" i="29"/>
  <c r="R29" i="29" s="1"/>
  <c r="S26" i="29"/>
  <c r="V26" i="29" s="1"/>
  <c r="T26" i="29"/>
  <c r="U26" i="29"/>
  <c r="Q30" i="29"/>
  <c r="R30" i="29" s="1"/>
  <c r="Q31" i="29"/>
  <c r="R31" i="29" s="1"/>
  <c r="S27" i="29"/>
  <c r="V27" i="29" s="1"/>
  <c r="T27" i="29"/>
  <c r="U27" i="29"/>
  <c r="Q32" i="29"/>
  <c r="R32" i="29" s="1"/>
  <c r="S28" i="29"/>
  <c r="V28" i="29" s="1"/>
  <c r="T28" i="29"/>
  <c r="U28" i="29"/>
  <c r="Q33" i="29"/>
  <c r="R33" i="29" s="1"/>
  <c r="S29" i="29"/>
  <c r="V29" i="29" s="1"/>
  <c r="T29" i="29"/>
  <c r="U29" i="29"/>
  <c r="Q34" i="29"/>
  <c r="R34" i="29" s="1"/>
  <c r="S30" i="29"/>
  <c r="V30" i="29" s="1"/>
  <c r="T30" i="29"/>
  <c r="U30" i="29"/>
  <c r="Q35" i="29"/>
  <c r="R35" i="29" s="1"/>
  <c r="S31" i="29"/>
  <c r="V31" i="29" s="1"/>
  <c r="T31" i="29"/>
  <c r="U31" i="29"/>
  <c r="Q36" i="29"/>
  <c r="R36" i="29" s="1"/>
  <c r="T32" i="29"/>
  <c r="U32" i="29"/>
  <c r="Q37" i="29"/>
  <c r="R37" i="29" s="1"/>
  <c r="S33" i="29"/>
  <c r="V33" i="29" s="1"/>
  <c r="T33" i="29"/>
  <c r="U33" i="29"/>
  <c r="Q38" i="29"/>
  <c r="R38" i="29" s="1"/>
  <c r="S34" i="29"/>
  <c r="V34" i="29" s="1"/>
  <c r="T34" i="29"/>
  <c r="U34" i="29"/>
  <c r="Q39" i="29"/>
  <c r="R39" i="29" s="1"/>
  <c r="S35" i="29"/>
  <c r="V35" i="29" s="1"/>
  <c r="T35" i="29"/>
  <c r="U35" i="29"/>
  <c r="Q40" i="29"/>
  <c r="R40" i="29" s="1"/>
  <c r="S36" i="29"/>
  <c r="V36" i="29" s="1"/>
  <c r="T36" i="29"/>
  <c r="U36" i="29"/>
  <c r="Q41" i="29"/>
  <c r="R41" i="29" s="1"/>
  <c r="S37" i="29"/>
  <c r="V37" i="29" s="1"/>
  <c r="T37" i="29"/>
  <c r="U37" i="29"/>
  <c r="Q42" i="29"/>
  <c r="R42" i="29" s="1"/>
  <c r="S38" i="29"/>
  <c r="V38" i="29" s="1"/>
  <c r="T38" i="29"/>
  <c r="U38" i="29"/>
  <c r="Q43" i="29"/>
  <c r="R43" i="29" s="1"/>
  <c r="S39" i="29"/>
  <c r="V39" i="29" s="1"/>
  <c r="T39" i="29"/>
  <c r="U39" i="29"/>
  <c r="Q44" i="29"/>
  <c r="R44" i="29" s="1"/>
  <c r="S40" i="29"/>
  <c r="V40" i="29" s="1"/>
  <c r="T40" i="29"/>
  <c r="U40" i="29"/>
  <c r="Q45" i="29"/>
  <c r="R45" i="29" s="1"/>
  <c r="S41" i="29"/>
  <c r="V41" i="29" s="1"/>
  <c r="T41" i="29"/>
  <c r="U41" i="29"/>
  <c r="Q46" i="29"/>
  <c r="R46" i="29" s="1"/>
  <c r="S42" i="29"/>
  <c r="V42" i="29" s="1"/>
  <c r="T42" i="29"/>
  <c r="U42" i="29"/>
  <c r="Q47" i="29"/>
  <c r="R47" i="29" s="1"/>
  <c r="S43" i="29"/>
  <c r="V43" i="29" s="1"/>
  <c r="T43" i="29"/>
  <c r="U43" i="29"/>
  <c r="Q48" i="29"/>
  <c r="R48" i="29" s="1"/>
  <c r="S44" i="29"/>
  <c r="V44" i="29" s="1"/>
  <c r="T44" i="29"/>
  <c r="U44" i="29"/>
  <c r="Q49" i="29"/>
  <c r="R49" i="29" s="1"/>
  <c r="S45" i="29"/>
  <c r="V45" i="29" s="1"/>
  <c r="T45" i="29"/>
  <c r="U45" i="29"/>
  <c r="Q50" i="29"/>
  <c r="R50" i="29" s="1"/>
  <c r="S46" i="29"/>
  <c r="V46" i="29" s="1"/>
  <c r="T46" i="29"/>
  <c r="U46" i="29"/>
  <c r="Q51" i="29"/>
  <c r="R51" i="29" s="1"/>
  <c r="S47" i="29"/>
  <c r="V47" i="29" s="1"/>
  <c r="T47" i="29"/>
  <c r="U47" i="29"/>
  <c r="Q52" i="29"/>
  <c r="R52" i="29" s="1"/>
  <c r="S48" i="29"/>
  <c r="V48" i="29" s="1"/>
  <c r="T48" i="29"/>
  <c r="U48" i="29"/>
  <c r="Q53" i="29"/>
  <c r="R53" i="29" s="1"/>
  <c r="S49" i="29"/>
  <c r="V49" i="29" s="1"/>
  <c r="T49" i="29"/>
  <c r="U49" i="29"/>
  <c r="Q54" i="29"/>
  <c r="R54" i="29" s="1"/>
  <c r="S50" i="29"/>
  <c r="V50" i="29" s="1"/>
  <c r="T50" i="29"/>
  <c r="U50" i="29"/>
  <c r="Q55" i="29"/>
  <c r="R55" i="29" s="1"/>
  <c r="S51" i="29"/>
  <c r="V51" i="29" s="1"/>
  <c r="T51" i="29"/>
  <c r="U51" i="29"/>
  <c r="Q56" i="29"/>
  <c r="R56" i="29" s="1"/>
  <c r="S52" i="29"/>
  <c r="V52" i="29" s="1"/>
  <c r="T52" i="29"/>
  <c r="U52" i="29"/>
  <c r="Q57" i="29"/>
  <c r="R57" i="29" s="1"/>
  <c r="S53" i="29"/>
  <c r="V53" i="29" s="1"/>
  <c r="T53" i="29"/>
  <c r="U53" i="29"/>
  <c r="Q58" i="29"/>
  <c r="R58" i="29" s="1"/>
  <c r="S54" i="29"/>
  <c r="V54" i="29" s="1"/>
  <c r="T54" i="29"/>
  <c r="U54" i="29"/>
  <c r="Q59" i="29"/>
  <c r="R59" i="29" s="1"/>
  <c r="S55" i="29"/>
  <c r="V55" i="29" s="1"/>
  <c r="T55" i="29"/>
  <c r="U55" i="29"/>
  <c r="Q60" i="29"/>
  <c r="R60" i="29" s="1"/>
  <c r="S56" i="29"/>
  <c r="V56" i="29" s="1"/>
  <c r="T56" i="29"/>
  <c r="U56" i="29"/>
  <c r="Q61" i="29"/>
  <c r="R61" i="29" s="1"/>
  <c r="S57" i="29"/>
  <c r="V57" i="29" s="1"/>
  <c r="T57" i="29"/>
  <c r="U57" i="29"/>
  <c r="Q62" i="29"/>
  <c r="R62" i="29" s="1"/>
  <c r="S58" i="29"/>
  <c r="V58" i="29" s="1"/>
  <c r="T58" i="29"/>
  <c r="U58" i="29"/>
  <c r="Q63" i="29"/>
  <c r="R63" i="29" s="1"/>
  <c r="S59" i="29"/>
  <c r="V59" i="29" s="1"/>
  <c r="T59" i="29"/>
  <c r="U59" i="29"/>
  <c r="Q64" i="29"/>
  <c r="R64" i="29" s="1"/>
  <c r="S60" i="29"/>
  <c r="V60" i="29" s="1"/>
  <c r="T60" i="29"/>
  <c r="U60" i="29"/>
  <c r="Q65" i="29"/>
  <c r="R65" i="29" s="1"/>
  <c r="S61" i="29"/>
  <c r="V61" i="29" s="1"/>
  <c r="T61" i="29"/>
  <c r="U61" i="29"/>
  <c r="Q66" i="29"/>
  <c r="R66" i="29" s="1"/>
  <c r="S62" i="29"/>
  <c r="V62" i="29" s="1"/>
  <c r="T62" i="29"/>
  <c r="U62" i="29"/>
  <c r="Q67" i="29"/>
  <c r="R67" i="29" s="1"/>
  <c r="S63" i="29"/>
  <c r="V63" i="29" s="1"/>
  <c r="T63" i="29"/>
  <c r="U63" i="29"/>
  <c r="Q68" i="29"/>
  <c r="R68" i="29" s="1"/>
  <c r="S64" i="29"/>
  <c r="V64" i="29" s="1"/>
  <c r="T64" i="29"/>
  <c r="U64" i="29"/>
  <c r="Q69" i="29"/>
  <c r="R69" i="29" s="1"/>
  <c r="S65" i="29"/>
  <c r="V65" i="29" s="1"/>
  <c r="T65" i="29"/>
  <c r="U65" i="29"/>
  <c r="Q70" i="29"/>
  <c r="R70" i="29" s="1"/>
  <c r="S66" i="29"/>
  <c r="V66" i="29" s="1"/>
  <c r="T66" i="29"/>
  <c r="U66" i="29"/>
  <c r="Q71" i="29"/>
  <c r="R71" i="29" s="1"/>
  <c r="S67" i="29"/>
  <c r="V67" i="29" s="1"/>
  <c r="T67" i="29"/>
  <c r="U67" i="29"/>
  <c r="Q72" i="29"/>
  <c r="R72" i="29" s="1"/>
  <c r="S68" i="29"/>
  <c r="V68" i="29" s="1"/>
  <c r="T68" i="29"/>
  <c r="U68" i="29"/>
  <c r="Q73" i="29"/>
  <c r="R73" i="29" s="1"/>
  <c r="S69" i="29"/>
  <c r="V69" i="29" s="1"/>
  <c r="T69" i="29"/>
  <c r="U69" i="29"/>
  <c r="Q74" i="29"/>
  <c r="R74" i="29" s="1"/>
  <c r="S70" i="29"/>
  <c r="V70" i="29" s="1"/>
  <c r="T70" i="29"/>
  <c r="U70" i="29"/>
  <c r="Q75" i="29"/>
  <c r="R75" i="29" s="1"/>
  <c r="S71" i="29"/>
  <c r="V71" i="29" s="1"/>
  <c r="T71" i="29"/>
  <c r="U71" i="29"/>
  <c r="Q76" i="29"/>
  <c r="R76" i="29" s="1"/>
  <c r="S72" i="29"/>
  <c r="V72" i="29" s="1"/>
  <c r="T72" i="29"/>
  <c r="U72" i="29"/>
  <c r="Q77" i="29"/>
  <c r="R77" i="29" s="1"/>
  <c r="S73" i="29"/>
  <c r="V73" i="29" s="1"/>
  <c r="T73" i="29"/>
  <c r="U73" i="29"/>
  <c r="Q78" i="29"/>
  <c r="R78" i="29" s="1"/>
  <c r="S74" i="29"/>
  <c r="V74" i="29" s="1"/>
  <c r="T74" i="29"/>
  <c r="U74" i="29"/>
  <c r="Q79" i="29"/>
  <c r="R79" i="29" s="1"/>
  <c r="S75" i="29"/>
  <c r="V75" i="29" s="1"/>
  <c r="T75" i="29"/>
  <c r="U75" i="29"/>
  <c r="Q80" i="29"/>
  <c r="R80" i="29" s="1"/>
  <c r="S76" i="29"/>
  <c r="V76" i="29" s="1"/>
  <c r="T76" i="29"/>
  <c r="U76" i="29"/>
  <c r="Q81" i="29"/>
  <c r="R81" i="29" s="1"/>
  <c r="S77" i="29"/>
  <c r="V77" i="29" s="1"/>
  <c r="T77" i="29"/>
  <c r="U77" i="29"/>
  <c r="Q82" i="29"/>
  <c r="R82" i="29" s="1"/>
  <c r="S78" i="29"/>
  <c r="V78" i="29" s="1"/>
  <c r="T78" i="29"/>
  <c r="U78" i="29"/>
  <c r="Q83" i="29"/>
  <c r="R83" i="29" s="1"/>
  <c r="S79" i="29"/>
  <c r="V79" i="29" s="1"/>
  <c r="T79" i="29"/>
  <c r="U79" i="29"/>
  <c r="Q84" i="29"/>
  <c r="R84" i="29" s="1"/>
  <c r="S80" i="29"/>
  <c r="V80" i="29" s="1"/>
  <c r="T80" i="29"/>
  <c r="U80" i="29"/>
  <c r="Q85" i="29"/>
  <c r="R85" i="29" s="1"/>
  <c r="S81" i="29"/>
  <c r="V81" i="29" s="1"/>
  <c r="T81" i="29"/>
  <c r="U81" i="29"/>
  <c r="Q86" i="29"/>
  <c r="R86" i="29" s="1"/>
  <c r="S82" i="29"/>
  <c r="V82" i="29" s="1"/>
  <c r="T82" i="29"/>
  <c r="U82" i="29"/>
  <c r="Q87" i="29"/>
  <c r="R87" i="29" s="1"/>
  <c r="S83" i="29"/>
  <c r="V83" i="29" s="1"/>
  <c r="T83" i="29"/>
  <c r="U83" i="29"/>
  <c r="Q88" i="29"/>
  <c r="R88" i="29" s="1"/>
  <c r="S84" i="29"/>
  <c r="V84" i="29" s="1"/>
  <c r="T84" i="29"/>
  <c r="U84" i="29"/>
  <c r="Q89" i="29"/>
  <c r="R89" i="29" s="1"/>
  <c r="S85" i="29"/>
  <c r="V85" i="29" s="1"/>
  <c r="T85" i="29"/>
  <c r="U85" i="29"/>
  <c r="Q90" i="29"/>
  <c r="R90" i="29" s="1"/>
  <c r="S86" i="29"/>
  <c r="V86" i="29" s="1"/>
  <c r="T86" i="29"/>
  <c r="U86" i="29"/>
  <c r="Q91" i="29"/>
  <c r="R91" i="29" s="1"/>
  <c r="S87" i="29"/>
  <c r="V87" i="29" s="1"/>
  <c r="T87" i="29"/>
  <c r="U87" i="29"/>
  <c r="Q92" i="29"/>
  <c r="R92" i="29" s="1"/>
  <c r="S88" i="29"/>
  <c r="V88" i="29" s="1"/>
  <c r="T88" i="29"/>
  <c r="U88" i="29"/>
  <c r="Q93" i="29"/>
  <c r="R93" i="29" s="1"/>
  <c r="S89" i="29"/>
  <c r="V89" i="29" s="1"/>
  <c r="T89" i="29"/>
  <c r="U89" i="29"/>
  <c r="Q94" i="29"/>
  <c r="R94" i="29" s="1"/>
  <c r="S90" i="29"/>
  <c r="V90" i="29" s="1"/>
  <c r="T90" i="29"/>
  <c r="U90" i="29"/>
  <c r="Q95" i="29"/>
  <c r="R95" i="29" s="1"/>
  <c r="S91" i="29"/>
  <c r="V91" i="29" s="1"/>
  <c r="T91" i="29"/>
  <c r="U91" i="29"/>
  <c r="Q96" i="29"/>
  <c r="R96" i="29" s="1"/>
  <c r="S92" i="29"/>
  <c r="V92" i="29" s="1"/>
  <c r="T92" i="29"/>
  <c r="U92" i="29"/>
  <c r="Q97" i="29"/>
  <c r="R97" i="29" s="1"/>
  <c r="S93" i="29"/>
  <c r="V93" i="29" s="1"/>
  <c r="T93" i="29"/>
  <c r="U93" i="29"/>
  <c r="Q98" i="29"/>
  <c r="R98" i="29" s="1"/>
  <c r="S94" i="29"/>
  <c r="V94" i="29" s="1"/>
  <c r="T94" i="29"/>
  <c r="U94" i="29"/>
  <c r="Q99" i="29"/>
  <c r="R99" i="29" s="1"/>
  <c r="S95" i="29"/>
  <c r="V95" i="29" s="1"/>
  <c r="T95" i="29"/>
  <c r="U95" i="29"/>
  <c r="Q100" i="29"/>
  <c r="R100" i="29" s="1"/>
  <c r="S96" i="29"/>
  <c r="V96" i="29" s="1"/>
  <c r="T96" i="29"/>
  <c r="U96" i="29"/>
  <c r="Q101" i="29"/>
  <c r="R101" i="29" s="1"/>
  <c r="S97" i="29"/>
  <c r="V97" i="29" s="1"/>
  <c r="T97" i="29"/>
  <c r="U97" i="29"/>
  <c r="Q102" i="29"/>
  <c r="R102" i="29" s="1"/>
  <c r="S98" i="29"/>
  <c r="V98" i="29" s="1"/>
  <c r="T98" i="29"/>
  <c r="U98" i="29"/>
  <c r="Q103" i="29"/>
  <c r="R103" i="29" s="1"/>
  <c r="S99" i="29"/>
  <c r="V99" i="29" s="1"/>
  <c r="T99" i="29"/>
  <c r="U99" i="29"/>
  <c r="Q104" i="29"/>
  <c r="R104" i="29" s="1"/>
  <c r="S100" i="29"/>
  <c r="V100" i="29" s="1"/>
  <c r="T100" i="29"/>
  <c r="U100" i="29"/>
  <c r="Q105" i="29"/>
  <c r="R105" i="29" s="1"/>
  <c r="S101" i="29"/>
  <c r="V101" i="29" s="1"/>
  <c r="T101" i="29"/>
  <c r="U101" i="29"/>
  <c r="Q106" i="29"/>
  <c r="R106" i="29" s="1"/>
  <c r="S102" i="29"/>
  <c r="V102" i="29" s="1"/>
  <c r="T102" i="29"/>
  <c r="U102" i="29"/>
  <c r="Q107" i="29"/>
  <c r="R107" i="29" s="1"/>
  <c r="S103" i="29"/>
  <c r="V103" i="29" s="1"/>
  <c r="T103" i="29"/>
  <c r="U103" i="29"/>
  <c r="Q108" i="29"/>
  <c r="R108" i="29" s="1"/>
  <c r="S104" i="29"/>
  <c r="V104" i="29" s="1"/>
  <c r="T104" i="29"/>
  <c r="U104" i="29"/>
  <c r="Q109" i="29"/>
  <c r="R109" i="29" s="1"/>
  <c r="S105" i="29"/>
  <c r="V105" i="29" s="1"/>
  <c r="T105" i="29"/>
  <c r="U105" i="29"/>
  <c r="Q110" i="29"/>
  <c r="R110" i="29" s="1"/>
  <c r="S106" i="29"/>
  <c r="V106" i="29" s="1"/>
  <c r="T106" i="29"/>
  <c r="U106" i="29"/>
  <c r="Q111" i="29"/>
  <c r="R111" i="29" s="1"/>
  <c r="S107" i="29"/>
  <c r="V107" i="29" s="1"/>
  <c r="T107" i="29"/>
  <c r="U107" i="29"/>
  <c r="Q112" i="29"/>
  <c r="R112" i="29" s="1"/>
  <c r="S108" i="29"/>
  <c r="V108" i="29" s="1"/>
  <c r="T108" i="29"/>
  <c r="U108" i="29"/>
  <c r="Q113" i="29"/>
  <c r="R113" i="29" s="1"/>
  <c r="S109" i="29"/>
  <c r="V109" i="29" s="1"/>
  <c r="T109" i="29"/>
  <c r="U109" i="29"/>
  <c r="Q114" i="29"/>
  <c r="R114" i="29" s="1"/>
  <c r="S110" i="29"/>
  <c r="V110" i="29" s="1"/>
  <c r="T110" i="29"/>
  <c r="U110" i="29"/>
  <c r="S111" i="29"/>
  <c r="V111" i="29" s="1"/>
  <c r="T111" i="29"/>
  <c r="U111" i="29"/>
  <c r="S112" i="29"/>
  <c r="V112" i="29" s="1"/>
  <c r="T112" i="29"/>
  <c r="U112" i="29"/>
  <c r="Q4" i="29"/>
  <c r="R4" i="29" s="1"/>
  <c r="S113" i="29"/>
  <c r="V113" i="29" s="1"/>
  <c r="T113" i="29"/>
  <c r="U113" i="29"/>
  <c r="S114" i="29"/>
  <c r="V114" i="29" s="1"/>
  <c r="T114" i="29"/>
  <c r="U114" i="29"/>
  <c r="Q115" i="29"/>
  <c r="R115" i="29" s="1"/>
  <c r="S115" i="29"/>
  <c r="V115" i="29" s="1"/>
  <c r="T115" i="29"/>
  <c r="U115" i="29"/>
  <c r="Q116" i="29"/>
  <c r="R116" i="29" s="1"/>
  <c r="S116" i="29"/>
  <c r="V116" i="29" s="1"/>
  <c r="T116" i="29"/>
  <c r="U116" i="29"/>
  <c r="Q117" i="29"/>
  <c r="R117" i="29" s="1"/>
  <c r="S117" i="29"/>
  <c r="V117" i="29" s="1"/>
  <c r="T117" i="29"/>
  <c r="U117" i="29"/>
  <c r="Q118" i="29"/>
  <c r="R118" i="29" s="1"/>
  <c r="S118" i="29"/>
  <c r="V118" i="29" s="1"/>
  <c r="T118" i="29"/>
  <c r="U118" i="29"/>
  <c r="Q119" i="29"/>
  <c r="R119" i="29" s="1"/>
  <c r="S119" i="29"/>
  <c r="V119" i="29" s="1"/>
  <c r="T119" i="29"/>
  <c r="U119" i="29"/>
  <c r="Q120" i="29"/>
  <c r="R120" i="29" s="1"/>
  <c r="S120" i="29"/>
  <c r="V120" i="29" s="1"/>
  <c r="T120" i="29"/>
  <c r="U120" i="29"/>
  <c r="Q121" i="29"/>
  <c r="R121" i="29" s="1"/>
  <c r="S121" i="29"/>
  <c r="V121" i="29" s="1"/>
  <c r="T121" i="29"/>
  <c r="U121" i="29"/>
  <c r="Q122" i="29"/>
  <c r="R122" i="29" s="1"/>
  <c r="S122" i="29"/>
  <c r="V122" i="29" s="1"/>
  <c r="T122" i="29"/>
  <c r="U122" i="29"/>
  <c r="Q123" i="29"/>
  <c r="R123" i="29" s="1"/>
  <c r="S123" i="29"/>
  <c r="V123" i="29" s="1"/>
  <c r="T123" i="29"/>
  <c r="U123" i="29"/>
  <c r="Q124" i="29"/>
  <c r="R124" i="29" s="1"/>
  <c r="S124" i="29"/>
  <c r="V124" i="29" s="1"/>
  <c r="T124" i="29"/>
  <c r="U124" i="29"/>
  <c r="Q125" i="29"/>
  <c r="R125" i="29" s="1"/>
  <c r="S125" i="29"/>
  <c r="V125" i="29" s="1"/>
  <c r="T125" i="29"/>
  <c r="U125" i="29"/>
  <c r="Q126" i="29"/>
  <c r="R126" i="29" s="1"/>
  <c r="S126" i="29"/>
  <c r="V126" i="29" s="1"/>
  <c r="T126" i="29"/>
  <c r="U126" i="29"/>
  <c r="Q127" i="29"/>
  <c r="R127" i="29" s="1"/>
  <c r="S127" i="29"/>
  <c r="V127" i="29" s="1"/>
  <c r="T127" i="29"/>
  <c r="U127" i="29"/>
  <c r="Q128" i="29"/>
  <c r="R128" i="29" s="1"/>
  <c r="S128" i="29"/>
  <c r="V128" i="29" s="1"/>
  <c r="T128" i="29"/>
  <c r="U128" i="29"/>
  <c r="Q129" i="29"/>
  <c r="R129" i="29" s="1"/>
  <c r="S129" i="29"/>
  <c r="V129" i="29" s="1"/>
  <c r="T129" i="29"/>
  <c r="U129" i="29"/>
  <c r="Q130" i="29"/>
  <c r="R130" i="29" s="1"/>
  <c r="S130" i="29"/>
  <c r="V130" i="29" s="1"/>
  <c r="T130" i="29"/>
  <c r="U130" i="29"/>
  <c r="Q131" i="29"/>
  <c r="R131" i="29" s="1"/>
  <c r="S131" i="29"/>
  <c r="V131" i="29" s="1"/>
  <c r="T131" i="29"/>
  <c r="U131" i="29"/>
  <c r="Q132" i="29"/>
  <c r="R132" i="29" s="1"/>
  <c r="S132" i="29"/>
  <c r="V132" i="29" s="1"/>
  <c r="T132" i="29"/>
  <c r="U132" i="29"/>
  <c r="Q133" i="29"/>
  <c r="R133" i="29" s="1"/>
  <c r="S133" i="29"/>
  <c r="V133" i="29" s="1"/>
  <c r="T133" i="29"/>
  <c r="U133" i="29"/>
  <c r="Q134" i="29"/>
  <c r="R134" i="29" s="1"/>
  <c r="S134" i="29"/>
  <c r="V134" i="29" s="1"/>
  <c r="T134" i="29"/>
  <c r="U134" i="29"/>
  <c r="Q135" i="29"/>
  <c r="R135" i="29" s="1"/>
  <c r="S135" i="29"/>
  <c r="V135" i="29" s="1"/>
  <c r="T135" i="29"/>
  <c r="U135" i="29"/>
  <c r="Q136" i="29"/>
  <c r="R136" i="29" s="1"/>
  <c r="S136" i="29"/>
  <c r="V136" i="29" s="1"/>
  <c r="T136" i="29"/>
  <c r="U136" i="29"/>
  <c r="Q137" i="29"/>
  <c r="R137" i="29" s="1"/>
  <c r="S137" i="29"/>
  <c r="V137" i="29" s="1"/>
  <c r="T137" i="29"/>
  <c r="U137" i="29"/>
  <c r="Q138" i="29"/>
  <c r="R138" i="29" s="1"/>
  <c r="S138" i="29"/>
  <c r="V138" i="29" s="1"/>
  <c r="T138" i="29"/>
  <c r="U138" i="29"/>
  <c r="Q139" i="29"/>
  <c r="R139" i="29" s="1"/>
  <c r="S139" i="29"/>
  <c r="V139" i="29" s="1"/>
  <c r="T139" i="29"/>
  <c r="U139" i="29"/>
  <c r="Q140" i="29"/>
  <c r="R140" i="29" s="1"/>
  <c r="S140" i="29"/>
  <c r="V140" i="29" s="1"/>
  <c r="T140" i="29"/>
  <c r="U140" i="29"/>
  <c r="Q141" i="29"/>
  <c r="R141" i="29" s="1"/>
  <c r="S141" i="29"/>
  <c r="V141" i="29" s="1"/>
  <c r="T141" i="29"/>
  <c r="U141" i="29"/>
  <c r="Q142" i="29"/>
  <c r="R142" i="29" s="1"/>
  <c r="S142" i="29"/>
  <c r="V142" i="29" s="1"/>
  <c r="T142" i="29"/>
  <c r="U142" i="29"/>
  <c r="Q143" i="29"/>
  <c r="R143" i="29" s="1"/>
  <c r="S143" i="29"/>
  <c r="V143" i="29" s="1"/>
  <c r="T143" i="29"/>
  <c r="U143" i="29"/>
  <c r="Q144" i="29"/>
  <c r="R144" i="29" s="1"/>
  <c r="S144" i="29"/>
  <c r="V144" i="29" s="1"/>
  <c r="T144" i="29"/>
  <c r="U144" i="29"/>
  <c r="Q145" i="29"/>
  <c r="R145" i="29" s="1"/>
  <c r="S145" i="29"/>
  <c r="V145" i="29" s="1"/>
  <c r="T145" i="29"/>
  <c r="U145" i="29"/>
  <c r="Q146" i="29"/>
  <c r="R146" i="29" s="1"/>
  <c r="S146" i="29"/>
  <c r="V146" i="29" s="1"/>
  <c r="T146" i="29"/>
  <c r="U146" i="29"/>
  <c r="Q147" i="29"/>
  <c r="R147" i="29" s="1"/>
  <c r="S147" i="29"/>
  <c r="V147" i="29" s="1"/>
  <c r="T147" i="29"/>
  <c r="U147" i="29"/>
  <c r="Q148" i="29"/>
  <c r="R148" i="29" s="1"/>
  <c r="S148" i="29"/>
  <c r="V148" i="29" s="1"/>
  <c r="T148" i="29"/>
  <c r="U148" i="29"/>
  <c r="Q149" i="29"/>
  <c r="R149" i="29" s="1"/>
  <c r="S149" i="29"/>
  <c r="V149" i="29" s="1"/>
  <c r="T149" i="29"/>
  <c r="U149" i="29"/>
  <c r="Q150" i="29"/>
  <c r="R150" i="29" s="1"/>
  <c r="S150" i="29"/>
  <c r="V150" i="29" s="1"/>
  <c r="T150" i="29"/>
  <c r="U150" i="29"/>
  <c r="Q151" i="29"/>
  <c r="R151" i="29" s="1"/>
  <c r="S151" i="29"/>
  <c r="V151" i="29" s="1"/>
  <c r="T151" i="29"/>
  <c r="U151" i="29"/>
  <c r="Q152" i="29"/>
  <c r="R152" i="29" s="1"/>
  <c r="S152" i="29"/>
  <c r="V152" i="29" s="1"/>
  <c r="T152" i="29"/>
  <c r="U152" i="29"/>
  <c r="Q153" i="29"/>
  <c r="R153" i="29" s="1"/>
  <c r="S153" i="29"/>
  <c r="V153" i="29" s="1"/>
  <c r="T153" i="29"/>
  <c r="U153" i="29"/>
  <c r="Q154" i="29"/>
  <c r="R154" i="29" s="1"/>
  <c r="S154" i="29"/>
  <c r="V154" i="29" s="1"/>
  <c r="T154" i="29"/>
  <c r="U154" i="29"/>
  <c r="Q155" i="29"/>
  <c r="R155" i="29" s="1"/>
  <c r="S155" i="29"/>
  <c r="V155" i="29" s="1"/>
  <c r="T155" i="29"/>
  <c r="U155" i="29"/>
  <c r="Q156" i="29"/>
  <c r="R156" i="29" s="1"/>
  <c r="S156" i="29"/>
  <c r="V156" i="29" s="1"/>
  <c r="T156" i="29"/>
  <c r="U156" i="29"/>
  <c r="Q157" i="29"/>
  <c r="R157" i="29" s="1"/>
  <c r="S157" i="29"/>
  <c r="V157" i="29" s="1"/>
  <c r="T157" i="29"/>
  <c r="U157" i="29"/>
  <c r="Q158" i="29"/>
  <c r="R158" i="29" s="1"/>
  <c r="S158" i="29"/>
  <c r="V158" i="29" s="1"/>
  <c r="T158" i="29"/>
  <c r="U158" i="29"/>
  <c r="Q159" i="29"/>
  <c r="R159" i="29" s="1"/>
  <c r="S159" i="29"/>
  <c r="V159" i="29" s="1"/>
  <c r="T159" i="29"/>
  <c r="U159" i="29"/>
  <c r="Q160" i="29"/>
  <c r="R160" i="29" s="1"/>
  <c r="S160" i="29"/>
  <c r="V160" i="29" s="1"/>
  <c r="T160" i="29"/>
  <c r="U160" i="29"/>
  <c r="Q161" i="29"/>
  <c r="R161" i="29" s="1"/>
  <c r="S161" i="29"/>
  <c r="V161" i="29" s="1"/>
  <c r="T161" i="29"/>
  <c r="U161" i="29"/>
  <c r="Q162" i="29"/>
  <c r="R162" i="29" s="1"/>
  <c r="S162" i="29"/>
  <c r="V162" i="29" s="1"/>
  <c r="T162" i="29"/>
  <c r="U162" i="29"/>
  <c r="Q163" i="29"/>
  <c r="R163" i="29" s="1"/>
  <c r="S163" i="29"/>
  <c r="V163" i="29" s="1"/>
  <c r="T163" i="29"/>
  <c r="U163" i="29"/>
  <c r="Q164" i="29"/>
  <c r="R164" i="29" s="1"/>
  <c r="S164" i="29"/>
  <c r="V164" i="29" s="1"/>
  <c r="T164" i="29"/>
  <c r="U164" i="29"/>
  <c r="Q165" i="29"/>
  <c r="R165" i="29" s="1"/>
  <c r="S165" i="29"/>
  <c r="V165" i="29" s="1"/>
  <c r="T165" i="29"/>
  <c r="U165" i="29"/>
  <c r="Q166" i="29"/>
  <c r="R166" i="29" s="1"/>
  <c r="S166" i="29"/>
  <c r="V166" i="29" s="1"/>
  <c r="T166" i="29"/>
  <c r="U166" i="29"/>
  <c r="Q167" i="29"/>
  <c r="R167" i="29" s="1"/>
  <c r="S167" i="29"/>
  <c r="V167" i="29" s="1"/>
  <c r="T167" i="29"/>
  <c r="U167" i="29"/>
  <c r="Q168" i="29"/>
  <c r="R168" i="29" s="1"/>
  <c r="S168" i="29"/>
  <c r="V168" i="29" s="1"/>
  <c r="T168" i="29"/>
  <c r="U168" i="29"/>
  <c r="Q169" i="29"/>
  <c r="R169" i="29" s="1"/>
  <c r="S169" i="29"/>
  <c r="V169" i="29" s="1"/>
  <c r="T169" i="29"/>
  <c r="U169" i="29"/>
  <c r="Q170" i="29"/>
  <c r="R170" i="29" s="1"/>
  <c r="S170" i="29"/>
  <c r="V170" i="29" s="1"/>
  <c r="T170" i="29"/>
  <c r="U170" i="29"/>
  <c r="Q171" i="29"/>
  <c r="R171" i="29" s="1"/>
  <c r="S171" i="29"/>
  <c r="V171" i="29" s="1"/>
  <c r="T171" i="29"/>
  <c r="U171" i="29"/>
  <c r="Q172" i="29"/>
  <c r="R172" i="29" s="1"/>
  <c r="S172" i="29"/>
  <c r="V172" i="29" s="1"/>
  <c r="T172" i="29"/>
  <c r="U172" i="29"/>
  <c r="Q173" i="29"/>
  <c r="R173" i="29" s="1"/>
  <c r="S173" i="29"/>
  <c r="V173" i="29" s="1"/>
  <c r="T173" i="29"/>
  <c r="U173" i="29"/>
  <c r="Q174" i="29"/>
  <c r="R174" i="29" s="1"/>
  <c r="S174" i="29"/>
  <c r="V174" i="29" s="1"/>
  <c r="T174" i="29"/>
  <c r="U174" i="29"/>
  <c r="Q175" i="29"/>
  <c r="R175" i="29" s="1"/>
  <c r="S175" i="29"/>
  <c r="V175" i="29" s="1"/>
  <c r="T175" i="29"/>
  <c r="U175" i="29"/>
  <c r="Q176" i="29"/>
  <c r="R176" i="29" s="1"/>
  <c r="S176" i="29"/>
  <c r="V176" i="29" s="1"/>
  <c r="T176" i="29"/>
  <c r="U176" i="29"/>
  <c r="Q177" i="29"/>
  <c r="R177" i="29" s="1"/>
  <c r="S177" i="29"/>
  <c r="V177" i="29" s="1"/>
  <c r="T177" i="29"/>
  <c r="U177" i="29"/>
  <c r="Q178" i="29"/>
  <c r="R178" i="29" s="1"/>
  <c r="S178" i="29"/>
  <c r="V178" i="29" s="1"/>
  <c r="T178" i="29"/>
  <c r="U178" i="29"/>
  <c r="Q179" i="29"/>
  <c r="R179" i="29" s="1"/>
  <c r="S179" i="29"/>
  <c r="V179" i="29" s="1"/>
  <c r="T179" i="29"/>
  <c r="U179" i="29"/>
  <c r="Q180" i="29"/>
  <c r="R180" i="29" s="1"/>
  <c r="S180" i="29"/>
  <c r="V180" i="29" s="1"/>
  <c r="T180" i="29"/>
  <c r="U180" i="29"/>
  <c r="Q181" i="29"/>
  <c r="R181" i="29" s="1"/>
  <c r="S181" i="29"/>
  <c r="V181" i="29" s="1"/>
  <c r="T181" i="29"/>
  <c r="U181" i="29"/>
  <c r="Q182" i="29"/>
  <c r="R182" i="29" s="1"/>
  <c r="S182" i="29"/>
  <c r="V182" i="29" s="1"/>
  <c r="T182" i="29"/>
  <c r="U182" i="29"/>
  <c r="Q183" i="29"/>
  <c r="R183" i="29" s="1"/>
  <c r="S183" i="29"/>
  <c r="V183" i="29" s="1"/>
  <c r="T183" i="29"/>
  <c r="U183" i="29"/>
  <c r="Q184" i="29"/>
  <c r="R184" i="29" s="1"/>
  <c r="S184" i="29"/>
  <c r="V184" i="29" s="1"/>
  <c r="T184" i="29"/>
  <c r="U184" i="29"/>
  <c r="Q185" i="29"/>
  <c r="R185" i="29" s="1"/>
  <c r="S185" i="29"/>
  <c r="V185" i="29" s="1"/>
  <c r="T185" i="29"/>
  <c r="U185" i="29"/>
  <c r="Q186" i="29"/>
  <c r="R186" i="29" s="1"/>
  <c r="S186" i="29"/>
  <c r="V186" i="29" s="1"/>
  <c r="T186" i="29"/>
  <c r="U186" i="29"/>
  <c r="Q187" i="29"/>
  <c r="R187" i="29" s="1"/>
  <c r="S187" i="29"/>
  <c r="V187" i="29" s="1"/>
  <c r="T187" i="29"/>
  <c r="U187" i="29"/>
  <c r="Q188" i="29"/>
  <c r="R188" i="29" s="1"/>
  <c r="S188" i="29"/>
  <c r="V188" i="29" s="1"/>
  <c r="T188" i="29"/>
  <c r="U188" i="29"/>
  <c r="Q189" i="29"/>
  <c r="R189" i="29" s="1"/>
  <c r="S189" i="29"/>
  <c r="V189" i="29" s="1"/>
  <c r="T189" i="29"/>
  <c r="U189" i="29"/>
  <c r="Q190" i="29"/>
  <c r="R190" i="29" s="1"/>
  <c r="S190" i="29"/>
  <c r="V190" i="29" s="1"/>
  <c r="T190" i="29"/>
  <c r="U190" i="29"/>
  <c r="Q191" i="29"/>
  <c r="R191" i="29" s="1"/>
  <c r="S191" i="29"/>
  <c r="V191" i="29" s="1"/>
  <c r="T191" i="29"/>
  <c r="U191" i="29"/>
  <c r="Q192" i="29"/>
  <c r="R192" i="29" s="1"/>
  <c r="S192" i="29"/>
  <c r="V192" i="29" s="1"/>
  <c r="T192" i="29"/>
  <c r="U192" i="29"/>
  <c r="Q193" i="29"/>
  <c r="R193" i="29" s="1"/>
  <c r="S193" i="29"/>
  <c r="V193" i="29" s="1"/>
  <c r="T193" i="29"/>
  <c r="U193" i="29"/>
  <c r="Q194" i="29"/>
  <c r="R194" i="29" s="1"/>
  <c r="S194" i="29"/>
  <c r="V194" i="29" s="1"/>
  <c r="T194" i="29"/>
  <c r="U194" i="29"/>
  <c r="Q195" i="29"/>
  <c r="R195" i="29" s="1"/>
  <c r="S195" i="29"/>
  <c r="V195" i="29" s="1"/>
  <c r="T195" i="29"/>
  <c r="U195" i="29"/>
  <c r="Q196" i="29"/>
  <c r="R196" i="29" s="1"/>
  <c r="S196" i="29"/>
  <c r="V196" i="29" s="1"/>
  <c r="T196" i="29"/>
  <c r="U196" i="29"/>
  <c r="Q197" i="29"/>
  <c r="R197" i="29" s="1"/>
  <c r="S197" i="29"/>
  <c r="V197" i="29" s="1"/>
  <c r="T197" i="29"/>
  <c r="U197" i="29"/>
  <c r="Q198" i="29"/>
  <c r="R198" i="29" s="1"/>
  <c r="S198" i="29"/>
  <c r="V198" i="29" s="1"/>
  <c r="T198" i="29"/>
  <c r="U198" i="29"/>
  <c r="Q199" i="29"/>
  <c r="R199" i="29" s="1"/>
  <c r="S199" i="29"/>
  <c r="V199" i="29" s="1"/>
  <c r="T199" i="29"/>
  <c r="U199" i="29"/>
  <c r="Q200" i="29"/>
  <c r="R200" i="29" s="1"/>
  <c r="S200" i="29"/>
  <c r="V200" i="29" s="1"/>
  <c r="T200" i="29"/>
  <c r="U200" i="29"/>
  <c r="Q201" i="29"/>
  <c r="R201" i="29" s="1"/>
  <c r="S201" i="29"/>
  <c r="V201" i="29" s="1"/>
  <c r="T201" i="29"/>
  <c r="U201" i="29"/>
  <c r="Q202" i="29"/>
  <c r="R202" i="29" s="1"/>
  <c r="S202" i="29"/>
  <c r="V202" i="29" s="1"/>
  <c r="T202" i="29"/>
  <c r="U202" i="29"/>
  <c r="Q203" i="29"/>
  <c r="R203" i="29" s="1"/>
  <c r="S203" i="29"/>
  <c r="V203" i="29" s="1"/>
  <c r="T203" i="29"/>
  <c r="U203" i="29"/>
  <c r="Q204" i="29"/>
  <c r="R204" i="29" s="1"/>
  <c r="S204" i="29"/>
  <c r="V204" i="29" s="1"/>
  <c r="T204" i="29"/>
  <c r="U204" i="29"/>
  <c r="Q205" i="29"/>
  <c r="R205" i="29" s="1"/>
  <c r="S205" i="29"/>
  <c r="V205" i="29" s="1"/>
  <c r="T205" i="29"/>
  <c r="U205" i="29"/>
  <c r="Q206" i="29"/>
  <c r="R206" i="29" s="1"/>
  <c r="S206" i="29"/>
  <c r="V206" i="29" s="1"/>
  <c r="T206" i="29"/>
  <c r="U206" i="29"/>
  <c r="Q207" i="29"/>
  <c r="R207" i="29" s="1"/>
  <c r="S207" i="29"/>
  <c r="V207" i="29" s="1"/>
  <c r="T207" i="29"/>
  <c r="U207" i="29"/>
  <c r="Q208" i="29"/>
  <c r="R208" i="29" s="1"/>
  <c r="S208" i="29"/>
  <c r="V208" i="29" s="1"/>
  <c r="T208" i="29"/>
  <c r="U208" i="29"/>
  <c r="Q209" i="29"/>
  <c r="R209" i="29" s="1"/>
  <c r="S209" i="29"/>
  <c r="V209" i="29" s="1"/>
  <c r="T209" i="29"/>
  <c r="U209" i="29"/>
  <c r="Q210" i="29"/>
  <c r="R210" i="29" s="1"/>
  <c r="S210" i="29"/>
  <c r="V210" i="29" s="1"/>
  <c r="T210" i="29"/>
  <c r="U210" i="29"/>
  <c r="Q211" i="29"/>
  <c r="R211" i="29" s="1"/>
  <c r="S211" i="29"/>
  <c r="V211" i="29" s="1"/>
  <c r="T211" i="29"/>
  <c r="U211" i="29"/>
  <c r="Q212" i="29"/>
  <c r="R212" i="29" s="1"/>
  <c r="S212" i="29"/>
  <c r="V212" i="29" s="1"/>
  <c r="T212" i="29"/>
  <c r="U212" i="29"/>
  <c r="Q213" i="29"/>
  <c r="R213" i="29" s="1"/>
  <c r="S213" i="29"/>
  <c r="V213" i="29" s="1"/>
  <c r="T213" i="29"/>
  <c r="U213" i="29"/>
  <c r="Q214" i="29"/>
  <c r="R214" i="29" s="1"/>
  <c r="S214" i="29"/>
  <c r="V214" i="29" s="1"/>
  <c r="T214" i="29"/>
  <c r="U214" i="29"/>
  <c r="Q215" i="29"/>
  <c r="R215" i="29" s="1"/>
  <c r="S215" i="29"/>
  <c r="V215" i="29" s="1"/>
  <c r="T215" i="29"/>
  <c r="U215" i="29"/>
  <c r="Q216" i="29"/>
  <c r="R216" i="29" s="1"/>
  <c r="S216" i="29"/>
  <c r="V216" i="29" s="1"/>
  <c r="T216" i="29"/>
  <c r="U216" i="29"/>
  <c r="Q217" i="29"/>
  <c r="R217" i="29" s="1"/>
  <c r="S217" i="29"/>
  <c r="V217" i="29" s="1"/>
  <c r="T217" i="29"/>
  <c r="U217" i="29"/>
  <c r="Q218" i="29"/>
  <c r="R218" i="29" s="1"/>
  <c r="S218" i="29"/>
  <c r="V218" i="29" s="1"/>
  <c r="T218" i="29"/>
  <c r="U218" i="29"/>
  <c r="Q219" i="29"/>
  <c r="R219" i="29" s="1"/>
  <c r="S219" i="29"/>
  <c r="V219" i="29" s="1"/>
  <c r="T219" i="29"/>
  <c r="U219" i="29"/>
  <c r="Q220" i="29"/>
  <c r="R220" i="29" s="1"/>
  <c r="S220" i="29"/>
  <c r="V220" i="29" s="1"/>
  <c r="T220" i="29"/>
  <c r="U220" i="29"/>
  <c r="Q221" i="29"/>
  <c r="R221" i="29" s="1"/>
  <c r="S221" i="29"/>
  <c r="V221" i="29" s="1"/>
  <c r="T221" i="29"/>
  <c r="U221" i="29"/>
  <c r="Q222" i="29"/>
  <c r="R222" i="29" s="1"/>
  <c r="S222" i="29"/>
  <c r="V222" i="29" s="1"/>
  <c r="T222" i="29"/>
  <c r="U222" i="29"/>
  <c r="Q223" i="29"/>
  <c r="R223" i="29" s="1"/>
  <c r="S223" i="29"/>
  <c r="V223" i="29" s="1"/>
  <c r="T223" i="29"/>
  <c r="U223" i="29"/>
  <c r="Q224" i="29"/>
  <c r="R224" i="29" s="1"/>
  <c r="S224" i="29"/>
  <c r="V224" i="29" s="1"/>
  <c r="T224" i="29"/>
  <c r="U224" i="29"/>
  <c r="Q225" i="29"/>
  <c r="R225" i="29" s="1"/>
  <c r="S225" i="29"/>
  <c r="V225" i="29" s="1"/>
  <c r="T225" i="29"/>
  <c r="U225" i="29"/>
  <c r="Q226" i="29"/>
  <c r="R226" i="29" s="1"/>
  <c r="S226" i="29"/>
  <c r="V226" i="29" s="1"/>
  <c r="T226" i="29"/>
  <c r="U226" i="29"/>
  <c r="Q227" i="29"/>
  <c r="R227" i="29" s="1"/>
  <c r="S227" i="29"/>
  <c r="V227" i="29" s="1"/>
  <c r="T227" i="29"/>
  <c r="U227" i="29"/>
  <c r="Q228" i="29"/>
  <c r="R228" i="29" s="1"/>
  <c r="S228" i="29"/>
  <c r="V228" i="29" s="1"/>
  <c r="T228" i="29"/>
  <c r="U228" i="29"/>
  <c r="Q229" i="29"/>
  <c r="R229" i="29" s="1"/>
  <c r="S229" i="29"/>
  <c r="V229" i="29" s="1"/>
  <c r="T229" i="29"/>
  <c r="U229" i="29"/>
  <c r="Q230" i="29"/>
  <c r="R230" i="29" s="1"/>
  <c r="S230" i="29"/>
  <c r="V230" i="29" s="1"/>
  <c r="T230" i="29"/>
  <c r="U230" i="29"/>
  <c r="Q231" i="29"/>
  <c r="R231" i="29" s="1"/>
  <c r="S231" i="29"/>
  <c r="V231" i="29" s="1"/>
  <c r="T231" i="29"/>
  <c r="U231" i="29"/>
  <c r="Q232" i="29"/>
  <c r="R232" i="29" s="1"/>
  <c r="S232" i="29"/>
  <c r="V232" i="29" s="1"/>
  <c r="T232" i="29"/>
  <c r="U232" i="29"/>
  <c r="Q233" i="29"/>
  <c r="R233" i="29" s="1"/>
  <c r="S233" i="29"/>
  <c r="V233" i="29" s="1"/>
  <c r="T233" i="29"/>
  <c r="U233" i="29"/>
  <c r="Q234" i="29"/>
  <c r="R234" i="29" s="1"/>
  <c r="S234" i="29"/>
  <c r="V234" i="29" s="1"/>
  <c r="T234" i="29"/>
  <c r="U234" i="29"/>
  <c r="Q235" i="29"/>
  <c r="R235" i="29" s="1"/>
  <c r="S235" i="29"/>
  <c r="V235" i="29" s="1"/>
  <c r="T235" i="29"/>
  <c r="U235" i="29"/>
  <c r="Q236" i="29"/>
  <c r="R236" i="29" s="1"/>
  <c r="S236" i="29"/>
  <c r="V236" i="29" s="1"/>
  <c r="T236" i="29"/>
  <c r="U236" i="29"/>
  <c r="Q237" i="29"/>
  <c r="R237" i="29" s="1"/>
  <c r="S237" i="29"/>
  <c r="V237" i="29" s="1"/>
  <c r="T237" i="29"/>
  <c r="U237" i="29"/>
  <c r="Q238" i="29"/>
  <c r="R238" i="29" s="1"/>
  <c r="S238" i="29"/>
  <c r="V238" i="29" s="1"/>
  <c r="T238" i="29"/>
  <c r="U238" i="29"/>
  <c r="Q239" i="29"/>
  <c r="R239" i="29" s="1"/>
  <c r="S239" i="29"/>
  <c r="V239" i="29" s="1"/>
  <c r="T239" i="29"/>
  <c r="U239" i="29"/>
  <c r="Q240" i="29"/>
  <c r="R240" i="29" s="1"/>
  <c r="S240" i="29"/>
  <c r="V240" i="29" s="1"/>
  <c r="T240" i="29"/>
  <c r="U240" i="29"/>
  <c r="Q241" i="29"/>
  <c r="R241" i="29" s="1"/>
  <c r="S241" i="29"/>
  <c r="V241" i="29" s="1"/>
  <c r="T241" i="29"/>
  <c r="U241" i="29"/>
  <c r="Q242" i="29"/>
  <c r="R242" i="29" s="1"/>
  <c r="S242" i="29"/>
  <c r="V242" i="29" s="1"/>
  <c r="T242" i="29"/>
  <c r="U242" i="29"/>
  <c r="Q243" i="29"/>
  <c r="R243" i="29" s="1"/>
  <c r="S243" i="29"/>
  <c r="V243" i="29" s="1"/>
  <c r="T243" i="29"/>
  <c r="U243" i="29"/>
  <c r="Q244" i="29"/>
  <c r="R244" i="29" s="1"/>
  <c r="S244" i="29"/>
  <c r="V244" i="29" s="1"/>
  <c r="T244" i="29"/>
  <c r="U244" i="29"/>
  <c r="Q245" i="29"/>
  <c r="R245" i="29" s="1"/>
  <c r="S245" i="29"/>
  <c r="V245" i="29" s="1"/>
  <c r="T245" i="29"/>
  <c r="U245" i="29"/>
  <c r="Q246" i="29"/>
  <c r="R246" i="29" s="1"/>
  <c r="S246" i="29"/>
  <c r="V246" i="29" s="1"/>
  <c r="T246" i="29"/>
  <c r="U246" i="29"/>
  <c r="Q247" i="29"/>
  <c r="R247" i="29" s="1"/>
  <c r="S247" i="29"/>
  <c r="V247" i="29" s="1"/>
  <c r="T247" i="29"/>
  <c r="U247" i="29"/>
  <c r="Q248" i="29"/>
  <c r="R248" i="29" s="1"/>
  <c r="S248" i="29"/>
  <c r="V248" i="29" s="1"/>
  <c r="T248" i="29"/>
  <c r="U248" i="29"/>
  <c r="Q249" i="29"/>
  <c r="R249" i="29" s="1"/>
  <c r="S249" i="29"/>
  <c r="V249" i="29" s="1"/>
  <c r="T249" i="29"/>
  <c r="U249" i="29"/>
  <c r="Q250" i="29"/>
  <c r="R250" i="29" s="1"/>
  <c r="S250" i="29"/>
  <c r="V250" i="29" s="1"/>
  <c r="T250" i="29"/>
  <c r="U250" i="29"/>
  <c r="Q251" i="29"/>
  <c r="R251" i="29" s="1"/>
  <c r="S251" i="29"/>
  <c r="V251" i="29" s="1"/>
  <c r="T251" i="29"/>
  <c r="U251" i="29"/>
  <c r="Q252" i="29"/>
  <c r="R252" i="29" s="1"/>
  <c r="S252" i="29"/>
  <c r="V252" i="29" s="1"/>
  <c r="T252" i="29"/>
  <c r="U252" i="29"/>
  <c r="Q253" i="29"/>
  <c r="R253" i="29" s="1"/>
  <c r="S253" i="29"/>
  <c r="V253" i="29" s="1"/>
  <c r="T253" i="29"/>
  <c r="U253" i="29"/>
  <c r="Q254" i="29"/>
  <c r="R254" i="29" s="1"/>
  <c r="S254" i="29"/>
  <c r="V254" i="29" s="1"/>
  <c r="T254" i="29"/>
  <c r="U254" i="29"/>
  <c r="Q255" i="29"/>
  <c r="R255" i="29" s="1"/>
  <c r="S255" i="29"/>
  <c r="V255" i="29" s="1"/>
  <c r="T255" i="29"/>
  <c r="U255" i="29"/>
  <c r="Q256" i="29"/>
  <c r="R256" i="29" s="1"/>
  <c r="S256" i="29"/>
  <c r="V256" i="29" s="1"/>
  <c r="T256" i="29"/>
  <c r="U256" i="29"/>
  <c r="Q257" i="29"/>
  <c r="R257" i="29" s="1"/>
  <c r="S257" i="29"/>
  <c r="V257" i="29" s="1"/>
  <c r="T257" i="29"/>
  <c r="U257" i="29"/>
  <c r="Q258" i="29"/>
  <c r="R258" i="29" s="1"/>
  <c r="S258" i="29"/>
  <c r="V258" i="29" s="1"/>
  <c r="T258" i="29"/>
  <c r="U258" i="29"/>
  <c r="Q259" i="29"/>
  <c r="R259" i="29" s="1"/>
  <c r="S259" i="29"/>
  <c r="V259" i="29" s="1"/>
  <c r="T259" i="29"/>
  <c r="U259" i="29"/>
  <c r="Q260" i="29"/>
  <c r="R260" i="29" s="1"/>
  <c r="S260" i="29"/>
  <c r="V260" i="29" s="1"/>
  <c r="T260" i="29"/>
  <c r="U260" i="29"/>
  <c r="Q261" i="29"/>
  <c r="R261" i="29" s="1"/>
  <c r="S261" i="29"/>
  <c r="V261" i="29" s="1"/>
  <c r="T261" i="29"/>
  <c r="U261" i="29"/>
  <c r="Q262" i="29"/>
  <c r="R262" i="29" s="1"/>
  <c r="S262" i="29"/>
  <c r="V262" i="29" s="1"/>
  <c r="T262" i="29"/>
  <c r="U262" i="29"/>
  <c r="Q263" i="29"/>
  <c r="R263" i="29" s="1"/>
  <c r="S263" i="29"/>
  <c r="V263" i="29" s="1"/>
  <c r="T263" i="29"/>
  <c r="U263" i="29"/>
  <c r="Q264" i="29"/>
  <c r="R264" i="29" s="1"/>
  <c r="S264" i="29"/>
  <c r="V264" i="29" s="1"/>
  <c r="T264" i="29"/>
  <c r="U264" i="29"/>
  <c r="Q265" i="29"/>
  <c r="R265" i="29" s="1"/>
  <c r="S265" i="29"/>
  <c r="V265" i="29" s="1"/>
  <c r="T265" i="29"/>
  <c r="U265" i="29"/>
  <c r="Q266" i="29"/>
  <c r="R266" i="29" s="1"/>
  <c r="S266" i="29"/>
  <c r="V266" i="29" s="1"/>
  <c r="T266" i="29"/>
  <c r="U266" i="29"/>
  <c r="Q267" i="29"/>
  <c r="R267" i="29" s="1"/>
  <c r="S267" i="29"/>
  <c r="V267" i="29" s="1"/>
  <c r="T267" i="29"/>
  <c r="U267" i="29"/>
  <c r="B10" i="35" l="1"/>
  <c r="B6" i="35"/>
  <c r="B8" i="35"/>
  <c r="B7" i="35"/>
  <c r="B13" i="35"/>
  <c r="B12" i="35"/>
  <c r="B3" i="35"/>
  <c r="B5" i="35"/>
  <c r="B4" i="35"/>
  <c r="B14" i="35"/>
  <c r="B9" i="35"/>
  <c r="B11" i="35"/>
  <c r="N14" i="31"/>
  <c r="E165" i="32"/>
  <c r="N22" i="31" l="1"/>
  <c r="B14" i="31"/>
  <c r="G14" i="31"/>
  <c r="B10" i="31" l="1"/>
  <c r="E10" i="31"/>
  <c r="H10" i="31"/>
  <c r="K10" i="31"/>
  <c r="N10" i="31"/>
  <c r="Q10" i="31"/>
  <c r="B12" i="31"/>
  <c r="E12" i="31"/>
  <c r="H12" i="31"/>
  <c r="K12" i="31"/>
  <c r="N12" i="31"/>
  <c r="Q12" i="31"/>
  <c r="B22" i="31" l="1"/>
  <c r="C57" i="31" l="1"/>
  <c r="C49" i="31"/>
  <c r="C12" i="31" s="1"/>
  <c r="C58" i="31"/>
  <c r="R10" i="31" s="1"/>
  <c r="C56" i="31"/>
  <c r="O10" i="31" s="1"/>
  <c r="C52" i="31"/>
  <c r="I10" i="31" s="1"/>
  <c r="C50" i="31"/>
  <c r="F10" i="31" s="1"/>
  <c r="C51" i="31"/>
  <c r="F12" i="31" s="1"/>
  <c r="C59" i="31"/>
  <c r="R12" i="31" s="1"/>
  <c r="C54" i="31"/>
  <c r="L10" i="31" s="1"/>
  <c r="C55" i="31"/>
  <c r="L12" i="31" s="1"/>
  <c r="C48" i="31"/>
  <c r="C10" i="31" s="1"/>
  <c r="C53" i="31"/>
  <c r="I12" i="31" s="1"/>
  <c r="O12" i="31" l="1"/>
  <c r="W1" i="29"/>
</calcChain>
</file>

<file path=xl/sharedStrings.xml><?xml version="1.0" encoding="utf-8"?>
<sst xmlns="http://schemas.openxmlformats.org/spreadsheetml/2006/main" count="848" uniqueCount="760">
  <si>
    <t/>
  </si>
  <si>
    <t>COMMENTAIRE</t>
  </si>
  <si>
    <t>RIBEIRO</t>
  </si>
  <si>
    <t>1 rue bagneres</t>
  </si>
  <si>
    <t>LARTIGUE BONDUELLE</t>
  </si>
  <si>
    <t>6, avenue général Leclerc</t>
  </si>
  <si>
    <t>EURL VRIGNON</t>
  </si>
  <si>
    <t>48 route de pau</t>
  </si>
  <si>
    <t>12-03au14-05-13</t>
  </si>
  <si>
    <t>MOULIET</t>
  </si>
  <si>
    <t>1 rue de la halle</t>
  </si>
  <si>
    <t>LAVIT</t>
  </si>
  <si>
    <t xml:space="preserve">place  marcadal </t>
  </si>
  <si>
    <t>EIFFAGE</t>
  </si>
  <si>
    <t>rue reine astrid</t>
  </si>
  <si>
    <t>18/11 au 06/12/13</t>
  </si>
  <si>
    <t>SARL FRANCOIS LEGRAND</t>
  </si>
  <si>
    <t xml:space="preserve">16 av peyramale </t>
  </si>
  <si>
    <t>05/11 au 09/11/13</t>
  </si>
  <si>
    <t>DEGARD</t>
  </si>
  <si>
    <t>av alexandre marqui</t>
  </si>
  <si>
    <t>25/11au27/11/13</t>
  </si>
  <si>
    <t>rue sainte marie</t>
  </si>
  <si>
    <t>12/11 au 13/11/2013</t>
  </si>
  <si>
    <t>ROSEL</t>
  </si>
  <si>
    <t>rue hotel de ville</t>
  </si>
  <si>
    <t>25/11 au 27/11/2013</t>
  </si>
  <si>
    <t>ENTREPRISE EHRMANN</t>
  </si>
  <si>
    <t>marechal juin</t>
  </si>
  <si>
    <t>04/11/au05/12/13</t>
  </si>
  <si>
    <t xml:space="preserve">rue du bourg </t>
  </si>
  <si>
    <t>MERRIOT ELIAN</t>
  </si>
  <si>
    <t>27/11au29/11/13</t>
  </si>
  <si>
    <t>GRAND HOTEL MODERNE</t>
  </si>
  <si>
    <t>2 rue sainte marie</t>
  </si>
  <si>
    <t>8/11/13au13/12/13</t>
  </si>
  <si>
    <t xml:space="preserve">MR CARREY PATRICK </t>
  </si>
  <si>
    <t>RUE ND DE VERGT</t>
  </si>
  <si>
    <t>18/12AU27/12/2013</t>
  </si>
  <si>
    <t>04/11AU 20/12/2013</t>
  </si>
  <si>
    <t xml:space="preserve">SARL MORERA </t>
  </si>
  <si>
    <t>4 RUE DES PETIT FOSSES</t>
  </si>
  <si>
    <t>17/12AU 18/12/2013</t>
  </si>
  <si>
    <t>LABORDE RAYMOND</t>
  </si>
  <si>
    <t>PLACE DE LA REPUBLIQUE</t>
  </si>
  <si>
    <t>13/01 24/01</t>
  </si>
  <si>
    <t>SOPREMA ENTREPRISE</t>
  </si>
  <si>
    <t>Cité de l'Ophite</t>
  </si>
  <si>
    <t>16/9AU31/12/2013</t>
  </si>
  <si>
    <t xml:space="preserve">2 rue de la paix </t>
  </si>
  <si>
    <t>ÉTÉ RESEAUX</t>
  </si>
  <si>
    <t xml:space="preserve">CITE DE L'OPHITE </t>
  </si>
  <si>
    <t>LA SELARL FRANCOIS LEGRAND</t>
  </si>
  <si>
    <t xml:space="preserve">20 esplanade paradis </t>
  </si>
  <si>
    <t>5/11 au 20/12/2013</t>
  </si>
  <si>
    <t>LAFRANQUE</t>
  </si>
  <si>
    <t>roger cazenave</t>
  </si>
  <si>
    <t>SARL CARVALHO DA SILVA</t>
  </si>
  <si>
    <t xml:space="preserve">7 rue st felix </t>
  </si>
  <si>
    <t>25/11au18/12/13</t>
  </si>
  <si>
    <t>DTP DEMECO</t>
  </si>
  <si>
    <t xml:space="preserve">50 rue de bagneres </t>
  </si>
  <si>
    <t>03 fevrier -14</t>
  </si>
  <si>
    <t>ENTREPRISE LARROSE</t>
  </si>
  <si>
    <t xml:space="preserve">72 av marechal juin </t>
  </si>
  <si>
    <t>09/01au27/01/2014</t>
  </si>
  <si>
    <t xml:space="preserve">40 rue du fort </t>
  </si>
  <si>
    <t>16/01au22/01/2014</t>
  </si>
  <si>
    <t>SOCIETE ARLA ET CIE</t>
  </si>
  <si>
    <t>8-10 rue reverend fou</t>
  </si>
  <si>
    <t>15/01au21/01/2014</t>
  </si>
  <si>
    <t>USINE SEB</t>
  </si>
  <si>
    <t xml:space="preserve">av jean moulin </t>
  </si>
  <si>
    <t>CANDAU ENSEIGNE</t>
  </si>
  <si>
    <t>03 et 04 janvier 14</t>
  </si>
  <si>
    <t>LA SOVEA</t>
  </si>
  <si>
    <t>passage de la fontaine</t>
  </si>
  <si>
    <t>MR PERUS</t>
  </si>
  <si>
    <t>rue tour de brie</t>
  </si>
  <si>
    <t>SARL FINIBAT</t>
  </si>
  <si>
    <t>avenue joffre</t>
  </si>
  <si>
    <t>03/02 au 07/02/14</t>
  </si>
  <si>
    <t>SARL IMMOBAT</t>
  </si>
  <si>
    <t>av peyramale</t>
  </si>
  <si>
    <t>du 20/01 au 13/01</t>
  </si>
  <si>
    <t>TRANSPORTS COTTIN</t>
  </si>
  <si>
    <t xml:space="preserve">carrieres peyramale </t>
  </si>
  <si>
    <t>07-06 au 14-06-2013</t>
  </si>
  <si>
    <t>SMB</t>
  </si>
  <si>
    <t xml:space="preserve"> hotel saint louis</t>
  </si>
  <si>
    <t>du17/12/13au07/02</t>
  </si>
  <si>
    <t>BAUTISTA JEAN PAUL</t>
  </si>
  <si>
    <t>rue pomes</t>
  </si>
  <si>
    <t>07/01 au 13/01/14</t>
  </si>
  <si>
    <t>BOURDET MARIE PIERRE</t>
  </si>
  <si>
    <t>rue henri lasserre</t>
  </si>
  <si>
    <t>6/02 au 12/02/14</t>
  </si>
  <si>
    <t>rue de la halle</t>
  </si>
  <si>
    <t>ENTREPRISE BOIRIE</t>
  </si>
  <si>
    <t>rue du calvaire</t>
  </si>
  <si>
    <t>03/01 au 04/01/14</t>
  </si>
  <si>
    <t>ENTREPRISE BURLO</t>
  </si>
  <si>
    <t>av paradis hotel arcade</t>
  </si>
  <si>
    <t>06/01 au 09/01/14</t>
  </si>
  <si>
    <t>hotel gloria av peyramale</t>
  </si>
  <si>
    <t>07/11au14/11/13</t>
  </si>
  <si>
    <t>ESCALE THIERRY</t>
  </si>
  <si>
    <t xml:space="preserve"> 21av antoine beguere</t>
  </si>
  <si>
    <t>13/1 au 06/02/14</t>
  </si>
  <si>
    <t>HOTEL JEANNE D ARC</t>
  </si>
  <si>
    <t>rue st felix</t>
  </si>
  <si>
    <t>12/11 au 05/02/14</t>
  </si>
  <si>
    <t xml:space="preserve">annulé </t>
  </si>
  <si>
    <t>PALAIS DU ROSAIRE</t>
  </si>
  <si>
    <t>blv de la grotte</t>
  </si>
  <si>
    <t>12/11 au 29/11/13</t>
  </si>
  <si>
    <t>S.B.T.P</t>
  </si>
  <si>
    <t>13/02 au 14/02</t>
  </si>
  <si>
    <t>SPAM</t>
  </si>
  <si>
    <t>hotel beau site peyramale</t>
  </si>
  <si>
    <t>26/11 au 9/12/13</t>
  </si>
  <si>
    <t>UNITALSI</t>
  </si>
  <si>
    <t>rue massabielle</t>
  </si>
  <si>
    <t>22/11 au 08/01/14</t>
  </si>
  <si>
    <t>BUSCAIL  JEAN</t>
  </si>
  <si>
    <t>13 av du paradis</t>
  </si>
  <si>
    <t>18/02 au 20/02/2014</t>
  </si>
  <si>
    <t>SBTP</t>
  </si>
  <si>
    <t>rue de la grotte et r-v-p-f</t>
  </si>
  <si>
    <t>du 18 au 21/02/14</t>
  </si>
  <si>
    <t>EURL CREABOIS</t>
  </si>
  <si>
    <t>chemin des rochers</t>
  </si>
  <si>
    <t>LA MAISON DU CREPI</t>
  </si>
  <si>
    <t>23 rue de la grotte</t>
  </si>
  <si>
    <t>18/02 au 07/03/2014</t>
  </si>
  <si>
    <t>SARL CYPRES BARRIOS</t>
  </si>
  <si>
    <t>17 place des rochers</t>
  </si>
  <si>
    <t>25/02 au 06/03/14</t>
  </si>
  <si>
    <t>SOCIETE GENERALE</t>
  </si>
  <si>
    <t xml:space="preserve">rue de la grotte  </t>
  </si>
  <si>
    <t>04/10 au 10/03/2014</t>
  </si>
  <si>
    <t>ENTREPRISE SOPENA</t>
  </si>
  <si>
    <t>Av Peyramale</t>
  </si>
  <si>
    <t>GRIVEL THERMIK</t>
  </si>
  <si>
    <t>LORENZI</t>
  </si>
  <si>
    <t>av du paradis</t>
  </si>
  <si>
    <t>13 au 17/03/2014</t>
  </si>
  <si>
    <t>SJP PEINTURE</t>
  </si>
  <si>
    <t>place des rochers</t>
  </si>
  <si>
    <t>03/03 au 18/03</t>
  </si>
  <si>
    <t>PROTEMAT</t>
  </si>
  <si>
    <t>av mgr schoeffer</t>
  </si>
  <si>
    <t>12/03 au 14/03/2014</t>
  </si>
  <si>
    <t>blv cazenave</t>
  </si>
  <si>
    <t>10/03 au 18/03/2014</t>
  </si>
  <si>
    <t>ETABLISSEMENTS SMB</t>
  </si>
  <si>
    <t>AV DU PARADIS</t>
  </si>
  <si>
    <t>DU 06/03 AU 21/03/14</t>
  </si>
  <si>
    <t>DU 18/12 AU 21/03/14</t>
  </si>
  <si>
    <t>GUENAICHEAU</t>
  </si>
  <si>
    <t>7 RUE Docteur Dozous</t>
  </si>
  <si>
    <t>21/03 au 25/03/14</t>
  </si>
  <si>
    <t>QUAI ST JEAN</t>
  </si>
  <si>
    <t>du 13/03 au 21/03/14</t>
  </si>
  <si>
    <t>27/01 AU 21/03/14</t>
  </si>
  <si>
    <t xml:space="preserve">VERA </t>
  </si>
  <si>
    <t>Av Maréchal Juin</t>
  </si>
  <si>
    <t>BIGORRE ECHAFFAUDAGE</t>
  </si>
  <si>
    <t>06/03 au 21/03/2014</t>
  </si>
  <si>
    <t>CSPS</t>
  </si>
  <si>
    <t>32 rue du fort</t>
  </si>
  <si>
    <t>10/03 au 25/03/14</t>
  </si>
  <si>
    <t>13/11/13 au 21/03/14</t>
  </si>
  <si>
    <t>LANNES</t>
  </si>
  <si>
    <t>12 rue du garnavie</t>
  </si>
  <si>
    <t>06/03 au 25/03/14</t>
  </si>
  <si>
    <t>SARL ANGELIC</t>
  </si>
  <si>
    <t>15/11/13 au 25/03/14</t>
  </si>
  <si>
    <t>av paradis et av peyramale</t>
  </si>
  <si>
    <t>EURL SOLUTEN</t>
  </si>
  <si>
    <t>AV MGR THEAS</t>
  </si>
  <si>
    <t>24/03 AU 28/03</t>
  </si>
  <si>
    <t>PATRICK CARREY</t>
  </si>
  <si>
    <t>87 BVLD DE LA GROTTE</t>
  </si>
  <si>
    <t>06/03 AU 28/03</t>
  </si>
  <si>
    <t>MONGET</t>
  </si>
  <si>
    <t>9 PL MGR LAURENCE</t>
  </si>
  <si>
    <t>A PARTIR DU 21/03</t>
  </si>
  <si>
    <t>ECO CONCEPT</t>
  </si>
  <si>
    <t>rue pyrenees et ch arrouza</t>
  </si>
  <si>
    <t>06/03 au 28/03/14</t>
  </si>
  <si>
    <t>rue de bagnères</t>
  </si>
  <si>
    <t>12/02 au 25/03/14</t>
  </si>
  <si>
    <t>16 av peyramale</t>
  </si>
  <si>
    <t>16/12 au 02/04/14</t>
  </si>
  <si>
    <t>GEGARD VINCENT LE PATIO</t>
  </si>
  <si>
    <t>6 av alexandre marqui</t>
  </si>
  <si>
    <t>02/04 au 09/04/2014</t>
  </si>
  <si>
    <t>ENTREPRISE EIFFAGE</t>
  </si>
  <si>
    <t>ETABLISSEMENTS LARROSE</t>
  </si>
  <si>
    <t>99 Rue de la Grotte</t>
  </si>
  <si>
    <t>11/03/14 au 11/04/14</t>
  </si>
  <si>
    <t>HOTEL DU GAVE</t>
  </si>
  <si>
    <t>28 av Peyramale</t>
  </si>
  <si>
    <t>31/03 au 11/04/14</t>
  </si>
  <si>
    <t>28 Av Peyramale</t>
  </si>
  <si>
    <t>25/02/14 AU 11/04/14</t>
  </si>
  <si>
    <t>L'ENTREPRISE  SHRED IT</t>
  </si>
  <si>
    <t xml:space="preserve">53 rue de la grotte </t>
  </si>
  <si>
    <t>2 rue de Bagneres</t>
  </si>
  <si>
    <t>06/01 au 07/01/14</t>
  </si>
  <si>
    <t>MOREAU</t>
  </si>
  <si>
    <t>ARLA</t>
  </si>
  <si>
    <t>RUE REV PIERRE DE FOUCAULD</t>
  </si>
  <si>
    <t>DEMENAGEMENTS LOURDAIS</t>
  </si>
  <si>
    <t>virement</t>
  </si>
  <si>
    <t>FUSTER GALILE WINDSOR</t>
  </si>
  <si>
    <t>AV PEYRAMALE</t>
  </si>
  <si>
    <t>LARROSE DIDIER</t>
  </si>
  <si>
    <t>26/11 au28/11/13</t>
  </si>
  <si>
    <t>LOURET DAVID</t>
  </si>
  <si>
    <t>rue jean-baptiste estrade</t>
  </si>
  <si>
    <t>11/04/14 au 17/04/14</t>
  </si>
  <si>
    <t>joint par téléphone 14/04/2014  vient payer sur place</t>
  </si>
  <si>
    <t xml:space="preserve">2 ADRESSE SUR LE MEME CHANTIER  VOIR LES FEUILLES </t>
  </si>
  <si>
    <t>fin du mois d'avril vu par téléphone</t>
  </si>
  <si>
    <t>joint par téléphone 14/04/2014 en attente d'assurance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</si>
  <si>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</si>
  <si>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</si>
  <si>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</si>
  <si>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</si>
  <si>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</si>
  <si>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</si>
  <si>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</si>
  <si>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</si>
  <si>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</si>
  <si>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</si>
  <si>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FEVRIER</t>
  </si>
  <si>
    <t>JANVIER</t>
  </si>
  <si>
    <t>ENCAISSEMENT</t>
  </si>
  <si>
    <t>DEMANDE</t>
  </si>
  <si>
    <t>BONZOM</t>
  </si>
  <si>
    <t>24/04/2014</t>
  </si>
  <si>
    <t>DEMECO DEMENAGEMENT</t>
  </si>
  <si>
    <t xml:space="preserve">2 rue de la halle </t>
  </si>
  <si>
    <t>1 rue anselme lacadé</t>
  </si>
  <si>
    <t>73 rue de la Grotte</t>
  </si>
  <si>
    <t>24/02 au 18/04/2014</t>
  </si>
  <si>
    <t xml:space="preserve"> </t>
  </si>
  <si>
    <t>rue de bagneres</t>
  </si>
  <si>
    <t>du 17/02 au 26/02/14</t>
  </si>
  <si>
    <t>rib envoyé par email et joint par téléphone le 14/04/2014</t>
  </si>
  <si>
    <t>14/02 au 27/02/2014</t>
  </si>
  <si>
    <t>rue du reverend père</t>
  </si>
  <si>
    <t xml:space="preserve">MR HAUSER MICHEL </t>
  </si>
  <si>
    <t xml:space="preserve">PL J D'ARC + SQUARE </t>
  </si>
  <si>
    <t>SARL CHARPENTE CAZALAS</t>
  </si>
  <si>
    <t xml:space="preserve">8 RUE DES PETIT FOSSES </t>
  </si>
  <si>
    <t>02/12AU20/12/2013</t>
  </si>
  <si>
    <t>SARL RAVAL BIGORRE</t>
  </si>
  <si>
    <t>4 rue Bartayres</t>
  </si>
  <si>
    <t>07/04 au 18/04/2014</t>
  </si>
  <si>
    <t>ENTREPRISE WIPI</t>
  </si>
  <si>
    <t>AV DE LA GARE</t>
  </si>
  <si>
    <t>29/04 AU 30/04/2014</t>
  </si>
  <si>
    <t>06/05/2014</t>
  </si>
  <si>
    <t>62 RUE DE LA GROTTE</t>
  </si>
  <si>
    <t>07/04/14 AU 06/05/14</t>
  </si>
  <si>
    <t>08/05/2014</t>
  </si>
  <si>
    <t>10/04 au 09/05/14</t>
  </si>
  <si>
    <t>13/05/2014</t>
  </si>
  <si>
    <t>RUE SAINTE MARIE</t>
  </si>
  <si>
    <t>PAS DE ODP</t>
  </si>
  <si>
    <t>5 Bd Roger Cazenave</t>
  </si>
  <si>
    <t>29/04/14 au 07/05/14</t>
  </si>
  <si>
    <t>06/12/14 au 16/05/14</t>
  </si>
  <si>
    <t>12M2 X 32 JOURS ET 9M2 X 129 JOURS</t>
  </si>
  <si>
    <t>due</t>
  </si>
  <si>
    <t>percue</t>
  </si>
  <si>
    <t>jusqu'à ce jour</t>
  </si>
  <si>
    <t>Chantier(s) ont été recencés</t>
  </si>
  <si>
    <t xml:space="preserve">Il y a actuellement </t>
  </si>
  <si>
    <t>chantier(s) enregistré dans le Tableau</t>
  </si>
  <si>
    <t xml:space="preserve"> ENTREPRENEURS 2016</t>
  </si>
  <si>
    <t>NOM</t>
  </si>
  <si>
    <t>ADRESSE</t>
  </si>
  <si>
    <t>DUE</t>
  </si>
  <si>
    <t>1 CONSTAT</t>
  </si>
  <si>
    <t>1 AVIS</t>
  </si>
  <si>
    <t>PERCU</t>
  </si>
  <si>
    <t>PAYE LE</t>
  </si>
  <si>
    <t>CPVILLE</t>
  </si>
  <si>
    <t>VILLE</t>
  </si>
  <si>
    <t xml:space="preserve">ARRETE N° </t>
  </si>
  <si>
    <t>CODE CHANTIER</t>
  </si>
  <si>
    <t>Libelle_acheminement</t>
  </si>
  <si>
    <t>CHIS</t>
  </si>
  <si>
    <t>AUREILHAN</t>
  </si>
  <si>
    <t>ORLEIX</t>
  </si>
  <si>
    <t>CAMPAN</t>
  </si>
  <si>
    <t>BEAUDEAN</t>
  </si>
  <si>
    <t>BAGNERES DE BIGORRE</t>
  </si>
  <si>
    <t>AURIEBAT</t>
  </si>
  <si>
    <t>LASCAZERES</t>
  </si>
  <si>
    <t>MADIRAN</t>
  </si>
  <si>
    <t>SOMBRUN</t>
  </si>
  <si>
    <t>HAGEDET</t>
  </si>
  <si>
    <t>LARREULE</t>
  </si>
  <si>
    <t>MAUBOURGUET</t>
  </si>
  <si>
    <t>ST LANNE</t>
  </si>
  <si>
    <t>SOUBLECAUSE</t>
  </si>
  <si>
    <t>CASTELNAU RIVIERE BASSE</t>
  </si>
  <si>
    <t>LABATUT RIVIERE</t>
  </si>
  <si>
    <t>CAUSSADE RIVIERE</t>
  </si>
  <si>
    <t>ESTIRAC</t>
  </si>
  <si>
    <t>LAFITOLE</t>
  </si>
  <si>
    <t>LAHITTE TOUPIERE</t>
  </si>
  <si>
    <t>HERES</t>
  </si>
  <si>
    <t>VIDOUZE</t>
  </si>
  <si>
    <t>VILLEFRANQUE</t>
  </si>
  <si>
    <t>ANGOS</t>
  </si>
  <si>
    <t>BARBAZAN DEBAT</t>
  </si>
  <si>
    <t>MONTIGNAC</t>
  </si>
  <si>
    <t>ARNE</t>
  </si>
  <si>
    <t>BAZORDAN</t>
  </si>
  <si>
    <t>LARAN</t>
  </si>
  <si>
    <t>MONLONG</t>
  </si>
  <si>
    <t>GAUSSAN</t>
  </si>
  <si>
    <t>LASSALES</t>
  </si>
  <si>
    <t>MONLEON MAGNOAC</t>
  </si>
  <si>
    <t>AVENTIGNAN</t>
  </si>
  <si>
    <t>SEMEAC</t>
  </si>
  <si>
    <t>SARROUILLES</t>
  </si>
  <si>
    <t>BORDERES LOURON</t>
  </si>
  <si>
    <t>CAZAUX DEBAT</t>
  </si>
  <si>
    <t>RIS</t>
  </si>
  <si>
    <t>ARBEOST</t>
  </si>
  <si>
    <t>LOUDENVIELLE</t>
  </si>
  <si>
    <t>ST LEZER</t>
  </si>
  <si>
    <t>TALAZAC</t>
  </si>
  <si>
    <t>VILLENAVE PRES MARSAC</t>
  </si>
  <si>
    <t>SANOUS</t>
  </si>
  <si>
    <t>SIARROUY</t>
  </si>
  <si>
    <t>ARTAGNAN</t>
  </si>
  <si>
    <t>CAIXON</t>
  </si>
  <si>
    <t>ESCAUNETS</t>
  </si>
  <si>
    <t>NOUILHAN</t>
  </si>
  <si>
    <t>VIC EN BIGORRE</t>
  </si>
  <si>
    <t>CAMALES</t>
  </si>
  <si>
    <t>PUJO</t>
  </si>
  <si>
    <t>VILLENAVE PRES BEARN</t>
  </si>
  <si>
    <t>OURSBELILLE</t>
  </si>
  <si>
    <t>BOURS</t>
  </si>
  <si>
    <t>BAZET</t>
  </si>
  <si>
    <t>ANCIZAN</t>
  </si>
  <si>
    <t>IBOS</t>
  </si>
  <si>
    <t>ILHET</t>
  </si>
  <si>
    <t>BEYREDE JUMET</t>
  </si>
  <si>
    <t>CAMOUS</t>
  </si>
  <si>
    <t>SARRANCOLIN</t>
  </si>
  <si>
    <t>ARCIZANS DESSUS</t>
  </si>
  <si>
    <t>ARGELES GAZOST</t>
  </si>
  <si>
    <t>ARRENS MARSOUS</t>
  </si>
  <si>
    <t>ARTALENS SOUIN</t>
  </si>
  <si>
    <t>AUCUN</t>
  </si>
  <si>
    <t>SIREIX</t>
  </si>
  <si>
    <t>AGOS VIDALOS</t>
  </si>
  <si>
    <t>AYROS ARBOUIX</t>
  </si>
  <si>
    <t>GAILLAGOS</t>
  </si>
  <si>
    <t>GEZ</t>
  </si>
  <si>
    <t>ST PASTOUS</t>
  </si>
  <si>
    <t>VIER BORDES</t>
  </si>
  <si>
    <t>LAU BALAGNAS</t>
  </si>
  <si>
    <t>PRECHAC</t>
  </si>
  <si>
    <t>SERE EN LAVEDAN</t>
  </si>
  <si>
    <t>ARCIZANS AVANT</t>
  </si>
  <si>
    <t>ARRAS EN LAVEDAN</t>
  </si>
  <si>
    <t>AYZAC OST</t>
  </si>
  <si>
    <t>BEAUCENS</t>
  </si>
  <si>
    <t>ESTAING</t>
  </si>
  <si>
    <t>UZ</t>
  </si>
  <si>
    <t>BOO SILHEN</t>
  </si>
  <si>
    <t>BUN</t>
  </si>
  <si>
    <t>OUZOUS</t>
  </si>
  <si>
    <t>AURENSAN</t>
  </si>
  <si>
    <t>SARNIGUET</t>
  </si>
  <si>
    <t>ANDREST</t>
  </si>
  <si>
    <t>LAMARQUE PONTACQ</t>
  </si>
  <si>
    <t>LAYRISSE</t>
  </si>
  <si>
    <t>ORINCLES</t>
  </si>
  <si>
    <t>BARRY</t>
  </si>
  <si>
    <t>LANNE</t>
  </si>
  <si>
    <t>BENAC</t>
  </si>
  <si>
    <t>AZEREIX</t>
  </si>
  <si>
    <t>OSSUN</t>
  </si>
  <si>
    <t>AVERAN</t>
  </si>
  <si>
    <t>HIBARETTE</t>
  </si>
  <si>
    <t>CAZARILH</t>
  </si>
  <si>
    <t>FERRERE</t>
  </si>
  <si>
    <t>GAUDENT</t>
  </si>
  <si>
    <t>AVEUX</t>
  </si>
  <si>
    <t>BERTREN</t>
  </si>
  <si>
    <t>CRECHETS</t>
  </si>
  <si>
    <t>GEMBRIE</t>
  </si>
  <si>
    <t>ILHEU</t>
  </si>
  <si>
    <t>BRAMEVAQUE</t>
  </si>
  <si>
    <t>ESBAREICH</t>
  </si>
  <si>
    <t>LOURES BAROUSSE</t>
  </si>
  <si>
    <t>MAULEON BAROUSSE</t>
  </si>
  <si>
    <t>OURDE</t>
  </si>
  <si>
    <t>SALECHAN</t>
  </si>
  <si>
    <t>SAMURAN</t>
  </si>
  <si>
    <t>SOST</t>
  </si>
  <si>
    <t>SIRADAN</t>
  </si>
  <si>
    <t>TROUBAT</t>
  </si>
  <si>
    <t>ANLA</t>
  </si>
  <si>
    <t>ANTICHAN</t>
  </si>
  <si>
    <t>IZAOURT</t>
  </si>
  <si>
    <t>SACOUE</t>
  </si>
  <si>
    <t>SARP</t>
  </si>
  <si>
    <t>THEBE</t>
  </si>
  <si>
    <t>ALLIER</t>
  </si>
  <si>
    <t>BERNAC DESSUS</t>
  </si>
  <si>
    <t>SALLES ADOUR</t>
  </si>
  <si>
    <t>ARCIZAC ADOUR</t>
  </si>
  <si>
    <t>BARBAZAN DESSUS</t>
  </si>
  <si>
    <t>MOMERES</t>
  </si>
  <si>
    <t>BERNAC DEBAT</t>
  </si>
  <si>
    <t>VIELLE ADOUR</t>
  </si>
  <si>
    <t>CASTERA LOU</t>
  </si>
  <si>
    <t>MARSEILLAN</t>
  </si>
  <si>
    <t>OSMETS</t>
  </si>
  <si>
    <t>CASTELVIEILH</t>
  </si>
  <si>
    <t>COLLONGUES</t>
  </si>
  <si>
    <t>COUSSAN</t>
  </si>
  <si>
    <t>MUN</t>
  </si>
  <si>
    <t>SOUYEAUX</t>
  </si>
  <si>
    <t>BOUILH PEREUILH</t>
  </si>
  <si>
    <t>DOURS</t>
  </si>
  <si>
    <t>GONEZ</t>
  </si>
  <si>
    <t>OLEAC DEBAT</t>
  </si>
  <si>
    <t>PEYRIGUERE</t>
  </si>
  <si>
    <t>SABALOS</t>
  </si>
  <si>
    <t>SOREAC</t>
  </si>
  <si>
    <t>AUBAREDE</t>
  </si>
  <si>
    <t>BOULIN</t>
  </si>
  <si>
    <t>HOURC</t>
  </si>
  <si>
    <t>LASLADES</t>
  </si>
  <si>
    <t>LIZOS</t>
  </si>
  <si>
    <t>MARQUERIE</t>
  </si>
  <si>
    <t>POUYASTRUC</t>
  </si>
  <si>
    <t>THUY</t>
  </si>
  <si>
    <t>CABANAC</t>
  </si>
  <si>
    <t>CHELLE DEBAT</t>
  </si>
  <si>
    <t>JACQUE</t>
  </si>
  <si>
    <t>LOUIT</t>
  </si>
  <si>
    <t>BONREPOS</t>
  </si>
  <si>
    <t>SENTOUS</t>
  </si>
  <si>
    <t>TOURNOUS DEVANT</t>
  </si>
  <si>
    <t>LIBAROS</t>
  </si>
  <si>
    <t>GALEZ</t>
  </si>
  <si>
    <t>GALAN</t>
  </si>
  <si>
    <t>HOUEYDETS</t>
  </si>
  <si>
    <t>CASTELBAJAC</t>
  </si>
  <si>
    <t>RECURT</t>
  </si>
  <si>
    <t>SABARROS</t>
  </si>
  <si>
    <t>PINTAC</t>
  </si>
  <si>
    <t>SERON</t>
  </si>
  <si>
    <t>BORDERES SUR L ECHEZ</t>
  </si>
  <si>
    <t>LUQUET</t>
  </si>
  <si>
    <t>OROIX</t>
  </si>
  <si>
    <t>LAGARDE</t>
  </si>
  <si>
    <t>TARASTEIX</t>
  </si>
  <si>
    <t>GARDERES</t>
  </si>
  <si>
    <t>GAYAN</t>
  </si>
  <si>
    <t>HORGUES</t>
  </si>
  <si>
    <t>ODOS</t>
  </si>
  <si>
    <t>LALOUBERE</t>
  </si>
  <si>
    <t>PINAS</t>
  </si>
  <si>
    <t>UGLAS</t>
  </si>
  <si>
    <t>CAMPISTROUS</t>
  </si>
  <si>
    <t>CLARENS</t>
  </si>
  <si>
    <t>LANNEMEZAN</t>
  </si>
  <si>
    <t>LUTILHOUS</t>
  </si>
  <si>
    <t>REJAUMONT</t>
  </si>
  <si>
    <t>TAJAN</t>
  </si>
  <si>
    <t>JUILLAN</t>
  </si>
  <si>
    <t>LOUEY</t>
  </si>
  <si>
    <t>PEYROUSE</t>
  </si>
  <si>
    <t>ST PE DE BIGORRE</t>
  </si>
  <si>
    <t>SOULOM</t>
  </si>
  <si>
    <t>ADAST</t>
  </si>
  <si>
    <t>PIERREFITTE NESTALAS</t>
  </si>
  <si>
    <t>VILLELONGUE</t>
  </si>
  <si>
    <t>GAZAVE</t>
  </si>
  <si>
    <t>MAZOUAU</t>
  </si>
  <si>
    <t>MONTOUSSE</t>
  </si>
  <si>
    <t>ESCALA</t>
  </si>
  <si>
    <t>IZAUX</t>
  </si>
  <si>
    <t>ST ARROMAN</t>
  </si>
  <si>
    <t>HECHES</t>
  </si>
  <si>
    <t>LORTET</t>
  </si>
  <si>
    <t>LA BARTHE DE NESTE</t>
  </si>
  <si>
    <t>BAZUS NESTE</t>
  </si>
  <si>
    <t>AVAJAN</t>
  </si>
  <si>
    <t>BARRANCOUEU</t>
  </si>
  <si>
    <t>CADEAC</t>
  </si>
  <si>
    <t>JEZEAU</t>
  </si>
  <si>
    <t>VIELLE LOURON</t>
  </si>
  <si>
    <t>ARREAU</t>
  </si>
  <si>
    <t>BAREILLES</t>
  </si>
  <si>
    <t>FRECHET AURE</t>
  </si>
  <si>
    <t>GENOS</t>
  </si>
  <si>
    <t>GERM</t>
  </si>
  <si>
    <t>LANCON</t>
  </si>
  <si>
    <t>CAZAUX FRECHET ANERAN CAMORS</t>
  </si>
  <si>
    <t>ESTARVIELLE</t>
  </si>
  <si>
    <t>GREZIAN</t>
  </si>
  <si>
    <t>GUCHEN</t>
  </si>
  <si>
    <t>PAILHAC</t>
  </si>
  <si>
    <t>GOUAUX</t>
  </si>
  <si>
    <t>LOUDERVIELLE</t>
  </si>
  <si>
    <t>ADERVIELLE POUCHERGUES</t>
  </si>
  <si>
    <t>ARDENGOST</t>
  </si>
  <si>
    <t>ASPIN AURE</t>
  </si>
  <si>
    <t>AULON</t>
  </si>
  <si>
    <t>ARIES ESPENAN</t>
  </si>
  <si>
    <t>BETPOUY</t>
  </si>
  <si>
    <t>CAMPUZAN</t>
  </si>
  <si>
    <t>ORGAN</t>
  </si>
  <si>
    <t>SARIAC MAGNOAC</t>
  </si>
  <si>
    <t>THERMES MAGNOAC</t>
  </si>
  <si>
    <t>BARTHE</t>
  </si>
  <si>
    <t>CASTELNAU MAGNOAC</t>
  </si>
  <si>
    <t>HACHAN</t>
  </si>
  <si>
    <t>GUIZERIX</t>
  </si>
  <si>
    <t>PEYRET ST ANDRE</t>
  </si>
  <si>
    <t>PUNTOUS</t>
  </si>
  <si>
    <t>VILLEMUR</t>
  </si>
  <si>
    <t>CASTERETS</t>
  </si>
  <si>
    <t>CIZOS</t>
  </si>
  <si>
    <t>DEVEZE</t>
  </si>
  <si>
    <t>VIEUZOS</t>
  </si>
  <si>
    <t>BETBEZE</t>
  </si>
  <si>
    <t>CAUBOUS</t>
  </si>
  <si>
    <t>LALANNE</t>
  </si>
  <si>
    <t>POUY</t>
  </si>
  <si>
    <t>BUGARD</t>
  </si>
  <si>
    <t>FRECHEDE</t>
  </si>
  <si>
    <t>LAPEYRE</t>
  </si>
  <si>
    <t>SERE RUSTAING</t>
  </si>
  <si>
    <t>ANTIN</t>
  </si>
  <si>
    <t>LAMARQUE RUSTAING</t>
  </si>
  <si>
    <t>ESTAMPURES</t>
  </si>
  <si>
    <t>LALANNE TRIE</t>
  </si>
  <si>
    <t>PUYDARRIEUX</t>
  </si>
  <si>
    <t>SADOURNIN</t>
  </si>
  <si>
    <t>LUSTAR</t>
  </si>
  <si>
    <t>VIDOU</t>
  </si>
  <si>
    <t>VILLEMBITS</t>
  </si>
  <si>
    <t>BERNADETS DEBAT</t>
  </si>
  <si>
    <t>BONNEFONT</t>
  </si>
  <si>
    <t>FONTRAILLES</t>
  </si>
  <si>
    <t>LUBRET ST LUC</t>
  </si>
  <si>
    <t>LUBY BETMONT</t>
  </si>
  <si>
    <t>TOURNOUS DARRE</t>
  </si>
  <si>
    <t>TRIE SUR BAISE</t>
  </si>
  <si>
    <t>ANTIST</t>
  </si>
  <si>
    <t>ARGELES BAGNERES</t>
  </si>
  <si>
    <t>CIEUTAT</t>
  </si>
  <si>
    <t>GERDE</t>
  </si>
  <si>
    <t>VISKER</t>
  </si>
  <si>
    <t>HIIS</t>
  </si>
  <si>
    <t>LABASSERE</t>
  </si>
  <si>
    <t>ORIGNAC</t>
  </si>
  <si>
    <t>TREBONS</t>
  </si>
  <si>
    <t>ASTUGUE</t>
  </si>
  <si>
    <t>BANIOS</t>
  </si>
  <si>
    <t>ASTE</t>
  </si>
  <si>
    <t>LOUCRUP</t>
  </si>
  <si>
    <t>MARSAS</t>
  </si>
  <si>
    <t>MERILHEU</t>
  </si>
  <si>
    <t>NEUILH</t>
  </si>
  <si>
    <t>POUZAC</t>
  </si>
  <si>
    <t>GERMS SUR L OUSSOUET</t>
  </si>
  <si>
    <t>HAUBAN</t>
  </si>
  <si>
    <t>LIES</t>
  </si>
  <si>
    <t>ORDIZAN</t>
  </si>
  <si>
    <t>UZER</t>
  </si>
  <si>
    <t>LANESPEDE</t>
  </si>
  <si>
    <t>LHEZ</t>
  </si>
  <si>
    <t>OLEAC DESSUS</t>
  </si>
  <si>
    <t>TOURNAY</t>
  </si>
  <si>
    <t>BORDES</t>
  </si>
  <si>
    <t>CASTERA LANUSSE</t>
  </si>
  <si>
    <t>PEYRAUBE</t>
  </si>
  <si>
    <t>RICAUD</t>
  </si>
  <si>
    <t>SINZOS</t>
  </si>
  <si>
    <t>BURG</t>
  </si>
  <si>
    <t>FRECHOU FRECHET</t>
  </si>
  <si>
    <t>LESPOUEY</t>
  </si>
  <si>
    <t>OUEILLOUX</t>
  </si>
  <si>
    <t>OZON</t>
  </si>
  <si>
    <t>CALAVANTE</t>
  </si>
  <si>
    <t>CLARAC</t>
  </si>
  <si>
    <t>MASCARAS</t>
  </si>
  <si>
    <t>MOULEDOUS</t>
  </si>
  <si>
    <t>BEGOLE</t>
  </si>
  <si>
    <t>BERNADETS DESSUS</t>
  </si>
  <si>
    <t>CAHARET</t>
  </si>
  <si>
    <t>GOUDON</t>
  </si>
  <si>
    <t>HITTE</t>
  </si>
  <si>
    <t>LUC</t>
  </si>
  <si>
    <t>ORIEUX</t>
  </si>
  <si>
    <t>POUMAROUS</t>
  </si>
  <si>
    <t>ARAGNOUET</t>
  </si>
  <si>
    <t>CADEILHAN TRACHERE</t>
  </si>
  <si>
    <t>CAMPARAN</t>
  </si>
  <si>
    <t>VIELLE AURE</t>
  </si>
  <si>
    <t>VIGNEC</t>
  </si>
  <si>
    <t>BAZUS AURE</t>
  </si>
  <si>
    <t>BOURISP</t>
  </si>
  <si>
    <t>AZET</t>
  </si>
  <si>
    <t>ESTENSAN</t>
  </si>
  <si>
    <t>GRAILHEN</t>
  </si>
  <si>
    <t>SAILHAN</t>
  </si>
  <si>
    <t>ENS</t>
  </si>
  <si>
    <t>GUCHAN</t>
  </si>
  <si>
    <t>ST LARY SOULAN</t>
  </si>
  <si>
    <t>TRAMEZAIGUES</t>
  </si>
  <si>
    <t>BIZE</t>
  </si>
  <si>
    <t>TIBIRAN JAUNAC</t>
  </si>
  <si>
    <t>BIZOUS</t>
  </si>
  <si>
    <t>HAUTAGET</t>
  </si>
  <si>
    <t>LOMBRES</t>
  </si>
  <si>
    <t>MONTSERIE</t>
  </si>
  <si>
    <t>NISTOS</t>
  </si>
  <si>
    <t>ST LAURENT DE NESTE</t>
  </si>
  <si>
    <t>SEICH</t>
  </si>
  <si>
    <t>MAZERES DE NESTE</t>
  </si>
  <si>
    <t>NESTIER</t>
  </si>
  <si>
    <t>TUZAGUET</t>
  </si>
  <si>
    <t>ANERES</t>
  </si>
  <si>
    <t>GENEREST</t>
  </si>
  <si>
    <t>MONTEGUT</t>
  </si>
  <si>
    <t>CANTAOUS</t>
  </si>
  <si>
    <t>BOUILH DEVANT</t>
  </si>
  <si>
    <t>LACASSAGNE</t>
  </si>
  <si>
    <t>LIAC</t>
  </si>
  <si>
    <t>MONFAUCON</t>
  </si>
  <si>
    <t>BUZON</t>
  </si>
  <si>
    <t>ESCONDEAUX</t>
  </si>
  <si>
    <t>LESCURRY</t>
  </si>
  <si>
    <t>MOUMOULOUS</t>
  </si>
  <si>
    <t>RABASTENS DE BIGORRE</t>
  </si>
  <si>
    <t>BAZILLAC</t>
  </si>
  <si>
    <t>MINGOT</t>
  </si>
  <si>
    <t>ST SEVER DE RUSTAN</t>
  </si>
  <si>
    <t>TOSTAT</t>
  </si>
  <si>
    <t>TROULEY LABARTHE</t>
  </si>
  <si>
    <t>UGNOUAS</t>
  </si>
  <si>
    <t>LAMEAC</t>
  </si>
  <si>
    <t>PEYRUN</t>
  </si>
  <si>
    <t>ANSOST</t>
  </si>
  <si>
    <t>BARBACHEN</t>
  </si>
  <si>
    <t>MANSAN</t>
  </si>
  <si>
    <t>SARRIAC BIGORRE</t>
  </si>
  <si>
    <t>SEGALAS</t>
  </si>
  <si>
    <t>SENAC</t>
  </si>
  <si>
    <t>BOURG DE BIGORRE</t>
  </si>
  <si>
    <t>ESPECHE</t>
  </si>
  <si>
    <t>MOLERE</t>
  </si>
  <si>
    <t>AVEZAC PRAT LAHITTE</t>
  </si>
  <si>
    <t>CAPVERN LES BAINS</t>
  </si>
  <si>
    <t>CASTILLON</t>
  </si>
  <si>
    <t>FRECHENDETS</t>
  </si>
  <si>
    <t>GOURGUE</t>
  </si>
  <si>
    <t>LABORDE</t>
  </si>
  <si>
    <t>PERE</t>
  </si>
  <si>
    <t>BENQUE</t>
  </si>
  <si>
    <t>BONNEMAZON</t>
  </si>
  <si>
    <t>SARLABOUS</t>
  </si>
  <si>
    <t>TILHOUSE</t>
  </si>
  <si>
    <t>ARRODETS</t>
  </si>
  <si>
    <t>ESCONNETS</t>
  </si>
  <si>
    <t>ESPARROS</t>
  </si>
  <si>
    <t>LABASTIDE</t>
  </si>
  <si>
    <t>LOMNE</t>
  </si>
  <si>
    <t>MAUVEZIN</t>
  </si>
  <si>
    <t>ARTIGUEMY</t>
  </si>
  <si>
    <t>ASQUE</t>
  </si>
  <si>
    <t>BATSERE</t>
  </si>
  <si>
    <t>BETTES</t>
  </si>
  <si>
    <t>BULAN</t>
  </si>
  <si>
    <t>CHELLE SPOU</t>
  </si>
  <si>
    <t>ESCOTS</t>
  </si>
  <si>
    <t>ESPIEILH</t>
  </si>
  <si>
    <t>GAVARNIE GEDRE</t>
  </si>
  <si>
    <t>SAZOS</t>
  </si>
  <si>
    <t>SERS</t>
  </si>
  <si>
    <t>BAREGES</t>
  </si>
  <si>
    <t>LUZ ST SAUVEUR</t>
  </si>
  <si>
    <t>SALIGOS</t>
  </si>
  <si>
    <t>VISCOS</t>
  </si>
  <si>
    <t>BETPOUEY</t>
  </si>
  <si>
    <t>SASSIS</t>
  </si>
  <si>
    <t>VIEY</t>
  </si>
  <si>
    <t>VIZOS</t>
  </si>
  <si>
    <t>CHEZE</t>
  </si>
  <si>
    <t>ESQUIEZE SERE</t>
  </si>
  <si>
    <t>ESTERRE</t>
  </si>
  <si>
    <t>GRUST</t>
  </si>
  <si>
    <t>VIELLA</t>
  </si>
  <si>
    <t>CAUTERETS</t>
  </si>
  <si>
    <t>ASPIN EN LAVEDAN</t>
  </si>
  <si>
    <t>JUNCALAS</t>
  </si>
  <si>
    <t>LEZIGNAN</t>
  </si>
  <si>
    <t>LUGAGNAN</t>
  </si>
  <si>
    <t>OURDON</t>
  </si>
  <si>
    <t>SEGUS</t>
  </si>
  <si>
    <t>SERE LANSO</t>
  </si>
  <si>
    <t>BARTRES</t>
  </si>
  <si>
    <t>GER</t>
  </si>
  <si>
    <t>ARRAYOU LAHITTE</t>
  </si>
  <si>
    <t>POUEYFERRE</t>
  </si>
  <si>
    <t>ARRODETS EZ ANGLES</t>
  </si>
  <si>
    <t>BERBERUST LIAS</t>
  </si>
  <si>
    <t>CHEUST</t>
  </si>
  <si>
    <t>ESCOUBES POUTS</t>
  </si>
  <si>
    <t>GEU</t>
  </si>
  <si>
    <t>GEZ EZ ANGLES</t>
  </si>
  <si>
    <t>JULOS</t>
  </si>
  <si>
    <t>OMEX</t>
  </si>
  <si>
    <t>OSSUN EZ ANGLES</t>
  </si>
  <si>
    <t>ST CREAC</t>
  </si>
  <si>
    <t>BOURREAC</t>
  </si>
  <si>
    <t>GAZOST</t>
  </si>
  <si>
    <t>LOUBAJAC</t>
  </si>
  <si>
    <t>OURDIS COTDOUSSAN</t>
  </si>
  <si>
    <t>OUSTE</t>
  </si>
  <si>
    <t>PAREAC</t>
  </si>
  <si>
    <t>VIGER</t>
  </si>
  <si>
    <t>ADE</t>
  </si>
  <si>
    <t>ARCIZAC EZ ANGLES</t>
  </si>
  <si>
    <t>BARLEST</t>
  </si>
  <si>
    <t>JARRET</t>
  </si>
  <si>
    <t>LOURDES</t>
  </si>
  <si>
    <t>OSSEN</t>
  </si>
  <si>
    <t>TARBES</t>
  </si>
  <si>
    <t>Code postal</t>
  </si>
  <si>
    <t>ADRESSE CHANTIER</t>
  </si>
  <si>
    <t>FIN DE CHANTIER</t>
  </si>
  <si>
    <t>TICKET</t>
  </si>
  <si>
    <t>ECHAFAUDAGE</t>
  </si>
  <si>
    <t>N° TEL</t>
  </si>
  <si>
    <t>nbj</t>
  </si>
  <si>
    <t>STATIONNEMENT</t>
  </si>
  <si>
    <t>code_CHANTIER</t>
  </si>
  <si>
    <t>STOCKAGE</t>
  </si>
  <si>
    <t>EMENAGEMENT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</si>
</sst>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#,##0.00\ [$€-40C];\-#,##0.00\ [$€-40C]"/>
    <numFmt numFmtId="167" formatCode="0#&quot; &quot;##&quot; &quot;##&quot; &quot;##&quot; &quot;##"/>
    <numFmt numFmtId="168" formatCode="0_ ;\-0\ "/>
  </numFmts>
  <fonts count="4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Times New Roman"/>
      <family val="1"/>
    </font>
    <font>
      <b/>
      <sz val="14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u/>
      <sz val="8.8000000000000007"/>
      <color theme="10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sz val="12"/>
      <name val="Times New Roman"/>
      <family val="1"/>
    </font>
    <font>
      <b/>
      <sz val="12"/>
      <color theme="1" tint="4.9989318521683403E-2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u/>
      <sz val="12"/>
      <color theme="10"/>
      <name val="Calibri"/>
      <family val="2"/>
    </font>
    <font>
      <u/>
      <sz val="14"/>
      <color theme="10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599EBF"/>
      <name val="Inherit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618B2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166" fontId="0" fillId="0" borderId="0"/>
    <xf numFmtId="44" fontId="9" fillId="0" borderId="0" applyFont="0" applyFill="0" applyBorder="0" applyAlignment="0" applyProtection="0"/>
    <xf numFmtId="166" fontId="27" fillId="0" borderId="0" applyNumberFormat="0" applyFill="0" applyBorder="0" applyAlignment="0" applyProtection="0">
      <alignment vertical="top"/>
      <protection locked="0"/>
    </xf>
  </cellStyleXfs>
  <cellXfs count="383">
    <xf numFmtId="166" fontId="0" fillId="0" borderId="0" xfId="0"/>
    <xf numFmtId="166" fontId="0" fillId="3" borderId="0" xfId="0" applyFill="1"/>
    <xf numFmtId="164" fontId="0" fillId="0" borderId="0" xfId="0" applyNumberFormat="1" applyFill="1" applyAlignment="1">
      <alignment horizontal="right" vertical="top"/>
    </xf>
    <xf numFmtId="44" fontId="1" fillId="2" borderId="0" xfId="0" applyNumberFormat="1" applyFont="1" applyFill="1" applyAlignment="1">
      <alignment horizontal="left" vertical="top"/>
    </xf>
    <xf numFmtId="166" fontId="1" fillId="2" borderId="0" xfId="0" applyNumberFormat="1" applyFont="1" applyFill="1" applyAlignment="1">
      <alignment horizontal="left" vertical="top"/>
    </xf>
    <xf numFmtId="166" fontId="0" fillId="0" borderId="0" xfId="0"/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left" vertical="top"/>
    </xf>
    <xf numFmtId="164" fontId="2" fillId="3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left" vertical="top"/>
    </xf>
    <xf numFmtId="166" fontId="2" fillId="2" borderId="12" xfId="0" applyFont="1" applyFill="1" applyBorder="1" applyAlignment="1">
      <alignment horizontal="left" vertical="top"/>
    </xf>
    <xf numFmtId="166" fontId="2" fillId="0" borderId="1" xfId="0" applyFont="1" applyFill="1" applyBorder="1" applyAlignment="1">
      <alignment horizontal="left" vertical="top"/>
    </xf>
    <xf numFmtId="164" fontId="2" fillId="0" borderId="1" xfId="0" applyNumberFormat="1" applyFont="1" applyBorder="1" applyAlignment="1">
      <alignment horizontal="left" vertical="top"/>
    </xf>
    <xf numFmtId="166" fontId="2" fillId="3" borderId="1" xfId="0" applyFont="1" applyFill="1" applyBorder="1" applyAlignment="1">
      <alignment horizontal="left" vertical="top"/>
    </xf>
    <xf numFmtId="165" fontId="3" fillId="0" borderId="1" xfId="0" applyNumberFormat="1" applyFont="1" applyFill="1" applyBorder="1" applyAlignment="1">
      <alignment horizontal="left" vertical="top"/>
    </xf>
    <xf numFmtId="166" fontId="2" fillId="2" borderId="13" xfId="0" applyFont="1" applyFill="1" applyBorder="1" applyAlignment="1">
      <alignment horizontal="left" vertical="top"/>
    </xf>
    <xf numFmtId="166" fontId="2" fillId="0" borderId="11" xfId="0" applyFont="1" applyFill="1" applyBorder="1" applyAlignment="1">
      <alignment horizontal="left" vertical="top"/>
    </xf>
    <xf numFmtId="165" fontId="2" fillId="3" borderId="11" xfId="0" applyNumberFormat="1" applyFont="1" applyFill="1" applyBorder="1" applyAlignment="1">
      <alignment horizontal="left" vertical="top"/>
    </xf>
    <xf numFmtId="164" fontId="2" fillId="3" borderId="11" xfId="0" applyNumberFormat="1" applyFont="1" applyFill="1" applyBorder="1" applyAlignment="1">
      <alignment horizontal="left" vertical="top"/>
    </xf>
    <xf numFmtId="166" fontId="2" fillId="3" borderId="11" xfId="0" applyFont="1" applyFill="1" applyBorder="1" applyAlignment="1">
      <alignment horizontal="left" vertical="top"/>
    </xf>
    <xf numFmtId="165" fontId="2" fillId="3" borderId="11" xfId="0" applyNumberFormat="1" applyFont="1" applyFill="1" applyBorder="1" applyAlignment="1">
      <alignment horizontal="center" vertical="center"/>
    </xf>
    <xf numFmtId="166" fontId="2" fillId="2" borderId="0" xfId="0" applyFont="1" applyFill="1" applyAlignment="1">
      <alignment horizontal="left" vertical="top"/>
    </xf>
    <xf numFmtId="164" fontId="3" fillId="4" borderId="10" xfId="0" applyNumberFormat="1" applyFont="1" applyFill="1" applyBorder="1" applyAlignment="1">
      <alignment horizontal="left" vertical="top"/>
    </xf>
    <xf numFmtId="164" fontId="2" fillId="0" borderId="0" xfId="0" applyNumberFormat="1" applyFont="1" applyAlignment="1">
      <alignment horizontal="left" vertical="top"/>
    </xf>
    <xf numFmtId="166" fontId="11" fillId="2" borderId="0" xfId="0" applyFont="1" applyFill="1" applyAlignment="1">
      <alignment horizontal="left" vertical="top"/>
    </xf>
    <xf numFmtId="164" fontId="13" fillId="0" borderId="0" xfId="0" applyNumberFormat="1" applyFont="1" applyAlignment="1">
      <alignment horizontal="left" vertical="top"/>
    </xf>
    <xf numFmtId="166" fontId="2" fillId="0" borderId="0" xfId="0" applyFont="1" applyBorder="1" applyAlignment="1">
      <alignment horizontal="left" vertical="top"/>
    </xf>
    <xf numFmtId="166" fontId="3" fillId="0" borderId="0" xfId="0" applyNumberFormat="1" applyFont="1" applyAlignment="1">
      <alignment horizontal="left" vertical="top"/>
    </xf>
    <xf numFmtId="166" fontId="2" fillId="0" borderId="1" xfId="0" applyNumberFormat="1" applyFont="1" applyFill="1" applyBorder="1" applyAlignment="1">
      <alignment horizontal="left" vertical="top"/>
    </xf>
    <xf numFmtId="166" fontId="2" fillId="0" borderId="1" xfId="0" applyNumberFormat="1" applyFont="1" applyBorder="1" applyAlignment="1">
      <alignment horizontal="left" vertical="top"/>
    </xf>
    <xf numFmtId="166" fontId="2" fillId="3" borderId="1" xfId="0" applyNumberFormat="1" applyFont="1" applyFill="1" applyBorder="1" applyAlignment="1">
      <alignment horizontal="left" vertical="top"/>
    </xf>
    <xf numFmtId="166" fontId="2" fillId="0" borderId="16" xfId="0" applyFont="1" applyBorder="1" applyAlignment="1">
      <alignment horizontal="left" vertical="top"/>
    </xf>
    <xf numFmtId="166" fontId="2" fillId="3" borderId="16" xfId="0" applyFont="1" applyFill="1" applyBorder="1" applyAlignment="1">
      <alignment horizontal="left" vertical="top"/>
    </xf>
    <xf numFmtId="166" fontId="2" fillId="3" borderId="11" xfId="0" applyNumberFormat="1" applyFont="1" applyFill="1" applyBorder="1" applyAlignment="1">
      <alignment horizontal="left" vertical="top"/>
    </xf>
    <xf numFmtId="166" fontId="2" fillId="0" borderId="17" xfId="0" applyFont="1" applyBorder="1" applyAlignment="1">
      <alignment horizontal="left" vertical="top"/>
    </xf>
    <xf numFmtId="166" fontId="7" fillId="11" borderId="9" xfId="0" applyFont="1" applyFill="1" applyBorder="1" applyAlignment="1"/>
    <xf numFmtId="166" fontId="7" fillId="11" borderId="8" xfId="0" applyFont="1" applyFill="1" applyBorder="1" applyAlignment="1"/>
    <xf numFmtId="166" fontId="12" fillId="10" borderId="10" xfId="1" applyNumberFormat="1" applyFont="1" applyFill="1" applyBorder="1" applyAlignment="1">
      <alignment horizontal="left" vertical="top"/>
    </xf>
    <xf numFmtId="14" fontId="7" fillId="11" borderId="8" xfId="0" applyNumberFormat="1" applyFont="1" applyFill="1" applyBorder="1" applyAlignment="1"/>
    <xf numFmtId="14" fontId="2" fillId="0" borderId="1" xfId="0" applyNumberFormat="1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14" fontId="2" fillId="3" borderId="11" xfId="0" applyNumberFormat="1" applyFont="1" applyFill="1" applyBorder="1" applyAlignment="1">
      <alignment horizontal="left" vertical="top"/>
    </xf>
    <xf numFmtId="14" fontId="0" fillId="0" borderId="0" xfId="0" applyNumberFormat="1"/>
    <xf numFmtId="14" fontId="13" fillId="0" borderId="0" xfId="0" applyNumberFormat="1" applyFont="1" applyAlignment="1">
      <alignment horizontal="left" vertical="top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8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/>
    </xf>
    <xf numFmtId="166" fontId="2" fillId="0" borderId="1" xfId="0" applyFont="1" applyFill="1" applyBorder="1" applyAlignment="1">
      <alignment horizontal="left" vertical="top"/>
    </xf>
    <xf numFmtId="166" fontId="2" fillId="3" borderId="1" xfId="0" applyFont="1" applyFill="1" applyBorder="1" applyAlignment="1">
      <alignment horizontal="left" vertical="top"/>
    </xf>
    <xf numFmtId="166" fontId="2" fillId="0" borderId="1" xfId="0" applyNumberFormat="1" applyFont="1" applyFill="1" applyBorder="1" applyAlignment="1">
      <alignment horizontal="left" vertical="top"/>
    </xf>
    <xf numFmtId="166" fontId="2" fillId="0" borderId="1" xfId="0" applyNumberFormat="1" applyFont="1" applyBorder="1" applyAlignment="1">
      <alignment horizontal="left" vertical="top"/>
    </xf>
    <xf numFmtId="166" fontId="2" fillId="3" borderId="1" xfId="0" applyNumberFormat="1" applyFont="1" applyFill="1" applyBorder="1" applyAlignment="1">
      <alignment horizontal="left" vertical="top"/>
    </xf>
    <xf numFmtId="166" fontId="0" fillId="3" borderId="1" xfId="0" applyFont="1" applyFill="1" applyBorder="1" applyAlignment="1">
      <alignment horizontal="left" vertical="top"/>
    </xf>
    <xf numFmtId="166" fontId="0" fillId="0" borderId="1" xfId="0" applyFont="1" applyFill="1" applyBorder="1" applyAlignment="1">
      <alignment horizontal="left" vertical="top"/>
    </xf>
    <xf numFmtId="165" fontId="0" fillId="0" borderId="1" xfId="0" applyNumberFormat="1" applyFont="1" applyFill="1" applyBorder="1" applyAlignment="1">
      <alignment horizontal="left" vertical="top"/>
    </xf>
    <xf numFmtId="165" fontId="0" fillId="7" borderId="1" xfId="0" applyNumberFormat="1" applyFont="1" applyFill="1" applyBorder="1" applyAlignment="1">
      <alignment horizontal="left" vertical="top"/>
    </xf>
    <xf numFmtId="166" fontId="0" fillId="7" borderId="1" xfId="0" applyFont="1" applyFill="1" applyBorder="1" applyAlignment="1">
      <alignment horizontal="left" vertical="top"/>
    </xf>
    <xf numFmtId="166" fontId="0" fillId="4" borderId="1" xfId="0" applyFont="1" applyFill="1" applyBorder="1" applyAlignment="1">
      <alignment horizontal="left" vertical="top"/>
    </xf>
    <xf numFmtId="165" fontId="0" fillId="8" borderId="1" xfId="0" applyNumberFormat="1" applyFont="1" applyFill="1" applyBorder="1" applyAlignment="1">
      <alignment horizontal="left" vertical="top"/>
    </xf>
    <xf numFmtId="166" fontId="0" fillId="8" borderId="1" xfId="0" applyFont="1" applyFill="1" applyBorder="1" applyAlignment="1">
      <alignment horizontal="left" vertical="top"/>
    </xf>
    <xf numFmtId="165" fontId="14" fillId="0" borderId="1" xfId="0" applyNumberFormat="1" applyFont="1" applyFill="1" applyBorder="1" applyAlignment="1">
      <alignment horizontal="left" vertical="top"/>
    </xf>
    <xf numFmtId="165" fontId="0" fillId="5" borderId="1" xfId="0" applyNumberFormat="1" applyFont="1" applyFill="1" applyBorder="1" applyAlignment="1">
      <alignment horizontal="left" vertical="top"/>
    </xf>
    <xf numFmtId="166" fontId="0" fillId="5" borderId="1" xfId="0" applyFont="1" applyFill="1" applyBorder="1" applyAlignment="1">
      <alignment horizontal="left" vertical="top"/>
    </xf>
    <xf numFmtId="166" fontId="10" fillId="0" borderId="1" xfId="0" applyFont="1" applyFill="1" applyBorder="1" applyAlignment="1">
      <alignment horizontal="left" vertical="top"/>
    </xf>
    <xf numFmtId="165" fontId="10" fillId="0" borderId="1" xfId="0" applyNumberFormat="1" applyFont="1" applyFill="1" applyBorder="1" applyAlignment="1">
      <alignment horizontal="left" vertical="top"/>
    </xf>
    <xf numFmtId="165" fontId="10" fillId="0" borderId="1" xfId="0" applyNumberFormat="1" applyFont="1" applyFill="1" applyBorder="1" applyAlignment="1">
      <alignment horizontal="center" vertical="center"/>
    </xf>
    <xf numFmtId="166" fontId="10" fillId="3" borderId="1" xfId="0" applyFont="1" applyFill="1" applyBorder="1" applyAlignment="1">
      <alignment horizontal="left" vertical="top"/>
    </xf>
    <xf numFmtId="165" fontId="0" fillId="0" borderId="1" xfId="0" applyNumberFormat="1" applyFill="1" applyBorder="1" applyAlignment="1">
      <alignment horizontal="left" vertical="top"/>
    </xf>
    <xf numFmtId="166" fontId="0" fillId="0" borderId="1" xfId="0" applyFill="1" applyBorder="1" applyAlignment="1">
      <alignment horizontal="left" vertical="top"/>
    </xf>
    <xf numFmtId="166" fontId="0" fillId="0" borderId="18" xfId="0" applyBorder="1" applyAlignment="1">
      <alignment horizontal="left" vertical="top"/>
    </xf>
    <xf numFmtId="166" fontId="0" fillId="0" borderId="19" xfId="0" applyBorder="1" applyAlignment="1">
      <alignment horizontal="left" vertical="top"/>
    </xf>
    <xf numFmtId="166" fontId="0" fillId="4" borderId="19" xfId="0" applyFill="1" applyBorder="1" applyAlignment="1">
      <alignment horizontal="left" vertical="top"/>
    </xf>
    <xf numFmtId="166" fontId="0" fillId="3" borderId="19" xfId="0" applyFill="1" applyBorder="1" applyAlignment="1">
      <alignment horizontal="left" vertical="top"/>
    </xf>
    <xf numFmtId="165" fontId="0" fillId="9" borderId="1" xfId="0" applyNumberFormat="1" applyFont="1" applyFill="1" applyBorder="1" applyAlignment="1">
      <alignment horizontal="left" vertical="top"/>
    </xf>
    <xf numFmtId="166" fontId="0" fillId="9" borderId="1" xfId="0" applyFont="1" applyFill="1" applyBorder="1" applyAlignment="1">
      <alignment horizontal="left" vertical="top"/>
    </xf>
    <xf numFmtId="166" fontId="0" fillId="9" borderId="1" xfId="0" applyNumberFormat="1" applyFont="1" applyFill="1" applyBorder="1" applyAlignment="1">
      <alignment horizontal="left" vertical="top"/>
    </xf>
    <xf numFmtId="165" fontId="2" fillId="9" borderId="1" xfId="0" applyNumberFormat="1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left" vertical="top"/>
    </xf>
    <xf numFmtId="166" fontId="0" fillId="0" borderId="1" xfId="0" applyNumberFormat="1" applyFont="1" applyBorder="1" applyAlignment="1">
      <alignment horizontal="left" vertical="top"/>
    </xf>
    <xf numFmtId="166" fontId="0" fillId="7" borderId="1" xfId="0" applyNumberFormat="1" applyFont="1" applyFill="1" applyBorder="1" applyAlignment="1">
      <alignment horizontal="left" vertical="top"/>
    </xf>
    <xf numFmtId="166" fontId="0" fillId="4" borderId="1" xfId="0" applyNumberFormat="1" applyFont="1" applyFill="1" applyBorder="1" applyAlignment="1">
      <alignment horizontal="left" vertical="top"/>
    </xf>
    <xf numFmtId="166" fontId="0" fillId="8" borderId="1" xfId="0" applyNumberFormat="1" applyFont="1" applyFill="1" applyBorder="1" applyAlignment="1">
      <alignment horizontal="left" vertical="top"/>
    </xf>
    <xf numFmtId="166" fontId="0" fillId="3" borderId="1" xfId="0" applyNumberFormat="1" applyFont="1" applyFill="1" applyBorder="1" applyAlignment="1">
      <alignment horizontal="left" vertical="top"/>
    </xf>
    <xf numFmtId="166" fontId="0" fillId="5" borderId="1" xfId="0" applyNumberFormat="1" applyFont="1" applyFill="1" applyBorder="1" applyAlignment="1">
      <alignment horizontal="left" vertical="top"/>
    </xf>
    <xf numFmtId="166" fontId="10" fillId="0" borderId="1" xfId="0" applyNumberFormat="1" applyFont="1" applyBorder="1" applyAlignment="1">
      <alignment horizontal="left" vertical="top"/>
    </xf>
    <xf numFmtId="166" fontId="2" fillId="0" borderId="1" xfId="0" applyFont="1" applyBorder="1" applyAlignment="1">
      <alignment horizontal="left" vertical="top"/>
    </xf>
    <xf numFmtId="166" fontId="10" fillId="3" borderId="1" xfId="0" applyNumberFormat="1" applyFont="1" applyFill="1" applyBorder="1" applyAlignment="1">
      <alignment horizontal="left" vertical="top"/>
    </xf>
    <xf numFmtId="166" fontId="10" fillId="0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Border="1" applyAlignment="1">
      <alignment horizontal="left" vertical="top"/>
    </xf>
    <xf numFmtId="166" fontId="0" fillId="0" borderId="16" xfId="0" applyBorder="1" applyAlignment="1">
      <alignment horizontal="left" vertical="top"/>
    </xf>
    <xf numFmtId="166" fontId="2" fillId="0" borderId="19" xfId="0" applyFont="1" applyFill="1" applyBorder="1" applyAlignment="1">
      <alignment horizontal="left" vertical="top"/>
    </xf>
    <xf numFmtId="14" fontId="0" fillId="0" borderId="1" xfId="0" applyNumberFormat="1" applyBorder="1" applyAlignment="1">
      <alignment horizontal="center" vertical="top"/>
    </xf>
    <xf numFmtId="166" fontId="0" fillId="2" borderId="1" xfId="0" applyFill="1" applyBorder="1" applyAlignment="1">
      <alignment horizontal="left" vertical="top"/>
    </xf>
    <xf numFmtId="166" fontId="2" fillId="2" borderId="1" xfId="0" applyFont="1" applyFill="1" applyBorder="1" applyAlignment="1">
      <alignment vertical="top"/>
    </xf>
    <xf numFmtId="166" fontId="0" fillId="2" borderId="1" xfId="0" applyFont="1" applyFill="1" applyBorder="1" applyAlignment="1">
      <alignment horizontal="left" vertical="top"/>
    </xf>
    <xf numFmtId="166" fontId="2" fillId="2" borderId="1" xfId="0" applyFont="1" applyFill="1" applyBorder="1" applyAlignment="1">
      <alignment horizontal="left" vertical="top"/>
    </xf>
    <xf numFmtId="166" fontId="0" fillId="2" borderId="1" xfId="0" applyFill="1" applyBorder="1" applyAlignment="1">
      <alignment vertical="top"/>
    </xf>
    <xf numFmtId="166" fontId="0" fillId="2" borderId="1" xfId="0" applyFont="1" applyFill="1" applyBorder="1" applyAlignment="1">
      <alignment vertical="top"/>
    </xf>
    <xf numFmtId="166" fontId="0" fillId="2" borderId="12" xfId="0" applyFill="1" applyBorder="1" applyAlignment="1">
      <alignment horizontal="left" vertical="top"/>
    </xf>
    <xf numFmtId="166" fontId="10" fillId="2" borderId="1" xfId="0" applyFont="1" applyFill="1" applyBorder="1" applyAlignment="1">
      <alignment horizontal="left" vertical="top"/>
    </xf>
    <xf numFmtId="165" fontId="0" fillId="3" borderId="1" xfId="0" applyNumberFormat="1" applyFont="1" applyFill="1" applyBorder="1" applyAlignment="1">
      <alignment horizontal="left" vertical="top"/>
    </xf>
    <xf numFmtId="165" fontId="0" fillId="0" borderId="1" xfId="0" applyNumberFormat="1" applyFont="1" applyBorder="1" applyAlignment="1">
      <alignment horizontal="left" vertical="top"/>
    </xf>
    <xf numFmtId="164" fontId="0" fillId="0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44" fontId="2" fillId="0" borderId="1" xfId="1" applyNumberFormat="1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164" fontId="0" fillId="9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6" fontId="0" fillId="2" borderId="12" xfId="0" applyFont="1" applyFill="1" applyBorder="1" applyAlignment="1">
      <alignment horizontal="left" vertical="top"/>
    </xf>
    <xf numFmtId="166" fontId="0" fillId="3" borderId="16" xfId="0" applyFill="1" applyBorder="1" applyAlignment="1">
      <alignment horizontal="left" vertical="top"/>
    </xf>
    <xf numFmtId="166" fontId="2" fillId="0" borderId="19" xfId="0" applyFont="1" applyBorder="1" applyAlignment="1">
      <alignment horizontal="left" vertical="top"/>
    </xf>
    <xf numFmtId="166" fontId="2" fillId="3" borderId="19" xfId="0" applyFont="1" applyFill="1" applyBorder="1" applyAlignment="1">
      <alignment horizontal="left" vertical="top"/>
    </xf>
    <xf numFmtId="166" fontId="0" fillId="3" borderId="8" xfId="0" applyFill="1" applyBorder="1" applyAlignment="1"/>
    <xf numFmtId="166" fontId="0" fillId="3" borderId="0" xfId="0" applyFill="1" applyAlignment="1"/>
    <xf numFmtId="166" fontId="19" fillId="0" borderId="0" xfId="0" applyFont="1" applyFill="1" applyBorder="1" applyAlignment="1">
      <alignment horizontal="left" vertical="center"/>
    </xf>
    <xf numFmtId="166" fontId="15" fillId="0" borderId="0" xfId="0" applyFont="1" applyFill="1" applyBorder="1" applyAlignment="1">
      <alignment horizontal="left" vertical="center"/>
    </xf>
    <xf numFmtId="166" fontId="21" fillId="3" borderId="8" xfId="0" applyFont="1" applyFill="1" applyBorder="1" applyAlignment="1"/>
    <xf numFmtId="166" fontId="23" fillId="13" borderId="9" xfId="0" applyFont="1" applyFill="1" applyBorder="1" applyAlignment="1">
      <alignment horizontal="center" vertical="center"/>
    </xf>
    <xf numFmtId="164" fontId="6" fillId="13" borderId="8" xfId="0" applyNumberFormat="1" applyFont="1" applyFill="1" applyBorder="1" applyAlignment="1">
      <alignment horizontal="center"/>
    </xf>
    <xf numFmtId="166" fontId="8" fillId="13" borderId="8" xfId="0" applyFont="1" applyFill="1" applyBorder="1" applyAlignment="1">
      <alignment horizontal="center"/>
    </xf>
    <xf numFmtId="166" fontId="23" fillId="13" borderId="8" xfId="0" applyFont="1" applyFill="1" applyBorder="1" applyAlignment="1">
      <alignment horizontal="center"/>
    </xf>
    <xf numFmtId="164" fontId="6" fillId="13" borderId="7" xfId="0" applyNumberFormat="1" applyFont="1" applyFill="1" applyBorder="1" applyAlignment="1">
      <alignment horizontal="center"/>
    </xf>
    <xf numFmtId="166" fontId="8" fillId="13" borderId="6" xfId="0" applyFont="1" applyFill="1" applyBorder="1" applyAlignment="1">
      <alignment horizontal="center" vertical="center"/>
    </xf>
    <xf numFmtId="166" fontId="8" fillId="13" borderId="0" xfId="0" applyFont="1" applyFill="1" applyBorder="1" applyAlignment="1">
      <alignment horizontal="center"/>
    </xf>
    <xf numFmtId="166" fontId="8" fillId="13" borderId="5" xfId="0" applyFont="1" applyFill="1" applyBorder="1" applyAlignment="1">
      <alignment horizontal="center"/>
    </xf>
    <xf numFmtId="166" fontId="23" fillId="13" borderId="4" xfId="0" applyFont="1" applyFill="1" applyBorder="1" applyAlignment="1">
      <alignment horizontal="center" vertical="center"/>
    </xf>
    <xf numFmtId="164" fontId="6" fillId="13" borderId="3" xfId="0" applyNumberFormat="1" applyFont="1" applyFill="1" applyBorder="1" applyAlignment="1">
      <alignment horizontal="center"/>
    </xf>
    <xf numFmtId="166" fontId="8" fillId="13" borderId="3" xfId="0" applyFont="1" applyFill="1" applyBorder="1" applyAlignment="1">
      <alignment horizontal="center"/>
    </xf>
    <xf numFmtId="166" fontId="23" fillId="13" borderId="3" xfId="0" applyFont="1" applyFill="1" applyBorder="1" applyAlignment="1">
      <alignment horizontal="center"/>
    </xf>
    <xf numFmtId="164" fontId="6" fillId="13" borderId="2" xfId="0" applyNumberFormat="1" applyFont="1" applyFill="1" applyBorder="1" applyAlignment="1">
      <alignment horizontal="center"/>
    </xf>
    <xf numFmtId="166" fontId="2" fillId="0" borderId="1" xfId="0" applyFont="1" applyFill="1" applyBorder="1" applyAlignment="1">
      <alignment horizontal="left" vertical="top"/>
    </xf>
    <xf numFmtId="166" fontId="0" fillId="0" borderId="1" xfId="0" applyFont="1" applyFill="1" applyBorder="1" applyAlignment="1">
      <alignment horizontal="left" vertical="top"/>
    </xf>
    <xf numFmtId="166" fontId="0" fillId="0" borderId="1" xfId="0" applyFill="1" applyBorder="1" applyAlignment="1">
      <alignment horizontal="left" vertical="top"/>
    </xf>
    <xf numFmtId="1" fontId="16" fillId="0" borderId="0" xfId="0" applyNumberFormat="1" applyFont="1" applyFill="1"/>
    <xf numFmtId="44" fontId="16" fillId="0" borderId="0" xfId="0" applyNumberFormat="1" applyFont="1" applyFill="1"/>
    <xf numFmtId="166" fontId="15" fillId="0" borderId="0" xfId="0" applyFont="1" applyFill="1"/>
    <xf numFmtId="49" fontId="16" fillId="0" borderId="0" xfId="0" applyNumberFormat="1" applyFont="1" applyFill="1"/>
    <xf numFmtId="164" fontId="16" fillId="0" borderId="0" xfId="0" applyNumberFormat="1" applyFont="1" applyFill="1"/>
    <xf numFmtId="166" fontId="16" fillId="0" borderId="0" xfId="0" applyFont="1" applyFill="1"/>
    <xf numFmtId="1" fontId="16" fillId="0" borderId="0" xfId="0" applyNumberFormat="1" applyFont="1" applyFill="1" applyAlignment="1">
      <alignment horizontal="center" vertical="center"/>
    </xf>
    <xf numFmtId="44" fontId="16" fillId="0" borderId="0" xfId="0" applyNumberFormat="1" applyFont="1" applyFill="1" applyAlignment="1">
      <alignment horizontal="center" vertical="center"/>
    </xf>
    <xf numFmtId="166" fontId="16" fillId="0" borderId="0" xfId="0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" fontId="28" fillId="0" borderId="0" xfId="0" applyNumberFormat="1" applyFont="1" applyFill="1"/>
    <xf numFmtId="166" fontId="28" fillId="0" borderId="0" xfId="0" applyFont="1" applyFill="1"/>
    <xf numFmtId="44" fontId="28" fillId="0" borderId="0" xfId="0" applyNumberFormat="1" applyFont="1" applyFill="1"/>
    <xf numFmtId="166" fontId="29" fillId="0" borderId="0" xfId="0" applyFont="1" applyFill="1"/>
    <xf numFmtId="164" fontId="2" fillId="0" borderId="0" xfId="0" applyNumberFormat="1" applyFont="1" applyFill="1" applyBorder="1" applyAlignment="1">
      <alignment horizontal="left" vertical="top"/>
    </xf>
    <xf numFmtId="166" fontId="15" fillId="0" borderId="1" xfId="0" applyFont="1" applyFill="1" applyBorder="1" applyAlignment="1">
      <alignment horizontal="left"/>
    </xf>
    <xf numFmtId="166" fontId="16" fillId="0" borderId="0" xfId="0" applyFont="1" applyFill="1" applyAlignment="1">
      <alignment vertical="center"/>
    </xf>
    <xf numFmtId="166" fontId="20" fillId="0" borderId="0" xfId="0" applyFont="1" applyFill="1" applyAlignment="1"/>
    <xf numFmtId="166" fontId="16" fillId="0" borderId="0" xfId="0" applyFont="1" applyFill="1" applyAlignment="1"/>
    <xf numFmtId="14" fontId="16" fillId="0" borderId="0" xfId="0" applyNumberFormat="1" applyFont="1" applyFill="1" applyAlignment="1">
      <alignment horizontal="center"/>
    </xf>
    <xf numFmtId="1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/>
    </xf>
    <xf numFmtId="49" fontId="28" fillId="0" borderId="20" xfId="0" applyNumberFormat="1" applyFont="1" applyFill="1" applyBorder="1"/>
    <xf numFmtId="164" fontId="28" fillId="0" borderId="21" xfId="0" applyNumberFormat="1" applyFont="1" applyFill="1" applyBorder="1"/>
    <xf numFmtId="14" fontId="16" fillId="0" borderId="0" xfId="0" applyNumberFormat="1" applyFont="1" applyFill="1" applyAlignment="1">
      <alignment horizontal="center" vertical="center"/>
    </xf>
    <xf numFmtId="49" fontId="28" fillId="0" borderId="12" xfId="0" applyNumberFormat="1" applyFont="1" applyFill="1" applyBorder="1"/>
    <xf numFmtId="164" fontId="28" fillId="0" borderId="16" xfId="0" applyNumberFormat="1" applyFont="1" applyFill="1" applyBorder="1"/>
    <xf numFmtId="166" fontId="28" fillId="0" borderId="12" xfId="0" applyFont="1" applyFill="1" applyBorder="1"/>
    <xf numFmtId="49" fontId="28" fillId="0" borderId="13" xfId="0" applyNumberFormat="1" applyFont="1" applyFill="1" applyBorder="1"/>
    <xf numFmtId="164" fontId="28" fillId="0" borderId="17" xfId="0" applyNumberFormat="1" applyFont="1" applyFill="1" applyBorder="1"/>
    <xf numFmtId="164" fontId="0" fillId="0" borderId="0" xfId="0" applyNumberFormat="1" applyFont="1" applyFill="1" applyBorder="1" applyAlignment="1">
      <alignment horizontal="left" vertical="top"/>
    </xf>
    <xf numFmtId="164" fontId="10" fillId="0" borderId="0" xfId="0" applyNumberFormat="1" applyFont="1" applyFill="1" applyBorder="1" applyAlignment="1">
      <alignment horizontal="left" vertical="top"/>
    </xf>
    <xf numFmtId="166" fontId="16" fillId="0" borderId="0" xfId="0" applyFont="1" applyFill="1" applyBorder="1"/>
    <xf numFmtId="166" fontId="16" fillId="0" borderId="1" xfId="0" applyFont="1" applyFill="1" applyBorder="1" applyAlignment="1"/>
    <xf numFmtId="14" fontId="16" fillId="0" borderId="1" xfId="0" applyNumberFormat="1" applyFont="1" applyFill="1" applyBorder="1" applyAlignment="1">
      <alignment horizontal="center"/>
    </xf>
    <xf numFmtId="166" fontId="2" fillId="0" borderId="1" xfId="0" applyFont="1" applyFill="1" applyBorder="1" applyAlignment="1"/>
    <xf numFmtId="14" fontId="15" fillId="0" borderId="1" xfId="0" applyNumberFormat="1" applyFont="1" applyFill="1" applyBorder="1" applyAlignment="1">
      <alignment horizontal="center" vertical="top"/>
    </xf>
    <xf numFmtId="14" fontId="16" fillId="0" borderId="1" xfId="0" applyNumberFormat="1" applyFont="1" applyFill="1" applyBorder="1" applyAlignment="1">
      <alignment horizontal="center" vertical="top"/>
    </xf>
    <xf numFmtId="14" fontId="18" fillId="0" borderId="1" xfId="0" applyNumberFormat="1" applyFont="1" applyFill="1" applyBorder="1" applyAlignment="1">
      <alignment horizontal="center" vertical="top"/>
    </xf>
    <xf numFmtId="14" fontId="16" fillId="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/>
    </xf>
    <xf numFmtId="164" fontId="15" fillId="0" borderId="0" xfId="0" applyNumberFormat="1" applyFont="1" applyFill="1" applyBorder="1" applyAlignment="1">
      <alignment horizontal="left" vertical="top"/>
    </xf>
    <xf numFmtId="166" fontId="16" fillId="0" borderId="1" xfId="0" applyFont="1" applyFill="1" applyBorder="1" applyAlignment="1">
      <alignment horizontal="left" vertical="top"/>
    </xf>
    <xf numFmtId="164" fontId="29" fillId="0" borderId="0" xfId="0" applyNumberFormat="1" applyFont="1" applyFill="1" applyBorder="1" applyAlignment="1">
      <alignment horizontal="left" vertical="top"/>
    </xf>
    <xf numFmtId="164" fontId="28" fillId="0" borderId="0" xfId="0" applyNumberFormat="1" applyFont="1" applyFill="1" applyBorder="1" applyAlignment="1">
      <alignment horizontal="left" vertical="top"/>
    </xf>
    <xf numFmtId="166" fontId="15" fillId="0" borderId="1" xfId="0" applyFont="1" applyFill="1" applyBorder="1" applyAlignment="1">
      <alignment horizontal="left" vertical="top"/>
    </xf>
    <xf numFmtId="166" fontId="28" fillId="0" borderId="1" xfId="0" applyFont="1" applyFill="1" applyBorder="1" applyAlignment="1">
      <alignment horizontal="left"/>
    </xf>
    <xf numFmtId="166" fontId="16" fillId="0" borderId="1" xfId="0" applyFont="1" applyFill="1" applyBorder="1" applyAlignment="1">
      <alignment horizontal="left"/>
    </xf>
    <xf numFmtId="14" fontId="28" fillId="0" borderId="1" xfId="0" applyNumberFormat="1" applyFont="1" applyFill="1" applyBorder="1" applyAlignment="1">
      <alignment horizontal="center"/>
    </xf>
    <xf numFmtId="164" fontId="15" fillId="0" borderId="1" xfId="0" applyNumberFormat="1" applyFont="1" applyFill="1" applyBorder="1" applyAlignment="1">
      <alignment horizontal="center"/>
    </xf>
    <xf numFmtId="164" fontId="15" fillId="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/>
    </xf>
    <xf numFmtId="166" fontId="30" fillId="5" borderId="22" xfId="0" applyFont="1" applyFill="1" applyBorder="1" applyAlignment="1">
      <alignment horizontal="center" vertical="center"/>
    </xf>
    <xf numFmtId="166" fontId="30" fillId="5" borderId="23" xfId="0" applyFont="1" applyFill="1" applyBorder="1" applyAlignment="1">
      <alignment horizontal="center" vertical="center"/>
    </xf>
    <xf numFmtId="49" fontId="31" fillId="14" borderId="23" xfId="0" applyNumberFormat="1" applyFont="1" applyFill="1" applyBorder="1" applyAlignment="1">
      <alignment horizontal="center" vertical="center"/>
    </xf>
    <xf numFmtId="166" fontId="31" fillId="14" borderId="23" xfId="0" applyFont="1" applyFill="1" applyBorder="1" applyAlignment="1">
      <alignment horizontal="center" vertical="center"/>
    </xf>
    <xf numFmtId="14" fontId="31" fillId="14" borderId="23" xfId="0" applyNumberFormat="1" applyFont="1" applyFill="1" applyBorder="1" applyAlignment="1">
      <alignment horizontal="center" vertical="center"/>
    </xf>
    <xf numFmtId="14" fontId="22" fillId="13" borderId="23" xfId="0" applyNumberFormat="1" applyFont="1" applyFill="1" applyBorder="1" applyAlignment="1">
      <alignment horizontal="center" vertical="center"/>
    </xf>
    <xf numFmtId="164" fontId="22" fillId="13" borderId="23" xfId="0" applyNumberFormat="1" applyFont="1" applyFill="1" applyBorder="1" applyAlignment="1">
      <alignment horizontal="center" vertical="center"/>
    </xf>
    <xf numFmtId="49" fontId="22" fillId="13" borderId="23" xfId="0" applyNumberFormat="1" applyFont="1" applyFill="1" applyBorder="1" applyAlignment="1">
      <alignment horizontal="center" vertical="center"/>
    </xf>
    <xf numFmtId="166" fontId="22" fillId="13" borderId="24" xfId="0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/>
    </xf>
    <xf numFmtId="167" fontId="16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3" fontId="16" fillId="0" borderId="0" xfId="0" applyNumberFormat="1" applyFont="1" applyFill="1" applyAlignment="1">
      <alignment horizontal="center" vertical="center"/>
    </xf>
    <xf numFmtId="166" fontId="15" fillId="0" borderId="0" xfId="0" applyFont="1" applyFill="1" applyAlignment="1">
      <alignment horizontal="center" vertical="center"/>
    </xf>
    <xf numFmtId="1" fontId="16" fillId="0" borderId="1" xfId="0" applyNumberFormat="1" applyFont="1" applyFill="1" applyBorder="1" applyAlignment="1">
      <alignment horizontal="center" vertical="center"/>
    </xf>
    <xf numFmtId="166" fontId="0" fillId="0" borderId="0" xfId="0" applyFill="1"/>
    <xf numFmtId="164" fontId="28" fillId="0" borderId="1" xfId="0" applyNumberFormat="1" applyFont="1" applyFill="1" applyBorder="1" applyAlignment="1">
      <alignment horizontal="center" vertical="center"/>
    </xf>
    <xf numFmtId="49" fontId="28" fillId="0" borderId="1" xfId="0" applyNumberFormat="1" applyFont="1" applyFill="1" applyBorder="1" applyAlignment="1">
      <alignment horizontal="center" vertical="center"/>
    </xf>
    <xf numFmtId="166" fontId="15" fillId="0" borderId="1" xfId="0" applyFont="1" applyBorder="1" applyAlignment="1">
      <alignment horizontal="left" vertical="top"/>
    </xf>
    <xf numFmtId="1" fontId="16" fillId="0" borderId="1" xfId="0" applyNumberFormat="1" applyFont="1" applyFill="1" applyBorder="1" applyAlignment="1">
      <alignment horizontal="center"/>
    </xf>
    <xf numFmtId="1" fontId="16" fillId="0" borderId="0" xfId="0" applyNumberFormat="1" applyFont="1" applyFill="1" applyAlignment="1">
      <alignment horizontal="center"/>
    </xf>
    <xf numFmtId="166" fontId="30" fillId="0" borderId="0" xfId="0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horizontal="center" vertical="center"/>
    </xf>
    <xf numFmtId="166" fontId="31" fillId="0" borderId="0" xfId="0" applyFont="1" applyFill="1" applyBorder="1" applyAlignment="1">
      <alignment horizontal="center" vertical="center"/>
    </xf>
    <xf numFmtId="14" fontId="31" fillId="0" borderId="0" xfId="0" applyNumberFormat="1" applyFont="1" applyFill="1" applyBorder="1" applyAlignment="1">
      <alignment horizontal="center" vertical="center"/>
    </xf>
    <xf numFmtId="14" fontId="22" fillId="0" borderId="0" xfId="0" applyNumberFormat="1" applyFont="1" applyFill="1" applyBorder="1" applyAlignment="1">
      <alignment horizontal="center" vertical="center"/>
    </xf>
    <xf numFmtId="164" fontId="22" fillId="0" borderId="0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166" fontId="22" fillId="0" borderId="0" xfId="0" applyFont="1" applyFill="1" applyBorder="1" applyAlignment="1">
      <alignment horizontal="center" vertical="center"/>
    </xf>
    <xf numFmtId="166" fontId="0" fillId="0" borderId="0" xfId="0" applyFill="1" applyBorder="1"/>
    <xf numFmtId="14" fontId="15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right"/>
    </xf>
    <xf numFmtId="14" fontId="8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right"/>
    </xf>
    <xf numFmtId="164" fontId="0" fillId="0" borderId="1" xfId="0" applyNumberFormat="1" applyFont="1" applyBorder="1" applyAlignment="1">
      <alignment horizontal="right" vertical="center"/>
    </xf>
    <xf numFmtId="14" fontId="2" fillId="0" borderId="1" xfId="0" applyNumberFormat="1" applyFont="1" applyBorder="1" applyAlignment="1">
      <alignment horizontal="center" vertical="center"/>
    </xf>
    <xf numFmtId="166" fontId="0" fillId="0" borderId="1" xfId="0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right"/>
    </xf>
    <xf numFmtId="164" fontId="0" fillId="0" borderId="1" xfId="0" applyNumberFormat="1" applyFont="1" applyFill="1" applyBorder="1" applyAlignment="1">
      <alignment horizontal="right" vertical="center"/>
    </xf>
    <xf numFmtId="14" fontId="2" fillId="0" borderId="1" xfId="0" applyNumberFormat="1" applyFont="1" applyFill="1" applyBorder="1" applyAlignment="1">
      <alignment horizontal="center" vertical="center"/>
    </xf>
    <xf numFmtId="166" fontId="0" fillId="0" borderId="1" xfId="0" applyBorder="1"/>
    <xf numFmtId="14" fontId="15" fillId="0" borderId="1" xfId="0" applyNumberFormat="1" applyFont="1" applyBorder="1" applyAlignment="1">
      <alignment horizontal="right"/>
    </xf>
    <xf numFmtId="164" fontId="29" fillId="0" borderId="1" xfId="0" applyNumberFormat="1" applyFont="1" applyBorder="1" applyAlignment="1">
      <alignment horizontal="right" vertical="center"/>
    </xf>
    <xf numFmtId="14" fontId="28" fillId="0" borderId="1" xfId="0" applyNumberFormat="1" applyFont="1" applyBorder="1" applyAlignment="1">
      <alignment horizontal="center" vertical="center"/>
    </xf>
    <xf numFmtId="166" fontId="29" fillId="0" borderId="1" xfId="0" applyFont="1" applyBorder="1" applyAlignment="1">
      <alignment horizontal="left" vertical="top"/>
    </xf>
    <xf numFmtId="14" fontId="16" fillId="0" borderId="1" xfId="0" applyNumberFormat="1" applyFont="1" applyFill="1" applyBorder="1" applyAlignment="1">
      <alignment horizontal="right"/>
    </xf>
    <xf numFmtId="14" fontId="11" fillId="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right"/>
    </xf>
    <xf numFmtId="164" fontId="16" fillId="0" borderId="1" xfId="0" applyNumberFormat="1" applyFont="1" applyFill="1" applyBorder="1" applyAlignment="1">
      <alignment horizontal="right" vertical="center"/>
    </xf>
    <xf numFmtId="166" fontId="16" fillId="0" borderId="1" xfId="0" applyFont="1" applyFill="1" applyBorder="1"/>
    <xf numFmtId="164" fontId="28" fillId="0" borderId="1" xfId="0" applyNumberFormat="1" applyFont="1" applyFill="1" applyBorder="1" applyAlignment="1">
      <alignment horizontal="right" vertical="center"/>
    </xf>
    <xf numFmtId="14" fontId="28" fillId="0" borderId="1" xfId="0" applyNumberFormat="1" applyFont="1" applyFill="1" applyBorder="1" applyAlignment="1">
      <alignment horizontal="center" vertical="center"/>
    </xf>
    <xf numFmtId="166" fontId="28" fillId="0" borderId="1" xfId="0" applyFont="1" applyFill="1" applyBorder="1"/>
    <xf numFmtId="14" fontId="11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 vertical="center"/>
    </xf>
    <xf numFmtId="166" fontId="35" fillId="0" borderId="1" xfId="2" applyFont="1" applyFill="1" applyBorder="1" applyAlignment="1" applyProtection="1">
      <alignment horizontal="left" vertical="top"/>
    </xf>
    <xf numFmtId="14" fontId="35" fillId="0" borderId="1" xfId="2" applyNumberFormat="1" applyFont="1" applyFill="1" applyBorder="1" applyAlignment="1" applyProtection="1">
      <alignment horizontal="right"/>
    </xf>
    <xf numFmtId="14" fontId="36" fillId="0" borderId="1" xfId="2" applyNumberFormat="1" applyFont="1" applyFill="1" applyBorder="1" applyAlignment="1" applyProtection="1">
      <alignment horizontal="center" vertical="center"/>
    </xf>
    <xf numFmtId="164" fontId="35" fillId="0" borderId="1" xfId="2" applyNumberFormat="1" applyFont="1" applyFill="1" applyBorder="1" applyAlignment="1" applyProtection="1">
      <alignment horizontal="right"/>
    </xf>
    <xf numFmtId="164" fontId="28" fillId="0" borderId="1" xfId="0" applyNumberFormat="1" applyFont="1" applyBorder="1" applyAlignment="1">
      <alignment horizontal="right" vertical="center"/>
    </xf>
    <xf numFmtId="14" fontId="29" fillId="0" borderId="1" xfId="0" applyNumberFormat="1" applyFont="1" applyBorder="1" applyAlignment="1">
      <alignment horizontal="center" vertical="top"/>
    </xf>
    <xf numFmtId="166" fontId="29" fillId="0" borderId="1" xfId="0" applyFont="1" applyFill="1" applyBorder="1" applyAlignment="1">
      <alignment horizontal="left" vertical="top"/>
    </xf>
    <xf numFmtId="14" fontId="29" fillId="0" borderId="1" xfId="0" applyNumberFormat="1" applyFont="1" applyFill="1" applyBorder="1" applyAlignment="1">
      <alignment horizontal="right"/>
    </xf>
    <xf numFmtId="14" fontId="37" fillId="0" borderId="1" xfId="0" applyNumberFormat="1" applyFont="1" applyBorder="1" applyAlignment="1">
      <alignment horizontal="center" vertical="center"/>
    </xf>
    <xf numFmtId="164" fontId="29" fillId="0" borderId="1" xfId="0" applyNumberFormat="1" applyFont="1" applyBorder="1" applyAlignment="1">
      <alignment horizontal="right"/>
    </xf>
    <xf numFmtId="166" fontId="28" fillId="0" borderId="1" xfId="0" applyFont="1" applyFill="1" applyBorder="1" applyAlignment="1"/>
    <xf numFmtId="14" fontId="28" fillId="0" borderId="1" xfId="0" applyNumberFormat="1" applyFont="1" applyFill="1" applyBorder="1" applyAlignment="1">
      <alignment horizontal="right"/>
    </xf>
    <xf numFmtId="14" fontId="38" fillId="0" borderId="1" xfId="0" applyNumberFormat="1" applyFont="1" applyFill="1" applyBorder="1" applyAlignment="1">
      <alignment horizontal="center" vertical="center"/>
    </xf>
    <xf numFmtId="164" fontId="28" fillId="0" borderId="1" xfId="0" applyNumberFormat="1" applyFont="1" applyFill="1" applyBorder="1" applyAlignment="1">
      <alignment horizontal="right"/>
    </xf>
    <xf numFmtId="164" fontId="29" fillId="3" borderId="1" xfId="0" applyNumberFormat="1" applyFont="1" applyFill="1" applyBorder="1" applyAlignment="1">
      <alignment horizontal="right" vertical="center"/>
    </xf>
    <xf numFmtId="14" fontId="28" fillId="3" borderId="1" xfId="0" applyNumberFormat="1" applyFont="1" applyFill="1" applyBorder="1" applyAlignment="1">
      <alignment horizontal="center" vertical="center"/>
    </xf>
    <xf numFmtId="166" fontId="29" fillId="3" borderId="1" xfId="0" applyFont="1" applyFill="1" applyBorder="1" applyAlignment="1">
      <alignment horizontal="left" vertical="top"/>
    </xf>
    <xf numFmtId="14" fontId="36" fillId="0" borderId="1" xfId="2" applyNumberFormat="1" applyFont="1" applyBorder="1" applyAlignment="1" applyProtection="1">
      <alignment horizontal="center" vertical="center"/>
    </xf>
    <xf numFmtId="164" fontId="35" fillId="0" borderId="1" xfId="2" applyNumberFormat="1" applyFont="1" applyBorder="1" applyAlignment="1" applyProtection="1">
      <alignment horizontal="right"/>
    </xf>
    <xf numFmtId="19" fontId="16" fillId="0" borderId="1" xfId="0" applyNumberFormat="1" applyFont="1" applyFill="1" applyBorder="1" applyAlignment="1">
      <alignment horizontal="center" vertical="center"/>
    </xf>
    <xf numFmtId="164" fontId="15" fillId="3" borderId="1" xfId="0" applyNumberFormat="1" applyFont="1" applyFill="1" applyBorder="1" applyAlignment="1">
      <alignment horizontal="right" vertical="center"/>
    </xf>
    <xf numFmtId="14" fontId="16" fillId="3" borderId="1" xfId="0" applyNumberFormat="1" applyFont="1" applyFill="1" applyBorder="1" applyAlignment="1">
      <alignment horizontal="center" vertical="center"/>
    </xf>
    <xf numFmtId="166" fontId="15" fillId="3" borderId="1" xfId="0" applyFont="1" applyFill="1" applyBorder="1" applyAlignment="1">
      <alignment horizontal="left" vertical="top"/>
    </xf>
    <xf numFmtId="14" fontId="0" fillId="0" borderId="1" xfId="0" applyNumberFormat="1" applyFont="1" applyBorder="1" applyAlignment="1">
      <alignment horizontal="center" vertical="top"/>
    </xf>
    <xf numFmtId="166" fontId="35" fillId="0" borderId="1" xfId="2" applyFont="1" applyFill="1" applyBorder="1" applyAlignment="1" applyProtection="1"/>
    <xf numFmtId="164" fontId="2" fillId="0" borderId="1" xfId="0" applyNumberFormat="1" applyFont="1" applyFill="1" applyBorder="1" applyAlignment="1">
      <alignment horizontal="right" vertical="center"/>
    </xf>
    <xf numFmtId="14" fontId="2" fillId="0" borderId="1" xfId="0" applyNumberFormat="1" applyFont="1" applyFill="1" applyBorder="1" applyAlignment="1">
      <alignment horizontal="center" vertical="top"/>
    </xf>
    <xf numFmtId="164" fontId="16" fillId="0" borderId="1" xfId="0" applyNumberFormat="1" applyFont="1" applyBorder="1" applyAlignment="1">
      <alignment horizontal="right" vertical="center"/>
    </xf>
    <xf numFmtId="166" fontId="16" fillId="0" borderId="1" xfId="0" applyFont="1" applyFill="1" applyBorder="1" applyAlignment="1">
      <alignment vertical="top"/>
    </xf>
    <xf numFmtId="1" fontId="16" fillId="0" borderId="1" xfId="0" applyNumberFormat="1" applyFont="1" applyFill="1" applyBorder="1" applyAlignment="1">
      <alignment horizontal="center" vertical="top"/>
    </xf>
    <xf numFmtId="164" fontId="15" fillId="0" borderId="1" xfId="0" applyNumberFormat="1" applyFont="1" applyBorder="1" applyAlignment="1">
      <alignment horizontal="right" vertical="center"/>
    </xf>
    <xf numFmtId="14" fontId="16" fillId="0" borderId="1" xfId="0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top"/>
    </xf>
    <xf numFmtId="166" fontId="0" fillId="3" borderId="1" xfId="0" applyFill="1" applyBorder="1" applyAlignment="1">
      <alignment horizontal="left" vertical="top"/>
    </xf>
    <xf numFmtId="164" fontId="0" fillId="3" borderId="1" xfId="0" applyNumberFormat="1" applyFont="1" applyFill="1" applyBorder="1" applyAlignment="1">
      <alignment horizontal="right" vertical="center"/>
    </xf>
    <xf numFmtId="14" fontId="2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top"/>
    </xf>
    <xf numFmtId="164" fontId="16" fillId="0" borderId="1" xfId="1" applyNumberFormat="1" applyFont="1" applyFill="1" applyBorder="1" applyAlignment="1">
      <alignment horizontal="right"/>
    </xf>
    <xf numFmtId="1" fontId="15" fillId="0" borderId="1" xfId="0" applyNumberFormat="1" applyFont="1" applyFill="1" applyBorder="1" applyAlignment="1">
      <alignment horizontal="center" vertical="top"/>
    </xf>
    <xf numFmtId="1" fontId="28" fillId="0" borderId="1" xfId="0" applyNumberFormat="1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 vertical="top"/>
    </xf>
    <xf numFmtId="1" fontId="2" fillId="0" borderId="1" xfId="0" applyNumberFormat="1" applyFont="1" applyFill="1" applyBorder="1" applyAlignment="1">
      <alignment horizontal="center" vertical="top"/>
    </xf>
    <xf numFmtId="14" fontId="8" fillId="3" borderId="1" xfId="0" applyNumberFormat="1" applyFont="1" applyFill="1" applyBorder="1" applyAlignment="1">
      <alignment horizontal="center" vertical="center"/>
    </xf>
    <xf numFmtId="164" fontId="15" fillId="3" borderId="1" xfId="0" applyNumberFormat="1" applyFont="1" applyFill="1" applyBorder="1" applyAlignment="1">
      <alignment horizontal="right"/>
    </xf>
    <xf numFmtId="1" fontId="0" fillId="3" borderId="1" xfId="0" applyNumberFormat="1" applyFont="1" applyFill="1" applyBorder="1" applyAlignment="1">
      <alignment horizontal="center" vertical="top"/>
    </xf>
    <xf numFmtId="168" fontId="0" fillId="0" borderId="0" xfId="0" applyNumberFormat="1"/>
    <xf numFmtId="166" fontId="27" fillId="0" borderId="1" xfId="2" applyBorder="1" applyAlignment="1" applyProtection="1"/>
    <xf numFmtId="166" fontId="33" fillId="0" borderId="1" xfId="0" applyFont="1" applyBorder="1" applyAlignment="1"/>
    <xf numFmtId="1" fontId="29" fillId="0" borderId="1" xfId="0" applyNumberFormat="1" applyFont="1" applyFill="1" applyBorder="1" applyAlignment="1">
      <alignment horizontal="center" vertical="top"/>
    </xf>
    <xf numFmtId="166" fontId="34" fillId="0" borderId="1" xfId="0" applyFont="1" applyBorder="1" applyAlignment="1"/>
    <xf numFmtId="166" fontId="35" fillId="0" borderId="1" xfId="2" applyFont="1" applyBorder="1" applyAlignment="1" applyProtection="1">
      <alignment wrapText="1"/>
    </xf>
    <xf numFmtId="166" fontId="29" fillId="2" borderId="1" xfId="0" applyFont="1" applyFill="1" applyBorder="1" applyAlignment="1">
      <alignment horizontal="left" vertical="top"/>
    </xf>
    <xf numFmtId="1" fontId="29" fillId="3" borderId="1" xfId="0" applyNumberFormat="1" applyFont="1" applyFill="1" applyBorder="1" applyAlignment="1">
      <alignment horizontal="center" vertical="top"/>
    </xf>
    <xf numFmtId="166" fontId="39" fillId="0" borderId="1" xfId="0" applyFont="1" applyBorder="1" applyAlignment="1"/>
    <xf numFmtId="166" fontId="35" fillId="2" borderId="1" xfId="2" applyFont="1" applyFill="1" applyBorder="1" applyAlignment="1" applyProtection="1">
      <alignment horizontal="left" vertical="top"/>
    </xf>
    <xf numFmtId="166" fontId="40" fillId="0" borderId="1" xfId="0" applyFont="1" applyBorder="1" applyAlignment="1"/>
    <xf numFmtId="1" fontId="15" fillId="3" borderId="1" xfId="0" applyNumberFormat="1" applyFont="1" applyFill="1" applyBorder="1" applyAlignment="1">
      <alignment horizontal="center" vertical="top"/>
    </xf>
    <xf numFmtId="166" fontId="41" fillId="0" borderId="1" xfId="0" applyFont="1" applyBorder="1" applyAlignment="1"/>
    <xf numFmtId="166" fontId="42" fillId="0" borderId="1" xfId="0" applyFont="1" applyBorder="1" applyAlignment="1"/>
    <xf numFmtId="1" fontId="18" fillId="0" borderId="1" xfId="0" applyNumberFormat="1" applyFont="1" applyFill="1" applyBorder="1" applyAlignment="1">
      <alignment horizontal="center" vertical="top"/>
    </xf>
    <xf numFmtId="166" fontId="43" fillId="0" borderId="1" xfId="0" applyFont="1" applyBorder="1" applyAlignment="1">
      <alignment horizontal="left" vertical="center" wrapText="1"/>
    </xf>
    <xf numFmtId="166" fontId="16" fillId="0" borderId="1" xfId="0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horizontal="right" vertical="center"/>
    </xf>
    <xf numFmtId="166" fontId="0" fillId="0" borderId="1" xfId="0" applyBorder="1" applyAlignment="1">
      <alignment horizontal="center"/>
    </xf>
    <xf numFmtId="166" fontId="0" fillId="0" borderId="1" xfId="0" applyFont="1" applyFill="1" applyBorder="1" applyAlignment="1"/>
    <xf numFmtId="166" fontId="0" fillId="0" borderId="1" xfId="0" applyFont="1" applyFill="1" applyBorder="1" applyAlignment="1">
      <alignment vertical="top"/>
    </xf>
    <xf numFmtId="166" fontId="20" fillId="0" borderId="1" xfId="0" applyFont="1" applyFill="1" applyBorder="1" applyAlignment="1"/>
    <xf numFmtId="166" fontId="0" fillId="3" borderId="0" xfId="0" applyFill="1" applyAlignment="1">
      <alignment horizontal="center"/>
    </xf>
    <xf numFmtId="166" fontId="0" fillId="3" borderId="3" xfId="0" applyFill="1" applyBorder="1" applyAlignment="1">
      <alignment horizontal="center"/>
    </xf>
    <xf numFmtId="166" fontId="24" fillId="13" borderId="9" xfId="0" applyFont="1" applyFill="1" applyBorder="1" applyAlignment="1">
      <alignment horizontal="center" vertical="center"/>
    </xf>
    <xf numFmtId="166" fontId="21" fillId="13" borderId="8" xfId="0" applyFont="1" applyFill="1" applyBorder="1" applyAlignment="1">
      <alignment horizontal="center" vertical="center"/>
    </xf>
    <xf numFmtId="166" fontId="21" fillId="13" borderId="7" xfId="0" applyFont="1" applyFill="1" applyBorder="1" applyAlignment="1">
      <alignment horizontal="center" vertical="center"/>
    </xf>
    <xf numFmtId="166" fontId="21" fillId="13" borderId="6" xfId="0" applyFont="1" applyFill="1" applyBorder="1" applyAlignment="1">
      <alignment horizontal="center" vertical="center"/>
    </xf>
    <xf numFmtId="166" fontId="21" fillId="13" borderId="0" xfId="0" applyFont="1" applyFill="1" applyBorder="1" applyAlignment="1">
      <alignment horizontal="center" vertical="center"/>
    </xf>
    <xf numFmtId="166" fontId="21" fillId="13" borderId="5" xfId="0" applyFont="1" applyFill="1" applyBorder="1" applyAlignment="1">
      <alignment horizontal="center" vertical="center"/>
    </xf>
    <xf numFmtId="166" fontId="21" fillId="13" borderId="4" xfId="0" applyFont="1" applyFill="1" applyBorder="1" applyAlignment="1">
      <alignment horizontal="center" vertical="center"/>
    </xf>
    <xf numFmtId="166" fontId="21" fillId="13" borderId="3" xfId="0" applyFont="1" applyFill="1" applyBorder="1" applyAlignment="1">
      <alignment horizontal="center" vertical="center"/>
    </xf>
    <xf numFmtId="166" fontId="21" fillId="13" borderId="2" xfId="0" applyFont="1" applyFill="1" applyBorder="1" applyAlignment="1">
      <alignment horizontal="center" vertical="center"/>
    </xf>
    <xf numFmtId="166" fontId="25" fillId="13" borderId="9" xfId="0" applyFont="1" applyFill="1" applyBorder="1" applyAlignment="1">
      <alignment horizontal="center" vertical="center"/>
    </xf>
    <xf numFmtId="166" fontId="25" fillId="13" borderId="8" xfId="0" applyFont="1" applyFill="1" applyBorder="1" applyAlignment="1">
      <alignment horizontal="center" vertical="center"/>
    </xf>
    <xf numFmtId="166" fontId="25" fillId="13" borderId="7" xfId="0" applyFont="1" applyFill="1" applyBorder="1" applyAlignment="1">
      <alignment horizontal="center" vertical="center"/>
    </xf>
    <xf numFmtId="166" fontId="25" fillId="13" borderId="6" xfId="0" applyFont="1" applyFill="1" applyBorder="1" applyAlignment="1">
      <alignment horizontal="center" vertical="center"/>
    </xf>
    <xf numFmtId="166" fontId="25" fillId="13" borderId="0" xfId="0" applyFont="1" applyFill="1" applyBorder="1" applyAlignment="1">
      <alignment horizontal="center" vertical="center"/>
    </xf>
    <xf numFmtId="166" fontId="25" fillId="13" borderId="5" xfId="0" applyFont="1" applyFill="1" applyBorder="1" applyAlignment="1">
      <alignment horizontal="center" vertical="center"/>
    </xf>
    <xf numFmtId="166" fontId="25" fillId="13" borderId="4" xfId="0" applyFont="1" applyFill="1" applyBorder="1" applyAlignment="1">
      <alignment horizontal="center" vertical="center"/>
    </xf>
    <xf numFmtId="166" fontId="25" fillId="13" borderId="3" xfId="0" applyFont="1" applyFill="1" applyBorder="1" applyAlignment="1">
      <alignment horizontal="center" vertical="center"/>
    </xf>
    <xf numFmtId="166" fontId="25" fillId="13" borderId="2" xfId="0" applyFont="1" applyFill="1" applyBorder="1" applyAlignment="1">
      <alignment horizontal="center" vertical="center"/>
    </xf>
    <xf numFmtId="164" fontId="5" fillId="13" borderId="9" xfId="0" applyNumberFormat="1" applyFont="1" applyFill="1" applyBorder="1" applyAlignment="1">
      <alignment horizontal="center" vertical="center"/>
    </xf>
    <xf numFmtId="164" fontId="5" fillId="13" borderId="8" xfId="0" applyNumberFormat="1" applyFont="1" applyFill="1" applyBorder="1" applyAlignment="1">
      <alignment horizontal="center" vertical="center"/>
    </xf>
    <xf numFmtId="164" fontId="5" fillId="13" borderId="7" xfId="0" applyNumberFormat="1" applyFont="1" applyFill="1" applyBorder="1" applyAlignment="1">
      <alignment horizontal="center" vertical="center"/>
    </xf>
    <xf numFmtId="164" fontId="5" fillId="13" borderId="6" xfId="0" applyNumberFormat="1" applyFont="1" applyFill="1" applyBorder="1" applyAlignment="1">
      <alignment horizontal="center" vertical="center"/>
    </xf>
    <xf numFmtId="164" fontId="5" fillId="13" borderId="0" xfId="0" applyNumberFormat="1" applyFont="1" applyFill="1" applyBorder="1" applyAlignment="1">
      <alignment horizontal="center" vertical="center"/>
    </xf>
    <xf numFmtId="164" fontId="5" fillId="13" borderId="5" xfId="0" applyNumberFormat="1" applyFont="1" applyFill="1" applyBorder="1" applyAlignment="1">
      <alignment horizontal="center" vertical="center"/>
    </xf>
    <xf numFmtId="164" fontId="5" fillId="13" borderId="4" xfId="0" applyNumberFormat="1" applyFont="1" applyFill="1" applyBorder="1" applyAlignment="1">
      <alignment horizontal="center" vertical="center"/>
    </xf>
    <xf numFmtId="164" fontId="5" fillId="13" borderId="3" xfId="0" applyNumberFormat="1" applyFont="1" applyFill="1" applyBorder="1" applyAlignment="1">
      <alignment horizontal="center" vertical="center"/>
    </xf>
    <xf numFmtId="164" fontId="5" fillId="13" borderId="2" xfId="0" applyNumberFormat="1" applyFont="1" applyFill="1" applyBorder="1" applyAlignment="1">
      <alignment horizontal="center" vertical="center"/>
    </xf>
    <xf numFmtId="164" fontId="4" fillId="13" borderId="9" xfId="0" applyNumberFormat="1" applyFont="1" applyFill="1" applyBorder="1" applyAlignment="1">
      <alignment horizontal="center" vertical="center"/>
    </xf>
    <xf numFmtId="164" fontId="4" fillId="13" borderId="8" xfId="0" applyNumberFormat="1" applyFont="1" applyFill="1" applyBorder="1" applyAlignment="1">
      <alignment horizontal="center" vertical="center"/>
    </xf>
    <xf numFmtId="164" fontId="4" fillId="13" borderId="7" xfId="0" applyNumberFormat="1" applyFont="1" applyFill="1" applyBorder="1" applyAlignment="1">
      <alignment horizontal="center" vertical="center"/>
    </xf>
    <xf numFmtId="164" fontId="4" fillId="13" borderId="6" xfId="0" applyNumberFormat="1" applyFont="1" applyFill="1" applyBorder="1" applyAlignment="1">
      <alignment horizontal="center" vertical="center"/>
    </xf>
    <xf numFmtId="164" fontId="4" fillId="13" borderId="0" xfId="0" applyNumberFormat="1" applyFont="1" applyFill="1" applyBorder="1" applyAlignment="1">
      <alignment horizontal="center" vertical="center"/>
    </xf>
    <xf numFmtId="164" fontId="4" fillId="13" borderId="5" xfId="0" applyNumberFormat="1" applyFont="1" applyFill="1" applyBorder="1" applyAlignment="1">
      <alignment horizontal="center" vertical="center"/>
    </xf>
    <xf numFmtId="164" fontId="4" fillId="13" borderId="4" xfId="0" applyNumberFormat="1" applyFont="1" applyFill="1" applyBorder="1" applyAlignment="1">
      <alignment horizontal="center" vertical="center"/>
    </xf>
    <xf numFmtId="164" fontId="4" fillId="13" borderId="3" xfId="0" applyNumberFormat="1" applyFont="1" applyFill="1" applyBorder="1" applyAlignment="1">
      <alignment horizontal="center" vertical="center"/>
    </xf>
    <xf numFmtId="164" fontId="4" fillId="13" borderId="2" xfId="0" applyNumberFormat="1" applyFont="1" applyFill="1" applyBorder="1" applyAlignment="1">
      <alignment horizontal="center" vertical="center"/>
    </xf>
    <xf numFmtId="166" fontId="0" fillId="3" borderId="8" xfId="0" applyFill="1" applyBorder="1" applyAlignment="1">
      <alignment horizontal="center"/>
    </xf>
    <xf numFmtId="166" fontId="26" fillId="13" borderId="9" xfId="0" applyFont="1" applyFill="1" applyBorder="1" applyAlignment="1">
      <alignment horizontal="center" vertical="center"/>
    </xf>
    <xf numFmtId="166" fontId="26" fillId="13" borderId="8" xfId="0" applyFont="1" applyFill="1" applyBorder="1" applyAlignment="1">
      <alignment horizontal="center" vertical="center"/>
    </xf>
    <xf numFmtId="166" fontId="26" fillId="13" borderId="7" xfId="0" applyFont="1" applyFill="1" applyBorder="1" applyAlignment="1">
      <alignment horizontal="center" vertical="center"/>
    </xf>
    <xf numFmtId="166" fontId="26" fillId="13" borderId="4" xfId="0" applyFont="1" applyFill="1" applyBorder="1" applyAlignment="1">
      <alignment horizontal="center" vertical="center"/>
    </xf>
    <xf numFmtId="166" fontId="26" fillId="13" borderId="3" xfId="0" applyFont="1" applyFill="1" applyBorder="1" applyAlignment="1">
      <alignment horizontal="center" vertical="center"/>
    </xf>
    <xf numFmtId="166" fontId="26" fillId="13" borderId="2" xfId="0" applyFont="1" applyFill="1" applyBorder="1" applyAlignment="1">
      <alignment horizontal="center" vertical="center"/>
    </xf>
    <xf numFmtId="166" fontId="17" fillId="12" borderId="9" xfId="0" applyFont="1" applyFill="1" applyBorder="1" applyAlignment="1">
      <alignment horizontal="center" vertical="center"/>
    </xf>
    <xf numFmtId="166" fontId="17" fillId="12" borderId="8" xfId="0" applyFont="1" applyFill="1" applyBorder="1" applyAlignment="1">
      <alignment horizontal="center" vertical="center"/>
    </xf>
    <xf numFmtId="166" fontId="17" fillId="12" borderId="7" xfId="0" applyFont="1" applyFill="1" applyBorder="1" applyAlignment="1">
      <alignment horizontal="center" vertical="center"/>
    </xf>
    <xf numFmtId="166" fontId="17" fillId="12" borderId="4" xfId="0" applyFont="1" applyFill="1" applyBorder="1" applyAlignment="1">
      <alignment horizontal="center" vertical="center"/>
    </xf>
    <xf numFmtId="166" fontId="17" fillId="12" borderId="3" xfId="0" applyFont="1" applyFill="1" applyBorder="1" applyAlignment="1">
      <alignment horizontal="center" vertical="center"/>
    </xf>
    <xf numFmtId="166" fontId="17" fillId="12" borderId="2" xfId="0" applyFont="1" applyFill="1" applyBorder="1" applyAlignment="1">
      <alignment horizontal="center" vertical="center"/>
    </xf>
    <xf numFmtId="14" fontId="7" fillId="6" borderId="15" xfId="0" applyNumberFormat="1" applyFont="1" applyFill="1" applyBorder="1" applyAlignment="1">
      <alignment horizontal="center"/>
    </xf>
    <xf numFmtId="14" fontId="7" fillId="6" borderId="14" xfId="0" applyNumberFormat="1" applyFont="1" applyFill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ECDE74"/>
      <color rgb="FFD618B2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>
              <a:solidFill>
                <a:schemeClr val="accent1"/>
              </a:solidFill>
            </a:ln>
          </c:spPr>
          <c:invertIfNegative val="0"/>
          <c:val>
            <c:numRef>
              <c:f>('Synthése 2016'!$C$10,'Synthése 2016'!$F$10,'Synthése 2016'!$I$10,'Synthése 2016'!$L$10,'Synthése 2016'!$O$10,'Synthése 2016'!$R$10)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('Synthése 2016'!$C$12,'Synthése 2016'!$F$12,'Synthése 2016'!$I$12,'Synthése 2016'!$L$12,'Synthése 2016'!$O$12,'Synthése 2016'!$R$12)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1"/>
        <c:axId val="91153152"/>
        <c:axId val="91154688"/>
      </c:barChart>
      <c:catAx>
        <c:axId val="91153152"/>
        <c:scaling>
          <c:orientation val="minMax"/>
        </c:scaling>
        <c:delete val="1"/>
        <c:axPos val="b"/>
        <c:majorTickMark val="out"/>
        <c:minorTickMark val="none"/>
        <c:tickLblPos val="none"/>
        <c:crossAx val="91154688"/>
        <c:crosses val="autoZero"/>
        <c:auto val="1"/>
        <c:lblAlgn val="ctr"/>
        <c:lblOffset val="100"/>
        <c:noMultiLvlLbl val="0"/>
      </c:catAx>
      <c:valAx>
        <c:axId val="9115468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911531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41909</xdr:rowOff>
    </xdr:from>
    <xdr:to>
      <xdr:col>2</xdr:col>
      <xdr:colOff>47566</xdr:colOff>
      <xdr:row>7</xdr:row>
      <xdr:rowOff>410256</xdr:rowOff>
    </xdr:to>
    <xdr:pic>
      <xdr:nvPicPr>
        <xdr:cNvPr id="3" name="Image 2" descr="blason65-lourdes-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241934"/>
          <a:ext cx="1257241" cy="1511347"/>
        </a:xfrm>
        <a:prstGeom prst="rect">
          <a:avLst/>
        </a:prstGeom>
      </xdr:spPr>
    </xdr:pic>
    <xdr:clientData/>
  </xdr:twoCellAnchor>
  <xdr:twoCellAnchor>
    <xdr:from>
      <xdr:col>6</xdr:col>
      <xdr:colOff>184546</xdr:colOff>
      <xdr:row>13</xdr:row>
      <xdr:rowOff>35719</xdr:rowOff>
    </xdr:from>
    <xdr:to>
      <xdr:col>12</xdr:col>
      <xdr:colOff>678655</xdr:colOff>
      <xdr:row>26</xdr:row>
      <xdr:rowOff>35719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29</xdr:row>
          <xdr:rowOff>19050</xdr:rowOff>
        </xdr:from>
        <xdr:to>
          <xdr:col>8</xdr:col>
          <xdr:colOff>285750</xdr:colOff>
          <xdr:row>34</xdr:row>
          <xdr:rowOff>28575</xdr:rowOff>
        </xdr:to>
        <xdr:sp macro="" textlink="">
          <xdr:nvSpPr>
            <xdr:cNvPr id="120838" name="Button 6" hidden="1">
              <a:extLst>
                <a:ext uri="{63B3BB69-23CF-44E3-9099-C40C66FF867C}">
                  <a14:compatExt spid="_x0000_s120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29</xdr:row>
          <xdr:rowOff>19050</xdr:rowOff>
        </xdr:from>
        <xdr:to>
          <xdr:col>12</xdr:col>
          <xdr:colOff>142875</xdr:colOff>
          <xdr:row>34</xdr:row>
          <xdr:rowOff>38100</xdr:rowOff>
        </xdr:to>
        <xdr:sp macro="" textlink="">
          <xdr:nvSpPr>
            <xdr:cNvPr id="120839" name="Button 7" hidden="1">
              <a:extLst>
                <a:ext uri="{63B3BB69-23CF-44E3-9099-C40C66FF867C}">
                  <a14:compatExt spid="_x0000_s120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14816</xdr:colOff>
      <xdr:row>0</xdr:row>
      <xdr:rowOff>19048</xdr:rowOff>
    </xdr:from>
    <xdr:to>
      <xdr:col>1</xdr:col>
      <xdr:colOff>2677583</xdr:colOff>
      <xdr:row>0</xdr:row>
      <xdr:rowOff>342901</xdr:rowOff>
    </xdr:to>
    <xdr:sp macro="[0]!Feuil2.Affiche_UserForm1" textlink="">
      <xdr:nvSpPr>
        <xdr:cNvPr id="3" name="Rectangle 2"/>
        <xdr:cNvSpPr/>
      </xdr:nvSpPr>
      <xdr:spPr>
        <a:xfrm>
          <a:off x="1972733" y="19048"/>
          <a:ext cx="2662767" cy="3238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S60"/>
  <sheetViews>
    <sheetView topLeftCell="B1" zoomScaleNormal="100" workbookViewId="0">
      <selection activeCell="B27" sqref="B27:R44"/>
    </sheetView>
  </sheetViews>
  <sheetFormatPr baseColWidth="10" defaultColWidth="11.5703125" defaultRowHeight="15"/>
  <cols>
    <col min="1" max="1" width="2.5703125" style="1" customWidth="1"/>
    <col min="2" max="2" width="18.28515625" style="1" bestFit="1" customWidth="1"/>
    <col min="3" max="3" width="15" style="1" bestFit="1" customWidth="1"/>
    <col min="4" max="5" width="11.5703125" style="1"/>
    <col min="6" max="6" width="15.42578125" style="1" customWidth="1"/>
    <col min="7" max="8" width="11.5703125" style="1"/>
    <col min="9" max="9" width="16" style="1" bestFit="1" customWidth="1"/>
    <col min="10" max="11" width="11.5703125" style="1"/>
    <col min="12" max="12" width="12.42578125" style="1" bestFit="1" customWidth="1"/>
    <col min="13" max="13" width="11.5703125" style="1"/>
    <col min="14" max="14" width="14.7109375" style="1" bestFit="1" customWidth="1"/>
    <col min="15" max="15" width="15" style="1" bestFit="1" customWidth="1"/>
    <col min="16" max="16" width="11.5703125" style="1"/>
    <col min="17" max="17" width="13.5703125" style="1" bestFit="1" customWidth="1"/>
    <col min="18" max="18" width="21.85546875" style="1" customWidth="1"/>
    <col min="19" max="16384" width="11.5703125" style="1"/>
  </cols>
  <sheetData>
    <row r="1" spans="1:19" ht="15.75" thickBot="1">
      <c r="A1" s="330"/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0"/>
    </row>
    <row r="2" spans="1:19">
      <c r="A2" s="330"/>
      <c r="B2" s="332" t="s">
        <v>283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  <c r="S2" s="330"/>
    </row>
    <row r="3" spans="1:19">
      <c r="A3" s="330"/>
      <c r="B3" s="335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  <c r="O3" s="336"/>
      <c r="P3" s="336"/>
      <c r="Q3" s="336"/>
      <c r="R3" s="337"/>
      <c r="S3" s="330"/>
    </row>
    <row r="4" spans="1:19">
      <c r="A4" s="330"/>
      <c r="B4" s="335"/>
      <c r="C4" s="336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7"/>
      <c r="S4" s="330"/>
    </row>
    <row r="5" spans="1:19">
      <c r="A5" s="330"/>
      <c r="B5" s="335"/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7"/>
      <c r="S5" s="330"/>
    </row>
    <row r="6" spans="1:19">
      <c r="A6" s="330"/>
      <c r="B6" s="335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36"/>
      <c r="O6" s="336"/>
      <c r="P6" s="336"/>
      <c r="Q6" s="336"/>
      <c r="R6" s="337"/>
      <c r="S6" s="330"/>
    </row>
    <row r="7" spans="1:19">
      <c r="A7" s="330"/>
      <c r="B7" s="335"/>
      <c r="C7" s="336"/>
      <c r="D7" s="336"/>
      <c r="E7" s="336"/>
      <c r="F7" s="336"/>
      <c r="G7" s="336"/>
      <c r="H7" s="336"/>
      <c r="I7" s="336"/>
      <c r="J7" s="336"/>
      <c r="K7" s="336"/>
      <c r="L7" s="336"/>
      <c r="M7" s="336"/>
      <c r="N7" s="336"/>
      <c r="O7" s="336"/>
      <c r="P7" s="336"/>
      <c r="Q7" s="336"/>
      <c r="R7" s="337"/>
      <c r="S7" s="330"/>
    </row>
    <row r="8" spans="1:19" ht="33" customHeight="1" thickBot="1">
      <c r="A8" s="330"/>
      <c r="B8" s="338"/>
      <c r="C8" s="339"/>
      <c r="D8" s="339"/>
      <c r="E8" s="339"/>
      <c r="F8" s="339"/>
      <c r="G8" s="339"/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40"/>
      <c r="S8" s="330"/>
    </row>
    <row r="9" spans="1:19" ht="15.75" thickBot="1">
      <c r="A9" s="330"/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8"/>
      <c r="N9" s="368"/>
      <c r="O9" s="368"/>
      <c r="P9" s="368"/>
      <c r="Q9" s="368"/>
      <c r="R9" s="368"/>
      <c r="S9" s="330"/>
    </row>
    <row r="10" spans="1:19" ht="21">
      <c r="A10" s="330"/>
      <c r="B10" s="135" t="str">
        <f>'Synthése 2016'!B48</f>
        <v>JANVIER</v>
      </c>
      <c r="C10" s="136">
        <f>'Synthése 2016'!C48</f>
        <v>0</v>
      </c>
      <c r="D10" s="137"/>
      <c r="E10" s="138" t="str">
        <f>'Synthése 2016'!B50</f>
        <v>MARS</v>
      </c>
      <c r="F10" s="136">
        <f>'Synthése 2016'!C50</f>
        <v>0</v>
      </c>
      <c r="G10" s="137"/>
      <c r="H10" s="138" t="str">
        <f>'Synthése 2016'!B52</f>
        <v>MAI</v>
      </c>
      <c r="I10" s="136">
        <f>'Synthése 2016'!C52</f>
        <v>0</v>
      </c>
      <c r="J10" s="137"/>
      <c r="K10" s="138" t="str">
        <f>'Synthése 2016'!B54</f>
        <v>JUILLET</v>
      </c>
      <c r="L10" s="136">
        <f>'Synthése 2016'!C54</f>
        <v>0</v>
      </c>
      <c r="M10" s="137"/>
      <c r="N10" s="138" t="str">
        <f>'Synthése 2016'!B56</f>
        <v>SEPTEMBRE</v>
      </c>
      <c r="O10" s="136">
        <f>'Synthése 2016'!C56</f>
        <v>0</v>
      </c>
      <c r="P10" s="137"/>
      <c r="Q10" s="138" t="str">
        <f>'Synthése 2016'!B58</f>
        <v>NOVEMBRE</v>
      </c>
      <c r="R10" s="139">
        <f>'Synthése 2016'!C58</f>
        <v>0</v>
      </c>
      <c r="S10" s="330"/>
    </row>
    <row r="11" spans="1:19" ht="18.75">
      <c r="A11" s="330"/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2"/>
      <c r="S11" s="330"/>
    </row>
    <row r="12" spans="1:19" ht="21.75" thickBot="1">
      <c r="A12" s="330"/>
      <c r="B12" s="143" t="str">
        <f>'Synthése 2016'!B49</f>
        <v>FEVRIER</v>
      </c>
      <c r="C12" s="144">
        <f>'Synthése 2016'!C49</f>
        <v>0</v>
      </c>
      <c r="D12" s="145"/>
      <c r="E12" s="146" t="str">
        <f>'Synthése 2016'!B51</f>
        <v>AVRIL</v>
      </c>
      <c r="F12" s="144">
        <f>'Synthése 2016'!C51</f>
        <v>0</v>
      </c>
      <c r="G12" s="145"/>
      <c r="H12" s="146" t="str">
        <f>'Synthése 2016'!B53</f>
        <v>JUIN</v>
      </c>
      <c r="I12" s="144">
        <f>'Synthése 2016'!C53</f>
        <v>0</v>
      </c>
      <c r="J12" s="145"/>
      <c r="K12" s="146" t="str">
        <f>'Synthése 2016'!B55</f>
        <v>AOÛT</v>
      </c>
      <c r="L12" s="144">
        <f>'Synthése 2016'!C55</f>
        <v>0</v>
      </c>
      <c r="M12" s="145"/>
      <c r="N12" s="146" t="str">
        <f>'Synthése 2016'!B57</f>
        <v>OCTOBRE</v>
      </c>
      <c r="O12" s="144">
        <f>Feuil1!B12</f>
        <v>0</v>
      </c>
      <c r="P12" s="145"/>
      <c r="Q12" s="146" t="str">
        <f>'Synthése 2016'!B59</f>
        <v>DÉCEMBRE</v>
      </c>
      <c r="R12" s="147">
        <f>'Synthése 2016'!C59</f>
        <v>0</v>
      </c>
      <c r="S12" s="330"/>
    </row>
    <row r="13" spans="1:19" ht="15.75" thickBot="1">
      <c r="A13" s="330"/>
      <c r="B13" s="130"/>
      <c r="C13" s="130"/>
      <c r="D13" s="130"/>
      <c r="E13" s="130"/>
      <c r="F13" s="130"/>
      <c r="G13" s="130"/>
      <c r="H13" s="134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330"/>
    </row>
    <row r="14" spans="1:19">
      <c r="A14" s="330"/>
      <c r="B14" s="369" t="str">
        <f>Feuil1!G5</f>
        <v>0 Chantiers non facturé</v>
      </c>
      <c r="C14" s="370"/>
      <c r="D14" s="370"/>
      <c r="E14" s="370"/>
      <c r="F14" s="371"/>
      <c r="G14" s="375" t="str">
        <f>Feuil1!G3</f>
        <v>jusqu'à ce jour 0 Chantier(s) ont été recencés</v>
      </c>
      <c r="H14" s="376"/>
      <c r="I14" s="376"/>
      <c r="J14" s="376"/>
      <c r="K14" s="376"/>
      <c r="L14" s="376"/>
      <c r="M14" s="377"/>
      <c r="N14" s="369" t="str">
        <f>Feuil1!G4</f>
        <v>0 Chantiers Facturé ou Perception</v>
      </c>
      <c r="O14" s="370"/>
      <c r="P14" s="370"/>
      <c r="Q14" s="370"/>
      <c r="R14" s="371"/>
      <c r="S14" s="330"/>
    </row>
    <row r="15" spans="1:19" ht="21.75" customHeight="1" thickBot="1">
      <c r="A15" s="330"/>
      <c r="B15" s="372"/>
      <c r="C15" s="373"/>
      <c r="D15" s="373"/>
      <c r="E15" s="373"/>
      <c r="F15" s="374"/>
      <c r="G15" s="378"/>
      <c r="H15" s="379"/>
      <c r="I15" s="379"/>
      <c r="J15" s="379"/>
      <c r="K15" s="379"/>
      <c r="L15" s="379"/>
      <c r="M15" s="380"/>
      <c r="N15" s="372"/>
      <c r="O15" s="373"/>
      <c r="P15" s="373"/>
      <c r="Q15" s="373"/>
      <c r="R15" s="374"/>
      <c r="S15" s="330"/>
    </row>
    <row r="16" spans="1:19" ht="15.75" thickBot="1">
      <c r="A16" s="330"/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  <c r="S16" s="330"/>
    </row>
    <row r="17" spans="1:19" ht="14.45" customHeight="1">
      <c r="A17" s="330"/>
      <c r="B17" s="341" t="s">
        <v>240</v>
      </c>
      <c r="C17" s="342"/>
      <c r="D17" s="342"/>
      <c r="E17" s="342"/>
      <c r="F17" s="343"/>
      <c r="N17" s="341" t="s">
        <v>239</v>
      </c>
      <c r="O17" s="342"/>
      <c r="P17" s="342"/>
      <c r="Q17" s="342"/>
      <c r="R17" s="343"/>
      <c r="S17" s="330"/>
    </row>
    <row r="18" spans="1:19" ht="14.45" customHeight="1">
      <c r="A18" s="330"/>
      <c r="B18" s="344"/>
      <c r="C18" s="345"/>
      <c r="D18" s="345"/>
      <c r="E18" s="345"/>
      <c r="F18" s="346"/>
      <c r="N18" s="344"/>
      <c r="O18" s="345"/>
      <c r="P18" s="345"/>
      <c r="Q18" s="345"/>
      <c r="R18" s="346"/>
      <c r="S18" s="330"/>
    </row>
    <row r="19" spans="1:19" ht="14.45" customHeight="1">
      <c r="A19" s="330"/>
      <c r="B19" s="344"/>
      <c r="C19" s="345"/>
      <c r="D19" s="345"/>
      <c r="E19" s="345"/>
      <c r="F19" s="346"/>
      <c r="N19" s="344"/>
      <c r="O19" s="345"/>
      <c r="P19" s="345"/>
      <c r="Q19" s="345"/>
      <c r="R19" s="346"/>
      <c r="S19" s="330"/>
    </row>
    <row r="20" spans="1:19" ht="15" customHeight="1" thickBot="1">
      <c r="A20" s="330"/>
      <c r="B20" s="347"/>
      <c r="C20" s="348"/>
      <c r="D20" s="348"/>
      <c r="E20" s="348"/>
      <c r="F20" s="349"/>
      <c r="N20" s="347"/>
      <c r="O20" s="348"/>
      <c r="P20" s="348"/>
      <c r="Q20" s="348"/>
      <c r="R20" s="349"/>
      <c r="S20" s="330"/>
    </row>
    <row r="21" spans="1:19" ht="15.75" thickBot="1">
      <c r="A21" s="330"/>
      <c r="S21" s="330"/>
    </row>
    <row r="22" spans="1:19">
      <c r="A22" s="330"/>
      <c r="B22" s="350" t="str">
        <f>Saisies!U166</f>
        <v>Janvier</v>
      </c>
      <c r="C22" s="351"/>
      <c r="D22" s="351"/>
      <c r="E22" s="351"/>
      <c r="F22" s="352"/>
      <c r="N22" s="359">
        <f>Saisies!T166</f>
        <v>0</v>
      </c>
      <c r="O22" s="360"/>
      <c r="P22" s="360"/>
      <c r="Q22" s="360"/>
      <c r="R22" s="361"/>
      <c r="S22" s="330"/>
    </row>
    <row r="23" spans="1:19">
      <c r="A23" s="330"/>
      <c r="B23" s="353"/>
      <c r="C23" s="354"/>
      <c r="D23" s="354"/>
      <c r="E23" s="354"/>
      <c r="F23" s="355"/>
      <c r="N23" s="362"/>
      <c r="O23" s="363"/>
      <c r="P23" s="363"/>
      <c r="Q23" s="363"/>
      <c r="R23" s="364"/>
      <c r="S23" s="330"/>
    </row>
    <row r="24" spans="1:19">
      <c r="A24" s="330"/>
      <c r="B24" s="353"/>
      <c r="C24" s="354"/>
      <c r="D24" s="354"/>
      <c r="E24" s="354"/>
      <c r="F24" s="355"/>
      <c r="N24" s="362"/>
      <c r="O24" s="363"/>
      <c r="P24" s="363"/>
      <c r="Q24" s="363"/>
      <c r="R24" s="364"/>
      <c r="S24" s="330"/>
    </row>
    <row r="25" spans="1:19">
      <c r="A25" s="330"/>
      <c r="B25" s="353"/>
      <c r="C25" s="354"/>
      <c r="D25" s="354"/>
      <c r="E25" s="354"/>
      <c r="F25" s="355"/>
      <c r="N25" s="362"/>
      <c r="O25" s="363"/>
      <c r="P25" s="363"/>
      <c r="Q25" s="363"/>
      <c r="R25" s="364"/>
      <c r="S25" s="330"/>
    </row>
    <row r="26" spans="1:19" ht="15.75" thickBot="1">
      <c r="A26" s="330"/>
      <c r="B26" s="356"/>
      <c r="C26" s="357"/>
      <c r="D26" s="357"/>
      <c r="E26" s="357"/>
      <c r="F26" s="358"/>
      <c r="N26" s="365"/>
      <c r="O26" s="366"/>
      <c r="P26" s="366"/>
      <c r="Q26" s="366"/>
      <c r="R26" s="367"/>
      <c r="S26" s="330"/>
    </row>
    <row r="27" spans="1:19">
      <c r="A27" s="330"/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</row>
    <row r="28" spans="1:19">
      <c r="A28" s="330"/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0"/>
    </row>
    <row r="29" spans="1:19">
      <c r="A29" s="330"/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0"/>
    </row>
    <row r="30" spans="1:19">
      <c r="A30" s="330"/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0"/>
    </row>
    <row r="31" spans="1:19">
      <c r="A31" s="330"/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</row>
    <row r="32" spans="1:19"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</row>
    <row r="33" spans="2:18"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</row>
    <row r="34" spans="2:18"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</row>
    <row r="35" spans="2:18"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</row>
    <row r="36" spans="2:18"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</row>
    <row r="37" spans="2:18"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</row>
    <row r="38" spans="2:18"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</row>
    <row r="39" spans="2:18"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</row>
    <row r="40" spans="2:18">
      <c r="B40" s="330"/>
      <c r="C40" s="330"/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</row>
    <row r="41" spans="2:18">
      <c r="B41" s="330"/>
      <c r="C41" s="330"/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</row>
    <row r="42" spans="2:18"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</row>
    <row r="43" spans="2:18">
      <c r="B43" s="330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</row>
    <row r="44" spans="2:18">
      <c r="B44" s="330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</row>
    <row r="45" spans="2:18" ht="12.75" customHeight="1"/>
    <row r="46" spans="2:18" hidden="1"/>
    <row r="48" spans="2:18" hidden="1">
      <c r="B48" s="4" t="s">
        <v>238</v>
      </c>
      <c r="C48" s="2">
        <f>Feuil1!B3</f>
        <v>0</v>
      </c>
    </row>
    <row r="49" spans="2:3" hidden="1">
      <c r="B49" s="4" t="s">
        <v>237</v>
      </c>
      <c r="C49" s="2">
        <f>Feuil1!B4</f>
        <v>0</v>
      </c>
    </row>
    <row r="50" spans="2:3" hidden="1">
      <c r="B50" s="3" t="s">
        <v>236</v>
      </c>
      <c r="C50" s="2">
        <f>Feuil1!B5</f>
        <v>0</v>
      </c>
    </row>
    <row r="51" spans="2:3" hidden="1">
      <c r="B51" s="3" t="s">
        <v>235</v>
      </c>
      <c r="C51" s="2">
        <f>Feuil1!B6</f>
        <v>0</v>
      </c>
    </row>
    <row r="52" spans="2:3" hidden="1">
      <c r="B52" s="4" t="s">
        <v>234</v>
      </c>
      <c r="C52" s="2">
        <f>Feuil1!B7</f>
        <v>0</v>
      </c>
    </row>
    <row r="53" spans="2:3" hidden="1">
      <c r="B53" s="3" t="s">
        <v>233</v>
      </c>
      <c r="C53" s="2">
        <f>Feuil1!B8</f>
        <v>0</v>
      </c>
    </row>
    <row r="54" spans="2:3" hidden="1">
      <c r="B54" s="3" t="s">
        <v>232</v>
      </c>
      <c r="C54" s="2">
        <f>Feuil1!B9</f>
        <v>0</v>
      </c>
    </row>
    <row r="55" spans="2:3" hidden="1">
      <c r="B55" s="4" t="s">
        <v>231</v>
      </c>
      <c r="C55" s="2">
        <f>Feuil1!B10</f>
        <v>0</v>
      </c>
    </row>
    <row r="56" spans="2:3" hidden="1">
      <c r="B56" s="3" t="s">
        <v>230</v>
      </c>
      <c r="C56" s="2">
        <f>Feuil1!B11</f>
        <v>0</v>
      </c>
    </row>
    <row r="57" spans="2:3" hidden="1">
      <c r="B57" s="3" t="s">
        <v>229</v>
      </c>
      <c r="C57" s="2">
        <f>Feuil1!B12</f>
        <v>0</v>
      </c>
    </row>
    <row r="58" spans="2:3" hidden="1">
      <c r="B58" s="4" t="s">
        <v>228</v>
      </c>
      <c r="C58" s="2">
        <f>Feuil1!B13</f>
        <v>0</v>
      </c>
    </row>
    <row r="59" spans="2:3" hidden="1">
      <c r="B59" s="3" t="s">
        <v>227</v>
      </c>
      <c r="C59" s="2">
        <f>Feuil1!B14</f>
        <v>0</v>
      </c>
    </row>
    <row r="60" spans="2:3" hidden="1"/>
  </sheetData>
  <sheetProtection selectLockedCells="1" selectUnlockedCells="1"/>
  <mergeCells count="13">
    <mergeCell ref="A1:A31"/>
    <mergeCell ref="S1:S31"/>
    <mergeCell ref="B1:R1"/>
    <mergeCell ref="B2:R8"/>
    <mergeCell ref="B17:F20"/>
    <mergeCell ref="N17:R20"/>
    <mergeCell ref="B22:F26"/>
    <mergeCell ref="N22:R26"/>
    <mergeCell ref="B9:R9"/>
    <mergeCell ref="B14:F15"/>
    <mergeCell ref="G14:M15"/>
    <mergeCell ref="N14:R15"/>
    <mergeCell ref="B27:R4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838" r:id="rId4" name="Button 6">
              <controlPr defaultSize="0" print="0" autoFill="0" autoPict="0" macro="[0]!Feuil2.Affiche_UserForm1">
                <anchor moveWithCells="1" sizeWithCells="1">
                  <from>
                    <xdr:col>4</xdr:col>
                    <xdr:colOff>523875</xdr:colOff>
                    <xdr:row>29</xdr:row>
                    <xdr:rowOff>19050</xdr:rowOff>
                  </from>
                  <to>
                    <xdr:col>8</xdr:col>
                    <xdr:colOff>285750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39" r:id="rId5" name="Button 7">
              <controlPr defaultSize="0" print="0" autoFill="0" autoPict="0" macro="[0]!Feuil2.lance_USF2">
                <anchor moveWithCells="1" sizeWithCells="1">
                  <from>
                    <xdr:col>8</xdr:col>
                    <xdr:colOff>476250</xdr:colOff>
                    <xdr:row>29</xdr:row>
                    <xdr:rowOff>19050</xdr:rowOff>
                  </from>
                  <to>
                    <xdr:col>12</xdr:col>
                    <xdr:colOff>142875</xdr:colOff>
                    <xdr:row>34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AE365"/>
  <sheetViews>
    <sheetView showGridLines="0" tabSelected="1" zoomScale="90" zoomScaleNormal="9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8.75"/>
  <cols>
    <col min="1" max="1" width="29.28515625" style="168" bestFit="1" customWidth="1"/>
    <col min="2" max="2" width="40.42578125" style="169" bestFit="1" customWidth="1"/>
    <col min="3" max="3" width="11.85546875" style="225" bestFit="1" customWidth="1"/>
    <col min="4" max="4" width="21" style="169" bestFit="1" customWidth="1"/>
    <col min="5" max="5" width="21" style="214" customWidth="1"/>
    <col min="6" max="6" width="18.85546875" style="216" bestFit="1" customWidth="1"/>
    <col min="7" max="7" width="20.140625" style="169" bestFit="1" customWidth="1"/>
    <col min="8" max="8" width="41.42578125" style="169" bestFit="1" customWidth="1"/>
    <col min="9" max="9" width="13.85546875" style="170" bestFit="1" customWidth="1"/>
    <col min="10" max="10" width="52.7109375" style="170" bestFit="1" customWidth="1"/>
    <col min="11" max="11" width="13.42578125" style="171" customWidth="1"/>
    <col min="12" max="12" width="9" style="172" bestFit="1" customWidth="1"/>
    <col min="13" max="13" width="12.85546875" style="170" bestFit="1" customWidth="1"/>
    <col min="14" max="14" width="9" style="160" bestFit="1" customWidth="1"/>
    <col min="15" max="15" width="9.42578125" style="157" bestFit="1" customWidth="1"/>
    <col min="16" max="16" width="90.140625" style="156" bestFit="1" customWidth="1"/>
    <col min="17" max="17" width="7.42578125" style="151" hidden="1" customWidth="1"/>
    <col min="18" max="18" width="6.28515625" style="153" customWidth="1"/>
    <col min="19" max="19" width="13" style="152" bestFit="1" customWidth="1"/>
    <col min="20" max="20" width="14.5703125" style="152" bestFit="1" customWidth="1"/>
    <col min="21" max="21" width="11" style="153" bestFit="1" customWidth="1"/>
    <col min="22" max="22" width="5.85546875" style="154" bestFit="1" customWidth="1"/>
    <col min="23" max="23" width="3.28515625" style="155" bestFit="1" customWidth="1"/>
    <col min="24" max="24" width="20" style="156" customWidth="1"/>
    <col min="25" max="25" width="4.42578125" style="156" bestFit="1" customWidth="1"/>
    <col min="26" max="26" width="39.140625" style="153" customWidth="1"/>
    <col min="27" max="27" width="11.85546875" style="156" bestFit="1" customWidth="1"/>
    <col min="28" max="28" width="18.85546875" style="156" bestFit="1" customWidth="1"/>
    <col min="29" max="30" width="11.42578125" style="156" customWidth="1"/>
    <col min="31" max="16384" width="11.42578125" style="156"/>
  </cols>
  <sheetData>
    <row r="1" spans="1:27" s="159" customFormat="1" ht="76.900000000000006" customHeight="1">
      <c r="A1" s="204" t="s">
        <v>284</v>
      </c>
      <c r="B1" s="205" t="s">
        <v>285</v>
      </c>
      <c r="C1" s="205" t="s">
        <v>291</v>
      </c>
      <c r="D1" s="205" t="s">
        <v>292</v>
      </c>
      <c r="E1" s="205" t="s">
        <v>754</v>
      </c>
      <c r="F1" s="206" t="s">
        <v>293</v>
      </c>
      <c r="G1" s="207" t="s">
        <v>294</v>
      </c>
      <c r="H1" s="207" t="s">
        <v>750</v>
      </c>
      <c r="I1" s="208" t="s">
        <v>287</v>
      </c>
      <c r="J1" s="208" t="s">
        <v>751</v>
      </c>
      <c r="K1" s="209" t="s">
        <v>288</v>
      </c>
      <c r="L1" s="210" t="s">
        <v>286</v>
      </c>
      <c r="M1" s="209" t="s">
        <v>290</v>
      </c>
      <c r="N1" s="210" t="s">
        <v>289</v>
      </c>
      <c r="O1" s="211" t="s">
        <v>752</v>
      </c>
      <c r="P1" s="212" t="s">
        <v>1</v>
      </c>
      <c r="Q1" s="157"/>
      <c r="R1" s="218" t="s">
        <v>755</v>
      </c>
      <c r="S1" s="158" t="s">
        <v>277</v>
      </c>
      <c r="T1" s="158" t="s">
        <v>278</v>
      </c>
      <c r="W1" s="217">
        <f>COUNTIF(V:V,TRUE)</f>
        <v>0</v>
      </c>
    </row>
    <row r="2" spans="1:27">
      <c r="A2" s="309"/>
      <c r="B2" s="247"/>
      <c r="C2" s="248"/>
      <c r="D2" s="238"/>
      <c r="E2" s="239"/>
      <c r="F2" s="302"/>
      <c r="G2" s="257"/>
      <c r="H2" s="258"/>
      <c r="I2" s="256"/>
      <c r="J2" s="273"/>
      <c r="K2" s="235"/>
      <c r="L2" s="201"/>
      <c r="M2" s="200"/>
      <c r="N2" s="221"/>
      <c r="O2" s="222"/>
      <c r="P2" s="198"/>
      <c r="Q2" s="161">
        <f t="shared" ref="Q2:Q65" ca="1" si="0">TODAY()-K2</f>
        <v>42513</v>
      </c>
      <c r="R2" s="161">
        <f t="shared" ref="R2:R65" ca="1" si="1">Q2</f>
        <v>42513</v>
      </c>
      <c r="S2" s="163">
        <f t="shared" ref="S2:S65" si="2">VALUE(L2)*1</f>
        <v>0</v>
      </c>
      <c r="T2" s="163">
        <f t="shared" ref="T2:T65" si="3">VALUE(N2)*1</f>
        <v>0</v>
      </c>
      <c r="U2" s="164" t="str">
        <f t="shared" ref="U2:U65" si="4">CHOOSE(MONTH(M2),"Janvier","Février","Mars","Avril","Mai","Juin","Juillet","Août","Septembre","Octobre","Novembre","Décembre" )</f>
        <v>Janvier</v>
      </c>
      <c r="V2" s="162" t="b">
        <f t="shared" ref="V2:V65" si="5">S2&gt;0</f>
        <v>0</v>
      </c>
      <c r="AA2" s="193"/>
    </row>
    <row r="3" spans="1:27">
      <c r="A3" s="105"/>
      <c r="B3" s="149"/>
      <c r="C3" s="237"/>
      <c r="D3" s="238"/>
      <c r="E3" s="239"/>
      <c r="F3" s="303"/>
      <c r="G3" s="240"/>
      <c r="H3" s="241"/>
      <c r="I3" s="256"/>
      <c r="J3" s="310"/>
      <c r="K3" s="235"/>
      <c r="L3" s="201"/>
      <c r="M3" s="187"/>
      <c r="N3" s="202"/>
      <c r="O3" s="236"/>
      <c r="P3" s="197"/>
      <c r="Q3" s="161">
        <f t="shared" ca="1" si="0"/>
        <v>42513</v>
      </c>
      <c r="R3" s="161">
        <f t="shared" ca="1" si="1"/>
        <v>42513</v>
      </c>
      <c r="S3" s="163">
        <f t="shared" si="2"/>
        <v>0</v>
      </c>
      <c r="T3" s="163">
        <f t="shared" si="3"/>
        <v>0</v>
      </c>
      <c r="U3" s="164" t="str">
        <f t="shared" si="4"/>
        <v>Janvier</v>
      </c>
      <c r="V3" s="162" t="b">
        <f t="shared" si="5"/>
        <v>0</v>
      </c>
      <c r="AA3" s="193"/>
    </row>
    <row r="4" spans="1:27">
      <c r="A4" s="105"/>
      <c r="B4" s="149"/>
      <c r="C4" s="237"/>
      <c r="D4" s="243"/>
      <c r="E4" s="244"/>
      <c r="F4" s="303"/>
      <c r="G4" s="245"/>
      <c r="H4" s="246"/>
      <c r="I4" s="256"/>
      <c r="J4" s="310"/>
      <c r="K4" s="235"/>
      <c r="L4" s="201"/>
      <c r="M4" s="187"/>
      <c r="N4" s="202"/>
      <c r="O4" s="236"/>
      <c r="P4" s="197"/>
      <c r="Q4" s="161">
        <f t="shared" ca="1" si="0"/>
        <v>42513</v>
      </c>
      <c r="R4" s="161">
        <f t="shared" ca="1" si="1"/>
        <v>42513</v>
      </c>
      <c r="S4" s="163">
        <f t="shared" si="2"/>
        <v>0</v>
      </c>
      <c r="T4" s="163">
        <f t="shared" si="3"/>
        <v>0</v>
      </c>
      <c r="U4" s="164" t="str">
        <f t="shared" si="4"/>
        <v>Janvier</v>
      </c>
      <c r="V4" s="162" t="b">
        <f t="shared" si="5"/>
        <v>0</v>
      </c>
      <c r="AA4" s="193"/>
    </row>
    <row r="5" spans="1:27">
      <c r="A5" s="247"/>
      <c r="B5" s="247"/>
      <c r="C5" s="248"/>
      <c r="D5" s="238"/>
      <c r="E5" s="239"/>
      <c r="F5" s="311"/>
      <c r="G5" s="249"/>
      <c r="H5" s="250"/>
      <c r="I5" s="256"/>
      <c r="J5" s="312"/>
      <c r="K5" s="235"/>
      <c r="L5" s="201"/>
      <c r="M5" s="187"/>
      <c r="N5" s="202"/>
      <c r="O5" s="236"/>
      <c r="P5" s="197"/>
      <c r="Q5" s="161">
        <f t="shared" ca="1" si="0"/>
        <v>42513</v>
      </c>
      <c r="R5" s="161">
        <f t="shared" ca="1" si="1"/>
        <v>42513</v>
      </c>
      <c r="S5" s="163">
        <f t="shared" si="2"/>
        <v>0</v>
      </c>
      <c r="T5" s="163">
        <f t="shared" si="3"/>
        <v>0</v>
      </c>
      <c r="U5" s="164" t="str">
        <f t="shared" si="4"/>
        <v>Janvier</v>
      </c>
      <c r="V5" s="162" t="b">
        <f t="shared" si="5"/>
        <v>0</v>
      </c>
      <c r="AA5" s="193"/>
    </row>
    <row r="6" spans="1:27">
      <c r="A6" s="103"/>
      <c r="B6" s="149"/>
      <c r="C6" s="237"/>
      <c r="D6" s="238"/>
      <c r="E6" s="239"/>
      <c r="F6" s="303"/>
      <c r="G6" s="240"/>
      <c r="H6" s="241"/>
      <c r="I6" s="256"/>
      <c r="J6" s="310"/>
      <c r="K6" s="235"/>
      <c r="L6" s="201"/>
      <c r="M6" s="187"/>
      <c r="N6" s="202"/>
      <c r="O6" s="236"/>
      <c r="P6" s="197"/>
      <c r="Q6" s="161">
        <f t="shared" ca="1" si="0"/>
        <v>42513</v>
      </c>
      <c r="R6" s="161">
        <f t="shared" ca="1" si="1"/>
        <v>42513</v>
      </c>
      <c r="S6" s="163">
        <f t="shared" si="2"/>
        <v>0</v>
      </c>
      <c r="T6" s="163">
        <f t="shared" si="3"/>
        <v>0</v>
      </c>
      <c r="U6" s="164" t="str">
        <f t="shared" si="4"/>
        <v>Janvier</v>
      </c>
      <c r="V6" s="162" t="b">
        <f t="shared" si="5"/>
        <v>0</v>
      </c>
      <c r="AA6" s="193"/>
    </row>
    <row r="7" spans="1:27">
      <c r="A7" s="184"/>
      <c r="B7" s="184"/>
      <c r="C7" s="252"/>
      <c r="D7" s="253"/>
      <c r="E7" s="254"/>
      <c r="F7" s="224"/>
      <c r="G7" s="255"/>
      <c r="H7" s="190"/>
      <c r="I7" s="256"/>
      <c r="J7" s="186"/>
      <c r="K7" s="235"/>
      <c r="L7" s="201"/>
      <c r="M7" s="187"/>
      <c r="N7" s="202"/>
      <c r="O7" s="236"/>
      <c r="P7" s="197"/>
      <c r="Q7" s="161">
        <f t="shared" ca="1" si="0"/>
        <v>42513</v>
      </c>
      <c r="R7" s="161">
        <f t="shared" ca="1" si="1"/>
        <v>42513</v>
      </c>
      <c r="S7" s="163">
        <f t="shared" si="2"/>
        <v>0</v>
      </c>
      <c r="T7" s="163">
        <f t="shared" si="3"/>
        <v>0</v>
      </c>
      <c r="U7" s="164" t="str">
        <f t="shared" si="4"/>
        <v>Janvier</v>
      </c>
      <c r="V7" s="162" t="b">
        <f t="shared" si="5"/>
        <v>0</v>
      </c>
      <c r="AA7" s="193"/>
    </row>
    <row r="8" spans="1:27">
      <c r="A8" s="247"/>
      <c r="B8" s="247"/>
      <c r="C8" s="248"/>
      <c r="D8" s="238"/>
      <c r="E8" s="239"/>
      <c r="F8" s="302"/>
      <c r="G8" s="257"/>
      <c r="H8" s="258"/>
      <c r="I8" s="256"/>
      <c r="J8" s="273"/>
      <c r="K8" s="235"/>
      <c r="L8" s="201"/>
      <c r="M8" s="187"/>
      <c r="N8" s="202"/>
      <c r="O8" s="236"/>
      <c r="P8" s="197"/>
      <c r="Q8" s="161">
        <f t="shared" ca="1" si="0"/>
        <v>42513</v>
      </c>
      <c r="R8" s="161">
        <f t="shared" ca="1" si="1"/>
        <v>42513</v>
      </c>
      <c r="S8" s="163">
        <f t="shared" si="2"/>
        <v>0</v>
      </c>
      <c r="T8" s="163">
        <f t="shared" si="3"/>
        <v>0</v>
      </c>
      <c r="U8" s="164" t="str">
        <f t="shared" si="4"/>
        <v>Janvier</v>
      </c>
      <c r="V8" s="162" t="b">
        <f t="shared" si="5"/>
        <v>0</v>
      </c>
      <c r="AA8" s="193"/>
    </row>
    <row r="9" spans="1:27">
      <c r="A9" s="184"/>
      <c r="B9" s="184"/>
      <c r="C9" s="252"/>
      <c r="D9" s="253"/>
      <c r="E9" s="254"/>
      <c r="F9" s="224"/>
      <c r="G9" s="255"/>
      <c r="H9" s="190"/>
      <c r="I9" s="256"/>
      <c r="J9" s="186"/>
      <c r="K9" s="235"/>
      <c r="L9" s="201"/>
      <c r="M9" s="187"/>
      <c r="N9" s="202"/>
      <c r="O9" s="236"/>
      <c r="P9" s="197"/>
      <c r="Q9" s="161">
        <f t="shared" ca="1" si="0"/>
        <v>42513</v>
      </c>
      <c r="R9" s="161">
        <f t="shared" ca="1" si="1"/>
        <v>42513</v>
      </c>
      <c r="S9" s="163">
        <f t="shared" si="2"/>
        <v>0</v>
      </c>
      <c r="T9" s="163">
        <f t="shared" si="3"/>
        <v>0</v>
      </c>
      <c r="U9" s="164" t="str">
        <f t="shared" si="4"/>
        <v>Janvier</v>
      </c>
      <c r="V9" s="162" t="b">
        <f t="shared" si="5"/>
        <v>0</v>
      </c>
      <c r="AA9" s="181"/>
    </row>
    <row r="10" spans="1:27">
      <c r="A10" s="105"/>
      <c r="B10" s="149"/>
      <c r="C10" s="237"/>
      <c r="D10" s="243"/>
      <c r="E10" s="239"/>
      <c r="F10" s="303"/>
      <c r="G10" s="240"/>
      <c r="H10" s="246"/>
      <c r="I10" s="256"/>
      <c r="J10" s="186"/>
      <c r="K10" s="235"/>
      <c r="L10" s="201"/>
      <c r="M10" s="187"/>
      <c r="N10" s="202"/>
      <c r="O10" s="236"/>
      <c r="P10" s="197"/>
      <c r="Q10" s="161">
        <f t="shared" ca="1" si="0"/>
        <v>42513</v>
      </c>
      <c r="R10" s="161">
        <f t="shared" ca="1" si="1"/>
        <v>42513</v>
      </c>
      <c r="S10" s="163">
        <f t="shared" si="2"/>
        <v>0</v>
      </c>
      <c r="T10" s="163">
        <f t="shared" si="3"/>
        <v>0</v>
      </c>
      <c r="U10" s="164" t="str">
        <f t="shared" si="4"/>
        <v>Janvier</v>
      </c>
      <c r="V10" s="162" t="b">
        <f t="shared" si="5"/>
        <v>0</v>
      </c>
      <c r="AA10" s="181"/>
    </row>
    <row r="11" spans="1:27">
      <c r="A11" s="105"/>
      <c r="B11" s="149"/>
      <c r="C11" s="237"/>
      <c r="D11" s="238"/>
      <c r="E11" s="239"/>
      <c r="F11" s="303"/>
      <c r="G11" s="240"/>
      <c r="H11" s="241"/>
      <c r="I11" s="256"/>
      <c r="J11" s="310"/>
      <c r="K11" s="235"/>
      <c r="L11" s="201"/>
      <c r="M11" s="187"/>
      <c r="N11" s="202"/>
      <c r="O11" s="236"/>
      <c r="P11" s="197"/>
      <c r="Q11" s="161">
        <f t="shared" ca="1" si="0"/>
        <v>42513</v>
      </c>
      <c r="R11" s="161">
        <f t="shared" ca="1" si="1"/>
        <v>42513</v>
      </c>
      <c r="S11" s="163">
        <f t="shared" si="2"/>
        <v>0</v>
      </c>
      <c r="T11" s="163">
        <f t="shared" si="3"/>
        <v>0</v>
      </c>
      <c r="U11" s="164" t="str">
        <f t="shared" si="4"/>
        <v>Janvier</v>
      </c>
      <c r="V11" s="162" t="b">
        <f t="shared" si="5"/>
        <v>0</v>
      </c>
      <c r="AA11" s="165"/>
    </row>
    <row r="12" spans="1:27">
      <c r="A12" s="106"/>
      <c r="B12" s="148"/>
      <c r="C12" s="252"/>
      <c r="D12" s="260"/>
      <c r="E12" s="261"/>
      <c r="F12" s="304"/>
      <c r="G12" s="262"/>
      <c r="H12" s="241"/>
      <c r="I12" s="256"/>
      <c r="J12" s="310"/>
      <c r="K12" s="235"/>
      <c r="L12" s="201"/>
      <c r="M12" s="187"/>
      <c r="N12" s="202"/>
      <c r="O12" s="236"/>
      <c r="P12" s="197"/>
      <c r="Q12" s="161">
        <f t="shared" ca="1" si="0"/>
        <v>42513</v>
      </c>
      <c r="R12" s="161">
        <f t="shared" ca="1" si="1"/>
        <v>42513</v>
      </c>
      <c r="S12" s="163">
        <f t="shared" si="2"/>
        <v>0</v>
      </c>
      <c r="T12" s="163">
        <f t="shared" si="3"/>
        <v>0</v>
      </c>
      <c r="U12" s="164" t="str">
        <f t="shared" si="4"/>
        <v>Janvier</v>
      </c>
      <c r="V12" s="162" t="b">
        <f t="shared" si="5"/>
        <v>0</v>
      </c>
      <c r="AA12" s="181"/>
    </row>
    <row r="13" spans="1:27">
      <c r="A13" s="313"/>
      <c r="B13" s="263"/>
      <c r="C13" s="264"/>
      <c r="D13" s="265"/>
      <c r="E13" s="266"/>
      <c r="F13" s="311"/>
      <c r="G13" s="267"/>
      <c r="H13" s="268"/>
      <c r="I13" s="256"/>
      <c r="J13" s="312"/>
      <c r="K13" s="235"/>
      <c r="L13" s="201"/>
      <c r="M13" s="187"/>
      <c r="N13" s="202"/>
      <c r="O13" s="236"/>
      <c r="P13" s="197"/>
      <c r="Q13" s="161">
        <f t="shared" ca="1" si="0"/>
        <v>42513</v>
      </c>
      <c r="R13" s="161">
        <f t="shared" ca="1" si="1"/>
        <v>42513</v>
      </c>
      <c r="S13" s="163">
        <f t="shared" si="2"/>
        <v>0</v>
      </c>
      <c r="T13" s="163">
        <f t="shared" si="3"/>
        <v>0</v>
      </c>
      <c r="U13" s="164" t="str">
        <f t="shared" si="4"/>
        <v>Janvier</v>
      </c>
      <c r="V13" s="162" t="b">
        <f t="shared" si="5"/>
        <v>0</v>
      </c>
      <c r="AA13" s="181"/>
    </row>
    <row r="14" spans="1:27">
      <c r="A14" s="247"/>
      <c r="B14" s="247"/>
      <c r="C14" s="248"/>
      <c r="D14" s="238"/>
      <c r="E14" s="239"/>
      <c r="F14" s="302"/>
      <c r="G14" s="257"/>
      <c r="H14" s="258"/>
      <c r="I14" s="256"/>
      <c r="J14" s="273"/>
      <c r="K14" s="235"/>
      <c r="L14" s="201"/>
      <c r="M14" s="187"/>
      <c r="N14" s="202"/>
      <c r="O14" s="236"/>
      <c r="P14" s="197"/>
      <c r="Q14" s="161">
        <f t="shared" ca="1" si="0"/>
        <v>42513</v>
      </c>
      <c r="R14" s="161">
        <f t="shared" ca="1" si="1"/>
        <v>42513</v>
      </c>
      <c r="S14" s="163">
        <f t="shared" si="2"/>
        <v>0</v>
      </c>
      <c r="T14" s="163">
        <f t="shared" si="3"/>
        <v>0</v>
      </c>
      <c r="U14" s="164" t="str">
        <f t="shared" si="4"/>
        <v>Janvier</v>
      </c>
      <c r="V14" s="162" t="b">
        <f t="shared" si="5"/>
        <v>0</v>
      </c>
      <c r="AA14" s="181"/>
    </row>
    <row r="15" spans="1:27">
      <c r="A15" s="314"/>
      <c r="B15" s="269"/>
      <c r="C15" s="270"/>
      <c r="D15" s="271"/>
      <c r="E15" s="272"/>
      <c r="F15" s="311"/>
      <c r="G15" s="249"/>
      <c r="H15" s="250"/>
      <c r="I15" s="256"/>
      <c r="J15" s="312"/>
      <c r="K15" s="235"/>
      <c r="L15" s="201"/>
      <c r="M15" s="187"/>
      <c r="N15" s="202"/>
      <c r="O15" s="236"/>
      <c r="P15" s="197"/>
      <c r="Q15" s="161">
        <f t="shared" ca="1" si="0"/>
        <v>42513</v>
      </c>
      <c r="R15" s="161">
        <f t="shared" ca="1" si="1"/>
        <v>42513</v>
      </c>
      <c r="S15" s="163">
        <f t="shared" si="2"/>
        <v>0</v>
      </c>
      <c r="T15" s="163">
        <f t="shared" si="3"/>
        <v>0</v>
      </c>
      <c r="U15" s="164" t="str">
        <f t="shared" si="4"/>
        <v>Janvier</v>
      </c>
      <c r="V15" s="162" t="b">
        <f t="shared" si="5"/>
        <v>0</v>
      </c>
      <c r="AA15" s="181"/>
    </row>
    <row r="16" spans="1:27">
      <c r="A16" s="273"/>
      <c r="B16" s="273"/>
      <c r="C16" s="274"/>
      <c r="D16" s="275"/>
      <c r="E16" s="276"/>
      <c r="F16" s="302"/>
      <c r="G16" s="257"/>
      <c r="H16" s="258"/>
      <c r="I16" s="256"/>
      <c r="J16" s="273"/>
      <c r="K16" s="235"/>
      <c r="L16" s="201"/>
      <c r="M16" s="187"/>
      <c r="N16" s="202"/>
      <c r="O16" s="236"/>
      <c r="P16" s="197"/>
      <c r="Q16" s="161">
        <f t="shared" ca="1" si="0"/>
        <v>42513</v>
      </c>
      <c r="R16" s="161">
        <f t="shared" ca="1" si="1"/>
        <v>42513</v>
      </c>
      <c r="S16" s="163">
        <f t="shared" si="2"/>
        <v>0</v>
      </c>
      <c r="T16" s="163">
        <f t="shared" si="3"/>
        <v>0</v>
      </c>
      <c r="U16" s="164" t="str">
        <f t="shared" si="4"/>
        <v>Janvier</v>
      </c>
      <c r="V16" s="162" t="b">
        <f t="shared" si="5"/>
        <v>0</v>
      </c>
      <c r="AA16" s="181"/>
    </row>
    <row r="17" spans="1:27">
      <c r="A17" s="247"/>
      <c r="B17" s="247"/>
      <c r="C17" s="248"/>
      <c r="D17" s="238"/>
      <c r="E17" s="239"/>
      <c r="F17" s="315"/>
      <c r="G17" s="277"/>
      <c r="H17" s="278"/>
      <c r="I17" s="256"/>
      <c r="J17" s="316"/>
      <c r="K17" s="235"/>
      <c r="L17" s="201"/>
      <c r="M17" s="187"/>
      <c r="N17" s="202"/>
      <c r="O17" s="236"/>
      <c r="P17" s="197"/>
      <c r="Q17" s="161">
        <f t="shared" ca="1" si="0"/>
        <v>42513</v>
      </c>
      <c r="R17" s="161">
        <f t="shared" ca="1" si="1"/>
        <v>42513</v>
      </c>
      <c r="S17" s="163">
        <f t="shared" si="2"/>
        <v>0</v>
      </c>
      <c r="T17" s="163">
        <f t="shared" si="3"/>
        <v>0</v>
      </c>
      <c r="U17" s="164" t="str">
        <f t="shared" si="4"/>
        <v>Janvier</v>
      </c>
      <c r="V17" s="162" t="b">
        <f t="shared" si="5"/>
        <v>0</v>
      </c>
      <c r="AA17" s="181"/>
    </row>
    <row r="18" spans="1:27">
      <c r="A18" s="317"/>
      <c r="B18" s="263"/>
      <c r="C18" s="264"/>
      <c r="D18" s="280"/>
      <c r="E18" s="281"/>
      <c r="F18" s="311"/>
      <c r="G18" s="249"/>
      <c r="H18" s="250"/>
      <c r="I18" s="256"/>
      <c r="J18" s="312"/>
      <c r="K18" s="235"/>
      <c r="L18" s="201"/>
      <c r="M18" s="187"/>
      <c r="N18" s="202"/>
      <c r="O18" s="236"/>
      <c r="P18" s="197"/>
      <c r="Q18" s="161">
        <f t="shared" ca="1" si="0"/>
        <v>42513</v>
      </c>
      <c r="R18" s="161">
        <f t="shared" ca="1" si="1"/>
        <v>42513</v>
      </c>
      <c r="S18" s="163">
        <f t="shared" si="2"/>
        <v>0</v>
      </c>
      <c r="T18" s="163">
        <f t="shared" si="3"/>
        <v>0</v>
      </c>
      <c r="U18" s="164" t="str">
        <f t="shared" si="4"/>
        <v>Janvier</v>
      </c>
      <c r="V18" s="162" t="b">
        <f t="shared" si="5"/>
        <v>0</v>
      </c>
      <c r="AA18" s="181"/>
    </row>
    <row r="19" spans="1:27">
      <c r="A19" s="247"/>
      <c r="B19" s="247"/>
      <c r="C19" s="248"/>
      <c r="D19" s="238"/>
      <c r="E19" s="239"/>
      <c r="F19" s="302"/>
      <c r="G19" s="257"/>
      <c r="H19" s="258"/>
      <c r="I19" s="256"/>
      <c r="J19" s="273"/>
      <c r="K19" s="235"/>
      <c r="L19" s="201"/>
      <c r="M19" s="187"/>
      <c r="N19" s="202"/>
      <c r="O19" s="236"/>
      <c r="P19" s="197"/>
      <c r="Q19" s="161">
        <f t="shared" ca="1" si="0"/>
        <v>42513</v>
      </c>
      <c r="R19" s="161">
        <f t="shared" ca="1" si="1"/>
        <v>42513</v>
      </c>
      <c r="S19" s="163">
        <f t="shared" si="2"/>
        <v>0</v>
      </c>
      <c r="T19" s="163">
        <f t="shared" si="3"/>
        <v>0</v>
      </c>
      <c r="U19" s="164" t="str">
        <f t="shared" si="4"/>
        <v>Janvier</v>
      </c>
      <c r="V19" s="162" t="b">
        <f t="shared" si="5"/>
        <v>0</v>
      </c>
      <c r="AA19" s="181"/>
    </row>
    <row r="20" spans="1:27">
      <c r="A20" s="194"/>
      <c r="B20" s="194"/>
      <c r="C20" s="252"/>
      <c r="D20" s="253"/>
      <c r="E20" s="254"/>
      <c r="F20" s="292"/>
      <c r="G20" s="255"/>
      <c r="H20" s="282"/>
      <c r="I20" s="256"/>
      <c r="J20" s="318"/>
      <c r="K20" s="235"/>
      <c r="L20" s="201"/>
      <c r="M20" s="187"/>
      <c r="N20" s="202"/>
      <c r="O20" s="236"/>
      <c r="P20" s="197"/>
      <c r="Q20" s="161">
        <f t="shared" ca="1" si="0"/>
        <v>42513</v>
      </c>
      <c r="R20" s="161">
        <f t="shared" ca="1" si="1"/>
        <v>42513</v>
      </c>
      <c r="S20" s="163">
        <f t="shared" si="2"/>
        <v>0</v>
      </c>
      <c r="T20" s="163">
        <f t="shared" si="3"/>
        <v>0</v>
      </c>
      <c r="U20" s="164" t="str">
        <f t="shared" si="4"/>
        <v>Janvier</v>
      </c>
      <c r="V20" s="162" t="b">
        <f t="shared" si="5"/>
        <v>0</v>
      </c>
      <c r="AA20" s="181"/>
    </row>
    <row r="21" spans="1:27">
      <c r="A21" s="194"/>
      <c r="B21" s="194"/>
      <c r="C21" s="252"/>
      <c r="D21" s="253"/>
      <c r="E21" s="254"/>
      <c r="F21" s="292"/>
      <c r="G21" s="255"/>
      <c r="H21" s="190"/>
      <c r="I21" s="256"/>
      <c r="J21" s="184"/>
      <c r="K21" s="235"/>
      <c r="L21" s="201"/>
      <c r="M21" s="187"/>
      <c r="N21" s="202"/>
      <c r="O21" s="236"/>
      <c r="P21" s="197"/>
      <c r="Q21" s="161">
        <f t="shared" ca="1" si="0"/>
        <v>42513</v>
      </c>
      <c r="R21" s="161">
        <f t="shared" ca="1" si="1"/>
        <v>42513</v>
      </c>
      <c r="S21" s="163">
        <f t="shared" si="2"/>
        <v>0</v>
      </c>
      <c r="T21" s="163">
        <f t="shared" si="3"/>
        <v>0</v>
      </c>
      <c r="U21" s="164" t="str">
        <f t="shared" si="4"/>
        <v>Janvier</v>
      </c>
      <c r="V21" s="162" t="b">
        <f t="shared" si="5"/>
        <v>0</v>
      </c>
      <c r="AA21" s="181"/>
    </row>
    <row r="22" spans="1:27">
      <c r="A22" s="184"/>
      <c r="B22" s="184"/>
      <c r="C22" s="252"/>
      <c r="D22" s="253"/>
      <c r="E22" s="254"/>
      <c r="F22" s="224"/>
      <c r="G22" s="255"/>
      <c r="H22" s="190"/>
      <c r="I22" s="256"/>
      <c r="J22" s="310"/>
      <c r="K22" s="235"/>
      <c r="L22" s="201"/>
      <c r="M22" s="187"/>
      <c r="N22" s="202"/>
      <c r="O22" s="236"/>
      <c r="P22" s="197"/>
      <c r="Q22" s="161">
        <f t="shared" ca="1" si="0"/>
        <v>42513</v>
      </c>
      <c r="R22" s="161">
        <f t="shared" ca="1" si="1"/>
        <v>42513</v>
      </c>
      <c r="S22" s="163">
        <f t="shared" si="2"/>
        <v>0</v>
      </c>
      <c r="T22" s="163">
        <f t="shared" si="3"/>
        <v>0</v>
      </c>
      <c r="U22" s="164" t="str">
        <f t="shared" si="4"/>
        <v>Janvier</v>
      </c>
      <c r="V22" s="162" t="b">
        <f t="shared" si="5"/>
        <v>0</v>
      </c>
      <c r="AA22" s="181"/>
    </row>
    <row r="23" spans="1:27">
      <c r="A23" s="317"/>
      <c r="B23" s="263"/>
      <c r="C23" s="264"/>
      <c r="D23" s="280"/>
      <c r="E23" s="281"/>
      <c r="F23" s="319"/>
      <c r="G23" s="283"/>
      <c r="H23" s="284"/>
      <c r="I23" s="256"/>
      <c r="J23" s="320"/>
      <c r="K23" s="235"/>
      <c r="L23" s="201"/>
      <c r="M23" s="187"/>
      <c r="N23" s="202"/>
      <c r="O23" s="236"/>
      <c r="P23" s="197"/>
      <c r="Q23" s="161">
        <f t="shared" ca="1" si="0"/>
        <v>42513</v>
      </c>
      <c r="R23" s="161">
        <f t="shared" ca="1" si="1"/>
        <v>42513</v>
      </c>
      <c r="S23" s="163">
        <f t="shared" si="2"/>
        <v>0</v>
      </c>
      <c r="T23" s="163">
        <f t="shared" si="3"/>
        <v>0</v>
      </c>
      <c r="U23" s="164" t="str">
        <f t="shared" si="4"/>
        <v>Janvier</v>
      </c>
      <c r="V23" s="162" t="b">
        <f t="shared" si="5"/>
        <v>0</v>
      </c>
      <c r="AA23" s="182"/>
    </row>
    <row r="24" spans="1:27">
      <c r="A24" s="103"/>
      <c r="B24" s="149"/>
      <c r="C24" s="237"/>
      <c r="D24" s="243"/>
      <c r="E24" s="244"/>
      <c r="F24" s="303"/>
      <c r="G24" s="262"/>
      <c r="H24" s="286"/>
      <c r="I24" s="256"/>
      <c r="J24" s="321"/>
      <c r="K24" s="235"/>
      <c r="L24" s="201"/>
      <c r="M24" s="187"/>
      <c r="N24" s="202"/>
      <c r="O24" s="236"/>
      <c r="P24" s="197"/>
      <c r="Q24" s="161">
        <f t="shared" ca="1" si="0"/>
        <v>42513</v>
      </c>
      <c r="R24" s="161">
        <f t="shared" ca="1" si="1"/>
        <v>42513</v>
      </c>
      <c r="S24" s="163">
        <f t="shared" si="2"/>
        <v>0</v>
      </c>
      <c r="T24" s="163">
        <f t="shared" si="3"/>
        <v>0</v>
      </c>
      <c r="U24" s="164" t="str">
        <f t="shared" si="4"/>
        <v>Janvier</v>
      </c>
      <c r="V24" s="162" t="b">
        <f t="shared" si="5"/>
        <v>0</v>
      </c>
      <c r="AA24" s="182"/>
    </row>
    <row r="25" spans="1:27">
      <c r="A25" s="194"/>
      <c r="B25" s="194"/>
      <c r="C25" s="252"/>
      <c r="D25" s="253"/>
      <c r="E25" s="254"/>
      <c r="F25" s="292"/>
      <c r="G25" s="255"/>
      <c r="H25" s="190"/>
      <c r="I25" s="256"/>
      <c r="J25" s="184"/>
      <c r="K25" s="235"/>
      <c r="L25" s="201"/>
      <c r="M25" s="187"/>
      <c r="N25" s="202"/>
      <c r="O25" s="236"/>
      <c r="P25" s="197"/>
      <c r="Q25" s="161">
        <f t="shared" ca="1" si="0"/>
        <v>42513</v>
      </c>
      <c r="R25" s="161">
        <f t="shared" ca="1" si="1"/>
        <v>42513</v>
      </c>
      <c r="S25" s="163">
        <f t="shared" si="2"/>
        <v>0</v>
      </c>
      <c r="T25" s="163">
        <f t="shared" si="3"/>
        <v>0</v>
      </c>
      <c r="U25" s="164" t="str">
        <f t="shared" si="4"/>
        <v>Janvier</v>
      </c>
      <c r="V25" s="162" t="b">
        <f t="shared" si="5"/>
        <v>0</v>
      </c>
      <c r="AA25" s="181"/>
    </row>
    <row r="26" spans="1:27">
      <c r="A26" s="287"/>
      <c r="B26" s="287"/>
      <c r="C26" s="264"/>
      <c r="D26" s="265"/>
      <c r="E26" s="266"/>
      <c r="F26" s="224"/>
      <c r="G26" s="255"/>
      <c r="H26" s="190"/>
      <c r="I26" s="256"/>
      <c r="J26" s="184"/>
      <c r="K26" s="192"/>
      <c r="L26" s="201"/>
      <c r="M26" s="187"/>
      <c r="N26" s="202"/>
      <c r="O26" s="219"/>
      <c r="P26" s="197"/>
      <c r="Q26" s="161">
        <f t="shared" ca="1" si="0"/>
        <v>42513</v>
      </c>
      <c r="R26" s="161">
        <f t="shared" ca="1" si="1"/>
        <v>42513</v>
      </c>
      <c r="S26" s="163">
        <f t="shared" si="2"/>
        <v>0</v>
      </c>
      <c r="T26" s="163">
        <f t="shared" si="3"/>
        <v>0</v>
      </c>
      <c r="U26" s="164" t="str">
        <f t="shared" si="4"/>
        <v>Janvier</v>
      </c>
      <c r="V26" s="162" t="b">
        <f t="shared" si="5"/>
        <v>0</v>
      </c>
      <c r="AA26" s="181"/>
    </row>
    <row r="27" spans="1:27">
      <c r="A27" s="247"/>
      <c r="B27" s="247"/>
      <c r="C27" s="248"/>
      <c r="D27" s="238"/>
      <c r="E27" s="239"/>
      <c r="F27" s="224"/>
      <c r="G27" s="255"/>
      <c r="H27" s="190"/>
      <c r="I27" s="256"/>
      <c r="J27" s="318"/>
      <c r="K27" s="192"/>
      <c r="L27" s="201"/>
      <c r="M27" s="187"/>
      <c r="N27" s="202"/>
      <c r="O27" s="219"/>
      <c r="P27" s="197"/>
      <c r="Q27" s="161">
        <f t="shared" ca="1" si="0"/>
        <v>42513</v>
      </c>
      <c r="R27" s="161">
        <f t="shared" ca="1" si="1"/>
        <v>42513</v>
      </c>
      <c r="S27" s="163">
        <f t="shared" si="2"/>
        <v>0</v>
      </c>
      <c r="T27" s="163">
        <f t="shared" si="3"/>
        <v>0</v>
      </c>
      <c r="U27" s="164" t="str">
        <f t="shared" si="4"/>
        <v>Janvier</v>
      </c>
      <c r="V27" s="162" t="b">
        <f t="shared" si="5"/>
        <v>0</v>
      </c>
      <c r="AA27" s="181"/>
    </row>
    <row r="28" spans="1:27">
      <c r="A28" s="247"/>
      <c r="B28" s="247"/>
      <c r="C28" s="248"/>
      <c r="D28" s="238"/>
      <c r="E28" s="239"/>
      <c r="F28" s="224"/>
      <c r="G28" s="255"/>
      <c r="H28" s="190"/>
      <c r="I28" s="256"/>
      <c r="J28" s="184"/>
      <c r="K28" s="192"/>
      <c r="L28" s="201"/>
      <c r="M28" s="187"/>
      <c r="N28" s="202"/>
      <c r="O28" s="219"/>
      <c r="P28" s="197"/>
      <c r="Q28" s="161">
        <f t="shared" ca="1" si="0"/>
        <v>42513</v>
      </c>
      <c r="R28" s="161">
        <f t="shared" ca="1" si="1"/>
        <v>42513</v>
      </c>
      <c r="S28" s="163">
        <f t="shared" si="2"/>
        <v>0</v>
      </c>
      <c r="T28" s="163">
        <f t="shared" si="3"/>
        <v>0</v>
      </c>
      <c r="U28" s="164" t="str">
        <f t="shared" si="4"/>
        <v>Janvier</v>
      </c>
      <c r="V28" s="162" t="b">
        <f t="shared" si="5"/>
        <v>0</v>
      </c>
      <c r="AA28" s="181"/>
    </row>
    <row r="29" spans="1:27">
      <c r="A29" s="247"/>
      <c r="B29" s="247"/>
      <c r="C29" s="248"/>
      <c r="D29" s="238"/>
      <c r="E29" s="239"/>
      <c r="F29" s="224"/>
      <c r="G29" s="255"/>
      <c r="H29" s="190"/>
      <c r="I29" s="256"/>
      <c r="J29" s="318"/>
      <c r="K29" s="192"/>
      <c r="L29" s="201"/>
      <c r="M29" s="187"/>
      <c r="N29" s="202"/>
      <c r="O29" s="219"/>
      <c r="P29" s="197"/>
      <c r="Q29" s="161">
        <f t="shared" ca="1" si="0"/>
        <v>42513</v>
      </c>
      <c r="R29" s="161">
        <f t="shared" ca="1" si="1"/>
        <v>42513</v>
      </c>
      <c r="S29" s="163">
        <f t="shared" si="2"/>
        <v>0</v>
      </c>
      <c r="T29" s="163">
        <f t="shared" si="3"/>
        <v>0</v>
      </c>
      <c r="U29" s="164" t="str">
        <f t="shared" si="4"/>
        <v>Janvier</v>
      </c>
      <c r="V29" s="162" t="b">
        <f t="shared" si="5"/>
        <v>0</v>
      </c>
      <c r="AA29" s="181"/>
    </row>
    <row r="30" spans="1:27">
      <c r="A30" s="105"/>
      <c r="B30" s="149"/>
      <c r="C30" s="252"/>
      <c r="D30" s="253"/>
      <c r="E30" s="254"/>
      <c r="F30" s="304"/>
      <c r="G30" s="288"/>
      <c r="H30" s="289"/>
      <c r="I30" s="256"/>
      <c r="J30" s="310"/>
      <c r="K30" s="192"/>
      <c r="L30" s="201"/>
      <c r="M30" s="187"/>
      <c r="N30" s="202"/>
      <c r="O30" s="219"/>
      <c r="P30" s="197"/>
      <c r="Q30" s="161">
        <f t="shared" ca="1" si="0"/>
        <v>42513</v>
      </c>
      <c r="R30" s="161">
        <f t="shared" ca="1" si="1"/>
        <v>42513</v>
      </c>
      <c r="S30" s="163">
        <f t="shared" si="2"/>
        <v>0</v>
      </c>
      <c r="T30" s="163">
        <f t="shared" si="3"/>
        <v>0</v>
      </c>
      <c r="U30" s="164" t="str">
        <f t="shared" si="4"/>
        <v>Janvier</v>
      </c>
      <c r="V30" s="162" t="b">
        <f t="shared" si="5"/>
        <v>0</v>
      </c>
      <c r="AA30" s="181"/>
    </row>
    <row r="31" spans="1:27">
      <c r="A31" s="105"/>
      <c r="B31" s="149"/>
      <c r="C31" s="237"/>
      <c r="D31" s="243"/>
      <c r="E31" s="244"/>
      <c r="F31" s="303"/>
      <c r="G31" s="240"/>
      <c r="H31" s="246"/>
      <c r="I31" s="256"/>
      <c r="J31" s="310"/>
      <c r="K31" s="192"/>
      <c r="L31" s="201"/>
      <c r="M31" s="187"/>
      <c r="N31" s="202"/>
      <c r="O31" s="219"/>
      <c r="P31" s="197"/>
      <c r="Q31" s="161">
        <f t="shared" ca="1" si="0"/>
        <v>42513</v>
      </c>
      <c r="R31" s="161">
        <f t="shared" ca="1" si="1"/>
        <v>42513</v>
      </c>
      <c r="S31" s="163">
        <f t="shared" si="2"/>
        <v>0</v>
      </c>
      <c r="T31" s="163">
        <f t="shared" si="3"/>
        <v>0</v>
      </c>
      <c r="U31" s="164" t="str">
        <f t="shared" si="4"/>
        <v>Janvier</v>
      </c>
      <c r="V31" s="162" t="b">
        <f t="shared" si="5"/>
        <v>0</v>
      </c>
      <c r="AA31" s="181"/>
    </row>
    <row r="32" spans="1:27">
      <c r="A32" s="194"/>
      <c r="B32" s="194"/>
      <c r="C32" s="252"/>
      <c r="D32" s="253"/>
      <c r="E32" s="254"/>
      <c r="F32" s="292"/>
      <c r="G32" s="255"/>
      <c r="H32" s="190"/>
      <c r="I32" s="256"/>
      <c r="J32" s="184"/>
      <c r="K32" s="192"/>
      <c r="L32" s="201"/>
      <c r="M32" s="187"/>
      <c r="N32" s="202"/>
      <c r="O32" s="219"/>
      <c r="P32" s="197"/>
      <c r="Q32" s="161">
        <f t="shared" ca="1" si="0"/>
        <v>42513</v>
      </c>
      <c r="R32" s="161">
        <f t="shared" ca="1" si="1"/>
        <v>42513</v>
      </c>
      <c r="S32" s="163">
        <f t="shared" si="2"/>
        <v>0</v>
      </c>
      <c r="T32" s="163">
        <f t="shared" si="3"/>
        <v>0</v>
      </c>
      <c r="U32" s="164" t="str">
        <f t="shared" si="4"/>
        <v>Janvier</v>
      </c>
      <c r="V32" s="162" t="b">
        <f t="shared" si="5"/>
        <v>0</v>
      </c>
      <c r="AA32" s="181"/>
    </row>
    <row r="33" spans="1:28">
      <c r="A33" s="103"/>
      <c r="B33" s="149"/>
      <c r="C33" s="237"/>
      <c r="D33" s="243"/>
      <c r="E33" s="244"/>
      <c r="F33" s="303"/>
      <c r="G33" s="240"/>
      <c r="H33" s="246"/>
      <c r="I33" s="256"/>
      <c r="J33" s="310"/>
      <c r="K33" s="192"/>
      <c r="L33" s="201"/>
      <c r="M33" s="187"/>
      <c r="N33" s="202"/>
      <c r="O33" s="219"/>
      <c r="P33" s="166"/>
      <c r="Q33" s="161">
        <f t="shared" ca="1" si="0"/>
        <v>42513</v>
      </c>
      <c r="R33" s="161">
        <f t="shared" ca="1" si="1"/>
        <v>42513</v>
      </c>
      <c r="S33" s="163">
        <f t="shared" si="2"/>
        <v>0</v>
      </c>
      <c r="T33" s="163">
        <f t="shared" si="3"/>
        <v>0</v>
      </c>
      <c r="U33" s="164" t="str">
        <f t="shared" si="4"/>
        <v>Janvier</v>
      </c>
      <c r="V33" s="162" t="b">
        <f t="shared" si="5"/>
        <v>0</v>
      </c>
      <c r="AA33" s="181"/>
    </row>
    <row r="34" spans="1:28">
      <c r="A34" s="148"/>
      <c r="B34" s="148"/>
      <c r="C34" s="252"/>
      <c r="D34" s="253"/>
      <c r="E34" s="254"/>
      <c r="F34" s="304"/>
      <c r="G34" s="288"/>
      <c r="H34" s="246"/>
      <c r="I34" s="256"/>
      <c r="J34" s="186"/>
      <c r="K34" s="188"/>
      <c r="L34" s="201"/>
      <c r="M34" s="187"/>
      <c r="N34" s="202"/>
      <c r="O34" s="219"/>
      <c r="P34" s="198"/>
      <c r="Q34" s="161">
        <f t="shared" ca="1" si="0"/>
        <v>42513</v>
      </c>
      <c r="R34" s="161">
        <f t="shared" ca="1" si="1"/>
        <v>42513</v>
      </c>
      <c r="S34" s="163">
        <f t="shared" si="2"/>
        <v>0</v>
      </c>
      <c r="T34" s="163">
        <f t="shared" si="3"/>
        <v>0</v>
      </c>
      <c r="U34" s="164" t="str">
        <f t="shared" si="4"/>
        <v>Janvier</v>
      </c>
      <c r="V34" s="162" t="b">
        <f t="shared" si="5"/>
        <v>0</v>
      </c>
      <c r="AA34" s="181"/>
    </row>
    <row r="35" spans="1:28">
      <c r="A35" s="317"/>
      <c r="B35" s="263"/>
      <c r="C35" s="264"/>
      <c r="D35" s="265"/>
      <c r="E35" s="266"/>
      <c r="F35" s="322"/>
      <c r="G35" s="290"/>
      <c r="H35" s="189"/>
      <c r="I35" s="256"/>
      <c r="J35" s="323"/>
      <c r="K35" s="187"/>
      <c r="L35" s="201"/>
      <c r="M35" s="187"/>
      <c r="N35" s="202"/>
      <c r="O35" s="219"/>
      <c r="P35" s="198"/>
      <c r="Q35" s="161">
        <f t="shared" ca="1" si="0"/>
        <v>42513</v>
      </c>
      <c r="R35" s="161">
        <f t="shared" ca="1" si="1"/>
        <v>42513</v>
      </c>
      <c r="S35" s="163">
        <f t="shared" si="2"/>
        <v>0</v>
      </c>
      <c r="T35" s="163">
        <f t="shared" si="3"/>
        <v>0</v>
      </c>
      <c r="U35" s="164" t="str">
        <f t="shared" si="4"/>
        <v>Janvier</v>
      </c>
      <c r="V35" s="162" t="b">
        <f t="shared" si="5"/>
        <v>0</v>
      </c>
      <c r="AA35" s="181"/>
    </row>
    <row r="36" spans="1:28">
      <c r="A36" s="287"/>
      <c r="B36" s="287"/>
      <c r="C36" s="264"/>
      <c r="D36" s="265"/>
      <c r="E36" s="266"/>
      <c r="F36" s="224"/>
      <c r="G36" s="255"/>
      <c r="H36" s="190"/>
      <c r="I36" s="256"/>
      <c r="J36" s="184"/>
      <c r="K36" s="188"/>
      <c r="L36" s="201"/>
      <c r="M36" s="187"/>
      <c r="N36" s="202"/>
      <c r="O36" s="219"/>
      <c r="P36" s="197"/>
      <c r="Q36" s="161">
        <f t="shared" ca="1" si="0"/>
        <v>42513</v>
      </c>
      <c r="R36" s="161">
        <f t="shared" ca="1" si="1"/>
        <v>42513</v>
      </c>
      <c r="S36" s="163">
        <f t="shared" si="2"/>
        <v>0</v>
      </c>
      <c r="T36" s="163">
        <f t="shared" si="3"/>
        <v>0</v>
      </c>
      <c r="U36" s="164" t="str">
        <f t="shared" si="4"/>
        <v>Janvier</v>
      </c>
      <c r="V36" s="162" t="b">
        <f t="shared" si="5"/>
        <v>0</v>
      </c>
      <c r="AA36" s="165"/>
    </row>
    <row r="37" spans="1:28" s="167" customFormat="1">
      <c r="A37" s="263"/>
      <c r="B37" s="263"/>
      <c r="C37" s="264"/>
      <c r="D37" s="265"/>
      <c r="E37" s="266"/>
      <c r="F37" s="301"/>
      <c r="G37" s="255"/>
      <c r="H37" s="187"/>
      <c r="I37" s="324"/>
      <c r="J37" s="184"/>
      <c r="K37" s="187"/>
      <c r="L37" s="201"/>
      <c r="M37" s="187"/>
      <c r="N37" s="202"/>
      <c r="O37" s="219"/>
      <c r="P37" s="199"/>
      <c r="Q37" s="161">
        <f t="shared" ca="1" si="0"/>
        <v>42513</v>
      </c>
      <c r="R37" s="161">
        <f t="shared" ca="1" si="1"/>
        <v>42513</v>
      </c>
      <c r="S37" s="163">
        <f t="shared" si="2"/>
        <v>0</v>
      </c>
      <c r="T37" s="163">
        <f t="shared" si="3"/>
        <v>0</v>
      </c>
      <c r="U37" s="164" t="str">
        <f t="shared" si="4"/>
        <v>Janvier</v>
      </c>
      <c r="V37" s="162" t="b">
        <f t="shared" si="5"/>
        <v>0</v>
      </c>
      <c r="W37" s="155"/>
      <c r="X37" s="156"/>
      <c r="Y37" s="156"/>
      <c r="Z37" s="153"/>
      <c r="AA37" s="181"/>
      <c r="AB37" s="156"/>
    </row>
    <row r="38" spans="1:28">
      <c r="A38" s="291"/>
      <c r="B38" s="194"/>
      <c r="C38" s="252"/>
      <c r="D38" s="253"/>
      <c r="E38" s="254"/>
      <c r="F38" s="292"/>
      <c r="G38" s="255"/>
      <c r="H38" s="190"/>
      <c r="I38" s="256"/>
      <c r="J38" s="184"/>
      <c r="K38" s="187"/>
      <c r="L38" s="201"/>
      <c r="M38" s="187"/>
      <c r="N38" s="202"/>
      <c r="O38" s="219"/>
      <c r="P38" s="259"/>
      <c r="Q38" s="161">
        <f t="shared" ca="1" si="0"/>
        <v>42513</v>
      </c>
      <c r="R38" s="161">
        <f t="shared" ca="1" si="1"/>
        <v>42513</v>
      </c>
      <c r="S38" s="163">
        <f t="shared" si="2"/>
        <v>0</v>
      </c>
      <c r="T38" s="163">
        <f t="shared" si="3"/>
        <v>0</v>
      </c>
      <c r="U38" s="164" t="str">
        <f t="shared" si="4"/>
        <v>Janvier</v>
      </c>
      <c r="V38" s="162" t="b">
        <f t="shared" si="5"/>
        <v>0</v>
      </c>
      <c r="AA38" s="181"/>
    </row>
    <row r="39" spans="1:28" ht="15.75" customHeight="1">
      <c r="A39" s="106"/>
      <c r="B39" s="148"/>
      <c r="C39" s="252"/>
      <c r="D39" s="253"/>
      <c r="E39" s="254"/>
      <c r="F39" s="304"/>
      <c r="G39" s="325"/>
      <c r="H39" s="246"/>
      <c r="I39" s="256"/>
      <c r="J39" s="310"/>
      <c r="K39" s="187"/>
      <c r="L39" s="201"/>
      <c r="M39" s="187"/>
      <c r="N39" s="202"/>
      <c r="O39" s="219"/>
      <c r="P39" s="242"/>
      <c r="Q39" s="161">
        <f t="shared" ca="1" si="0"/>
        <v>42513</v>
      </c>
      <c r="R39" s="161">
        <f t="shared" ca="1" si="1"/>
        <v>42513</v>
      </c>
      <c r="S39" s="163">
        <f t="shared" si="2"/>
        <v>0</v>
      </c>
      <c r="T39" s="163">
        <f t="shared" si="3"/>
        <v>0</v>
      </c>
      <c r="U39" s="164" t="str">
        <f t="shared" si="4"/>
        <v>Janvier</v>
      </c>
      <c r="V39" s="162" t="b">
        <f t="shared" si="5"/>
        <v>0</v>
      </c>
      <c r="AA39" s="181"/>
    </row>
    <row r="40" spans="1:28">
      <c r="A40" s="247"/>
      <c r="B40" s="247"/>
      <c r="C40" s="248"/>
      <c r="D40" s="238"/>
      <c r="E40" s="239"/>
      <c r="F40" s="301"/>
      <c r="G40" s="293"/>
      <c r="H40" s="294"/>
      <c r="I40" s="256"/>
      <c r="J40" s="184"/>
      <c r="K40" s="187"/>
      <c r="L40" s="201"/>
      <c r="M40" s="187"/>
      <c r="N40" s="202"/>
      <c r="O40" s="219"/>
      <c r="P40" s="242"/>
      <c r="Q40" s="161">
        <f t="shared" ca="1" si="0"/>
        <v>42513</v>
      </c>
      <c r="R40" s="161">
        <f t="shared" ca="1" si="1"/>
        <v>42513</v>
      </c>
      <c r="S40" s="163">
        <f t="shared" si="2"/>
        <v>0</v>
      </c>
      <c r="T40" s="163">
        <f t="shared" si="3"/>
        <v>0</v>
      </c>
      <c r="U40" s="164" t="str">
        <f t="shared" si="4"/>
        <v>Janvier</v>
      </c>
      <c r="V40" s="162" t="b">
        <f t="shared" si="5"/>
        <v>0</v>
      </c>
      <c r="AA40" s="181"/>
    </row>
    <row r="41" spans="1:28">
      <c r="A41" s="247"/>
      <c r="B41" s="247"/>
      <c r="C41" s="248"/>
      <c r="D41" s="238"/>
      <c r="E41" s="239"/>
      <c r="F41" s="301"/>
      <c r="G41" s="290"/>
      <c r="H41" s="295"/>
      <c r="I41" s="256"/>
      <c r="J41" s="184"/>
      <c r="K41" s="187"/>
      <c r="L41" s="201"/>
      <c r="M41" s="187"/>
      <c r="N41" s="202"/>
      <c r="O41" s="219"/>
      <c r="P41" s="251"/>
      <c r="Q41" s="161">
        <f t="shared" ca="1" si="0"/>
        <v>42513</v>
      </c>
      <c r="R41" s="161">
        <f t="shared" ca="1" si="1"/>
        <v>42513</v>
      </c>
      <c r="S41" s="163">
        <f t="shared" si="2"/>
        <v>0</v>
      </c>
      <c r="T41" s="163">
        <f t="shared" si="3"/>
        <v>0</v>
      </c>
      <c r="U41" s="164" t="str">
        <f t="shared" si="4"/>
        <v>Janvier</v>
      </c>
      <c r="V41" s="162" t="b">
        <f t="shared" si="5"/>
        <v>0</v>
      </c>
      <c r="AA41" s="181"/>
    </row>
    <row r="42" spans="1:28">
      <c r="A42" s="247"/>
      <c r="B42" s="247"/>
      <c r="C42" s="248"/>
      <c r="D42" s="238"/>
      <c r="E42" s="239"/>
      <c r="F42" s="326"/>
      <c r="G42" s="262"/>
      <c r="H42" s="286"/>
      <c r="I42" s="256"/>
      <c r="J42" s="321"/>
      <c r="K42" s="187"/>
      <c r="L42" s="201"/>
      <c r="M42" s="187"/>
      <c r="N42" s="202"/>
      <c r="O42" s="219"/>
      <c r="P42" s="242"/>
      <c r="Q42" s="161">
        <f t="shared" ca="1" si="0"/>
        <v>42513</v>
      </c>
      <c r="R42" s="161">
        <f t="shared" ca="1" si="1"/>
        <v>42513</v>
      </c>
      <c r="S42" s="163">
        <f t="shared" si="2"/>
        <v>0</v>
      </c>
      <c r="T42" s="163">
        <f t="shared" si="3"/>
        <v>0</v>
      </c>
      <c r="U42" s="164" t="str">
        <f t="shared" si="4"/>
        <v>Janvier</v>
      </c>
      <c r="V42" s="162" t="b">
        <f t="shared" si="5"/>
        <v>0</v>
      </c>
      <c r="AA42" s="181"/>
    </row>
    <row r="43" spans="1:28">
      <c r="A43" s="194"/>
      <c r="B43" s="194"/>
      <c r="C43" s="252"/>
      <c r="D43" s="253"/>
      <c r="E43" s="254"/>
      <c r="F43" s="292"/>
      <c r="G43" s="255"/>
      <c r="H43" s="190"/>
      <c r="I43" s="256"/>
      <c r="J43" s="184"/>
      <c r="K43" s="187"/>
      <c r="L43" s="201"/>
      <c r="M43" s="187"/>
      <c r="N43" s="202"/>
      <c r="O43" s="219"/>
      <c r="P43" s="256"/>
      <c r="Q43" s="161">
        <f t="shared" ca="1" si="0"/>
        <v>42513</v>
      </c>
      <c r="R43" s="161">
        <f t="shared" ca="1" si="1"/>
        <v>42513</v>
      </c>
      <c r="S43" s="163">
        <f t="shared" si="2"/>
        <v>0</v>
      </c>
      <c r="T43" s="163">
        <f t="shared" si="3"/>
        <v>0</v>
      </c>
      <c r="U43" s="164" t="str">
        <f t="shared" si="4"/>
        <v>Janvier</v>
      </c>
      <c r="V43" s="162" t="b">
        <f t="shared" si="5"/>
        <v>0</v>
      </c>
      <c r="AA43" s="181"/>
    </row>
    <row r="44" spans="1:28">
      <c r="A44" s="287"/>
      <c r="B44" s="287"/>
      <c r="C44" s="264"/>
      <c r="D44" s="265"/>
      <c r="E44" s="266"/>
      <c r="F44" s="224"/>
      <c r="G44" s="255"/>
      <c r="H44" s="190"/>
      <c r="I44" s="256"/>
      <c r="J44" s="184"/>
      <c r="K44" s="185"/>
      <c r="L44" s="201"/>
      <c r="M44" s="187"/>
      <c r="N44" s="202"/>
      <c r="O44" s="219"/>
      <c r="P44" s="259"/>
      <c r="Q44" s="161">
        <f t="shared" ca="1" si="0"/>
        <v>42513</v>
      </c>
      <c r="R44" s="161">
        <f t="shared" ca="1" si="1"/>
        <v>42513</v>
      </c>
      <c r="S44" s="163">
        <f t="shared" si="2"/>
        <v>0</v>
      </c>
      <c r="T44" s="163">
        <f t="shared" si="3"/>
        <v>0</v>
      </c>
      <c r="U44" s="164" t="str">
        <f t="shared" si="4"/>
        <v>Janvier</v>
      </c>
      <c r="V44" s="162" t="b">
        <f t="shared" si="5"/>
        <v>0</v>
      </c>
      <c r="AA44" s="181"/>
    </row>
    <row r="45" spans="1:28">
      <c r="A45" s="105"/>
      <c r="B45" s="149"/>
      <c r="C45" s="237"/>
      <c r="D45" s="243"/>
      <c r="E45" s="244"/>
      <c r="F45" s="303"/>
      <c r="G45" s="245"/>
      <c r="H45" s="246"/>
      <c r="I45" s="256"/>
      <c r="J45" s="327"/>
      <c r="K45" s="190"/>
      <c r="L45" s="201"/>
      <c r="M45" s="187"/>
      <c r="N45" s="202"/>
      <c r="O45" s="219"/>
      <c r="P45" s="256"/>
      <c r="Q45" s="161">
        <f t="shared" ca="1" si="0"/>
        <v>42513</v>
      </c>
      <c r="R45" s="161">
        <f t="shared" ca="1" si="1"/>
        <v>42513</v>
      </c>
      <c r="S45" s="163">
        <f t="shared" si="2"/>
        <v>0</v>
      </c>
      <c r="T45" s="163">
        <f t="shared" si="3"/>
        <v>0</v>
      </c>
      <c r="U45" s="164" t="str">
        <f t="shared" si="4"/>
        <v>Janvier</v>
      </c>
      <c r="V45" s="162" t="b">
        <f t="shared" si="5"/>
        <v>0</v>
      </c>
      <c r="AA45" s="181"/>
    </row>
    <row r="46" spans="1:28">
      <c r="A46" s="317"/>
      <c r="B46" s="263"/>
      <c r="C46" s="264"/>
      <c r="D46" s="265"/>
      <c r="E46" s="266"/>
      <c r="F46" s="319"/>
      <c r="G46" s="297"/>
      <c r="H46" s="298"/>
      <c r="I46" s="256"/>
      <c r="J46" s="321"/>
      <c r="K46" s="187"/>
      <c r="L46" s="201"/>
      <c r="M46" s="187"/>
      <c r="N46" s="202"/>
      <c r="O46" s="219"/>
      <c r="P46" s="242"/>
      <c r="Q46" s="161">
        <f t="shared" ca="1" si="0"/>
        <v>42513</v>
      </c>
      <c r="R46" s="161">
        <f t="shared" ca="1" si="1"/>
        <v>42513</v>
      </c>
      <c r="S46" s="163">
        <f t="shared" si="2"/>
        <v>0</v>
      </c>
      <c r="T46" s="163">
        <f t="shared" si="3"/>
        <v>0</v>
      </c>
      <c r="U46" s="164" t="str">
        <f t="shared" si="4"/>
        <v>Janvier</v>
      </c>
      <c r="V46" s="162" t="b">
        <f t="shared" si="5"/>
        <v>0</v>
      </c>
      <c r="AA46" s="181"/>
    </row>
    <row r="47" spans="1:28">
      <c r="A47" s="103"/>
      <c r="B47" s="150"/>
      <c r="C47" s="237"/>
      <c r="D47" s="243"/>
      <c r="E47" s="244"/>
      <c r="F47" s="303"/>
      <c r="G47" s="262"/>
      <c r="H47" s="286"/>
      <c r="I47" s="256"/>
      <c r="J47" s="321"/>
      <c r="K47" s="185"/>
      <c r="L47" s="201"/>
      <c r="M47" s="187"/>
      <c r="N47" s="202"/>
      <c r="O47" s="219"/>
      <c r="P47" s="242"/>
      <c r="Q47" s="161">
        <f t="shared" ca="1" si="0"/>
        <v>42513</v>
      </c>
      <c r="R47" s="161">
        <f t="shared" ca="1" si="1"/>
        <v>42513</v>
      </c>
      <c r="S47" s="163">
        <f t="shared" si="2"/>
        <v>0</v>
      </c>
      <c r="T47" s="163">
        <f t="shared" si="3"/>
        <v>0</v>
      </c>
      <c r="U47" s="164" t="str">
        <f t="shared" si="4"/>
        <v>Janvier</v>
      </c>
      <c r="V47" s="162" t="b">
        <f t="shared" si="5"/>
        <v>0</v>
      </c>
      <c r="AA47" s="181"/>
    </row>
    <row r="48" spans="1:28">
      <c r="A48" s="149"/>
      <c r="B48" s="149"/>
      <c r="C48" s="237"/>
      <c r="D48" s="243"/>
      <c r="E48" s="244"/>
      <c r="F48" s="303"/>
      <c r="G48" s="288"/>
      <c r="H48" s="299"/>
      <c r="I48" s="256"/>
      <c r="J48" s="186"/>
      <c r="K48" s="187"/>
      <c r="L48" s="201"/>
      <c r="M48" s="187"/>
      <c r="N48" s="202"/>
      <c r="O48" s="219"/>
      <c r="P48" s="96"/>
      <c r="Q48" s="161">
        <f t="shared" ca="1" si="0"/>
        <v>42513</v>
      </c>
      <c r="R48" s="161">
        <f t="shared" ca="1" si="1"/>
        <v>42513</v>
      </c>
      <c r="S48" s="163">
        <f t="shared" si="2"/>
        <v>0</v>
      </c>
      <c r="T48" s="163">
        <f t="shared" si="3"/>
        <v>0</v>
      </c>
      <c r="U48" s="164" t="str">
        <f t="shared" si="4"/>
        <v>Janvier</v>
      </c>
      <c r="V48" s="162" t="b">
        <f t="shared" si="5"/>
        <v>0</v>
      </c>
      <c r="AA48" s="181"/>
    </row>
    <row r="49" spans="1:27" ht="16.5" customHeight="1">
      <c r="A49" s="194"/>
      <c r="B49" s="194"/>
      <c r="C49" s="252"/>
      <c r="D49" s="253"/>
      <c r="E49" s="254"/>
      <c r="F49" s="292"/>
      <c r="G49" s="255"/>
      <c r="H49" s="190"/>
      <c r="I49" s="256"/>
      <c r="J49" s="184"/>
      <c r="K49" s="187"/>
      <c r="L49" s="201"/>
      <c r="M49" s="187"/>
      <c r="N49" s="202"/>
      <c r="O49" s="219"/>
      <c r="P49" s="251"/>
      <c r="Q49" s="161">
        <f t="shared" ca="1" si="0"/>
        <v>42513</v>
      </c>
      <c r="R49" s="161">
        <f t="shared" ca="1" si="1"/>
        <v>42513</v>
      </c>
      <c r="S49" s="163">
        <f t="shared" si="2"/>
        <v>0</v>
      </c>
      <c r="T49" s="163">
        <f t="shared" si="3"/>
        <v>0</v>
      </c>
      <c r="U49" s="164" t="str">
        <f t="shared" si="4"/>
        <v>Janvier</v>
      </c>
      <c r="V49" s="162" t="b">
        <f t="shared" si="5"/>
        <v>0</v>
      </c>
      <c r="AA49" s="181"/>
    </row>
    <row r="50" spans="1:27">
      <c r="A50" s="106"/>
      <c r="B50" s="148"/>
      <c r="C50" s="252"/>
      <c r="D50" s="253"/>
      <c r="E50" s="300"/>
      <c r="F50" s="304"/>
      <c r="G50" s="288"/>
      <c r="H50" s="246"/>
      <c r="I50" s="256"/>
      <c r="J50" s="321"/>
      <c r="K50" s="187"/>
      <c r="L50" s="201"/>
      <c r="M50" s="187"/>
      <c r="N50" s="202"/>
      <c r="O50" s="219"/>
      <c r="P50" s="259"/>
      <c r="Q50" s="161">
        <f t="shared" ca="1" si="0"/>
        <v>42513</v>
      </c>
      <c r="R50" s="161">
        <f t="shared" ca="1" si="1"/>
        <v>42513</v>
      </c>
      <c r="S50" s="163">
        <f t="shared" si="2"/>
        <v>0</v>
      </c>
      <c r="T50" s="163">
        <f t="shared" si="3"/>
        <v>0</v>
      </c>
      <c r="U50" s="164" t="str">
        <f t="shared" si="4"/>
        <v>Janvier</v>
      </c>
      <c r="V50" s="162" t="b">
        <f t="shared" si="5"/>
        <v>0</v>
      </c>
      <c r="AA50" s="181"/>
    </row>
    <row r="51" spans="1:27">
      <c r="A51" s="148"/>
      <c r="B51" s="148"/>
      <c r="C51" s="252"/>
      <c r="D51" s="253"/>
      <c r="E51" s="254"/>
      <c r="F51" s="304"/>
      <c r="G51" s="288"/>
      <c r="H51" s="246"/>
      <c r="I51" s="256"/>
      <c r="J51" s="310"/>
      <c r="K51" s="189"/>
      <c r="L51" s="201"/>
      <c r="M51" s="187"/>
      <c r="N51" s="202"/>
      <c r="O51" s="219"/>
      <c r="P51" s="251"/>
      <c r="Q51" s="161">
        <f t="shared" ca="1" si="0"/>
        <v>42513</v>
      </c>
      <c r="R51" s="161">
        <f t="shared" ca="1" si="1"/>
        <v>42513</v>
      </c>
      <c r="S51" s="163">
        <f t="shared" si="2"/>
        <v>0</v>
      </c>
      <c r="T51" s="163">
        <f t="shared" si="3"/>
        <v>0</v>
      </c>
      <c r="U51" s="164" t="str">
        <f t="shared" si="4"/>
        <v>Janvier</v>
      </c>
      <c r="V51" s="162" t="b">
        <f t="shared" si="5"/>
        <v>0</v>
      </c>
      <c r="AA51" s="181"/>
    </row>
    <row r="52" spans="1:27">
      <c r="A52" s="247"/>
      <c r="B52" s="247"/>
      <c r="C52" s="248"/>
      <c r="D52" s="238"/>
      <c r="E52" s="239"/>
      <c r="F52" s="224"/>
      <c r="G52" s="255"/>
      <c r="H52" s="190"/>
      <c r="I52" s="256"/>
      <c r="J52" s="184"/>
      <c r="K52" s="189"/>
      <c r="L52" s="201"/>
      <c r="M52" s="187"/>
      <c r="N52" s="202"/>
      <c r="O52" s="219"/>
      <c r="P52" s="259"/>
      <c r="Q52" s="161">
        <f t="shared" ca="1" si="0"/>
        <v>42513</v>
      </c>
      <c r="R52" s="161">
        <f t="shared" ca="1" si="1"/>
        <v>42513</v>
      </c>
      <c r="S52" s="163">
        <f t="shared" si="2"/>
        <v>0</v>
      </c>
      <c r="T52" s="163">
        <f t="shared" si="3"/>
        <v>0</v>
      </c>
      <c r="U52" s="164" t="str">
        <f t="shared" si="4"/>
        <v>Janvier</v>
      </c>
      <c r="V52" s="162" t="b">
        <f t="shared" si="5"/>
        <v>0</v>
      </c>
      <c r="AA52" s="181"/>
    </row>
    <row r="53" spans="1:27">
      <c r="A53" s="317"/>
      <c r="B53" s="263"/>
      <c r="C53" s="264"/>
      <c r="D53" s="280"/>
      <c r="E53" s="281"/>
      <c r="F53" s="301"/>
      <c r="G53" s="240"/>
      <c r="H53" s="241"/>
      <c r="I53" s="256"/>
      <c r="J53" s="310"/>
      <c r="K53" s="187"/>
      <c r="L53" s="201"/>
      <c r="M53" s="187"/>
      <c r="N53" s="202"/>
      <c r="O53" s="219"/>
      <c r="P53" s="279"/>
      <c r="Q53" s="161">
        <f t="shared" ca="1" si="0"/>
        <v>42513</v>
      </c>
      <c r="R53" s="161">
        <f t="shared" ca="1" si="1"/>
        <v>42513</v>
      </c>
      <c r="S53" s="163">
        <f t="shared" si="2"/>
        <v>0</v>
      </c>
      <c r="T53" s="163">
        <f t="shared" si="3"/>
        <v>0</v>
      </c>
      <c r="U53" s="164" t="str">
        <f t="shared" si="4"/>
        <v>Janvier</v>
      </c>
      <c r="V53" s="162" t="b">
        <f t="shared" si="5"/>
        <v>0</v>
      </c>
      <c r="AA53" s="181"/>
    </row>
    <row r="54" spans="1:27">
      <c r="A54" s="317"/>
      <c r="B54" s="263"/>
      <c r="C54" s="264"/>
      <c r="D54" s="265"/>
      <c r="E54" s="266"/>
      <c r="F54" s="292"/>
      <c r="G54" s="255"/>
      <c r="H54" s="190"/>
      <c r="I54" s="256"/>
      <c r="J54" s="184"/>
      <c r="K54" s="187"/>
      <c r="L54" s="201"/>
      <c r="M54" s="187"/>
      <c r="N54" s="202"/>
      <c r="O54" s="219"/>
      <c r="P54" s="251"/>
      <c r="Q54" s="161">
        <f t="shared" ca="1" si="0"/>
        <v>42513</v>
      </c>
      <c r="R54" s="161">
        <f t="shared" ca="1" si="1"/>
        <v>42513</v>
      </c>
      <c r="S54" s="163">
        <f t="shared" si="2"/>
        <v>0</v>
      </c>
      <c r="T54" s="163">
        <f t="shared" si="3"/>
        <v>0</v>
      </c>
      <c r="U54" s="164" t="str">
        <f t="shared" si="4"/>
        <v>Janvier</v>
      </c>
      <c r="V54" s="162" t="b">
        <f t="shared" si="5"/>
        <v>0</v>
      </c>
      <c r="AA54" s="165"/>
    </row>
    <row r="55" spans="1:27">
      <c r="A55" s="317"/>
      <c r="B55" s="263"/>
      <c r="C55" s="264"/>
      <c r="D55" s="265"/>
      <c r="E55" s="266"/>
      <c r="F55" s="301"/>
      <c r="G55" s="240"/>
      <c r="H55" s="246"/>
      <c r="I55" s="256"/>
      <c r="J55" s="310"/>
      <c r="K55" s="187"/>
      <c r="L55" s="201"/>
      <c r="M55" s="187"/>
      <c r="N55" s="202"/>
      <c r="O55" s="219"/>
      <c r="P55" s="259"/>
      <c r="Q55" s="161">
        <f t="shared" ca="1" si="0"/>
        <v>42513</v>
      </c>
      <c r="R55" s="161">
        <f t="shared" ca="1" si="1"/>
        <v>42513</v>
      </c>
      <c r="S55" s="163">
        <f t="shared" si="2"/>
        <v>0</v>
      </c>
      <c r="T55" s="163">
        <f t="shared" si="3"/>
        <v>0</v>
      </c>
      <c r="U55" s="164" t="str">
        <f t="shared" si="4"/>
        <v>Janvier</v>
      </c>
      <c r="V55" s="162" t="b">
        <f t="shared" si="5"/>
        <v>0</v>
      </c>
      <c r="AA55" s="181"/>
    </row>
    <row r="56" spans="1:27">
      <c r="A56" s="247"/>
      <c r="B56" s="247"/>
      <c r="C56" s="248"/>
      <c r="D56" s="238"/>
      <c r="E56" s="239"/>
      <c r="F56" s="224"/>
      <c r="G56" s="288"/>
      <c r="H56" s="246"/>
      <c r="I56" s="256"/>
      <c r="J56" s="310"/>
      <c r="K56" s="187"/>
      <c r="L56" s="201"/>
      <c r="M56" s="187"/>
      <c r="N56" s="202"/>
      <c r="O56" s="219"/>
      <c r="P56" s="194"/>
      <c r="Q56" s="161">
        <f t="shared" ca="1" si="0"/>
        <v>42513</v>
      </c>
      <c r="R56" s="161">
        <f t="shared" ca="1" si="1"/>
        <v>42513</v>
      </c>
      <c r="S56" s="163">
        <f t="shared" si="2"/>
        <v>0</v>
      </c>
      <c r="T56" s="163">
        <f t="shared" si="3"/>
        <v>0</v>
      </c>
      <c r="U56" s="164" t="str">
        <f t="shared" si="4"/>
        <v>Janvier</v>
      </c>
      <c r="V56" s="162" t="b">
        <f t="shared" si="5"/>
        <v>0</v>
      </c>
      <c r="AA56" s="181"/>
    </row>
    <row r="57" spans="1:27">
      <c r="A57" s="273"/>
      <c r="B57" s="273"/>
      <c r="C57" s="274"/>
      <c r="D57" s="275"/>
      <c r="E57" s="276"/>
      <c r="F57" s="302"/>
      <c r="G57" s="257"/>
      <c r="H57" s="258"/>
      <c r="I57" s="256"/>
      <c r="J57" s="273"/>
      <c r="K57" s="188"/>
      <c r="L57" s="201"/>
      <c r="M57" s="187"/>
      <c r="N57" s="202"/>
      <c r="O57" s="219"/>
      <c r="P57" s="194"/>
      <c r="Q57" s="161">
        <f t="shared" ca="1" si="0"/>
        <v>42513</v>
      </c>
      <c r="R57" s="161">
        <f t="shared" ca="1" si="1"/>
        <v>42513</v>
      </c>
      <c r="S57" s="163">
        <f t="shared" si="2"/>
        <v>0</v>
      </c>
      <c r="T57" s="163">
        <f t="shared" si="3"/>
        <v>0</v>
      </c>
      <c r="U57" s="164" t="str">
        <f t="shared" si="4"/>
        <v>Janvier</v>
      </c>
      <c r="V57" s="162" t="b">
        <f t="shared" si="5"/>
        <v>0</v>
      </c>
      <c r="AA57" s="181"/>
    </row>
    <row r="58" spans="1:27">
      <c r="A58" s="273"/>
      <c r="B58" s="273"/>
      <c r="C58" s="274"/>
      <c r="D58" s="275"/>
      <c r="E58" s="276"/>
      <c r="F58" s="302"/>
      <c r="G58" s="257"/>
      <c r="H58" s="258"/>
      <c r="I58" s="256"/>
      <c r="J58" s="273"/>
      <c r="K58" s="187"/>
      <c r="L58" s="201"/>
      <c r="M58" s="187"/>
      <c r="N58" s="202"/>
      <c r="O58" s="219"/>
      <c r="P58" s="256"/>
      <c r="Q58" s="161">
        <f t="shared" ca="1" si="0"/>
        <v>42513</v>
      </c>
      <c r="R58" s="161">
        <f t="shared" ca="1" si="1"/>
        <v>42513</v>
      </c>
      <c r="S58" s="163">
        <f t="shared" si="2"/>
        <v>0</v>
      </c>
      <c r="T58" s="163">
        <f t="shared" si="3"/>
        <v>0</v>
      </c>
      <c r="U58" s="164" t="str">
        <f t="shared" si="4"/>
        <v>Janvier</v>
      </c>
      <c r="V58" s="162" t="b">
        <f t="shared" si="5"/>
        <v>0</v>
      </c>
      <c r="AA58" s="165"/>
    </row>
    <row r="59" spans="1:27">
      <c r="A59" s="184"/>
      <c r="B59" s="184"/>
      <c r="C59" s="237"/>
      <c r="D59" s="243"/>
      <c r="E59" s="244"/>
      <c r="F59" s="303"/>
      <c r="G59" s="240"/>
      <c r="H59" s="246"/>
      <c r="I59" s="256"/>
      <c r="J59" s="186"/>
      <c r="K59" s="187"/>
      <c r="L59" s="201"/>
      <c r="M59" s="187"/>
      <c r="N59" s="202"/>
      <c r="O59" s="219"/>
      <c r="P59" s="285"/>
      <c r="Q59" s="161">
        <f t="shared" ca="1" si="0"/>
        <v>42513</v>
      </c>
      <c r="R59" s="161">
        <f t="shared" ca="1" si="1"/>
        <v>42513</v>
      </c>
      <c r="S59" s="163">
        <f t="shared" si="2"/>
        <v>0</v>
      </c>
      <c r="T59" s="163">
        <f t="shared" si="3"/>
        <v>0</v>
      </c>
      <c r="U59" s="164" t="str">
        <f t="shared" si="4"/>
        <v>Janvier</v>
      </c>
      <c r="V59" s="162" t="b">
        <f t="shared" si="5"/>
        <v>0</v>
      </c>
      <c r="AA59" s="181"/>
    </row>
    <row r="60" spans="1:27">
      <c r="A60" s="184"/>
      <c r="B60" s="184"/>
      <c r="C60" s="252"/>
      <c r="D60" s="253"/>
      <c r="E60" s="254"/>
      <c r="F60" s="224"/>
      <c r="G60" s="255"/>
      <c r="H60" s="190"/>
      <c r="I60" s="256"/>
      <c r="J60" s="184"/>
      <c r="K60" s="187"/>
      <c r="L60" s="201"/>
      <c r="M60" s="187"/>
      <c r="N60" s="202"/>
      <c r="O60" s="219"/>
      <c r="P60" s="242"/>
      <c r="Q60" s="161">
        <f t="shared" ca="1" si="0"/>
        <v>42513</v>
      </c>
      <c r="R60" s="161">
        <f t="shared" ca="1" si="1"/>
        <v>42513</v>
      </c>
      <c r="S60" s="163">
        <f t="shared" si="2"/>
        <v>0</v>
      </c>
      <c r="T60" s="163">
        <f t="shared" si="3"/>
        <v>0</v>
      </c>
      <c r="U60" s="164" t="str">
        <f t="shared" si="4"/>
        <v>Janvier</v>
      </c>
      <c r="V60" s="162" t="b">
        <f t="shared" si="5"/>
        <v>0</v>
      </c>
      <c r="AA60" s="165"/>
    </row>
    <row r="61" spans="1:27">
      <c r="A61" s="148"/>
      <c r="B61" s="148"/>
      <c r="C61" s="252"/>
      <c r="D61" s="253"/>
      <c r="E61" s="254"/>
      <c r="F61" s="304"/>
      <c r="G61" s="288"/>
      <c r="H61" s="246"/>
      <c r="I61" s="256"/>
      <c r="J61" s="186"/>
      <c r="K61" s="187"/>
      <c r="L61" s="201"/>
      <c r="M61" s="187"/>
      <c r="N61" s="202"/>
      <c r="O61" s="219"/>
      <c r="P61" s="194"/>
      <c r="Q61" s="161">
        <f t="shared" ca="1" si="0"/>
        <v>42513</v>
      </c>
      <c r="R61" s="161">
        <f t="shared" ca="1" si="1"/>
        <v>42513</v>
      </c>
      <c r="S61" s="163">
        <f t="shared" si="2"/>
        <v>0</v>
      </c>
      <c r="T61" s="163">
        <f t="shared" si="3"/>
        <v>0</v>
      </c>
      <c r="U61" s="164" t="str">
        <f t="shared" si="4"/>
        <v>Janvier</v>
      </c>
      <c r="V61" s="162" t="b">
        <f t="shared" si="5"/>
        <v>0</v>
      </c>
      <c r="AA61" s="181"/>
    </row>
    <row r="62" spans="1:27">
      <c r="A62" s="287"/>
      <c r="B62" s="287"/>
      <c r="C62" s="264"/>
      <c r="D62" s="280"/>
      <c r="E62" s="266"/>
      <c r="F62" s="224"/>
      <c r="G62" s="255"/>
      <c r="H62" s="190"/>
      <c r="I62" s="256"/>
      <c r="J62" s="184"/>
      <c r="K62" s="187"/>
      <c r="L62" s="201"/>
      <c r="M62" s="187"/>
      <c r="N62" s="202"/>
      <c r="O62" s="219"/>
      <c r="P62" s="256"/>
      <c r="Q62" s="161">
        <f t="shared" ca="1" si="0"/>
        <v>42513</v>
      </c>
      <c r="R62" s="161">
        <f t="shared" ca="1" si="1"/>
        <v>42513</v>
      </c>
      <c r="S62" s="163">
        <f t="shared" si="2"/>
        <v>0</v>
      </c>
      <c r="T62" s="163">
        <f t="shared" si="3"/>
        <v>0</v>
      </c>
      <c r="U62" s="164" t="str">
        <f t="shared" si="4"/>
        <v>Janvier</v>
      </c>
      <c r="V62" s="162" t="b">
        <f t="shared" si="5"/>
        <v>0</v>
      </c>
      <c r="AA62" s="181"/>
    </row>
    <row r="63" spans="1:27">
      <c r="A63" s="105"/>
      <c r="B63" s="149"/>
      <c r="C63" s="237"/>
      <c r="D63" s="305"/>
      <c r="E63" s="306"/>
      <c r="F63" s="307"/>
      <c r="G63" s="297"/>
      <c r="H63" s="298"/>
      <c r="I63" s="256"/>
      <c r="J63" s="310"/>
      <c r="K63" s="187"/>
      <c r="L63" s="201"/>
      <c r="M63" s="187"/>
      <c r="N63" s="202"/>
      <c r="O63" s="219"/>
      <c r="P63" s="256"/>
      <c r="Q63" s="161">
        <f t="shared" ca="1" si="0"/>
        <v>42513</v>
      </c>
      <c r="R63" s="161">
        <f t="shared" ca="1" si="1"/>
        <v>42513</v>
      </c>
      <c r="S63" s="163">
        <f t="shared" si="2"/>
        <v>0</v>
      </c>
      <c r="T63" s="163">
        <f t="shared" si="3"/>
        <v>0</v>
      </c>
      <c r="U63" s="164" t="str">
        <f t="shared" si="4"/>
        <v>Janvier</v>
      </c>
      <c r="V63" s="162" t="b">
        <f t="shared" si="5"/>
        <v>0</v>
      </c>
      <c r="AA63" s="181"/>
    </row>
    <row r="64" spans="1:27" ht="15.75">
      <c r="A64" s="149"/>
      <c r="B64" s="149"/>
      <c r="C64" s="224"/>
      <c r="D64" s="194"/>
      <c r="E64" s="213"/>
      <c r="F64" s="215"/>
      <c r="G64" s="194"/>
      <c r="H64" s="149"/>
      <c r="I64" s="185"/>
      <c r="J64" s="185"/>
      <c r="K64" s="187"/>
      <c r="L64" s="201"/>
      <c r="M64" s="187"/>
      <c r="N64" s="202"/>
      <c r="O64" s="219"/>
      <c r="P64" s="256"/>
      <c r="Q64" s="161">
        <f t="shared" ca="1" si="0"/>
        <v>42513</v>
      </c>
      <c r="R64" s="161">
        <f t="shared" ca="1" si="1"/>
        <v>42513</v>
      </c>
      <c r="S64" s="163">
        <f t="shared" si="2"/>
        <v>0</v>
      </c>
      <c r="T64" s="163">
        <f t="shared" si="3"/>
        <v>0</v>
      </c>
      <c r="U64" s="164" t="str">
        <f t="shared" si="4"/>
        <v>Janvier</v>
      </c>
      <c r="V64" s="162" t="b">
        <f t="shared" si="5"/>
        <v>0</v>
      </c>
      <c r="AA64" s="181"/>
    </row>
    <row r="65" spans="1:27" ht="15.75">
      <c r="A65" s="184"/>
      <c r="B65" s="149"/>
      <c r="C65" s="224"/>
      <c r="D65" s="194"/>
      <c r="E65" s="213"/>
      <c r="F65" s="215"/>
      <c r="G65" s="194"/>
      <c r="H65" s="149"/>
      <c r="I65" s="192"/>
      <c r="J65" s="192"/>
      <c r="K65" s="185"/>
      <c r="L65" s="201"/>
      <c r="M65" s="187"/>
      <c r="N65" s="202"/>
      <c r="O65" s="219"/>
      <c r="P65" s="256"/>
      <c r="Q65" s="161">
        <f t="shared" ca="1" si="0"/>
        <v>42513</v>
      </c>
      <c r="R65" s="161">
        <f t="shared" ca="1" si="1"/>
        <v>42513</v>
      </c>
      <c r="S65" s="163">
        <f t="shared" si="2"/>
        <v>0</v>
      </c>
      <c r="T65" s="163">
        <f t="shared" si="3"/>
        <v>0</v>
      </c>
      <c r="U65" s="164" t="str">
        <f t="shared" si="4"/>
        <v>Janvier</v>
      </c>
      <c r="V65" s="162" t="b">
        <f t="shared" si="5"/>
        <v>0</v>
      </c>
      <c r="AA65" s="181"/>
    </row>
    <row r="66" spans="1:27" ht="15.75">
      <c r="A66" s="149"/>
      <c r="B66" s="149"/>
      <c r="C66" s="224"/>
      <c r="D66" s="194"/>
      <c r="E66" s="213"/>
      <c r="F66" s="215"/>
      <c r="G66" s="194"/>
      <c r="H66" s="184"/>
      <c r="I66" s="192"/>
      <c r="J66" s="192"/>
      <c r="K66" s="187"/>
      <c r="L66" s="201"/>
      <c r="M66" s="187"/>
      <c r="N66" s="202"/>
      <c r="O66" s="219"/>
      <c r="P66" s="150"/>
      <c r="Q66" s="161">
        <f t="shared" ref="Q66:Q129" ca="1" si="6">TODAY()-K66</f>
        <v>42513</v>
      </c>
      <c r="R66" s="161">
        <f t="shared" ref="R66:R129" ca="1" si="7">Q66</f>
        <v>42513</v>
      </c>
      <c r="S66" s="163">
        <f t="shared" ref="S66:S129" si="8">VALUE(L66)*1</f>
        <v>0</v>
      </c>
      <c r="T66" s="163">
        <f t="shared" ref="T66:T129" si="9">VALUE(N66)*1</f>
        <v>0</v>
      </c>
      <c r="U66" s="164" t="str">
        <f t="shared" ref="U66:U129" si="10">CHOOSE(MONTH(M66),"Janvier","Février","Mars","Avril","Mai","Juin","Juillet","Août","Septembre","Octobre","Novembre","Décembre" )</f>
        <v>Janvier</v>
      </c>
      <c r="V66" s="162" t="b">
        <f t="shared" ref="V66:V129" si="11">S66&gt;0</f>
        <v>0</v>
      </c>
      <c r="AA66" s="181"/>
    </row>
    <row r="67" spans="1:27" ht="15.75">
      <c r="A67" s="149"/>
      <c r="B67" s="149"/>
      <c r="C67" s="224"/>
      <c r="D67" s="194"/>
      <c r="E67" s="213"/>
      <c r="F67" s="215"/>
      <c r="G67" s="194"/>
      <c r="H67" s="149"/>
      <c r="I67" s="185"/>
      <c r="J67" s="185"/>
      <c r="K67" s="187"/>
      <c r="L67" s="201"/>
      <c r="M67" s="187"/>
      <c r="N67" s="202"/>
      <c r="O67" s="219"/>
      <c r="P67" s="242"/>
      <c r="Q67" s="161">
        <f t="shared" ca="1" si="6"/>
        <v>42513</v>
      </c>
      <c r="R67" s="161">
        <f t="shared" ca="1" si="7"/>
        <v>42513</v>
      </c>
      <c r="S67" s="163">
        <f t="shared" si="8"/>
        <v>0</v>
      </c>
      <c r="T67" s="163">
        <f t="shared" si="9"/>
        <v>0</v>
      </c>
      <c r="U67" s="164" t="str">
        <f t="shared" si="10"/>
        <v>Janvier</v>
      </c>
      <c r="V67" s="162" t="b">
        <f t="shared" si="11"/>
        <v>0</v>
      </c>
      <c r="AA67" s="181"/>
    </row>
    <row r="68" spans="1:27" ht="15.75">
      <c r="A68" s="149"/>
      <c r="B68" s="149"/>
      <c r="C68" s="224"/>
      <c r="D68" s="194"/>
      <c r="E68" s="213"/>
      <c r="F68" s="215"/>
      <c r="G68" s="194"/>
      <c r="H68" s="149"/>
      <c r="I68" s="192"/>
      <c r="J68" s="192"/>
      <c r="K68" s="187"/>
      <c r="L68" s="201"/>
      <c r="M68" s="187"/>
      <c r="N68" s="202"/>
      <c r="O68" s="219"/>
      <c r="P68" s="194"/>
      <c r="Q68" s="161">
        <f t="shared" ca="1" si="6"/>
        <v>42513</v>
      </c>
      <c r="R68" s="161">
        <f t="shared" ca="1" si="7"/>
        <v>42513</v>
      </c>
      <c r="S68" s="163">
        <f t="shared" si="8"/>
        <v>0</v>
      </c>
      <c r="T68" s="163">
        <f t="shared" si="9"/>
        <v>0</v>
      </c>
      <c r="U68" s="164" t="str">
        <f t="shared" si="10"/>
        <v>Janvier</v>
      </c>
      <c r="V68" s="162" t="b">
        <f t="shared" si="11"/>
        <v>0</v>
      </c>
      <c r="AA68" s="181"/>
    </row>
    <row r="69" spans="1:27" ht="15.75">
      <c r="A69" s="149"/>
      <c r="B69" s="149"/>
      <c r="C69" s="224"/>
      <c r="D69" s="194"/>
      <c r="E69" s="213"/>
      <c r="F69" s="215"/>
      <c r="G69" s="194"/>
      <c r="H69" s="149"/>
      <c r="I69" s="192"/>
      <c r="J69" s="192"/>
      <c r="K69" s="188"/>
      <c r="L69" s="201"/>
      <c r="M69" s="187"/>
      <c r="N69" s="202"/>
      <c r="O69" s="219"/>
      <c r="P69" s="242"/>
      <c r="Q69" s="161">
        <f t="shared" ca="1" si="6"/>
        <v>42513</v>
      </c>
      <c r="R69" s="161">
        <f t="shared" ca="1" si="7"/>
        <v>42513</v>
      </c>
      <c r="S69" s="163">
        <f t="shared" si="8"/>
        <v>0</v>
      </c>
      <c r="T69" s="163">
        <f t="shared" si="9"/>
        <v>0</v>
      </c>
      <c r="U69" s="164" t="str">
        <f t="shared" si="10"/>
        <v>Janvier</v>
      </c>
      <c r="V69" s="162" t="b">
        <f t="shared" si="11"/>
        <v>0</v>
      </c>
      <c r="AA69" s="181"/>
    </row>
    <row r="70" spans="1:27" ht="15.75">
      <c r="A70" s="149"/>
      <c r="B70" s="186"/>
      <c r="C70" s="224"/>
      <c r="D70" s="194"/>
      <c r="E70" s="213"/>
      <c r="F70" s="215"/>
      <c r="G70" s="194"/>
      <c r="H70" s="149"/>
      <c r="I70" s="185"/>
      <c r="J70" s="185"/>
      <c r="K70" s="187"/>
      <c r="L70" s="201"/>
      <c r="M70" s="187"/>
      <c r="N70" s="202"/>
      <c r="O70" s="219"/>
      <c r="P70" s="148"/>
      <c r="Q70" s="161">
        <f t="shared" ca="1" si="6"/>
        <v>42513</v>
      </c>
      <c r="R70" s="161">
        <f t="shared" ca="1" si="7"/>
        <v>42513</v>
      </c>
      <c r="S70" s="163">
        <f t="shared" si="8"/>
        <v>0</v>
      </c>
      <c r="T70" s="163">
        <f t="shared" si="9"/>
        <v>0</v>
      </c>
      <c r="U70" s="164" t="str">
        <f t="shared" si="10"/>
        <v>Janvier</v>
      </c>
      <c r="V70" s="162" t="b">
        <f t="shared" si="11"/>
        <v>0</v>
      </c>
      <c r="AA70" s="181"/>
    </row>
    <row r="71" spans="1:27" ht="15.75">
      <c r="A71" s="149"/>
      <c r="B71" s="149"/>
      <c r="C71" s="224"/>
      <c r="D71" s="194"/>
      <c r="E71" s="213"/>
      <c r="F71" s="215"/>
      <c r="G71" s="194"/>
      <c r="H71" s="149"/>
      <c r="I71" s="185"/>
      <c r="J71" s="185"/>
      <c r="K71" s="187"/>
      <c r="L71" s="201"/>
      <c r="M71" s="187"/>
      <c r="N71" s="202"/>
      <c r="O71" s="219"/>
      <c r="P71" s="223"/>
      <c r="Q71" s="161">
        <f t="shared" ca="1" si="6"/>
        <v>42513</v>
      </c>
      <c r="R71" s="161">
        <f t="shared" ca="1" si="7"/>
        <v>42513</v>
      </c>
      <c r="S71" s="163">
        <f t="shared" si="8"/>
        <v>0</v>
      </c>
      <c r="T71" s="163">
        <f t="shared" si="9"/>
        <v>0</v>
      </c>
      <c r="U71" s="164" t="str">
        <f t="shared" si="10"/>
        <v>Janvier</v>
      </c>
      <c r="V71" s="162" t="b">
        <f t="shared" si="11"/>
        <v>0</v>
      </c>
      <c r="AA71" s="181"/>
    </row>
    <row r="72" spans="1:27" ht="15.75">
      <c r="A72" s="149"/>
      <c r="B72" s="149"/>
      <c r="C72" s="224"/>
      <c r="D72" s="194"/>
      <c r="E72" s="213"/>
      <c r="F72" s="215"/>
      <c r="G72" s="194"/>
      <c r="H72" s="149"/>
      <c r="I72" s="192"/>
      <c r="J72" s="192"/>
      <c r="K72" s="187"/>
      <c r="L72" s="201"/>
      <c r="M72" s="187"/>
      <c r="N72" s="202"/>
      <c r="O72" s="219"/>
      <c r="P72" s="256"/>
      <c r="Q72" s="161">
        <f t="shared" ca="1" si="6"/>
        <v>42513</v>
      </c>
      <c r="R72" s="161">
        <f t="shared" ca="1" si="7"/>
        <v>42513</v>
      </c>
      <c r="S72" s="163">
        <f t="shared" si="8"/>
        <v>0</v>
      </c>
      <c r="T72" s="163">
        <f t="shared" si="9"/>
        <v>0</v>
      </c>
      <c r="U72" s="164" t="str">
        <f t="shared" si="10"/>
        <v>Janvier</v>
      </c>
      <c r="V72" s="162" t="b">
        <f t="shared" si="11"/>
        <v>0</v>
      </c>
      <c r="AA72" s="181"/>
    </row>
    <row r="73" spans="1:27" ht="15.75">
      <c r="A73" s="149"/>
      <c r="B73" s="149"/>
      <c r="C73" s="224"/>
      <c r="D73" s="194"/>
      <c r="E73" s="213"/>
      <c r="F73" s="215"/>
      <c r="G73" s="194"/>
      <c r="H73" s="149"/>
      <c r="I73" s="192"/>
      <c r="J73" s="192"/>
      <c r="K73" s="187"/>
      <c r="L73" s="201"/>
      <c r="M73" s="187"/>
      <c r="N73" s="202"/>
      <c r="O73" s="219"/>
      <c r="P73" s="197"/>
      <c r="Q73" s="161">
        <f t="shared" ca="1" si="6"/>
        <v>42513</v>
      </c>
      <c r="R73" s="161">
        <f t="shared" ca="1" si="7"/>
        <v>42513</v>
      </c>
      <c r="S73" s="163">
        <f t="shared" si="8"/>
        <v>0</v>
      </c>
      <c r="T73" s="163">
        <f t="shared" si="9"/>
        <v>0</v>
      </c>
      <c r="U73" s="164" t="str">
        <f t="shared" si="10"/>
        <v>Janvier</v>
      </c>
      <c r="V73" s="162" t="b">
        <f t="shared" si="11"/>
        <v>0</v>
      </c>
      <c r="AA73" s="183"/>
    </row>
    <row r="74" spans="1:27" ht="15.75">
      <c r="A74" s="328"/>
      <c r="B74" s="149"/>
      <c r="C74" s="224"/>
      <c r="D74" s="194"/>
      <c r="E74" s="213"/>
      <c r="F74" s="215"/>
      <c r="G74" s="194"/>
      <c r="H74" s="149"/>
      <c r="I74" s="192"/>
      <c r="J74" s="192"/>
      <c r="K74" s="187"/>
      <c r="L74" s="201"/>
      <c r="M74" s="187"/>
      <c r="N74" s="202"/>
      <c r="O74" s="219"/>
      <c r="P74" s="194"/>
      <c r="Q74" s="161">
        <f t="shared" ca="1" si="6"/>
        <v>42513</v>
      </c>
      <c r="R74" s="161">
        <f t="shared" ca="1" si="7"/>
        <v>42513</v>
      </c>
      <c r="S74" s="163">
        <f t="shared" si="8"/>
        <v>0</v>
      </c>
      <c r="T74" s="163">
        <f t="shared" si="9"/>
        <v>0</v>
      </c>
      <c r="U74" s="164" t="str">
        <f t="shared" si="10"/>
        <v>Janvier</v>
      </c>
      <c r="V74" s="162" t="b">
        <f t="shared" si="11"/>
        <v>0</v>
      </c>
    </row>
    <row r="75" spans="1:27" ht="15.75">
      <c r="A75" s="184"/>
      <c r="B75" s="149"/>
      <c r="C75" s="224"/>
      <c r="D75" s="194"/>
      <c r="E75" s="213"/>
      <c r="F75" s="215"/>
      <c r="G75" s="194"/>
      <c r="H75" s="149"/>
      <c r="I75" s="192"/>
      <c r="J75" s="192"/>
      <c r="K75" s="185"/>
      <c r="L75" s="201"/>
      <c r="M75" s="187"/>
      <c r="N75" s="202"/>
      <c r="O75" s="219"/>
      <c r="P75" s="148"/>
      <c r="Q75" s="161">
        <f t="shared" ca="1" si="6"/>
        <v>42513</v>
      </c>
      <c r="R75" s="161">
        <f t="shared" ca="1" si="7"/>
        <v>42513</v>
      </c>
      <c r="S75" s="163">
        <f t="shared" si="8"/>
        <v>0</v>
      </c>
      <c r="T75" s="163">
        <f t="shared" si="9"/>
        <v>0</v>
      </c>
      <c r="U75" s="164" t="str">
        <f t="shared" si="10"/>
        <v>Janvier</v>
      </c>
      <c r="V75" s="162" t="b">
        <f t="shared" si="11"/>
        <v>0</v>
      </c>
    </row>
    <row r="76" spans="1:27" ht="15.75">
      <c r="A76" s="149"/>
      <c r="B76" s="186"/>
      <c r="C76" s="224"/>
      <c r="D76" s="194"/>
      <c r="E76" s="213"/>
      <c r="F76" s="215"/>
      <c r="G76" s="194"/>
      <c r="H76" s="184"/>
      <c r="I76" s="185"/>
      <c r="J76" s="185"/>
      <c r="K76" s="187"/>
      <c r="L76" s="201"/>
      <c r="M76" s="187"/>
      <c r="N76" s="202"/>
      <c r="O76" s="219"/>
      <c r="P76" s="223"/>
      <c r="Q76" s="161">
        <f t="shared" ca="1" si="6"/>
        <v>42513</v>
      </c>
      <c r="R76" s="161">
        <f t="shared" ca="1" si="7"/>
        <v>42513</v>
      </c>
      <c r="S76" s="163">
        <f t="shared" si="8"/>
        <v>0</v>
      </c>
      <c r="T76" s="163">
        <f t="shared" si="9"/>
        <v>0</v>
      </c>
      <c r="U76" s="164" t="str">
        <f t="shared" si="10"/>
        <v>Janvier</v>
      </c>
      <c r="V76" s="162" t="b">
        <f t="shared" si="11"/>
        <v>0</v>
      </c>
    </row>
    <row r="77" spans="1:27" ht="15.75">
      <c r="A77" s="149"/>
      <c r="B77" s="149"/>
      <c r="C77" s="224"/>
      <c r="D77" s="194"/>
      <c r="E77" s="213"/>
      <c r="F77" s="215"/>
      <c r="G77" s="194"/>
      <c r="H77" s="149"/>
      <c r="I77" s="192"/>
      <c r="J77" s="192"/>
      <c r="K77" s="187"/>
      <c r="L77" s="201"/>
      <c r="M77" s="187"/>
      <c r="N77" s="202"/>
      <c r="O77" s="219"/>
      <c r="P77" s="223"/>
      <c r="Q77" s="161">
        <f t="shared" ca="1" si="6"/>
        <v>42513</v>
      </c>
      <c r="R77" s="161">
        <f t="shared" ca="1" si="7"/>
        <v>42513</v>
      </c>
      <c r="S77" s="163">
        <f t="shared" si="8"/>
        <v>0</v>
      </c>
      <c r="T77" s="163">
        <f t="shared" si="9"/>
        <v>0</v>
      </c>
      <c r="U77" s="164" t="str">
        <f t="shared" si="10"/>
        <v>Janvier</v>
      </c>
      <c r="V77" s="162" t="b">
        <f t="shared" si="11"/>
        <v>0</v>
      </c>
    </row>
    <row r="78" spans="1:27" ht="15.75">
      <c r="A78" s="149"/>
      <c r="B78" s="149"/>
      <c r="C78" s="224"/>
      <c r="D78" s="194"/>
      <c r="E78" s="213"/>
      <c r="F78" s="215"/>
      <c r="G78" s="194"/>
      <c r="H78" s="149"/>
      <c r="I78" s="185"/>
      <c r="J78" s="185"/>
      <c r="K78" s="187"/>
      <c r="L78" s="201"/>
      <c r="M78" s="187"/>
      <c r="N78" s="202"/>
      <c r="O78" s="219"/>
      <c r="P78" s="242"/>
      <c r="Q78" s="161">
        <f t="shared" ca="1" si="6"/>
        <v>42513</v>
      </c>
      <c r="R78" s="161">
        <f t="shared" ca="1" si="7"/>
        <v>42513</v>
      </c>
      <c r="S78" s="163">
        <f t="shared" si="8"/>
        <v>0</v>
      </c>
      <c r="T78" s="163">
        <f t="shared" si="9"/>
        <v>0</v>
      </c>
      <c r="U78" s="164" t="str">
        <f t="shared" si="10"/>
        <v>Janvier</v>
      </c>
      <c r="V78" s="162" t="b">
        <f t="shared" si="11"/>
        <v>0</v>
      </c>
    </row>
    <row r="79" spans="1:27" ht="15.75">
      <c r="A79" s="149"/>
      <c r="B79" s="149"/>
      <c r="C79" s="224"/>
      <c r="D79" s="194"/>
      <c r="E79" s="213"/>
      <c r="F79" s="215"/>
      <c r="G79" s="194"/>
      <c r="H79" s="149"/>
      <c r="I79" s="192"/>
      <c r="J79" s="192"/>
      <c r="K79" s="187"/>
      <c r="L79" s="201"/>
      <c r="M79" s="187"/>
      <c r="N79" s="202"/>
      <c r="O79" s="219"/>
      <c r="P79" s="194"/>
      <c r="Q79" s="161">
        <f t="shared" ca="1" si="6"/>
        <v>42513</v>
      </c>
      <c r="R79" s="161">
        <f t="shared" ca="1" si="7"/>
        <v>42513</v>
      </c>
      <c r="S79" s="163">
        <f t="shared" si="8"/>
        <v>0</v>
      </c>
      <c r="T79" s="163">
        <f t="shared" si="9"/>
        <v>0</v>
      </c>
      <c r="U79" s="164" t="str">
        <f t="shared" si="10"/>
        <v>Janvier</v>
      </c>
      <c r="V79" s="162" t="b">
        <f t="shared" si="11"/>
        <v>0</v>
      </c>
    </row>
    <row r="80" spans="1:27" ht="15.75">
      <c r="A80" s="149"/>
      <c r="B80" s="149"/>
      <c r="C80" s="224"/>
      <c r="D80" s="194"/>
      <c r="E80" s="213"/>
      <c r="F80" s="215"/>
      <c r="G80" s="194"/>
      <c r="H80" s="149"/>
      <c r="I80" s="192"/>
      <c r="J80" s="192"/>
      <c r="K80" s="187"/>
      <c r="L80" s="201"/>
      <c r="M80" s="187"/>
      <c r="N80" s="202"/>
      <c r="O80" s="219"/>
      <c r="P80" s="256"/>
      <c r="Q80" s="161">
        <f t="shared" ca="1" si="6"/>
        <v>42513</v>
      </c>
      <c r="R80" s="161">
        <f t="shared" ca="1" si="7"/>
        <v>42513</v>
      </c>
      <c r="S80" s="163">
        <f t="shared" si="8"/>
        <v>0</v>
      </c>
      <c r="T80" s="163">
        <f t="shared" si="9"/>
        <v>0</v>
      </c>
      <c r="U80" s="164" t="str">
        <f t="shared" si="10"/>
        <v>Janvier</v>
      </c>
      <c r="V80" s="162" t="b">
        <f t="shared" si="11"/>
        <v>0</v>
      </c>
    </row>
    <row r="81" spans="1:22" ht="15.75">
      <c r="A81" s="186"/>
      <c r="B81" s="149"/>
      <c r="C81" s="224"/>
      <c r="D81" s="194"/>
      <c r="E81" s="213"/>
      <c r="F81" s="215"/>
      <c r="G81" s="194"/>
      <c r="H81" s="149"/>
      <c r="I81" s="185"/>
      <c r="J81" s="185"/>
      <c r="K81" s="185"/>
      <c r="L81" s="201"/>
      <c r="M81" s="187"/>
      <c r="N81" s="202"/>
      <c r="O81" s="219"/>
      <c r="P81" s="296"/>
      <c r="Q81" s="161">
        <f t="shared" ca="1" si="6"/>
        <v>42513</v>
      </c>
      <c r="R81" s="161">
        <f t="shared" ca="1" si="7"/>
        <v>42513</v>
      </c>
      <c r="S81" s="163">
        <f t="shared" si="8"/>
        <v>0</v>
      </c>
      <c r="T81" s="163">
        <f t="shared" si="9"/>
        <v>0</v>
      </c>
      <c r="U81" s="164" t="str">
        <f t="shared" si="10"/>
        <v>Janvier</v>
      </c>
      <c r="V81" s="162" t="b">
        <f t="shared" si="11"/>
        <v>0</v>
      </c>
    </row>
    <row r="82" spans="1:22" ht="15.75">
      <c r="A82" s="149"/>
      <c r="B82" s="186"/>
      <c r="C82" s="224"/>
      <c r="D82" s="194"/>
      <c r="E82" s="213"/>
      <c r="F82" s="215"/>
      <c r="G82" s="194"/>
      <c r="H82" s="186"/>
      <c r="I82" s="192"/>
      <c r="J82" s="192"/>
      <c r="K82" s="187"/>
      <c r="L82" s="201"/>
      <c r="M82" s="187"/>
      <c r="N82" s="202"/>
      <c r="O82" s="219"/>
      <c r="P82" s="296"/>
      <c r="Q82" s="161">
        <f t="shared" ca="1" si="6"/>
        <v>42513</v>
      </c>
      <c r="R82" s="161">
        <f t="shared" ca="1" si="7"/>
        <v>42513</v>
      </c>
      <c r="S82" s="163">
        <f t="shared" si="8"/>
        <v>0</v>
      </c>
      <c r="T82" s="163">
        <f t="shared" si="9"/>
        <v>0</v>
      </c>
      <c r="U82" s="164" t="str">
        <f t="shared" si="10"/>
        <v>Janvier</v>
      </c>
      <c r="V82" s="162" t="b">
        <f t="shared" si="11"/>
        <v>0</v>
      </c>
    </row>
    <row r="83" spans="1:22" ht="15.75">
      <c r="A83" s="150"/>
      <c r="B83" s="149"/>
      <c r="C83" s="224"/>
      <c r="D83" s="194"/>
      <c r="E83" s="213"/>
      <c r="F83" s="215"/>
      <c r="G83" s="194"/>
      <c r="H83" s="149"/>
      <c r="I83" s="185"/>
      <c r="J83" s="185"/>
      <c r="K83" s="187"/>
      <c r="L83" s="201"/>
      <c r="M83" s="187"/>
      <c r="N83" s="202"/>
      <c r="O83" s="219"/>
      <c r="P83" s="242"/>
      <c r="Q83" s="161">
        <f t="shared" ca="1" si="6"/>
        <v>42513</v>
      </c>
      <c r="R83" s="161">
        <f t="shared" ca="1" si="7"/>
        <v>42513</v>
      </c>
      <c r="S83" s="163">
        <f t="shared" si="8"/>
        <v>0</v>
      </c>
      <c r="T83" s="163">
        <f t="shared" si="9"/>
        <v>0</v>
      </c>
      <c r="U83" s="164" t="str">
        <f t="shared" si="10"/>
        <v>Janvier</v>
      </c>
      <c r="V83" s="162" t="b">
        <f t="shared" si="11"/>
        <v>0</v>
      </c>
    </row>
    <row r="84" spans="1:22" ht="15.75">
      <c r="A84" s="149"/>
      <c r="B84" s="149"/>
      <c r="C84" s="224"/>
      <c r="D84" s="194"/>
      <c r="E84" s="213"/>
      <c r="F84" s="215"/>
      <c r="G84" s="194"/>
      <c r="H84" s="150"/>
      <c r="I84" s="192"/>
      <c r="J84" s="192"/>
      <c r="K84" s="187"/>
      <c r="L84" s="201"/>
      <c r="M84" s="187"/>
      <c r="N84" s="202"/>
      <c r="O84" s="219"/>
      <c r="P84" s="150"/>
      <c r="Q84" s="161">
        <f t="shared" ca="1" si="6"/>
        <v>42513</v>
      </c>
      <c r="R84" s="161">
        <f t="shared" ca="1" si="7"/>
        <v>42513</v>
      </c>
      <c r="S84" s="163">
        <f t="shared" si="8"/>
        <v>0</v>
      </c>
      <c r="T84" s="163">
        <f t="shared" si="9"/>
        <v>0</v>
      </c>
      <c r="U84" s="164" t="str">
        <f t="shared" si="10"/>
        <v>Janvier</v>
      </c>
      <c r="V84" s="162" t="b">
        <f t="shared" si="11"/>
        <v>0</v>
      </c>
    </row>
    <row r="85" spans="1:22" ht="15.75">
      <c r="A85" s="149"/>
      <c r="B85" s="149"/>
      <c r="C85" s="224"/>
      <c r="D85" s="194"/>
      <c r="E85" s="213"/>
      <c r="F85" s="215"/>
      <c r="G85" s="194"/>
      <c r="H85" s="149"/>
      <c r="I85" s="185"/>
      <c r="J85" s="185"/>
      <c r="K85" s="187"/>
      <c r="L85" s="201"/>
      <c r="M85" s="187"/>
      <c r="N85" s="202"/>
      <c r="O85" s="219"/>
      <c r="P85" s="194"/>
      <c r="Q85" s="161">
        <f t="shared" ca="1" si="6"/>
        <v>42513</v>
      </c>
      <c r="R85" s="161">
        <f t="shared" ca="1" si="7"/>
        <v>42513</v>
      </c>
      <c r="S85" s="163">
        <f t="shared" si="8"/>
        <v>0</v>
      </c>
      <c r="T85" s="163">
        <f t="shared" si="9"/>
        <v>0</v>
      </c>
      <c r="U85" s="164" t="str">
        <f t="shared" si="10"/>
        <v>Janvier</v>
      </c>
      <c r="V85" s="162" t="b">
        <f t="shared" si="11"/>
        <v>0</v>
      </c>
    </row>
    <row r="86" spans="1:22" ht="15.75">
      <c r="A86" s="328"/>
      <c r="B86" s="149"/>
      <c r="C86" s="224"/>
      <c r="D86" s="194"/>
      <c r="E86" s="213"/>
      <c r="F86" s="215"/>
      <c r="G86" s="194"/>
      <c r="H86" s="149"/>
      <c r="I86" s="185"/>
      <c r="J86" s="185"/>
      <c r="K86" s="187"/>
      <c r="L86" s="201"/>
      <c r="M86" s="187"/>
      <c r="N86" s="202"/>
      <c r="O86" s="219"/>
      <c r="P86" s="148"/>
      <c r="Q86" s="161">
        <f t="shared" ca="1" si="6"/>
        <v>42513</v>
      </c>
      <c r="R86" s="161">
        <f t="shared" ca="1" si="7"/>
        <v>42513</v>
      </c>
      <c r="S86" s="163">
        <f t="shared" si="8"/>
        <v>0</v>
      </c>
      <c r="T86" s="163">
        <f t="shared" si="9"/>
        <v>0</v>
      </c>
      <c r="U86" s="164" t="str">
        <f t="shared" si="10"/>
        <v>Janvier</v>
      </c>
      <c r="V86" s="162" t="b">
        <f t="shared" si="11"/>
        <v>0</v>
      </c>
    </row>
    <row r="87" spans="1:22" ht="15.75">
      <c r="A87" s="149"/>
      <c r="B87" s="149"/>
      <c r="C87" s="224"/>
      <c r="D87" s="194"/>
      <c r="E87" s="213"/>
      <c r="F87" s="215"/>
      <c r="G87" s="194"/>
      <c r="H87" s="149"/>
      <c r="I87" s="192"/>
      <c r="J87" s="192"/>
      <c r="K87" s="187"/>
      <c r="L87" s="201"/>
      <c r="M87" s="187"/>
      <c r="N87" s="202"/>
      <c r="O87" s="219"/>
      <c r="P87" s="148"/>
      <c r="Q87" s="161">
        <f t="shared" ca="1" si="6"/>
        <v>42513</v>
      </c>
      <c r="R87" s="161">
        <f t="shared" ca="1" si="7"/>
        <v>42513</v>
      </c>
      <c r="S87" s="163">
        <f t="shared" si="8"/>
        <v>0</v>
      </c>
      <c r="T87" s="163">
        <f t="shared" si="9"/>
        <v>0</v>
      </c>
      <c r="U87" s="164" t="str">
        <f t="shared" si="10"/>
        <v>Janvier</v>
      </c>
      <c r="V87" s="162" t="b">
        <f t="shared" si="11"/>
        <v>0</v>
      </c>
    </row>
    <row r="88" spans="1:22" ht="15.75">
      <c r="A88" s="186"/>
      <c r="B88" s="149"/>
      <c r="C88" s="224"/>
      <c r="D88" s="194"/>
      <c r="E88" s="213"/>
      <c r="F88" s="215"/>
      <c r="G88" s="194"/>
      <c r="H88" s="149"/>
      <c r="I88" s="192"/>
      <c r="J88" s="192"/>
      <c r="K88" s="185"/>
      <c r="L88" s="201"/>
      <c r="M88" s="187"/>
      <c r="N88" s="202"/>
      <c r="O88" s="219"/>
      <c r="P88" s="256"/>
      <c r="Q88" s="161">
        <f t="shared" ca="1" si="6"/>
        <v>42513</v>
      </c>
      <c r="R88" s="161">
        <f t="shared" ca="1" si="7"/>
        <v>42513</v>
      </c>
      <c r="S88" s="163">
        <f t="shared" si="8"/>
        <v>0</v>
      </c>
      <c r="T88" s="163">
        <f t="shared" si="9"/>
        <v>0</v>
      </c>
      <c r="U88" s="164" t="str">
        <f t="shared" si="10"/>
        <v>Janvier</v>
      </c>
      <c r="V88" s="162" t="b">
        <f t="shared" si="11"/>
        <v>0</v>
      </c>
    </row>
    <row r="89" spans="1:22" ht="15.75">
      <c r="A89" s="149"/>
      <c r="B89" s="186"/>
      <c r="C89" s="224"/>
      <c r="D89" s="194"/>
      <c r="E89" s="213"/>
      <c r="F89" s="215"/>
      <c r="G89" s="194"/>
      <c r="H89" s="186"/>
      <c r="I89" s="192"/>
      <c r="J89" s="192"/>
      <c r="K89" s="187"/>
      <c r="L89" s="201"/>
      <c r="M89" s="187"/>
      <c r="N89" s="202"/>
      <c r="O89" s="219"/>
      <c r="P89" s="242"/>
      <c r="Q89" s="161">
        <f t="shared" ca="1" si="6"/>
        <v>42513</v>
      </c>
      <c r="R89" s="161">
        <f t="shared" ca="1" si="7"/>
        <v>42513</v>
      </c>
      <c r="S89" s="163">
        <f t="shared" si="8"/>
        <v>0</v>
      </c>
      <c r="T89" s="163">
        <f t="shared" si="9"/>
        <v>0</v>
      </c>
      <c r="U89" s="164" t="str">
        <f t="shared" si="10"/>
        <v>Janvier</v>
      </c>
      <c r="V89" s="162" t="b">
        <f t="shared" si="11"/>
        <v>0</v>
      </c>
    </row>
    <row r="90" spans="1:22" ht="15.75">
      <c r="A90" s="149"/>
      <c r="B90" s="149"/>
      <c r="C90" s="224"/>
      <c r="D90" s="194"/>
      <c r="E90" s="213"/>
      <c r="F90" s="215"/>
      <c r="G90" s="194"/>
      <c r="H90" s="149"/>
      <c r="I90" s="192"/>
      <c r="J90" s="192"/>
      <c r="K90" s="187"/>
      <c r="L90" s="201"/>
      <c r="M90" s="187"/>
      <c r="N90" s="202"/>
      <c r="O90" s="219"/>
      <c r="P90" s="194"/>
      <c r="Q90" s="161">
        <f t="shared" ca="1" si="6"/>
        <v>42513</v>
      </c>
      <c r="R90" s="161">
        <f t="shared" ca="1" si="7"/>
        <v>42513</v>
      </c>
      <c r="S90" s="163">
        <f t="shared" si="8"/>
        <v>0</v>
      </c>
      <c r="T90" s="163">
        <f t="shared" si="9"/>
        <v>0</v>
      </c>
      <c r="U90" s="164" t="str">
        <f t="shared" si="10"/>
        <v>Janvier</v>
      </c>
      <c r="V90" s="162" t="b">
        <f t="shared" si="11"/>
        <v>0</v>
      </c>
    </row>
    <row r="91" spans="1:22" ht="15.75">
      <c r="A91" s="149"/>
      <c r="B91" s="149"/>
      <c r="C91" s="224"/>
      <c r="D91" s="194"/>
      <c r="E91" s="213"/>
      <c r="F91" s="215"/>
      <c r="G91" s="194"/>
      <c r="H91" s="149"/>
      <c r="I91" s="185"/>
      <c r="J91" s="185"/>
      <c r="K91" s="187"/>
      <c r="L91" s="201"/>
      <c r="M91" s="187"/>
      <c r="N91" s="202"/>
      <c r="O91" s="219"/>
      <c r="P91" s="242"/>
      <c r="Q91" s="161">
        <f t="shared" ca="1" si="6"/>
        <v>42513</v>
      </c>
      <c r="R91" s="161">
        <f t="shared" ca="1" si="7"/>
        <v>42513</v>
      </c>
      <c r="S91" s="163">
        <f t="shared" si="8"/>
        <v>0</v>
      </c>
      <c r="T91" s="163">
        <f t="shared" si="9"/>
        <v>0</v>
      </c>
      <c r="U91" s="164" t="str">
        <f t="shared" si="10"/>
        <v>Janvier</v>
      </c>
      <c r="V91" s="162" t="b">
        <f t="shared" si="11"/>
        <v>0</v>
      </c>
    </row>
    <row r="92" spans="1:22" ht="15.75">
      <c r="A92" s="149"/>
      <c r="B92" s="149"/>
      <c r="C92" s="224"/>
      <c r="D92" s="194"/>
      <c r="E92" s="213"/>
      <c r="F92" s="215"/>
      <c r="G92" s="194"/>
      <c r="H92" s="149"/>
      <c r="I92" s="192"/>
      <c r="J92" s="192"/>
      <c r="K92" s="187"/>
      <c r="L92" s="201"/>
      <c r="M92" s="187"/>
      <c r="N92" s="202"/>
      <c r="O92" s="219"/>
      <c r="P92" s="247"/>
      <c r="Q92" s="161">
        <f t="shared" ca="1" si="6"/>
        <v>42513</v>
      </c>
      <c r="R92" s="161">
        <f t="shared" ca="1" si="7"/>
        <v>42513</v>
      </c>
      <c r="S92" s="163">
        <f t="shared" si="8"/>
        <v>0</v>
      </c>
      <c r="T92" s="163">
        <f t="shared" si="9"/>
        <v>0</v>
      </c>
      <c r="U92" s="164" t="str">
        <f t="shared" si="10"/>
        <v>Janvier</v>
      </c>
      <c r="V92" s="162" t="b">
        <f t="shared" si="11"/>
        <v>0</v>
      </c>
    </row>
    <row r="93" spans="1:22" ht="15.75">
      <c r="A93" s="148"/>
      <c r="B93" s="149"/>
      <c r="C93" s="224"/>
      <c r="D93" s="194"/>
      <c r="E93" s="213"/>
      <c r="F93" s="215"/>
      <c r="G93" s="194"/>
      <c r="H93" s="149"/>
      <c r="I93" s="185"/>
      <c r="J93" s="185"/>
      <c r="K93" s="188"/>
      <c r="L93" s="201"/>
      <c r="M93" s="187"/>
      <c r="N93" s="202"/>
      <c r="O93" s="219"/>
      <c r="P93" s="259"/>
      <c r="Q93" s="161">
        <f t="shared" ca="1" si="6"/>
        <v>42513</v>
      </c>
      <c r="R93" s="161">
        <f t="shared" ca="1" si="7"/>
        <v>42513</v>
      </c>
      <c r="S93" s="163">
        <f t="shared" si="8"/>
        <v>0</v>
      </c>
      <c r="T93" s="163">
        <f t="shared" si="9"/>
        <v>0</v>
      </c>
      <c r="U93" s="164" t="str">
        <f t="shared" si="10"/>
        <v>Janvier</v>
      </c>
      <c r="V93" s="162" t="b">
        <f t="shared" si="11"/>
        <v>0</v>
      </c>
    </row>
    <row r="94" spans="1:22" ht="15.75">
      <c r="A94" s="149"/>
      <c r="B94" s="149"/>
      <c r="C94" s="224"/>
      <c r="D94" s="194"/>
      <c r="E94" s="213"/>
      <c r="F94" s="215"/>
      <c r="G94" s="194"/>
      <c r="H94" s="148"/>
      <c r="I94" s="192"/>
      <c r="J94" s="192"/>
      <c r="K94" s="187"/>
      <c r="L94" s="201"/>
      <c r="M94" s="187"/>
      <c r="N94" s="202"/>
      <c r="O94" s="219"/>
      <c r="P94" s="259"/>
      <c r="Q94" s="161">
        <f t="shared" ca="1" si="6"/>
        <v>42513</v>
      </c>
      <c r="R94" s="161">
        <f t="shared" ca="1" si="7"/>
        <v>42513</v>
      </c>
      <c r="S94" s="163">
        <f t="shared" si="8"/>
        <v>0</v>
      </c>
      <c r="T94" s="163">
        <f t="shared" si="9"/>
        <v>0</v>
      </c>
      <c r="U94" s="164" t="str">
        <f t="shared" si="10"/>
        <v>Janvier</v>
      </c>
      <c r="V94" s="162" t="b">
        <f t="shared" si="11"/>
        <v>0</v>
      </c>
    </row>
    <row r="95" spans="1:22" ht="15.75">
      <c r="A95" s="148"/>
      <c r="B95" s="186"/>
      <c r="C95" s="224"/>
      <c r="D95" s="194"/>
      <c r="E95" s="213"/>
      <c r="F95" s="215"/>
      <c r="G95" s="194"/>
      <c r="H95" s="149"/>
      <c r="I95" s="185"/>
      <c r="J95" s="185"/>
      <c r="K95" s="188"/>
      <c r="L95" s="201"/>
      <c r="M95" s="187"/>
      <c r="N95" s="202"/>
      <c r="O95" s="219"/>
      <c r="P95" s="242"/>
      <c r="Q95" s="161">
        <f t="shared" ca="1" si="6"/>
        <v>42513</v>
      </c>
      <c r="R95" s="161">
        <f t="shared" ca="1" si="7"/>
        <v>42513</v>
      </c>
      <c r="S95" s="163">
        <f t="shared" si="8"/>
        <v>0</v>
      </c>
      <c r="T95" s="163">
        <f t="shared" si="9"/>
        <v>0</v>
      </c>
      <c r="U95" s="164" t="str">
        <f t="shared" si="10"/>
        <v>Janvier</v>
      </c>
      <c r="V95" s="162" t="b">
        <f t="shared" si="11"/>
        <v>0</v>
      </c>
    </row>
    <row r="96" spans="1:22" ht="15.75">
      <c r="A96" s="149"/>
      <c r="B96" s="149"/>
      <c r="C96" s="224"/>
      <c r="D96" s="194"/>
      <c r="E96" s="213"/>
      <c r="F96" s="215"/>
      <c r="G96" s="194"/>
      <c r="H96" s="148"/>
      <c r="I96" s="192"/>
      <c r="J96" s="192"/>
      <c r="K96" s="187"/>
      <c r="L96" s="201"/>
      <c r="M96" s="187"/>
      <c r="N96" s="202"/>
      <c r="O96" s="219"/>
      <c r="P96" s="256"/>
      <c r="Q96" s="161">
        <f t="shared" ca="1" si="6"/>
        <v>42513</v>
      </c>
      <c r="R96" s="161">
        <f t="shared" ca="1" si="7"/>
        <v>42513</v>
      </c>
      <c r="S96" s="163">
        <f t="shared" si="8"/>
        <v>0</v>
      </c>
      <c r="T96" s="163">
        <f t="shared" si="9"/>
        <v>0</v>
      </c>
      <c r="U96" s="164" t="str">
        <f t="shared" si="10"/>
        <v>Janvier</v>
      </c>
      <c r="V96" s="162" t="b">
        <f t="shared" si="11"/>
        <v>0</v>
      </c>
    </row>
    <row r="97" spans="1:22" ht="15.75">
      <c r="A97" s="149"/>
      <c r="B97" s="149"/>
      <c r="C97" s="224"/>
      <c r="D97" s="194"/>
      <c r="E97" s="213"/>
      <c r="F97" s="215"/>
      <c r="G97" s="194"/>
      <c r="H97" s="149"/>
      <c r="I97" s="185"/>
      <c r="J97" s="185"/>
      <c r="K97" s="188"/>
      <c r="L97" s="201"/>
      <c r="M97" s="187"/>
      <c r="N97" s="202"/>
      <c r="O97" s="219"/>
      <c r="P97" s="148"/>
      <c r="Q97" s="161">
        <f t="shared" ca="1" si="6"/>
        <v>42513</v>
      </c>
      <c r="R97" s="161">
        <f t="shared" ca="1" si="7"/>
        <v>42513</v>
      </c>
      <c r="S97" s="163">
        <f t="shared" si="8"/>
        <v>0</v>
      </c>
      <c r="T97" s="163">
        <f t="shared" si="9"/>
        <v>0</v>
      </c>
      <c r="U97" s="164" t="str">
        <f t="shared" si="10"/>
        <v>Janvier</v>
      </c>
      <c r="V97" s="162" t="b">
        <f t="shared" si="11"/>
        <v>0</v>
      </c>
    </row>
    <row r="98" spans="1:22" ht="15.75">
      <c r="A98" s="149"/>
      <c r="B98" s="149"/>
      <c r="C98" s="224"/>
      <c r="D98" s="194"/>
      <c r="E98" s="213"/>
      <c r="F98" s="215"/>
      <c r="G98" s="194"/>
      <c r="H98" s="149"/>
      <c r="I98" s="192"/>
      <c r="J98" s="192"/>
      <c r="K98" s="187"/>
      <c r="L98" s="201"/>
      <c r="M98" s="187"/>
      <c r="N98" s="202"/>
      <c r="O98" s="219"/>
      <c r="P98" s="256"/>
      <c r="Q98" s="161">
        <f t="shared" ca="1" si="6"/>
        <v>42513</v>
      </c>
      <c r="R98" s="161">
        <f t="shared" ca="1" si="7"/>
        <v>42513</v>
      </c>
      <c r="S98" s="163">
        <f t="shared" si="8"/>
        <v>0</v>
      </c>
      <c r="T98" s="163">
        <f t="shared" si="9"/>
        <v>0</v>
      </c>
      <c r="U98" s="164" t="str">
        <f t="shared" si="10"/>
        <v>Janvier</v>
      </c>
      <c r="V98" s="162" t="b">
        <f t="shared" si="11"/>
        <v>0</v>
      </c>
    </row>
    <row r="99" spans="1:22" ht="15.75">
      <c r="A99" s="149"/>
      <c r="B99" s="149"/>
      <c r="C99" s="224"/>
      <c r="D99" s="194"/>
      <c r="E99" s="213"/>
      <c r="F99" s="215"/>
      <c r="G99" s="194"/>
      <c r="H99" s="149"/>
      <c r="I99" s="185"/>
      <c r="J99" s="185"/>
      <c r="K99" s="187"/>
      <c r="L99" s="201"/>
      <c r="M99" s="187"/>
      <c r="N99" s="202"/>
      <c r="O99" s="219"/>
      <c r="P99" s="296"/>
      <c r="Q99" s="161">
        <f t="shared" ca="1" si="6"/>
        <v>42513</v>
      </c>
      <c r="R99" s="161">
        <f t="shared" ca="1" si="7"/>
        <v>42513</v>
      </c>
      <c r="S99" s="163">
        <f t="shared" si="8"/>
        <v>0</v>
      </c>
      <c r="T99" s="163">
        <f t="shared" si="9"/>
        <v>0</v>
      </c>
      <c r="U99" s="164" t="str">
        <f t="shared" si="10"/>
        <v>Janvier</v>
      </c>
      <c r="V99" s="162" t="b">
        <f t="shared" si="11"/>
        <v>0</v>
      </c>
    </row>
    <row r="100" spans="1:22" ht="15.75">
      <c r="A100" s="148"/>
      <c r="B100" s="149"/>
      <c r="C100" s="224"/>
      <c r="D100" s="194"/>
      <c r="E100" s="213"/>
      <c r="F100" s="215"/>
      <c r="G100" s="194"/>
      <c r="H100" s="149"/>
      <c r="I100" s="192"/>
      <c r="J100" s="192"/>
      <c r="K100" s="188"/>
      <c r="L100" s="201"/>
      <c r="M100" s="187"/>
      <c r="N100" s="202"/>
      <c r="O100" s="219"/>
      <c r="P100" s="197"/>
      <c r="Q100" s="161">
        <f t="shared" ca="1" si="6"/>
        <v>42513</v>
      </c>
      <c r="R100" s="161">
        <f t="shared" ca="1" si="7"/>
        <v>42513</v>
      </c>
      <c r="S100" s="163">
        <f t="shared" si="8"/>
        <v>0</v>
      </c>
      <c r="T100" s="163">
        <f t="shared" si="9"/>
        <v>0</v>
      </c>
      <c r="U100" s="164" t="str">
        <f t="shared" si="10"/>
        <v>Janvier</v>
      </c>
      <c r="V100" s="162" t="b">
        <f t="shared" si="11"/>
        <v>0</v>
      </c>
    </row>
    <row r="101" spans="1:22" ht="15.75">
      <c r="A101" s="149"/>
      <c r="B101" s="186"/>
      <c r="C101" s="224"/>
      <c r="D101" s="194"/>
      <c r="E101" s="213"/>
      <c r="F101" s="215"/>
      <c r="G101" s="194"/>
      <c r="H101" s="148"/>
      <c r="I101" s="192"/>
      <c r="J101" s="192"/>
      <c r="K101" s="187"/>
      <c r="L101" s="201"/>
      <c r="M101" s="187"/>
      <c r="N101" s="202"/>
      <c r="O101" s="219"/>
      <c r="P101" s="197"/>
      <c r="Q101" s="161">
        <f t="shared" ca="1" si="6"/>
        <v>42513</v>
      </c>
      <c r="R101" s="161">
        <f t="shared" ca="1" si="7"/>
        <v>42513</v>
      </c>
      <c r="S101" s="163">
        <f t="shared" si="8"/>
        <v>0</v>
      </c>
      <c r="T101" s="163">
        <f t="shared" si="9"/>
        <v>0</v>
      </c>
      <c r="U101" s="164" t="str">
        <f t="shared" si="10"/>
        <v>Janvier</v>
      </c>
      <c r="V101" s="162" t="b">
        <f t="shared" si="11"/>
        <v>0</v>
      </c>
    </row>
    <row r="102" spans="1:22" ht="15.75">
      <c r="A102" s="149"/>
      <c r="B102" s="149"/>
      <c r="C102" s="224"/>
      <c r="D102" s="194"/>
      <c r="E102" s="213"/>
      <c r="F102" s="215"/>
      <c r="G102" s="194"/>
      <c r="H102" s="149"/>
      <c r="I102" s="192"/>
      <c r="J102" s="192"/>
      <c r="K102" s="192"/>
      <c r="L102" s="201"/>
      <c r="M102" s="187"/>
      <c r="N102" s="202"/>
      <c r="O102" s="219"/>
      <c r="P102" s="197"/>
      <c r="Q102" s="161">
        <f t="shared" ca="1" si="6"/>
        <v>42513</v>
      </c>
      <c r="R102" s="161">
        <f t="shared" ca="1" si="7"/>
        <v>42513</v>
      </c>
      <c r="S102" s="163">
        <f t="shared" si="8"/>
        <v>0</v>
      </c>
      <c r="T102" s="163">
        <f t="shared" si="9"/>
        <v>0</v>
      </c>
      <c r="U102" s="164" t="str">
        <f t="shared" si="10"/>
        <v>Janvier</v>
      </c>
      <c r="V102" s="162" t="b">
        <f t="shared" si="11"/>
        <v>0</v>
      </c>
    </row>
    <row r="103" spans="1:22" ht="15.75">
      <c r="A103" s="149"/>
      <c r="B103" s="149"/>
      <c r="C103" s="224"/>
      <c r="D103" s="194"/>
      <c r="E103" s="213"/>
      <c r="F103" s="215"/>
      <c r="G103" s="194"/>
      <c r="H103" s="149"/>
      <c r="I103" s="185"/>
      <c r="J103" s="185"/>
      <c r="K103" s="192"/>
      <c r="L103" s="201"/>
      <c r="M103" s="187"/>
      <c r="N103" s="202"/>
      <c r="O103" s="219"/>
      <c r="P103" s="194"/>
      <c r="Q103" s="161">
        <f t="shared" ca="1" si="6"/>
        <v>42513</v>
      </c>
      <c r="R103" s="161">
        <f t="shared" ca="1" si="7"/>
        <v>42513</v>
      </c>
      <c r="S103" s="163">
        <f t="shared" si="8"/>
        <v>0</v>
      </c>
      <c r="T103" s="163">
        <f t="shared" si="9"/>
        <v>0</v>
      </c>
      <c r="U103" s="164" t="str">
        <f t="shared" si="10"/>
        <v>Janvier</v>
      </c>
      <c r="V103" s="162" t="b">
        <f t="shared" si="11"/>
        <v>0</v>
      </c>
    </row>
    <row r="104" spans="1:22" ht="15.75">
      <c r="A104" s="149"/>
      <c r="B104" s="149"/>
      <c r="C104" s="224"/>
      <c r="D104" s="194"/>
      <c r="E104" s="213"/>
      <c r="F104" s="215"/>
      <c r="G104" s="194"/>
      <c r="H104" s="149"/>
      <c r="I104" s="192"/>
      <c r="J104" s="192"/>
      <c r="K104" s="187"/>
      <c r="L104" s="201"/>
      <c r="M104" s="187"/>
      <c r="N104" s="202"/>
      <c r="O104" s="219"/>
      <c r="P104" s="197"/>
      <c r="Q104" s="161">
        <f t="shared" ca="1" si="6"/>
        <v>42513</v>
      </c>
      <c r="R104" s="161">
        <f t="shared" ca="1" si="7"/>
        <v>42513</v>
      </c>
      <c r="S104" s="163">
        <f t="shared" si="8"/>
        <v>0</v>
      </c>
      <c r="T104" s="163">
        <f t="shared" si="9"/>
        <v>0</v>
      </c>
      <c r="U104" s="164" t="str">
        <f t="shared" si="10"/>
        <v>Janvier</v>
      </c>
      <c r="V104" s="162" t="b">
        <f t="shared" si="11"/>
        <v>0</v>
      </c>
    </row>
    <row r="105" spans="1:22" ht="15.75">
      <c r="A105" s="149"/>
      <c r="B105" s="149"/>
      <c r="C105" s="224"/>
      <c r="D105" s="194"/>
      <c r="E105" s="213"/>
      <c r="F105" s="215"/>
      <c r="G105" s="194"/>
      <c r="H105" s="149"/>
      <c r="I105" s="192"/>
      <c r="J105" s="192"/>
      <c r="K105" s="192"/>
      <c r="L105" s="201"/>
      <c r="M105" s="187"/>
      <c r="N105" s="202"/>
      <c r="O105" s="219"/>
      <c r="P105" s="197"/>
      <c r="Q105" s="161">
        <f t="shared" ca="1" si="6"/>
        <v>42513</v>
      </c>
      <c r="R105" s="161">
        <f t="shared" ca="1" si="7"/>
        <v>42513</v>
      </c>
      <c r="S105" s="163">
        <f t="shared" si="8"/>
        <v>0</v>
      </c>
      <c r="T105" s="163">
        <f t="shared" si="9"/>
        <v>0</v>
      </c>
      <c r="U105" s="164" t="str">
        <f t="shared" si="10"/>
        <v>Janvier</v>
      </c>
      <c r="V105" s="162" t="b">
        <f t="shared" si="11"/>
        <v>0</v>
      </c>
    </row>
    <row r="106" spans="1:22" ht="15.75">
      <c r="A106" s="149"/>
      <c r="B106" s="149"/>
      <c r="C106" s="224"/>
      <c r="D106" s="194"/>
      <c r="E106" s="213"/>
      <c r="F106" s="215"/>
      <c r="G106" s="194"/>
      <c r="H106" s="149"/>
      <c r="I106" s="185"/>
      <c r="J106" s="185"/>
      <c r="K106" s="187"/>
      <c r="L106" s="201"/>
      <c r="M106" s="187"/>
      <c r="N106" s="202"/>
      <c r="O106" s="219"/>
      <c r="P106" s="199"/>
      <c r="Q106" s="161">
        <f t="shared" ca="1" si="6"/>
        <v>42513</v>
      </c>
      <c r="R106" s="161">
        <f t="shared" ca="1" si="7"/>
        <v>42513</v>
      </c>
      <c r="S106" s="163">
        <f t="shared" si="8"/>
        <v>0</v>
      </c>
      <c r="T106" s="163">
        <f t="shared" si="9"/>
        <v>0</v>
      </c>
      <c r="U106" s="164" t="str">
        <f t="shared" si="10"/>
        <v>Janvier</v>
      </c>
      <c r="V106" s="162" t="b">
        <f t="shared" si="11"/>
        <v>0</v>
      </c>
    </row>
    <row r="107" spans="1:22" ht="15.75">
      <c r="A107" s="149"/>
      <c r="B107" s="149"/>
      <c r="C107" s="224"/>
      <c r="D107" s="194"/>
      <c r="E107" s="213"/>
      <c r="F107" s="215"/>
      <c r="G107" s="194"/>
      <c r="H107" s="149"/>
      <c r="I107" s="192"/>
      <c r="J107" s="192"/>
      <c r="K107" s="192"/>
      <c r="L107" s="201"/>
      <c r="M107" s="187"/>
      <c r="N107" s="202"/>
      <c r="O107" s="219"/>
      <c r="P107" s="197"/>
      <c r="Q107" s="161">
        <f t="shared" ca="1" si="6"/>
        <v>42513</v>
      </c>
      <c r="R107" s="161">
        <f t="shared" ca="1" si="7"/>
        <v>42513</v>
      </c>
      <c r="S107" s="163">
        <f t="shared" si="8"/>
        <v>0</v>
      </c>
      <c r="T107" s="163">
        <f t="shared" si="9"/>
        <v>0</v>
      </c>
      <c r="U107" s="164" t="str">
        <f t="shared" si="10"/>
        <v>Janvier</v>
      </c>
      <c r="V107" s="162" t="b">
        <f t="shared" si="11"/>
        <v>0</v>
      </c>
    </row>
    <row r="108" spans="1:22" ht="15.75">
      <c r="A108" s="184"/>
      <c r="B108" s="186"/>
      <c r="C108" s="224"/>
      <c r="D108" s="194"/>
      <c r="E108" s="213"/>
      <c r="F108" s="215"/>
      <c r="G108" s="194"/>
      <c r="H108" s="149"/>
      <c r="I108" s="192"/>
      <c r="J108" s="192"/>
      <c r="K108" s="192"/>
      <c r="L108" s="201"/>
      <c r="M108" s="187"/>
      <c r="N108" s="202"/>
      <c r="O108" s="219"/>
      <c r="P108" s="197"/>
      <c r="Q108" s="161">
        <f t="shared" ca="1" si="6"/>
        <v>42513</v>
      </c>
      <c r="R108" s="161">
        <f t="shared" ca="1" si="7"/>
        <v>42513</v>
      </c>
      <c r="S108" s="163">
        <f t="shared" si="8"/>
        <v>0</v>
      </c>
      <c r="T108" s="163">
        <f t="shared" si="9"/>
        <v>0</v>
      </c>
      <c r="U108" s="164" t="str">
        <f t="shared" si="10"/>
        <v>Janvier</v>
      </c>
      <c r="V108" s="162" t="b">
        <f t="shared" si="11"/>
        <v>0</v>
      </c>
    </row>
    <row r="109" spans="1:22" ht="15.75">
      <c r="A109" s="149"/>
      <c r="B109" s="149"/>
      <c r="C109" s="224"/>
      <c r="D109" s="194"/>
      <c r="E109" s="213"/>
      <c r="F109" s="215"/>
      <c r="G109" s="194"/>
      <c r="H109" s="184"/>
      <c r="I109" s="185"/>
      <c r="J109" s="185"/>
      <c r="K109" s="187"/>
      <c r="L109" s="201"/>
      <c r="M109" s="187"/>
      <c r="N109" s="202"/>
      <c r="O109" s="219"/>
      <c r="P109" s="199"/>
      <c r="Q109" s="161">
        <f t="shared" ca="1" si="6"/>
        <v>42513</v>
      </c>
      <c r="R109" s="161">
        <f t="shared" ca="1" si="7"/>
        <v>42513</v>
      </c>
      <c r="S109" s="163">
        <f t="shared" si="8"/>
        <v>0</v>
      </c>
      <c r="T109" s="163">
        <f t="shared" si="9"/>
        <v>0</v>
      </c>
      <c r="U109" s="164" t="str">
        <f t="shared" si="10"/>
        <v>Janvier</v>
      </c>
      <c r="V109" s="162" t="b">
        <f t="shared" si="11"/>
        <v>0</v>
      </c>
    </row>
    <row r="110" spans="1:22" ht="15.75">
      <c r="A110" s="149"/>
      <c r="B110" s="149"/>
      <c r="C110" s="224"/>
      <c r="D110" s="194"/>
      <c r="E110" s="213"/>
      <c r="F110" s="215"/>
      <c r="G110" s="194"/>
      <c r="H110" s="149"/>
      <c r="I110" s="192"/>
      <c r="J110" s="192"/>
      <c r="K110" s="192"/>
      <c r="L110" s="201"/>
      <c r="M110" s="187"/>
      <c r="N110" s="202"/>
      <c r="O110" s="219"/>
      <c r="P110" s="197"/>
      <c r="Q110" s="161">
        <f t="shared" ca="1" si="6"/>
        <v>42513</v>
      </c>
      <c r="R110" s="161">
        <f t="shared" ca="1" si="7"/>
        <v>42513</v>
      </c>
      <c r="S110" s="163">
        <f t="shared" si="8"/>
        <v>0</v>
      </c>
      <c r="T110" s="163">
        <f t="shared" si="9"/>
        <v>0</v>
      </c>
      <c r="U110" s="164" t="str">
        <f t="shared" si="10"/>
        <v>Janvier</v>
      </c>
      <c r="V110" s="162" t="b">
        <f t="shared" si="11"/>
        <v>0</v>
      </c>
    </row>
    <row r="111" spans="1:22" ht="15.75">
      <c r="A111" s="149"/>
      <c r="B111" s="149"/>
      <c r="C111" s="224"/>
      <c r="D111" s="194"/>
      <c r="E111" s="213"/>
      <c r="F111" s="215"/>
      <c r="G111" s="194"/>
      <c r="H111" s="149"/>
      <c r="I111" s="192"/>
      <c r="J111" s="192"/>
      <c r="K111" s="187"/>
      <c r="L111" s="201"/>
      <c r="M111" s="187"/>
      <c r="N111" s="202"/>
      <c r="O111" s="219"/>
      <c r="P111" s="197"/>
      <c r="Q111" s="161">
        <f t="shared" ca="1" si="6"/>
        <v>42513</v>
      </c>
      <c r="R111" s="161">
        <f t="shared" ca="1" si="7"/>
        <v>42513</v>
      </c>
      <c r="S111" s="163">
        <f t="shared" si="8"/>
        <v>0</v>
      </c>
      <c r="T111" s="163">
        <f t="shared" si="9"/>
        <v>0</v>
      </c>
      <c r="U111" s="164" t="str">
        <f t="shared" si="10"/>
        <v>Janvier</v>
      </c>
      <c r="V111" s="162" t="b">
        <f t="shared" si="11"/>
        <v>0</v>
      </c>
    </row>
    <row r="112" spans="1:22" ht="15.75">
      <c r="A112" s="186"/>
      <c r="B112" s="149"/>
      <c r="C112" s="224"/>
      <c r="D112" s="194"/>
      <c r="E112" s="213"/>
      <c r="F112" s="215"/>
      <c r="G112" s="194"/>
      <c r="H112" s="149"/>
      <c r="I112" s="192"/>
      <c r="J112" s="192"/>
      <c r="K112" s="192"/>
      <c r="L112" s="201"/>
      <c r="M112" s="187"/>
      <c r="N112" s="202"/>
      <c r="O112" s="219"/>
      <c r="P112" s="197"/>
      <c r="Q112" s="161">
        <f t="shared" ca="1" si="6"/>
        <v>42513</v>
      </c>
      <c r="R112" s="161">
        <f t="shared" ca="1" si="7"/>
        <v>42513</v>
      </c>
      <c r="S112" s="163">
        <f t="shared" si="8"/>
        <v>0</v>
      </c>
      <c r="T112" s="163">
        <f t="shared" si="9"/>
        <v>0</v>
      </c>
      <c r="U112" s="164" t="str">
        <f t="shared" si="10"/>
        <v>Janvier</v>
      </c>
      <c r="V112" s="162" t="b">
        <f t="shared" si="11"/>
        <v>0</v>
      </c>
    </row>
    <row r="113" spans="1:22" ht="15.75">
      <c r="A113" s="149"/>
      <c r="B113" s="149"/>
      <c r="C113" s="224"/>
      <c r="D113" s="194"/>
      <c r="E113" s="213"/>
      <c r="F113" s="215"/>
      <c r="G113" s="194"/>
      <c r="H113" s="186"/>
      <c r="I113" s="185"/>
      <c r="J113" s="185"/>
      <c r="K113" s="192"/>
      <c r="L113" s="201"/>
      <c r="M113" s="187"/>
      <c r="N113" s="202"/>
      <c r="O113" s="219"/>
      <c r="P113" s="199"/>
      <c r="Q113" s="161">
        <f t="shared" ca="1" si="6"/>
        <v>42513</v>
      </c>
      <c r="R113" s="161">
        <f t="shared" ca="1" si="7"/>
        <v>42513</v>
      </c>
      <c r="S113" s="163">
        <f t="shared" si="8"/>
        <v>0</v>
      </c>
      <c r="T113" s="163">
        <f t="shared" si="9"/>
        <v>0</v>
      </c>
      <c r="U113" s="164" t="str">
        <f t="shared" si="10"/>
        <v>Janvier</v>
      </c>
      <c r="V113" s="162" t="b">
        <f t="shared" si="11"/>
        <v>0</v>
      </c>
    </row>
    <row r="114" spans="1:22" ht="15.75">
      <c r="A114" s="149"/>
      <c r="B114" s="186"/>
      <c r="C114" s="224"/>
      <c r="D114" s="194"/>
      <c r="E114" s="213"/>
      <c r="F114" s="215"/>
      <c r="G114" s="194"/>
      <c r="H114" s="149"/>
      <c r="I114" s="192"/>
      <c r="J114" s="192"/>
      <c r="K114" s="192"/>
      <c r="L114" s="201"/>
      <c r="M114" s="187"/>
      <c r="N114" s="202"/>
      <c r="O114" s="219"/>
      <c r="P114" s="197"/>
      <c r="Q114" s="161">
        <f t="shared" ca="1" si="6"/>
        <v>42513</v>
      </c>
      <c r="R114" s="161">
        <f t="shared" ca="1" si="7"/>
        <v>42513</v>
      </c>
      <c r="S114" s="163">
        <f t="shared" si="8"/>
        <v>0</v>
      </c>
      <c r="T114" s="163">
        <f t="shared" si="9"/>
        <v>0</v>
      </c>
      <c r="U114" s="164" t="str">
        <f t="shared" si="10"/>
        <v>Janvier</v>
      </c>
      <c r="V114" s="162" t="b">
        <f t="shared" si="11"/>
        <v>0</v>
      </c>
    </row>
    <row r="115" spans="1:22" ht="15.75">
      <c r="A115" s="199"/>
      <c r="B115" s="199"/>
      <c r="C115" s="224"/>
      <c r="D115" s="199"/>
      <c r="E115" s="213"/>
      <c r="F115" s="215"/>
      <c r="G115" s="199"/>
      <c r="H115" s="199"/>
      <c r="I115" s="185"/>
      <c r="J115" s="185"/>
      <c r="K115" s="190"/>
      <c r="L115" s="203"/>
      <c r="M115" s="185"/>
      <c r="N115" s="191"/>
      <c r="O115" s="219"/>
      <c r="P115" s="199"/>
      <c r="Q115" s="161">
        <f t="shared" ca="1" si="6"/>
        <v>42513</v>
      </c>
      <c r="R115" s="161">
        <f t="shared" ca="1" si="7"/>
        <v>42513</v>
      </c>
      <c r="S115" s="163">
        <f t="shared" si="8"/>
        <v>0</v>
      </c>
      <c r="T115" s="163">
        <f t="shared" si="9"/>
        <v>0</v>
      </c>
      <c r="U115" s="164" t="str">
        <f t="shared" si="10"/>
        <v>Janvier</v>
      </c>
      <c r="V115" s="162" t="b">
        <f t="shared" si="11"/>
        <v>0</v>
      </c>
    </row>
    <row r="116" spans="1:22" ht="15.75">
      <c r="A116" s="199"/>
      <c r="B116" s="199"/>
      <c r="C116" s="224"/>
      <c r="D116" s="199"/>
      <c r="E116" s="213"/>
      <c r="F116" s="215"/>
      <c r="G116" s="199"/>
      <c r="H116" s="199"/>
      <c r="I116" s="185"/>
      <c r="J116" s="185"/>
      <c r="K116" s="190"/>
      <c r="L116" s="203"/>
      <c r="M116" s="185"/>
      <c r="N116" s="191"/>
      <c r="O116" s="219"/>
      <c r="P116" s="199"/>
      <c r="Q116" s="161">
        <f t="shared" ca="1" si="6"/>
        <v>42513</v>
      </c>
      <c r="R116" s="161">
        <f t="shared" ca="1" si="7"/>
        <v>42513</v>
      </c>
      <c r="S116" s="163">
        <f t="shared" si="8"/>
        <v>0</v>
      </c>
      <c r="T116" s="163">
        <f t="shared" si="9"/>
        <v>0</v>
      </c>
      <c r="U116" s="164" t="str">
        <f t="shared" si="10"/>
        <v>Janvier</v>
      </c>
      <c r="V116" s="162" t="b">
        <f t="shared" si="11"/>
        <v>0</v>
      </c>
    </row>
    <row r="117" spans="1:22" ht="15.75">
      <c r="A117" s="199"/>
      <c r="B117" s="199"/>
      <c r="C117" s="224"/>
      <c r="D117" s="199"/>
      <c r="E117" s="213"/>
      <c r="F117" s="215"/>
      <c r="G117" s="199"/>
      <c r="H117" s="199"/>
      <c r="I117" s="185"/>
      <c r="J117" s="185"/>
      <c r="K117" s="190"/>
      <c r="L117" s="203"/>
      <c r="M117" s="185"/>
      <c r="N117" s="191"/>
      <c r="O117" s="219"/>
      <c r="P117" s="199"/>
      <c r="Q117" s="161">
        <f t="shared" ca="1" si="6"/>
        <v>42513</v>
      </c>
      <c r="R117" s="161">
        <f t="shared" ca="1" si="7"/>
        <v>42513</v>
      </c>
      <c r="S117" s="163">
        <f t="shared" si="8"/>
        <v>0</v>
      </c>
      <c r="T117" s="163">
        <f t="shared" si="9"/>
        <v>0</v>
      </c>
      <c r="U117" s="164" t="str">
        <f t="shared" si="10"/>
        <v>Janvier</v>
      </c>
      <c r="V117" s="162" t="b">
        <f t="shared" si="11"/>
        <v>0</v>
      </c>
    </row>
    <row r="118" spans="1:22" ht="15.75">
      <c r="A118" s="199"/>
      <c r="B118" s="199"/>
      <c r="C118" s="224"/>
      <c r="D118" s="199"/>
      <c r="E118" s="213"/>
      <c r="F118" s="215"/>
      <c r="G118" s="199"/>
      <c r="H118" s="199"/>
      <c r="I118" s="185"/>
      <c r="J118" s="185"/>
      <c r="K118" s="190"/>
      <c r="L118" s="203"/>
      <c r="M118" s="185"/>
      <c r="N118" s="191"/>
      <c r="O118" s="219"/>
      <c r="P118" s="199"/>
      <c r="Q118" s="161">
        <f t="shared" ca="1" si="6"/>
        <v>42513</v>
      </c>
      <c r="R118" s="161">
        <f t="shared" ca="1" si="7"/>
        <v>42513</v>
      </c>
      <c r="S118" s="163">
        <f t="shared" si="8"/>
        <v>0</v>
      </c>
      <c r="T118" s="163">
        <f t="shared" si="9"/>
        <v>0</v>
      </c>
      <c r="U118" s="164" t="str">
        <f t="shared" si="10"/>
        <v>Janvier</v>
      </c>
      <c r="V118" s="162" t="b">
        <f t="shared" si="11"/>
        <v>0</v>
      </c>
    </row>
    <row r="119" spans="1:22" ht="15.75">
      <c r="A119" s="199"/>
      <c r="B119" s="199"/>
      <c r="C119" s="224"/>
      <c r="D119" s="199"/>
      <c r="E119" s="213"/>
      <c r="F119" s="215"/>
      <c r="G119" s="199"/>
      <c r="H119" s="199"/>
      <c r="I119" s="185"/>
      <c r="J119" s="185"/>
      <c r="K119" s="190"/>
      <c r="L119" s="203"/>
      <c r="M119" s="185"/>
      <c r="N119" s="191"/>
      <c r="O119" s="219"/>
      <c r="P119" s="199"/>
      <c r="Q119" s="161">
        <f t="shared" ca="1" si="6"/>
        <v>42513</v>
      </c>
      <c r="R119" s="161">
        <f t="shared" ca="1" si="7"/>
        <v>42513</v>
      </c>
      <c r="S119" s="163">
        <f t="shared" si="8"/>
        <v>0</v>
      </c>
      <c r="T119" s="163">
        <f t="shared" si="9"/>
        <v>0</v>
      </c>
      <c r="U119" s="164" t="str">
        <f t="shared" si="10"/>
        <v>Janvier</v>
      </c>
      <c r="V119" s="162" t="b">
        <f t="shared" si="11"/>
        <v>0</v>
      </c>
    </row>
    <row r="120" spans="1:22" ht="15.75">
      <c r="A120" s="199"/>
      <c r="B120" s="199"/>
      <c r="C120" s="224"/>
      <c r="D120" s="199"/>
      <c r="E120" s="213"/>
      <c r="F120" s="215"/>
      <c r="G120" s="199"/>
      <c r="H120" s="199"/>
      <c r="I120" s="185"/>
      <c r="J120" s="185"/>
      <c r="K120" s="190"/>
      <c r="L120" s="203"/>
      <c r="M120" s="185"/>
      <c r="N120" s="191"/>
      <c r="O120" s="219"/>
      <c r="P120" s="199"/>
      <c r="Q120" s="161">
        <f t="shared" ca="1" si="6"/>
        <v>42513</v>
      </c>
      <c r="R120" s="161">
        <f t="shared" ca="1" si="7"/>
        <v>42513</v>
      </c>
      <c r="S120" s="163">
        <f t="shared" si="8"/>
        <v>0</v>
      </c>
      <c r="T120" s="163">
        <f t="shared" si="9"/>
        <v>0</v>
      </c>
      <c r="U120" s="164" t="str">
        <f t="shared" si="10"/>
        <v>Janvier</v>
      </c>
      <c r="V120" s="162" t="b">
        <f t="shared" si="11"/>
        <v>0</v>
      </c>
    </row>
    <row r="121" spans="1:22" ht="15.75">
      <c r="A121" s="199"/>
      <c r="B121" s="199"/>
      <c r="C121" s="224"/>
      <c r="D121" s="199"/>
      <c r="E121" s="213"/>
      <c r="F121" s="215"/>
      <c r="G121" s="199"/>
      <c r="H121" s="199"/>
      <c r="I121" s="185"/>
      <c r="J121" s="185"/>
      <c r="K121" s="190"/>
      <c r="L121" s="203"/>
      <c r="M121" s="185"/>
      <c r="N121" s="191"/>
      <c r="O121" s="219"/>
      <c r="P121" s="199"/>
      <c r="Q121" s="161">
        <f t="shared" ca="1" si="6"/>
        <v>42513</v>
      </c>
      <c r="R121" s="161">
        <f t="shared" ca="1" si="7"/>
        <v>42513</v>
      </c>
      <c r="S121" s="163">
        <f t="shared" si="8"/>
        <v>0</v>
      </c>
      <c r="T121" s="163">
        <f t="shared" si="9"/>
        <v>0</v>
      </c>
      <c r="U121" s="164" t="str">
        <f t="shared" si="10"/>
        <v>Janvier</v>
      </c>
      <c r="V121" s="162" t="b">
        <f t="shared" si="11"/>
        <v>0</v>
      </c>
    </row>
    <row r="122" spans="1:22" ht="15.75">
      <c r="A122" s="199"/>
      <c r="B122" s="199"/>
      <c r="C122" s="224"/>
      <c r="D122" s="199"/>
      <c r="E122" s="213"/>
      <c r="F122" s="215"/>
      <c r="G122" s="199"/>
      <c r="H122" s="199"/>
      <c r="I122" s="185"/>
      <c r="J122" s="185"/>
      <c r="K122" s="190"/>
      <c r="L122" s="203"/>
      <c r="M122" s="185"/>
      <c r="N122" s="191"/>
      <c r="O122" s="219"/>
      <c r="P122" s="199"/>
      <c r="Q122" s="161">
        <f t="shared" ca="1" si="6"/>
        <v>42513</v>
      </c>
      <c r="R122" s="161">
        <f t="shared" ca="1" si="7"/>
        <v>42513</v>
      </c>
      <c r="S122" s="163">
        <f t="shared" si="8"/>
        <v>0</v>
      </c>
      <c r="T122" s="163">
        <f t="shared" si="9"/>
        <v>0</v>
      </c>
      <c r="U122" s="164" t="str">
        <f t="shared" si="10"/>
        <v>Janvier</v>
      </c>
      <c r="V122" s="162" t="b">
        <f t="shared" si="11"/>
        <v>0</v>
      </c>
    </row>
    <row r="123" spans="1:22" ht="15.75">
      <c r="A123" s="199"/>
      <c r="B123" s="199"/>
      <c r="C123" s="224"/>
      <c r="D123" s="199"/>
      <c r="E123" s="213"/>
      <c r="F123" s="215"/>
      <c r="G123" s="199"/>
      <c r="H123" s="199"/>
      <c r="I123" s="185"/>
      <c r="J123" s="185"/>
      <c r="K123" s="190"/>
      <c r="L123" s="203"/>
      <c r="M123" s="185"/>
      <c r="N123" s="191"/>
      <c r="O123" s="219"/>
      <c r="P123" s="199"/>
      <c r="Q123" s="161">
        <f t="shared" ca="1" si="6"/>
        <v>42513</v>
      </c>
      <c r="R123" s="161">
        <f t="shared" ca="1" si="7"/>
        <v>42513</v>
      </c>
      <c r="S123" s="163">
        <f t="shared" si="8"/>
        <v>0</v>
      </c>
      <c r="T123" s="163">
        <f t="shared" si="9"/>
        <v>0</v>
      </c>
      <c r="U123" s="164" t="str">
        <f t="shared" si="10"/>
        <v>Janvier</v>
      </c>
      <c r="V123" s="162" t="b">
        <f t="shared" si="11"/>
        <v>0</v>
      </c>
    </row>
    <row r="124" spans="1:22" ht="15.75">
      <c r="A124" s="199"/>
      <c r="B124" s="199"/>
      <c r="C124" s="224"/>
      <c r="D124" s="199"/>
      <c r="E124" s="213"/>
      <c r="F124" s="215"/>
      <c r="G124" s="199"/>
      <c r="H124" s="199"/>
      <c r="I124" s="185"/>
      <c r="J124" s="185"/>
      <c r="K124" s="190"/>
      <c r="L124" s="203"/>
      <c r="M124" s="185"/>
      <c r="N124" s="191"/>
      <c r="O124" s="219"/>
      <c r="P124" s="199"/>
      <c r="Q124" s="161">
        <f t="shared" ca="1" si="6"/>
        <v>42513</v>
      </c>
      <c r="R124" s="161">
        <f t="shared" ca="1" si="7"/>
        <v>42513</v>
      </c>
      <c r="S124" s="163">
        <f t="shared" si="8"/>
        <v>0</v>
      </c>
      <c r="T124" s="163">
        <f t="shared" si="9"/>
        <v>0</v>
      </c>
      <c r="U124" s="164" t="str">
        <f t="shared" si="10"/>
        <v>Janvier</v>
      </c>
      <c r="V124" s="162" t="b">
        <f t="shared" si="11"/>
        <v>0</v>
      </c>
    </row>
    <row r="125" spans="1:22" ht="15.75">
      <c r="A125" s="199"/>
      <c r="B125" s="199"/>
      <c r="C125" s="224"/>
      <c r="D125" s="199"/>
      <c r="E125" s="213"/>
      <c r="F125" s="215"/>
      <c r="G125" s="199"/>
      <c r="H125" s="199"/>
      <c r="I125" s="185"/>
      <c r="J125" s="185"/>
      <c r="K125" s="190"/>
      <c r="L125" s="203"/>
      <c r="M125" s="185"/>
      <c r="N125" s="191"/>
      <c r="O125" s="219"/>
      <c r="P125" s="199"/>
      <c r="Q125" s="161">
        <f t="shared" ca="1" si="6"/>
        <v>42513</v>
      </c>
      <c r="R125" s="161">
        <f t="shared" ca="1" si="7"/>
        <v>42513</v>
      </c>
      <c r="S125" s="163">
        <f t="shared" si="8"/>
        <v>0</v>
      </c>
      <c r="T125" s="163">
        <f t="shared" si="9"/>
        <v>0</v>
      </c>
      <c r="U125" s="164" t="str">
        <f t="shared" si="10"/>
        <v>Janvier</v>
      </c>
      <c r="V125" s="162" t="b">
        <f t="shared" si="11"/>
        <v>0</v>
      </c>
    </row>
    <row r="126" spans="1:22" ht="15.75">
      <c r="A126" s="199"/>
      <c r="B126" s="199"/>
      <c r="C126" s="224"/>
      <c r="D126" s="199"/>
      <c r="E126" s="213"/>
      <c r="F126" s="215"/>
      <c r="G126" s="199"/>
      <c r="H126" s="199"/>
      <c r="I126" s="185"/>
      <c r="J126" s="185"/>
      <c r="K126" s="190"/>
      <c r="L126" s="203"/>
      <c r="M126" s="185"/>
      <c r="N126" s="191"/>
      <c r="O126" s="219"/>
      <c r="P126" s="199"/>
      <c r="Q126" s="161">
        <f t="shared" ca="1" si="6"/>
        <v>42513</v>
      </c>
      <c r="R126" s="161">
        <f t="shared" ca="1" si="7"/>
        <v>42513</v>
      </c>
      <c r="S126" s="163">
        <f t="shared" si="8"/>
        <v>0</v>
      </c>
      <c r="T126" s="163">
        <f t="shared" si="9"/>
        <v>0</v>
      </c>
      <c r="U126" s="164" t="str">
        <f t="shared" si="10"/>
        <v>Janvier</v>
      </c>
      <c r="V126" s="162" t="b">
        <f t="shared" si="11"/>
        <v>0</v>
      </c>
    </row>
    <row r="127" spans="1:22" ht="15.75">
      <c r="A127" s="199"/>
      <c r="B127" s="199"/>
      <c r="C127" s="224"/>
      <c r="D127" s="199"/>
      <c r="E127" s="213"/>
      <c r="F127" s="215"/>
      <c r="G127" s="199"/>
      <c r="H127" s="199"/>
      <c r="I127" s="185"/>
      <c r="J127" s="185"/>
      <c r="K127" s="190"/>
      <c r="L127" s="203"/>
      <c r="M127" s="185"/>
      <c r="N127" s="191"/>
      <c r="O127" s="219"/>
      <c r="P127" s="199"/>
      <c r="Q127" s="161">
        <f t="shared" ca="1" si="6"/>
        <v>42513</v>
      </c>
      <c r="R127" s="161">
        <f t="shared" ca="1" si="7"/>
        <v>42513</v>
      </c>
      <c r="S127" s="163">
        <f t="shared" si="8"/>
        <v>0</v>
      </c>
      <c r="T127" s="163">
        <f t="shared" si="9"/>
        <v>0</v>
      </c>
      <c r="U127" s="164" t="str">
        <f t="shared" si="10"/>
        <v>Janvier</v>
      </c>
      <c r="V127" s="162" t="b">
        <f t="shared" si="11"/>
        <v>0</v>
      </c>
    </row>
    <row r="128" spans="1:22" ht="15.75">
      <c r="A128" s="199"/>
      <c r="B128" s="199"/>
      <c r="C128" s="224"/>
      <c r="D128" s="199"/>
      <c r="E128" s="213"/>
      <c r="F128" s="215"/>
      <c r="G128" s="199"/>
      <c r="H128" s="199"/>
      <c r="I128" s="185"/>
      <c r="J128" s="185"/>
      <c r="K128" s="190"/>
      <c r="L128" s="203"/>
      <c r="M128" s="185"/>
      <c r="N128" s="191"/>
      <c r="O128" s="219"/>
      <c r="P128" s="199"/>
      <c r="Q128" s="161">
        <f t="shared" ca="1" si="6"/>
        <v>42513</v>
      </c>
      <c r="R128" s="161">
        <f t="shared" ca="1" si="7"/>
        <v>42513</v>
      </c>
      <c r="S128" s="163">
        <f t="shared" si="8"/>
        <v>0</v>
      </c>
      <c r="T128" s="163">
        <f t="shared" si="9"/>
        <v>0</v>
      </c>
      <c r="U128" s="164" t="str">
        <f t="shared" si="10"/>
        <v>Janvier</v>
      </c>
      <c r="V128" s="162" t="b">
        <f t="shared" si="11"/>
        <v>0</v>
      </c>
    </row>
    <row r="129" spans="1:22" ht="15.75">
      <c r="A129" s="199"/>
      <c r="B129" s="199"/>
      <c r="C129" s="224"/>
      <c r="D129" s="199"/>
      <c r="E129" s="213"/>
      <c r="F129" s="215"/>
      <c r="G129" s="199"/>
      <c r="H129" s="199"/>
      <c r="I129" s="185"/>
      <c r="J129" s="185"/>
      <c r="K129" s="190"/>
      <c r="L129" s="203"/>
      <c r="M129" s="185"/>
      <c r="N129" s="191"/>
      <c r="O129" s="219"/>
      <c r="P129" s="199"/>
      <c r="Q129" s="161">
        <f t="shared" ca="1" si="6"/>
        <v>42513</v>
      </c>
      <c r="R129" s="161">
        <f t="shared" ca="1" si="7"/>
        <v>42513</v>
      </c>
      <c r="S129" s="163">
        <f t="shared" si="8"/>
        <v>0</v>
      </c>
      <c r="T129" s="163">
        <f t="shared" si="9"/>
        <v>0</v>
      </c>
      <c r="U129" s="164" t="str">
        <f t="shared" si="10"/>
        <v>Janvier</v>
      </c>
      <c r="V129" s="162" t="b">
        <f t="shared" si="11"/>
        <v>0</v>
      </c>
    </row>
    <row r="130" spans="1:22" ht="15.75">
      <c r="A130" s="199"/>
      <c r="B130" s="199"/>
      <c r="C130" s="224"/>
      <c r="D130" s="199"/>
      <c r="E130" s="213"/>
      <c r="F130" s="215"/>
      <c r="G130" s="199"/>
      <c r="H130" s="199"/>
      <c r="I130" s="185"/>
      <c r="J130" s="185"/>
      <c r="K130" s="190"/>
      <c r="L130" s="203"/>
      <c r="M130" s="185"/>
      <c r="N130" s="191"/>
      <c r="O130" s="219"/>
      <c r="P130" s="199"/>
      <c r="Q130" s="161">
        <f t="shared" ref="Q130:Q193" ca="1" si="12">TODAY()-K130</f>
        <v>42513</v>
      </c>
      <c r="R130" s="161">
        <f t="shared" ref="R130:R193" ca="1" si="13">Q130</f>
        <v>42513</v>
      </c>
      <c r="S130" s="163">
        <f t="shared" ref="S130:S193" si="14">VALUE(L130)*1</f>
        <v>0</v>
      </c>
      <c r="T130" s="163">
        <f t="shared" ref="T130:T193" si="15">VALUE(N130)*1</f>
        <v>0</v>
      </c>
      <c r="U130" s="164" t="str">
        <f t="shared" ref="U130:U193" si="16">CHOOSE(MONTH(M130),"Janvier","Février","Mars","Avril","Mai","Juin","Juillet","Août","Septembre","Octobre","Novembre","Décembre" )</f>
        <v>Janvier</v>
      </c>
      <c r="V130" s="162" t="b">
        <f t="shared" ref="V130:V193" si="17">S130&gt;0</f>
        <v>0</v>
      </c>
    </row>
    <row r="131" spans="1:22" ht="15.75">
      <c r="A131" s="199"/>
      <c r="B131" s="199"/>
      <c r="C131" s="224"/>
      <c r="D131" s="199"/>
      <c r="E131" s="213"/>
      <c r="F131" s="215"/>
      <c r="G131" s="199"/>
      <c r="H131" s="199"/>
      <c r="I131" s="185"/>
      <c r="J131" s="185"/>
      <c r="K131" s="190"/>
      <c r="L131" s="203"/>
      <c r="M131" s="185"/>
      <c r="N131" s="191"/>
      <c r="O131" s="219"/>
      <c r="P131" s="199"/>
      <c r="Q131" s="161">
        <f t="shared" ca="1" si="12"/>
        <v>42513</v>
      </c>
      <c r="R131" s="161">
        <f t="shared" ca="1" si="13"/>
        <v>42513</v>
      </c>
      <c r="S131" s="163">
        <f t="shared" si="14"/>
        <v>0</v>
      </c>
      <c r="T131" s="163">
        <f t="shared" si="15"/>
        <v>0</v>
      </c>
      <c r="U131" s="164" t="str">
        <f t="shared" si="16"/>
        <v>Janvier</v>
      </c>
      <c r="V131" s="162" t="b">
        <f t="shared" si="17"/>
        <v>0</v>
      </c>
    </row>
    <row r="132" spans="1:22" ht="15.75">
      <c r="A132" s="199"/>
      <c r="B132" s="199"/>
      <c r="C132" s="224"/>
      <c r="D132" s="199"/>
      <c r="E132" s="213"/>
      <c r="F132" s="215"/>
      <c r="G132" s="199"/>
      <c r="H132" s="199"/>
      <c r="I132" s="185"/>
      <c r="J132" s="185"/>
      <c r="K132" s="190"/>
      <c r="L132" s="203"/>
      <c r="M132" s="185"/>
      <c r="N132" s="191"/>
      <c r="O132" s="219"/>
      <c r="P132" s="199"/>
      <c r="Q132" s="161">
        <f t="shared" ca="1" si="12"/>
        <v>42513</v>
      </c>
      <c r="R132" s="161">
        <f t="shared" ca="1" si="13"/>
        <v>42513</v>
      </c>
      <c r="S132" s="163">
        <f t="shared" si="14"/>
        <v>0</v>
      </c>
      <c r="T132" s="163">
        <f t="shared" si="15"/>
        <v>0</v>
      </c>
      <c r="U132" s="164" t="str">
        <f t="shared" si="16"/>
        <v>Janvier</v>
      </c>
      <c r="V132" s="162" t="b">
        <f t="shared" si="17"/>
        <v>0</v>
      </c>
    </row>
    <row r="133" spans="1:22" ht="15.75">
      <c r="A133" s="199"/>
      <c r="B133" s="199"/>
      <c r="C133" s="224"/>
      <c r="D133" s="199"/>
      <c r="E133" s="213"/>
      <c r="F133" s="215"/>
      <c r="G133" s="199"/>
      <c r="H133" s="199"/>
      <c r="I133" s="185"/>
      <c r="J133" s="185"/>
      <c r="K133" s="190"/>
      <c r="L133" s="203"/>
      <c r="M133" s="185"/>
      <c r="N133" s="191"/>
      <c r="O133" s="219"/>
      <c r="P133" s="199"/>
      <c r="Q133" s="161">
        <f t="shared" ca="1" si="12"/>
        <v>42513</v>
      </c>
      <c r="R133" s="161">
        <f t="shared" ca="1" si="13"/>
        <v>42513</v>
      </c>
      <c r="S133" s="163">
        <f t="shared" si="14"/>
        <v>0</v>
      </c>
      <c r="T133" s="163">
        <f t="shared" si="15"/>
        <v>0</v>
      </c>
      <c r="U133" s="164" t="str">
        <f t="shared" si="16"/>
        <v>Janvier</v>
      </c>
      <c r="V133" s="162" t="b">
        <f t="shared" si="17"/>
        <v>0</v>
      </c>
    </row>
    <row r="134" spans="1:22" ht="15.75">
      <c r="A134" s="199"/>
      <c r="B134" s="199"/>
      <c r="C134" s="224"/>
      <c r="D134" s="199"/>
      <c r="E134" s="213"/>
      <c r="F134" s="215"/>
      <c r="G134" s="199"/>
      <c r="H134" s="199"/>
      <c r="I134" s="185"/>
      <c r="J134" s="185"/>
      <c r="K134" s="190"/>
      <c r="L134" s="203"/>
      <c r="M134" s="185"/>
      <c r="N134" s="191"/>
      <c r="O134" s="219"/>
      <c r="P134" s="199"/>
      <c r="Q134" s="161">
        <f t="shared" ca="1" si="12"/>
        <v>42513</v>
      </c>
      <c r="R134" s="161">
        <f t="shared" ca="1" si="13"/>
        <v>42513</v>
      </c>
      <c r="S134" s="163">
        <f t="shared" si="14"/>
        <v>0</v>
      </c>
      <c r="T134" s="163">
        <f t="shared" si="15"/>
        <v>0</v>
      </c>
      <c r="U134" s="164" t="str">
        <f t="shared" si="16"/>
        <v>Janvier</v>
      </c>
      <c r="V134" s="162" t="b">
        <f t="shared" si="17"/>
        <v>0</v>
      </c>
    </row>
    <row r="135" spans="1:22" ht="15.75">
      <c r="A135" s="199"/>
      <c r="B135" s="199"/>
      <c r="C135" s="224"/>
      <c r="D135" s="199"/>
      <c r="E135" s="213"/>
      <c r="F135" s="215"/>
      <c r="G135" s="199"/>
      <c r="H135" s="199"/>
      <c r="I135" s="185"/>
      <c r="J135" s="185"/>
      <c r="K135" s="190"/>
      <c r="L135" s="203"/>
      <c r="M135" s="185"/>
      <c r="N135" s="191"/>
      <c r="O135" s="219"/>
      <c r="P135" s="199"/>
      <c r="Q135" s="161">
        <f t="shared" ca="1" si="12"/>
        <v>42513</v>
      </c>
      <c r="R135" s="161">
        <f t="shared" ca="1" si="13"/>
        <v>42513</v>
      </c>
      <c r="S135" s="163">
        <f t="shared" si="14"/>
        <v>0</v>
      </c>
      <c r="T135" s="163">
        <f t="shared" si="15"/>
        <v>0</v>
      </c>
      <c r="U135" s="164" t="str">
        <f t="shared" si="16"/>
        <v>Janvier</v>
      </c>
      <c r="V135" s="162" t="b">
        <f t="shared" si="17"/>
        <v>0</v>
      </c>
    </row>
    <row r="136" spans="1:22" ht="15.75">
      <c r="A136" s="199"/>
      <c r="B136" s="199"/>
      <c r="C136" s="224"/>
      <c r="D136" s="199"/>
      <c r="E136" s="213"/>
      <c r="F136" s="215"/>
      <c r="G136" s="199"/>
      <c r="H136" s="199"/>
      <c r="I136" s="185"/>
      <c r="J136" s="185"/>
      <c r="K136" s="190"/>
      <c r="L136" s="203"/>
      <c r="M136" s="185"/>
      <c r="N136" s="191"/>
      <c r="O136" s="219"/>
      <c r="P136" s="199"/>
      <c r="Q136" s="161">
        <f t="shared" ca="1" si="12"/>
        <v>42513</v>
      </c>
      <c r="R136" s="161">
        <f t="shared" ca="1" si="13"/>
        <v>42513</v>
      </c>
      <c r="S136" s="163">
        <f t="shared" si="14"/>
        <v>0</v>
      </c>
      <c r="T136" s="163">
        <f t="shared" si="15"/>
        <v>0</v>
      </c>
      <c r="U136" s="164" t="str">
        <f t="shared" si="16"/>
        <v>Janvier</v>
      </c>
      <c r="V136" s="162" t="b">
        <f t="shared" si="17"/>
        <v>0</v>
      </c>
    </row>
    <row r="137" spans="1:22" ht="15.75">
      <c r="A137" s="199"/>
      <c r="B137" s="199"/>
      <c r="C137" s="224"/>
      <c r="D137" s="199"/>
      <c r="E137" s="213"/>
      <c r="F137" s="215"/>
      <c r="G137" s="199"/>
      <c r="H137" s="199"/>
      <c r="I137" s="185"/>
      <c r="J137" s="185"/>
      <c r="K137" s="190"/>
      <c r="L137" s="203"/>
      <c r="M137" s="185"/>
      <c r="N137" s="191"/>
      <c r="O137" s="219"/>
      <c r="P137" s="199"/>
      <c r="Q137" s="161">
        <f t="shared" ca="1" si="12"/>
        <v>42513</v>
      </c>
      <c r="R137" s="161">
        <f t="shared" ca="1" si="13"/>
        <v>42513</v>
      </c>
      <c r="S137" s="163">
        <f t="shared" si="14"/>
        <v>0</v>
      </c>
      <c r="T137" s="163">
        <f t="shared" si="15"/>
        <v>0</v>
      </c>
      <c r="U137" s="164" t="str">
        <f t="shared" si="16"/>
        <v>Janvier</v>
      </c>
      <c r="V137" s="162" t="b">
        <f t="shared" si="17"/>
        <v>0</v>
      </c>
    </row>
    <row r="138" spans="1:22" ht="15.75">
      <c r="A138" s="199"/>
      <c r="B138" s="199"/>
      <c r="C138" s="224"/>
      <c r="D138" s="199"/>
      <c r="E138" s="213"/>
      <c r="F138" s="215"/>
      <c r="G138" s="199"/>
      <c r="H138" s="199"/>
      <c r="I138" s="185"/>
      <c r="J138" s="185"/>
      <c r="K138" s="190"/>
      <c r="L138" s="203"/>
      <c r="M138" s="185"/>
      <c r="N138" s="191"/>
      <c r="O138" s="219"/>
      <c r="P138" s="199"/>
      <c r="Q138" s="161">
        <f t="shared" ca="1" si="12"/>
        <v>42513</v>
      </c>
      <c r="R138" s="161">
        <f t="shared" ca="1" si="13"/>
        <v>42513</v>
      </c>
      <c r="S138" s="163">
        <f t="shared" si="14"/>
        <v>0</v>
      </c>
      <c r="T138" s="163">
        <f t="shared" si="15"/>
        <v>0</v>
      </c>
      <c r="U138" s="164" t="str">
        <f t="shared" si="16"/>
        <v>Janvier</v>
      </c>
      <c r="V138" s="162" t="b">
        <f t="shared" si="17"/>
        <v>0</v>
      </c>
    </row>
    <row r="139" spans="1:22" ht="15.75">
      <c r="A139" s="199"/>
      <c r="B139" s="199"/>
      <c r="C139" s="224"/>
      <c r="D139" s="199"/>
      <c r="E139" s="213"/>
      <c r="F139" s="215"/>
      <c r="G139" s="199"/>
      <c r="H139" s="199"/>
      <c r="I139" s="185"/>
      <c r="J139" s="185"/>
      <c r="K139" s="190"/>
      <c r="L139" s="203"/>
      <c r="M139" s="185"/>
      <c r="N139" s="191"/>
      <c r="O139" s="219"/>
      <c r="P139" s="199"/>
      <c r="Q139" s="161">
        <f t="shared" ca="1" si="12"/>
        <v>42513</v>
      </c>
      <c r="R139" s="161">
        <f t="shared" ca="1" si="13"/>
        <v>42513</v>
      </c>
      <c r="S139" s="163">
        <f t="shared" si="14"/>
        <v>0</v>
      </c>
      <c r="T139" s="163">
        <f t="shared" si="15"/>
        <v>0</v>
      </c>
      <c r="U139" s="164" t="str">
        <f t="shared" si="16"/>
        <v>Janvier</v>
      </c>
      <c r="V139" s="162" t="b">
        <f t="shared" si="17"/>
        <v>0</v>
      </c>
    </row>
    <row r="140" spans="1:22" ht="15.75">
      <c r="A140" s="199"/>
      <c r="B140" s="199"/>
      <c r="C140" s="224"/>
      <c r="D140" s="199"/>
      <c r="E140" s="213"/>
      <c r="F140" s="215"/>
      <c r="G140" s="199"/>
      <c r="H140" s="199"/>
      <c r="I140" s="185"/>
      <c r="J140" s="185"/>
      <c r="K140" s="190"/>
      <c r="L140" s="203"/>
      <c r="M140" s="185"/>
      <c r="N140" s="191"/>
      <c r="O140" s="219"/>
      <c r="P140" s="199"/>
      <c r="Q140" s="161">
        <f t="shared" ca="1" si="12"/>
        <v>42513</v>
      </c>
      <c r="R140" s="161">
        <f t="shared" ca="1" si="13"/>
        <v>42513</v>
      </c>
      <c r="S140" s="163">
        <f t="shared" si="14"/>
        <v>0</v>
      </c>
      <c r="T140" s="163">
        <f t="shared" si="15"/>
        <v>0</v>
      </c>
      <c r="U140" s="164" t="str">
        <f t="shared" si="16"/>
        <v>Janvier</v>
      </c>
      <c r="V140" s="162" t="b">
        <f t="shared" si="17"/>
        <v>0</v>
      </c>
    </row>
    <row r="141" spans="1:22" ht="15.75">
      <c r="A141" s="199"/>
      <c r="B141" s="199"/>
      <c r="C141" s="224"/>
      <c r="D141" s="199"/>
      <c r="E141" s="213"/>
      <c r="F141" s="215"/>
      <c r="G141" s="199"/>
      <c r="H141" s="199"/>
      <c r="I141" s="185"/>
      <c r="J141" s="185"/>
      <c r="K141" s="190"/>
      <c r="L141" s="203"/>
      <c r="M141" s="185"/>
      <c r="N141" s="191"/>
      <c r="O141" s="219"/>
      <c r="P141" s="199"/>
      <c r="Q141" s="161">
        <f t="shared" ca="1" si="12"/>
        <v>42513</v>
      </c>
      <c r="R141" s="161">
        <f t="shared" ca="1" si="13"/>
        <v>42513</v>
      </c>
      <c r="S141" s="163">
        <f t="shared" si="14"/>
        <v>0</v>
      </c>
      <c r="T141" s="163">
        <f t="shared" si="15"/>
        <v>0</v>
      </c>
      <c r="U141" s="164" t="str">
        <f t="shared" si="16"/>
        <v>Janvier</v>
      </c>
      <c r="V141" s="162" t="b">
        <f t="shared" si="17"/>
        <v>0</v>
      </c>
    </row>
    <row r="142" spans="1:22" ht="15.75">
      <c r="A142" s="199"/>
      <c r="B142" s="199"/>
      <c r="C142" s="224"/>
      <c r="D142" s="199"/>
      <c r="E142" s="213"/>
      <c r="F142" s="215"/>
      <c r="G142" s="199"/>
      <c r="H142" s="199"/>
      <c r="I142" s="185"/>
      <c r="J142" s="185"/>
      <c r="K142" s="190"/>
      <c r="L142" s="203"/>
      <c r="M142" s="185"/>
      <c r="N142" s="191"/>
      <c r="O142" s="219"/>
      <c r="P142" s="199"/>
      <c r="Q142" s="161">
        <f t="shared" ca="1" si="12"/>
        <v>42513</v>
      </c>
      <c r="R142" s="161">
        <f t="shared" ca="1" si="13"/>
        <v>42513</v>
      </c>
      <c r="S142" s="163">
        <f t="shared" si="14"/>
        <v>0</v>
      </c>
      <c r="T142" s="163">
        <f t="shared" si="15"/>
        <v>0</v>
      </c>
      <c r="U142" s="164" t="str">
        <f t="shared" si="16"/>
        <v>Janvier</v>
      </c>
      <c r="V142" s="162" t="b">
        <f t="shared" si="17"/>
        <v>0</v>
      </c>
    </row>
    <row r="143" spans="1:22" ht="15.75">
      <c r="A143" s="199"/>
      <c r="B143" s="199"/>
      <c r="C143" s="224"/>
      <c r="D143" s="199"/>
      <c r="E143" s="213"/>
      <c r="F143" s="215"/>
      <c r="G143" s="199"/>
      <c r="H143" s="199"/>
      <c r="I143" s="185"/>
      <c r="J143" s="185"/>
      <c r="K143" s="190"/>
      <c r="L143" s="203"/>
      <c r="M143" s="185"/>
      <c r="N143" s="191"/>
      <c r="O143" s="219"/>
      <c r="P143" s="199"/>
      <c r="Q143" s="161">
        <f t="shared" ca="1" si="12"/>
        <v>42513</v>
      </c>
      <c r="R143" s="161">
        <f t="shared" ca="1" si="13"/>
        <v>42513</v>
      </c>
      <c r="S143" s="163">
        <f t="shared" si="14"/>
        <v>0</v>
      </c>
      <c r="T143" s="163">
        <f t="shared" si="15"/>
        <v>0</v>
      </c>
      <c r="U143" s="164" t="str">
        <f t="shared" si="16"/>
        <v>Janvier</v>
      </c>
      <c r="V143" s="162" t="b">
        <f t="shared" si="17"/>
        <v>0</v>
      </c>
    </row>
    <row r="144" spans="1:22" ht="15.75">
      <c r="A144" s="199"/>
      <c r="B144" s="199"/>
      <c r="C144" s="224"/>
      <c r="D144" s="199"/>
      <c r="E144" s="213"/>
      <c r="F144" s="215"/>
      <c r="G144" s="199"/>
      <c r="H144" s="199"/>
      <c r="I144" s="185"/>
      <c r="J144" s="185"/>
      <c r="K144" s="190"/>
      <c r="L144" s="203"/>
      <c r="M144" s="185"/>
      <c r="N144" s="191"/>
      <c r="O144" s="219"/>
      <c r="P144" s="199"/>
      <c r="Q144" s="161">
        <f t="shared" ca="1" si="12"/>
        <v>42513</v>
      </c>
      <c r="R144" s="161">
        <f t="shared" ca="1" si="13"/>
        <v>42513</v>
      </c>
      <c r="S144" s="163">
        <f t="shared" si="14"/>
        <v>0</v>
      </c>
      <c r="T144" s="163">
        <f t="shared" si="15"/>
        <v>0</v>
      </c>
      <c r="U144" s="164" t="str">
        <f t="shared" si="16"/>
        <v>Janvier</v>
      </c>
      <c r="V144" s="162" t="b">
        <f t="shared" si="17"/>
        <v>0</v>
      </c>
    </row>
    <row r="145" spans="1:22" ht="15.75">
      <c r="A145" s="199"/>
      <c r="B145" s="199"/>
      <c r="C145" s="224"/>
      <c r="D145" s="199"/>
      <c r="E145" s="213"/>
      <c r="F145" s="215"/>
      <c r="G145" s="199"/>
      <c r="H145" s="199"/>
      <c r="I145" s="185"/>
      <c r="J145" s="185"/>
      <c r="K145" s="190"/>
      <c r="L145" s="203"/>
      <c r="M145" s="185"/>
      <c r="N145" s="191"/>
      <c r="O145" s="219"/>
      <c r="P145" s="199"/>
      <c r="Q145" s="161">
        <f t="shared" ca="1" si="12"/>
        <v>42513</v>
      </c>
      <c r="R145" s="161">
        <f t="shared" ca="1" si="13"/>
        <v>42513</v>
      </c>
      <c r="S145" s="163">
        <f t="shared" si="14"/>
        <v>0</v>
      </c>
      <c r="T145" s="163">
        <f t="shared" si="15"/>
        <v>0</v>
      </c>
      <c r="U145" s="164" t="str">
        <f t="shared" si="16"/>
        <v>Janvier</v>
      </c>
      <c r="V145" s="162" t="b">
        <f t="shared" si="17"/>
        <v>0</v>
      </c>
    </row>
    <row r="146" spans="1:22" ht="15.75">
      <c r="A146" s="199"/>
      <c r="B146" s="199"/>
      <c r="C146" s="224"/>
      <c r="D146" s="199"/>
      <c r="E146" s="213"/>
      <c r="F146" s="215"/>
      <c r="G146" s="199"/>
      <c r="H146" s="199"/>
      <c r="I146" s="185"/>
      <c r="J146" s="185"/>
      <c r="K146" s="190"/>
      <c r="L146" s="203"/>
      <c r="M146" s="185"/>
      <c r="N146" s="191"/>
      <c r="O146" s="219"/>
      <c r="P146" s="199"/>
      <c r="Q146" s="161">
        <f t="shared" ca="1" si="12"/>
        <v>42513</v>
      </c>
      <c r="R146" s="161">
        <f t="shared" ca="1" si="13"/>
        <v>42513</v>
      </c>
      <c r="S146" s="163">
        <f t="shared" si="14"/>
        <v>0</v>
      </c>
      <c r="T146" s="163">
        <f t="shared" si="15"/>
        <v>0</v>
      </c>
      <c r="U146" s="164" t="str">
        <f t="shared" si="16"/>
        <v>Janvier</v>
      </c>
      <c r="V146" s="162" t="b">
        <f t="shared" si="17"/>
        <v>0</v>
      </c>
    </row>
    <row r="147" spans="1:22" ht="15.75">
      <c r="A147" s="199"/>
      <c r="B147" s="199"/>
      <c r="C147" s="224"/>
      <c r="D147" s="199"/>
      <c r="E147" s="213"/>
      <c r="F147" s="215"/>
      <c r="G147" s="199"/>
      <c r="H147" s="199"/>
      <c r="I147" s="185"/>
      <c r="J147" s="185"/>
      <c r="K147" s="190"/>
      <c r="L147" s="203"/>
      <c r="M147" s="185"/>
      <c r="N147" s="191"/>
      <c r="O147" s="219"/>
      <c r="P147" s="199"/>
      <c r="Q147" s="161">
        <f t="shared" ca="1" si="12"/>
        <v>42513</v>
      </c>
      <c r="R147" s="161">
        <f t="shared" ca="1" si="13"/>
        <v>42513</v>
      </c>
      <c r="S147" s="163">
        <f t="shared" si="14"/>
        <v>0</v>
      </c>
      <c r="T147" s="163">
        <f t="shared" si="15"/>
        <v>0</v>
      </c>
      <c r="U147" s="164" t="str">
        <f t="shared" si="16"/>
        <v>Janvier</v>
      </c>
      <c r="V147" s="162" t="b">
        <f t="shared" si="17"/>
        <v>0</v>
      </c>
    </row>
    <row r="148" spans="1:22" ht="15.75">
      <c r="A148" s="199"/>
      <c r="B148" s="199"/>
      <c r="C148" s="224"/>
      <c r="D148" s="199"/>
      <c r="E148" s="213"/>
      <c r="F148" s="215"/>
      <c r="G148" s="199"/>
      <c r="H148" s="199"/>
      <c r="I148" s="185"/>
      <c r="J148" s="185"/>
      <c r="K148" s="190"/>
      <c r="L148" s="203"/>
      <c r="M148" s="185"/>
      <c r="N148" s="191"/>
      <c r="O148" s="219"/>
      <c r="P148" s="199"/>
      <c r="Q148" s="161">
        <f t="shared" ca="1" si="12"/>
        <v>42513</v>
      </c>
      <c r="R148" s="161">
        <f t="shared" ca="1" si="13"/>
        <v>42513</v>
      </c>
      <c r="S148" s="163">
        <f t="shared" si="14"/>
        <v>0</v>
      </c>
      <c r="T148" s="163">
        <f t="shared" si="15"/>
        <v>0</v>
      </c>
      <c r="U148" s="164" t="str">
        <f t="shared" si="16"/>
        <v>Janvier</v>
      </c>
      <c r="V148" s="162" t="b">
        <f t="shared" si="17"/>
        <v>0</v>
      </c>
    </row>
    <row r="149" spans="1:22" ht="15.75">
      <c r="A149" s="199"/>
      <c r="B149" s="199"/>
      <c r="C149" s="224"/>
      <c r="D149" s="199"/>
      <c r="E149" s="213"/>
      <c r="F149" s="215"/>
      <c r="G149" s="199"/>
      <c r="H149" s="199"/>
      <c r="I149" s="185"/>
      <c r="J149" s="185"/>
      <c r="K149" s="190"/>
      <c r="L149" s="203"/>
      <c r="M149" s="185"/>
      <c r="N149" s="191"/>
      <c r="O149" s="219"/>
      <c r="P149" s="199"/>
      <c r="Q149" s="161">
        <f t="shared" ca="1" si="12"/>
        <v>42513</v>
      </c>
      <c r="R149" s="161">
        <f t="shared" ca="1" si="13"/>
        <v>42513</v>
      </c>
      <c r="S149" s="163">
        <f t="shared" si="14"/>
        <v>0</v>
      </c>
      <c r="T149" s="163">
        <f t="shared" si="15"/>
        <v>0</v>
      </c>
      <c r="U149" s="164" t="str">
        <f t="shared" si="16"/>
        <v>Janvier</v>
      </c>
      <c r="V149" s="162" t="b">
        <f t="shared" si="17"/>
        <v>0</v>
      </c>
    </row>
    <row r="150" spans="1:22" ht="15.75">
      <c r="A150" s="199"/>
      <c r="B150" s="199"/>
      <c r="C150" s="224"/>
      <c r="D150" s="199"/>
      <c r="E150" s="213"/>
      <c r="F150" s="215"/>
      <c r="G150" s="199"/>
      <c r="H150" s="199"/>
      <c r="I150" s="185"/>
      <c r="J150" s="185"/>
      <c r="K150" s="190"/>
      <c r="L150" s="203"/>
      <c r="M150" s="185"/>
      <c r="N150" s="191"/>
      <c r="O150" s="219"/>
      <c r="P150" s="199"/>
      <c r="Q150" s="161">
        <f t="shared" ca="1" si="12"/>
        <v>42513</v>
      </c>
      <c r="R150" s="161">
        <f t="shared" ca="1" si="13"/>
        <v>42513</v>
      </c>
      <c r="S150" s="163">
        <f t="shared" si="14"/>
        <v>0</v>
      </c>
      <c r="T150" s="163">
        <f t="shared" si="15"/>
        <v>0</v>
      </c>
      <c r="U150" s="164" t="str">
        <f t="shared" si="16"/>
        <v>Janvier</v>
      </c>
      <c r="V150" s="162" t="b">
        <f t="shared" si="17"/>
        <v>0</v>
      </c>
    </row>
    <row r="151" spans="1:22" ht="15.75">
      <c r="A151" s="199"/>
      <c r="B151" s="199"/>
      <c r="C151" s="224"/>
      <c r="D151" s="199"/>
      <c r="E151" s="213"/>
      <c r="F151" s="215"/>
      <c r="G151" s="199"/>
      <c r="H151" s="199"/>
      <c r="I151" s="185"/>
      <c r="J151" s="185"/>
      <c r="K151" s="190"/>
      <c r="L151" s="203"/>
      <c r="M151" s="185"/>
      <c r="N151" s="191"/>
      <c r="O151" s="219"/>
      <c r="P151" s="199"/>
      <c r="Q151" s="161">
        <f t="shared" ca="1" si="12"/>
        <v>42513</v>
      </c>
      <c r="R151" s="161">
        <f t="shared" ca="1" si="13"/>
        <v>42513</v>
      </c>
      <c r="S151" s="163">
        <f t="shared" si="14"/>
        <v>0</v>
      </c>
      <c r="T151" s="163">
        <f t="shared" si="15"/>
        <v>0</v>
      </c>
      <c r="U151" s="164" t="str">
        <f t="shared" si="16"/>
        <v>Janvier</v>
      </c>
      <c r="V151" s="162" t="b">
        <f t="shared" si="17"/>
        <v>0</v>
      </c>
    </row>
    <row r="152" spans="1:22" ht="15.75">
      <c r="A152" s="199"/>
      <c r="B152" s="199"/>
      <c r="C152" s="224"/>
      <c r="D152" s="199"/>
      <c r="E152" s="213"/>
      <c r="F152" s="215"/>
      <c r="G152" s="199"/>
      <c r="H152" s="199"/>
      <c r="I152" s="185"/>
      <c r="J152" s="185"/>
      <c r="K152" s="190"/>
      <c r="L152" s="203"/>
      <c r="M152" s="185"/>
      <c r="N152" s="191"/>
      <c r="O152" s="219"/>
      <c r="P152" s="199"/>
      <c r="Q152" s="161">
        <f t="shared" ca="1" si="12"/>
        <v>42513</v>
      </c>
      <c r="R152" s="161">
        <f t="shared" ca="1" si="13"/>
        <v>42513</v>
      </c>
      <c r="S152" s="163">
        <f t="shared" si="14"/>
        <v>0</v>
      </c>
      <c r="T152" s="163">
        <f t="shared" si="15"/>
        <v>0</v>
      </c>
      <c r="U152" s="164" t="str">
        <f t="shared" si="16"/>
        <v>Janvier</v>
      </c>
      <c r="V152" s="162" t="b">
        <f t="shared" si="17"/>
        <v>0</v>
      </c>
    </row>
    <row r="153" spans="1:22" ht="15.75">
      <c r="A153" s="199"/>
      <c r="B153" s="199"/>
      <c r="C153" s="224"/>
      <c r="D153" s="199"/>
      <c r="E153" s="213"/>
      <c r="F153" s="215"/>
      <c r="G153" s="199"/>
      <c r="H153" s="199"/>
      <c r="I153" s="185"/>
      <c r="J153" s="185"/>
      <c r="K153" s="190"/>
      <c r="L153" s="203"/>
      <c r="M153" s="185"/>
      <c r="N153" s="191"/>
      <c r="O153" s="219"/>
      <c r="P153" s="199"/>
      <c r="Q153" s="161">
        <f t="shared" ca="1" si="12"/>
        <v>42513</v>
      </c>
      <c r="R153" s="161">
        <f t="shared" ca="1" si="13"/>
        <v>42513</v>
      </c>
      <c r="S153" s="163">
        <f t="shared" si="14"/>
        <v>0</v>
      </c>
      <c r="T153" s="163">
        <f t="shared" si="15"/>
        <v>0</v>
      </c>
      <c r="U153" s="164" t="str">
        <f t="shared" si="16"/>
        <v>Janvier</v>
      </c>
      <c r="V153" s="162" t="b">
        <f t="shared" si="17"/>
        <v>0</v>
      </c>
    </row>
    <row r="154" spans="1:22" ht="15.75">
      <c r="A154" s="199"/>
      <c r="B154" s="199"/>
      <c r="C154" s="224"/>
      <c r="D154" s="199"/>
      <c r="E154" s="213"/>
      <c r="F154" s="215"/>
      <c r="G154" s="199"/>
      <c r="H154" s="199"/>
      <c r="I154" s="185"/>
      <c r="J154" s="185"/>
      <c r="K154" s="190"/>
      <c r="L154" s="203"/>
      <c r="M154" s="185"/>
      <c r="N154" s="191"/>
      <c r="O154" s="219"/>
      <c r="P154" s="199"/>
      <c r="Q154" s="161">
        <f t="shared" ca="1" si="12"/>
        <v>42513</v>
      </c>
      <c r="R154" s="161">
        <f t="shared" ca="1" si="13"/>
        <v>42513</v>
      </c>
      <c r="S154" s="163">
        <f t="shared" si="14"/>
        <v>0</v>
      </c>
      <c r="T154" s="163">
        <f t="shared" si="15"/>
        <v>0</v>
      </c>
      <c r="U154" s="164" t="str">
        <f t="shared" si="16"/>
        <v>Janvier</v>
      </c>
      <c r="V154" s="162" t="b">
        <f t="shared" si="17"/>
        <v>0</v>
      </c>
    </row>
    <row r="155" spans="1:22" ht="15.75">
      <c r="A155" s="199"/>
      <c r="B155" s="199"/>
      <c r="C155" s="224"/>
      <c r="D155" s="199"/>
      <c r="E155" s="213"/>
      <c r="F155" s="215"/>
      <c r="G155" s="199"/>
      <c r="H155" s="199"/>
      <c r="I155" s="185"/>
      <c r="J155" s="185"/>
      <c r="K155" s="190"/>
      <c r="L155" s="203"/>
      <c r="M155" s="185"/>
      <c r="N155" s="191"/>
      <c r="O155" s="219"/>
      <c r="P155" s="199"/>
      <c r="Q155" s="161">
        <f t="shared" ca="1" si="12"/>
        <v>42513</v>
      </c>
      <c r="R155" s="161">
        <f t="shared" ca="1" si="13"/>
        <v>42513</v>
      </c>
      <c r="S155" s="163">
        <f t="shared" si="14"/>
        <v>0</v>
      </c>
      <c r="T155" s="163">
        <f t="shared" si="15"/>
        <v>0</v>
      </c>
      <c r="U155" s="164" t="str">
        <f t="shared" si="16"/>
        <v>Janvier</v>
      </c>
      <c r="V155" s="162" t="b">
        <f t="shared" si="17"/>
        <v>0</v>
      </c>
    </row>
    <row r="156" spans="1:22" ht="15.75">
      <c r="A156" s="199"/>
      <c r="B156" s="199"/>
      <c r="C156" s="224"/>
      <c r="D156" s="199"/>
      <c r="E156" s="213"/>
      <c r="F156" s="215"/>
      <c r="G156" s="199"/>
      <c r="H156" s="199"/>
      <c r="I156" s="185"/>
      <c r="J156" s="185"/>
      <c r="K156" s="190"/>
      <c r="L156" s="203"/>
      <c r="M156" s="185"/>
      <c r="N156" s="191"/>
      <c r="O156" s="219"/>
      <c r="P156" s="199"/>
      <c r="Q156" s="161">
        <f t="shared" ca="1" si="12"/>
        <v>42513</v>
      </c>
      <c r="R156" s="161">
        <f t="shared" ca="1" si="13"/>
        <v>42513</v>
      </c>
      <c r="S156" s="163">
        <f t="shared" si="14"/>
        <v>0</v>
      </c>
      <c r="T156" s="163">
        <f t="shared" si="15"/>
        <v>0</v>
      </c>
      <c r="U156" s="164" t="str">
        <f t="shared" si="16"/>
        <v>Janvier</v>
      </c>
      <c r="V156" s="162" t="b">
        <f t="shared" si="17"/>
        <v>0</v>
      </c>
    </row>
    <row r="157" spans="1:22" ht="15.75">
      <c r="A157" s="199"/>
      <c r="B157" s="199"/>
      <c r="C157" s="224"/>
      <c r="D157" s="199"/>
      <c r="E157" s="213"/>
      <c r="F157" s="215"/>
      <c r="G157" s="199"/>
      <c r="H157" s="199"/>
      <c r="I157" s="185"/>
      <c r="J157" s="185"/>
      <c r="K157" s="190"/>
      <c r="L157" s="203"/>
      <c r="M157" s="185"/>
      <c r="N157" s="191"/>
      <c r="O157" s="219"/>
      <c r="P157" s="199"/>
      <c r="Q157" s="161">
        <f t="shared" ca="1" si="12"/>
        <v>42513</v>
      </c>
      <c r="R157" s="161">
        <f t="shared" ca="1" si="13"/>
        <v>42513</v>
      </c>
      <c r="S157" s="163">
        <f t="shared" si="14"/>
        <v>0</v>
      </c>
      <c r="T157" s="163">
        <f t="shared" si="15"/>
        <v>0</v>
      </c>
      <c r="U157" s="164" t="str">
        <f t="shared" si="16"/>
        <v>Janvier</v>
      </c>
      <c r="V157" s="162" t="b">
        <f t="shared" si="17"/>
        <v>0</v>
      </c>
    </row>
    <row r="158" spans="1:22" ht="15.75">
      <c r="A158" s="199"/>
      <c r="B158" s="199"/>
      <c r="C158" s="224"/>
      <c r="D158" s="199"/>
      <c r="E158" s="213"/>
      <c r="F158" s="215"/>
      <c r="G158" s="199"/>
      <c r="H158" s="199"/>
      <c r="I158" s="185"/>
      <c r="J158" s="185"/>
      <c r="K158" s="190"/>
      <c r="L158" s="203"/>
      <c r="M158" s="185"/>
      <c r="N158" s="191"/>
      <c r="O158" s="219"/>
      <c r="P158" s="199"/>
      <c r="Q158" s="161">
        <f t="shared" ca="1" si="12"/>
        <v>42513</v>
      </c>
      <c r="R158" s="161">
        <f t="shared" ca="1" si="13"/>
        <v>42513</v>
      </c>
      <c r="S158" s="163">
        <f t="shared" si="14"/>
        <v>0</v>
      </c>
      <c r="T158" s="163">
        <f t="shared" si="15"/>
        <v>0</v>
      </c>
      <c r="U158" s="164" t="str">
        <f t="shared" si="16"/>
        <v>Janvier</v>
      </c>
      <c r="V158" s="162" t="b">
        <f t="shared" si="17"/>
        <v>0</v>
      </c>
    </row>
    <row r="159" spans="1:22" ht="15.75">
      <c r="A159" s="199"/>
      <c r="B159" s="199"/>
      <c r="C159" s="224"/>
      <c r="D159" s="199"/>
      <c r="E159" s="213"/>
      <c r="F159" s="215"/>
      <c r="G159" s="199"/>
      <c r="H159" s="199"/>
      <c r="I159" s="185"/>
      <c r="J159" s="185"/>
      <c r="K159" s="190"/>
      <c r="L159" s="203"/>
      <c r="M159" s="185"/>
      <c r="N159" s="191"/>
      <c r="O159" s="219"/>
      <c r="P159" s="199"/>
      <c r="Q159" s="161">
        <f t="shared" ca="1" si="12"/>
        <v>42513</v>
      </c>
      <c r="R159" s="161">
        <f t="shared" ca="1" si="13"/>
        <v>42513</v>
      </c>
      <c r="S159" s="163">
        <f t="shared" si="14"/>
        <v>0</v>
      </c>
      <c r="T159" s="163">
        <f t="shared" si="15"/>
        <v>0</v>
      </c>
      <c r="U159" s="164" t="str">
        <f t="shared" si="16"/>
        <v>Janvier</v>
      </c>
      <c r="V159" s="162" t="b">
        <f t="shared" si="17"/>
        <v>0</v>
      </c>
    </row>
    <row r="160" spans="1:22" ht="15.75">
      <c r="A160" s="199"/>
      <c r="B160" s="199"/>
      <c r="C160" s="224"/>
      <c r="D160" s="199"/>
      <c r="E160" s="213"/>
      <c r="F160" s="215"/>
      <c r="G160" s="199"/>
      <c r="H160" s="199"/>
      <c r="I160" s="185"/>
      <c r="J160" s="185"/>
      <c r="K160" s="190"/>
      <c r="L160" s="203"/>
      <c r="M160" s="185"/>
      <c r="N160" s="191"/>
      <c r="O160" s="219"/>
      <c r="P160" s="199"/>
      <c r="Q160" s="161">
        <f t="shared" ca="1" si="12"/>
        <v>42513</v>
      </c>
      <c r="R160" s="161">
        <f t="shared" ca="1" si="13"/>
        <v>42513</v>
      </c>
      <c r="S160" s="163">
        <f t="shared" si="14"/>
        <v>0</v>
      </c>
      <c r="T160" s="163">
        <f t="shared" si="15"/>
        <v>0</v>
      </c>
      <c r="U160" s="164" t="str">
        <f t="shared" si="16"/>
        <v>Janvier</v>
      </c>
      <c r="V160" s="162" t="b">
        <f t="shared" si="17"/>
        <v>0</v>
      </c>
    </row>
    <row r="161" spans="1:22" ht="15.75">
      <c r="A161" s="199"/>
      <c r="B161" s="199"/>
      <c r="C161" s="224"/>
      <c r="D161" s="199"/>
      <c r="E161" s="213"/>
      <c r="F161" s="215"/>
      <c r="G161" s="199"/>
      <c r="H161" s="199"/>
      <c r="I161" s="185"/>
      <c r="J161" s="185"/>
      <c r="K161" s="190"/>
      <c r="L161" s="203"/>
      <c r="M161" s="185"/>
      <c r="N161" s="191"/>
      <c r="O161" s="219"/>
      <c r="P161" s="199"/>
      <c r="Q161" s="161">
        <f t="shared" ca="1" si="12"/>
        <v>42513</v>
      </c>
      <c r="R161" s="161">
        <f t="shared" ca="1" si="13"/>
        <v>42513</v>
      </c>
      <c r="S161" s="163">
        <f t="shared" si="14"/>
        <v>0</v>
      </c>
      <c r="T161" s="163">
        <f t="shared" si="15"/>
        <v>0</v>
      </c>
      <c r="U161" s="164" t="str">
        <f t="shared" si="16"/>
        <v>Janvier</v>
      </c>
      <c r="V161" s="162" t="b">
        <f t="shared" si="17"/>
        <v>0</v>
      </c>
    </row>
    <row r="162" spans="1:22" ht="15.75">
      <c r="A162" s="199"/>
      <c r="B162" s="199"/>
      <c r="C162" s="224"/>
      <c r="D162" s="199"/>
      <c r="E162" s="213"/>
      <c r="F162" s="215"/>
      <c r="G162" s="199"/>
      <c r="H162" s="199"/>
      <c r="I162" s="185"/>
      <c r="J162" s="185"/>
      <c r="K162" s="190"/>
      <c r="L162" s="203"/>
      <c r="M162" s="185"/>
      <c r="N162" s="191"/>
      <c r="O162" s="219"/>
      <c r="P162" s="199"/>
      <c r="Q162" s="161">
        <f t="shared" ca="1" si="12"/>
        <v>42513</v>
      </c>
      <c r="R162" s="161">
        <f t="shared" ca="1" si="13"/>
        <v>42513</v>
      </c>
      <c r="S162" s="163">
        <f t="shared" si="14"/>
        <v>0</v>
      </c>
      <c r="T162" s="163">
        <f t="shared" si="15"/>
        <v>0</v>
      </c>
      <c r="U162" s="164" t="str">
        <f t="shared" si="16"/>
        <v>Janvier</v>
      </c>
      <c r="V162" s="162" t="b">
        <f t="shared" si="17"/>
        <v>0</v>
      </c>
    </row>
    <row r="163" spans="1:22" ht="15.75">
      <c r="A163" s="199"/>
      <c r="B163" s="199"/>
      <c r="C163" s="224"/>
      <c r="D163" s="199"/>
      <c r="E163" s="213"/>
      <c r="F163" s="215"/>
      <c r="G163" s="199"/>
      <c r="H163" s="199"/>
      <c r="I163" s="185"/>
      <c r="J163" s="185"/>
      <c r="K163" s="190"/>
      <c r="L163" s="203"/>
      <c r="M163" s="185"/>
      <c r="N163" s="191"/>
      <c r="O163" s="219"/>
      <c r="P163" s="199"/>
      <c r="Q163" s="161">
        <f t="shared" ca="1" si="12"/>
        <v>42513</v>
      </c>
      <c r="R163" s="161">
        <f t="shared" ca="1" si="13"/>
        <v>42513</v>
      </c>
      <c r="S163" s="163">
        <f t="shared" si="14"/>
        <v>0</v>
      </c>
      <c r="T163" s="163">
        <f t="shared" si="15"/>
        <v>0</v>
      </c>
      <c r="U163" s="164" t="str">
        <f t="shared" si="16"/>
        <v>Janvier</v>
      </c>
      <c r="V163" s="162" t="b">
        <f t="shared" si="17"/>
        <v>0</v>
      </c>
    </row>
    <row r="164" spans="1:22" ht="15.75">
      <c r="A164" s="199"/>
      <c r="B164" s="199"/>
      <c r="C164" s="224"/>
      <c r="D164" s="199"/>
      <c r="E164" s="213"/>
      <c r="F164" s="215"/>
      <c r="G164" s="199"/>
      <c r="H164" s="199"/>
      <c r="I164" s="185"/>
      <c r="J164" s="185"/>
      <c r="K164" s="190"/>
      <c r="L164" s="203"/>
      <c r="M164" s="185"/>
      <c r="N164" s="191"/>
      <c r="O164" s="219"/>
      <c r="P164" s="199"/>
      <c r="Q164" s="161">
        <f t="shared" ca="1" si="12"/>
        <v>42513</v>
      </c>
      <c r="R164" s="161">
        <f t="shared" ca="1" si="13"/>
        <v>42513</v>
      </c>
      <c r="S164" s="163">
        <f t="shared" si="14"/>
        <v>0</v>
      </c>
      <c r="T164" s="163">
        <f t="shared" si="15"/>
        <v>0</v>
      </c>
      <c r="U164" s="164" t="str">
        <f t="shared" si="16"/>
        <v>Janvier</v>
      </c>
      <c r="V164" s="162" t="b">
        <f t="shared" si="17"/>
        <v>0</v>
      </c>
    </row>
    <row r="165" spans="1:22" ht="15.75">
      <c r="A165" s="199"/>
      <c r="B165" s="199"/>
      <c r="C165" s="224"/>
      <c r="D165" s="199"/>
      <c r="E165" s="213"/>
      <c r="F165" s="215"/>
      <c r="G165" s="199"/>
      <c r="H165" s="199"/>
      <c r="I165" s="185"/>
      <c r="J165" s="185"/>
      <c r="K165" s="190"/>
      <c r="L165" s="203"/>
      <c r="M165" s="185"/>
      <c r="N165" s="191"/>
      <c r="O165" s="219"/>
      <c r="P165" s="199"/>
      <c r="Q165" s="161">
        <f t="shared" ca="1" si="12"/>
        <v>42513</v>
      </c>
      <c r="R165" s="161">
        <f t="shared" ca="1" si="13"/>
        <v>42513</v>
      </c>
      <c r="S165" s="163">
        <f t="shared" si="14"/>
        <v>0</v>
      </c>
      <c r="T165" s="163">
        <f t="shared" si="15"/>
        <v>0</v>
      </c>
      <c r="U165" s="164" t="str">
        <f t="shared" si="16"/>
        <v>Janvier</v>
      </c>
      <c r="V165" s="162" t="b">
        <f t="shared" si="17"/>
        <v>0</v>
      </c>
    </row>
    <row r="166" spans="1:22" ht="15.75">
      <c r="A166" s="199"/>
      <c r="B166" s="199"/>
      <c r="C166" s="224"/>
      <c r="D166" s="199"/>
      <c r="E166" s="213"/>
      <c r="F166" s="215"/>
      <c r="G166" s="199"/>
      <c r="H166" s="199"/>
      <c r="I166" s="185"/>
      <c r="J166" s="185"/>
      <c r="K166" s="190"/>
      <c r="L166" s="203"/>
      <c r="M166" s="185"/>
      <c r="N166" s="191"/>
      <c r="O166" s="219"/>
      <c r="P166" s="199"/>
      <c r="Q166" s="161">
        <f t="shared" ca="1" si="12"/>
        <v>42513</v>
      </c>
      <c r="R166" s="161">
        <f t="shared" ca="1" si="13"/>
        <v>42513</v>
      </c>
      <c r="S166" s="163">
        <f t="shared" si="14"/>
        <v>0</v>
      </c>
      <c r="T166" s="163">
        <f t="shared" si="15"/>
        <v>0</v>
      </c>
      <c r="U166" s="164" t="str">
        <f t="shared" si="16"/>
        <v>Janvier</v>
      </c>
      <c r="V166" s="162" t="b">
        <f t="shared" si="17"/>
        <v>0</v>
      </c>
    </row>
    <row r="167" spans="1:22" ht="15.75">
      <c r="A167" s="199"/>
      <c r="B167" s="199"/>
      <c r="C167" s="224"/>
      <c r="D167" s="199"/>
      <c r="E167" s="213"/>
      <c r="F167" s="215"/>
      <c r="G167" s="199"/>
      <c r="H167" s="199"/>
      <c r="I167" s="185"/>
      <c r="J167" s="185"/>
      <c r="K167" s="190"/>
      <c r="L167" s="203"/>
      <c r="M167" s="185"/>
      <c r="N167" s="191"/>
      <c r="O167" s="219"/>
      <c r="P167" s="199"/>
      <c r="Q167" s="161">
        <f t="shared" ca="1" si="12"/>
        <v>42513</v>
      </c>
      <c r="R167" s="161">
        <f t="shared" ca="1" si="13"/>
        <v>42513</v>
      </c>
      <c r="S167" s="163">
        <f t="shared" si="14"/>
        <v>0</v>
      </c>
      <c r="T167" s="163">
        <f t="shared" si="15"/>
        <v>0</v>
      </c>
      <c r="U167" s="164" t="str">
        <f t="shared" si="16"/>
        <v>Janvier</v>
      </c>
      <c r="V167" s="162" t="b">
        <f t="shared" si="17"/>
        <v>0</v>
      </c>
    </row>
    <row r="168" spans="1:22" ht="15.75">
      <c r="A168" s="199"/>
      <c r="B168" s="199"/>
      <c r="C168" s="224"/>
      <c r="D168" s="199"/>
      <c r="E168" s="213"/>
      <c r="F168" s="215"/>
      <c r="G168" s="199"/>
      <c r="H168" s="199"/>
      <c r="I168" s="185"/>
      <c r="J168" s="185"/>
      <c r="K168" s="190"/>
      <c r="L168" s="203"/>
      <c r="M168" s="185"/>
      <c r="N168" s="191"/>
      <c r="O168" s="219"/>
      <c r="P168" s="199"/>
      <c r="Q168" s="161">
        <f t="shared" ca="1" si="12"/>
        <v>42513</v>
      </c>
      <c r="R168" s="161">
        <f t="shared" ca="1" si="13"/>
        <v>42513</v>
      </c>
      <c r="S168" s="163">
        <f t="shared" si="14"/>
        <v>0</v>
      </c>
      <c r="T168" s="163">
        <f t="shared" si="15"/>
        <v>0</v>
      </c>
      <c r="U168" s="164" t="str">
        <f t="shared" si="16"/>
        <v>Janvier</v>
      </c>
      <c r="V168" s="162" t="b">
        <f t="shared" si="17"/>
        <v>0</v>
      </c>
    </row>
    <row r="169" spans="1:22" ht="15.75">
      <c r="A169" s="199"/>
      <c r="B169" s="199"/>
      <c r="C169" s="224"/>
      <c r="D169" s="199"/>
      <c r="E169" s="213"/>
      <c r="F169" s="215"/>
      <c r="G169" s="199"/>
      <c r="H169" s="199"/>
      <c r="I169" s="185"/>
      <c r="J169" s="185"/>
      <c r="K169" s="190"/>
      <c r="L169" s="203"/>
      <c r="M169" s="185"/>
      <c r="N169" s="191"/>
      <c r="O169" s="219"/>
      <c r="P169" s="199"/>
      <c r="Q169" s="161">
        <f t="shared" ca="1" si="12"/>
        <v>42513</v>
      </c>
      <c r="R169" s="161">
        <f t="shared" ca="1" si="13"/>
        <v>42513</v>
      </c>
      <c r="S169" s="163">
        <f t="shared" si="14"/>
        <v>0</v>
      </c>
      <c r="T169" s="163">
        <f t="shared" si="15"/>
        <v>0</v>
      </c>
      <c r="U169" s="164" t="str">
        <f t="shared" si="16"/>
        <v>Janvier</v>
      </c>
      <c r="V169" s="162" t="b">
        <f t="shared" si="17"/>
        <v>0</v>
      </c>
    </row>
    <row r="170" spans="1:22" ht="15.75">
      <c r="A170" s="199"/>
      <c r="B170" s="199"/>
      <c r="C170" s="224"/>
      <c r="D170" s="199"/>
      <c r="E170" s="213"/>
      <c r="F170" s="215"/>
      <c r="G170" s="199"/>
      <c r="H170" s="199"/>
      <c r="I170" s="185"/>
      <c r="J170" s="185"/>
      <c r="K170" s="190"/>
      <c r="L170" s="203"/>
      <c r="M170" s="185"/>
      <c r="N170" s="191"/>
      <c r="O170" s="219"/>
      <c r="P170" s="199"/>
      <c r="Q170" s="161">
        <f t="shared" ca="1" si="12"/>
        <v>42513</v>
      </c>
      <c r="R170" s="161">
        <f t="shared" ca="1" si="13"/>
        <v>42513</v>
      </c>
      <c r="S170" s="163">
        <f t="shared" si="14"/>
        <v>0</v>
      </c>
      <c r="T170" s="163">
        <f t="shared" si="15"/>
        <v>0</v>
      </c>
      <c r="U170" s="164" t="str">
        <f t="shared" si="16"/>
        <v>Janvier</v>
      </c>
      <c r="V170" s="162" t="b">
        <f t="shared" si="17"/>
        <v>0</v>
      </c>
    </row>
    <row r="171" spans="1:22" ht="15.75">
      <c r="A171" s="199"/>
      <c r="B171" s="199"/>
      <c r="C171" s="224"/>
      <c r="D171" s="199"/>
      <c r="E171" s="213"/>
      <c r="F171" s="215"/>
      <c r="G171" s="199"/>
      <c r="H171" s="199"/>
      <c r="I171" s="185"/>
      <c r="J171" s="185"/>
      <c r="K171" s="190"/>
      <c r="L171" s="203"/>
      <c r="M171" s="185"/>
      <c r="N171" s="191"/>
      <c r="O171" s="219"/>
      <c r="P171" s="199"/>
      <c r="Q171" s="161">
        <f t="shared" ca="1" si="12"/>
        <v>42513</v>
      </c>
      <c r="R171" s="161">
        <f t="shared" ca="1" si="13"/>
        <v>42513</v>
      </c>
      <c r="S171" s="163">
        <f t="shared" si="14"/>
        <v>0</v>
      </c>
      <c r="T171" s="163">
        <f t="shared" si="15"/>
        <v>0</v>
      </c>
      <c r="U171" s="164" t="str">
        <f t="shared" si="16"/>
        <v>Janvier</v>
      </c>
      <c r="V171" s="162" t="b">
        <f t="shared" si="17"/>
        <v>0</v>
      </c>
    </row>
    <row r="172" spans="1:22" ht="15.75">
      <c r="A172" s="199"/>
      <c r="B172" s="199"/>
      <c r="C172" s="224"/>
      <c r="D172" s="199"/>
      <c r="E172" s="213"/>
      <c r="F172" s="215"/>
      <c r="G172" s="199"/>
      <c r="H172" s="199"/>
      <c r="I172" s="185"/>
      <c r="J172" s="185"/>
      <c r="K172" s="190"/>
      <c r="L172" s="203"/>
      <c r="M172" s="185"/>
      <c r="N172" s="191"/>
      <c r="O172" s="219"/>
      <c r="P172" s="199"/>
      <c r="Q172" s="161">
        <f t="shared" ca="1" si="12"/>
        <v>42513</v>
      </c>
      <c r="R172" s="161">
        <f t="shared" ca="1" si="13"/>
        <v>42513</v>
      </c>
      <c r="S172" s="163">
        <f t="shared" si="14"/>
        <v>0</v>
      </c>
      <c r="T172" s="163">
        <f t="shared" si="15"/>
        <v>0</v>
      </c>
      <c r="U172" s="164" t="str">
        <f t="shared" si="16"/>
        <v>Janvier</v>
      </c>
      <c r="V172" s="162" t="b">
        <f t="shared" si="17"/>
        <v>0</v>
      </c>
    </row>
    <row r="173" spans="1:22" ht="15.75">
      <c r="A173" s="199"/>
      <c r="B173" s="199"/>
      <c r="C173" s="224"/>
      <c r="D173" s="199"/>
      <c r="E173" s="213"/>
      <c r="F173" s="215"/>
      <c r="G173" s="199"/>
      <c r="H173" s="199"/>
      <c r="I173" s="185"/>
      <c r="J173" s="185"/>
      <c r="K173" s="190"/>
      <c r="L173" s="203"/>
      <c r="M173" s="185"/>
      <c r="N173" s="191"/>
      <c r="O173" s="219"/>
      <c r="P173" s="199"/>
      <c r="Q173" s="161">
        <f t="shared" ca="1" si="12"/>
        <v>42513</v>
      </c>
      <c r="R173" s="161">
        <f t="shared" ca="1" si="13"/>
        <v>42513</v>
      </c>
      <c r="S173" s="163">
        <f t="shared" si="14"/>
        <v>0</v>
      </c>
      <c r="T173" s="163">
        <f t="shared" si="15"/>
        <v>0</v>
      </c>
      <c r="U173" s="164" t="str">
        <f t="shared" si="16"/>
        <v>Janvier</v>
      </c>
      <c r="V173" s="162" t="b">
        <f t="shared" si="17"/>
        <v>0</v>
      </c>
    </row>
    <row r="174" spans="1:22" ht="15.75">
      <c r="A174" s="199"/>
      <c r="B174" s="199"/>
      <c r="C174" s="224"/>
      <c r="D174" s="199"/>
      <c r="E174" s="213"/>
      <c r="F174" s="215"/>
      <c r="G174" s="199"/>
      <c r="H174" s="199"/>
      <c r="I174" s="185"/>
      <c r="J174" s="185"/>
      <c r="K174" s="190"/>
      <c r="L174" s="203"/>
      <c r="M174" s="185"/>
      <c r="N174" s="191"/>
      <c r="O174" s="219"/>
      <c r="P174" s="199"/>
      <c r="Q174" s="161">
        <f t="shared" ca="1" si="12"/>
        <v>42513</v>
      </c>
      <c r="R174" s="161">
        <f t="shared" ca="1" si="13"/>
        <v>42513</v>
      </c>
      <c r="S174" s="163">
        <f t="shared" si="14"/>
        <v>0</v>
      </c>
      <c r="T174" s="163">
        <f t="shared" si="15"/>
        <v>0</v>
      </c>
      <c r="U174" s="164" t="str">
        <f t="shared" si="16"/>
        <v>Janvier</v>
      </c>
      <c r="V174" s="162" t="b">
        <f t="shared" si="17"/>
        <v>0</v>
      </c>
    </row>
    <row r="175" spans="1:22" ht="15.75">
      <c r="A175" s="199"/>
      <c r="B175" s="199"/>
      <c r="C175" s="224"/>
      <c r="D175" s="199"/>
      <c r="E175" s="213"/>
      <c r="F175" s="215"/>
      <c r="G175" s="199"/>
      <c r="H175" s="199"/>
      <c r="I175" s="185"/>
      <c r="J175" s="185"/>
      <c r="K175" s="190"/>
      <c r="L175" s="203"/>
      <c r="M175" s="185"/>
      <c r="N175" s="191"/>
      <c r="O175" s="219"/>
      <c r="P175" s="199"/>
      <c r="Q175" s="161">
        <f t="shared" ca="1" si="12"/>
        <v>42513</v>
      </c>
      <c r="R175" s="161">
        <f t="shared" ca="1" si="13"/>
        <v>42513</v>
      </c>
      <c r="S175" s="163">
        <f t="shared" si="14"/>
        <v>0</v>
      </c>
      <c r="T175" s="163">
        <f t="shared" si="15"/>
        <v>0</v>
      </c>
      <c r="U175" s="164" t="str">
        <f t="shared" si="16"/>
        <v>Janvier</v>
      </c>
      <c r="V175" s="162" t="b">
        <f t="shared" si="17"/>
        <v>0</v>
      </c>
    </row>
    <row r="176" spans="1:22" ht="15.75">
      <c r="A176" s="199"/>
      <c r="B176" s="199"/>
      <c r="C176" s="224"/>
      <c r="D176" s="199"/>
      <c r="E176" s="213"/>
      <c r="F176" s="215"/>
      <c r="G176" s="199"/>
      <c r="H176" s="199"/>
      <c r="I176" s="185"/>
      <c r="J176" s="185"/>
      <c r="K176" s="190"/>
      <c r="L176" s="203"/>
      <c r="M176" s="185"/>
      <c r="N176" s="191"/>
      <c r="O176" s="219"/>
      <c r="P176" s="199"/>
      <c r="Q176" s="161">
        <f t="shared" ca="1" si="12"/>
        <v>42513</v>
      </c>
      <c r="R176" s="161">
        <f t="shared" ca="1" si="13"/>
        <v>42513</v>
      </c>
      <c r="S176" s="163">
        <f t="shared" si="14"/>
        <v>0</v>
      </c>
      <c r="T176" s="163">
        <f t="shared" si="15"/>
        <v>0</v>
      </c>
      <c r="U176" s="164" t="str">
        <f t="shared" si="16"/>
        <v>Janvier</v>
      </c>
      <c r="V176" s="162" t="b">
        <f t="shared" si="17"/>
        <v>0</v>
      </c>
    </row>
    <row r="177" spans="1:22" ht="15.75">
      <c r="A177" s="199"/>
      <c r="B177" s="199"/>
      <c r="C177" s="224"/>
      <c r="D177" s="199"/>
      <c r="E177" s="213"/>
      <c r="F177" s="215"/>
      <c r="G177" s="199"/>
      <c r="H177" s="199"/>
      <c r="I177" s="185"/>
      <c r="J177" s="185"/>
      <c r="K177" s="190"/>
      <c r="L177" s="203"/>
      <c r="M177" s="185"/>
      <c r="N177" s="191"/>
      <c r="O177" s="219"/>
      <c r="P177" s="199"/>
      <c r="Q177" s="161">
        <f t="shared" ca="1" si="12"/>
        <v>42513</v>
      </c>
      <c r="R177" s="161">
        <f t="shared" ca="1" si="13"/>
        <v>42513</v>
      </c>
      <c r="S177" s="163">
        <f t="shared" si="14"/>
        <v>0</v>
      </c>
      <c r="T177" s="163">
        <f t="shared" si="15"/>
        <v>0</v>
      </c>
      <c r="U177" s="164" t="str">
        <f t="shared" si="16"/>
        <v>Janvier</v>
      </c>
      <c r="V177" s="162" t="b">
        <f t="shared" si="17"/>
        <v>0</v>
      </c>
    </row>
    <row r="178" spans="1:22" ht="15.75">
      <c r="A178" s="199"/>
      <c r="B178" s="199"/>
      <c r="C178" s="224"/>
      <c r="D178" s="199"/>
      <c r="E178" s="213"/>
      <c r="F178" s="215"/>
      <c r="G178" s="199"/>
      <c r="H178" s="199"/>
      <c r="I178" s="185"/>
      <c r="J178" s="185"/>
      <c r="K178" s="190"/>
      <c r="L178" s="203"/>
      <c r="M178" s="185"/>
      <c r="N178" s="191"/>
      <c r="O178" s="219"/>
      <c r="P178" s="199"/>
      <c r="Q178" s="161">
        <f t="shared" ca="1" si="12"/>
        <v>42513</v>
      </c>
      <c r="R178" s="161">
        <f t="shared" ca="1" si="13"/>
        <v>42513</v>
      </c>
      <c r="S178" s="163">
        <f t="shared" si="14"/>
        <v>0</v>
      </c>
      <c r="T178" s="163">
        <f t="shared" si="15"/>
        <v>0</v>
      </c>
      <c r="U178" s="164" t="str">
        <f t="shared" si="16"/>
        <v>Janvier</v>
      </c>
      <c r="V178" s="162" t="b">
        <f t="shared" si="17"/>
        <v>0</v>
      </c>
    </row>
    <row r="179" spans="1:22" ht="15.75">
      <c r="A179" s="199"/>
      <c r="B179" s="199"/>
      <c r="C179" s="224"/>
      <c r="D179" s="199"/>
      <c r="E179" s="213"/>
      <c r="F179" s="215"/>
      <c r="G179" s="199"/>
      <c r="H179" s="199"/>
      <c r="I179" s="185"/>
      <c r="J179" s="185"/>
      <c r="K179" s="190"/>
      <c r="L179" s="203"/>
      <c r="M179" s="185"/>
      <c r="N179" s="191"/>
      <c r="O179" s="219"/>
      <c r="P179" s="199"/>
      <c r="Q179" s="161">
        <f t="shared" ca="1" si="12"/>
        <v>42513</v>
      </c>
      <c r="R179" s="161">
        <f t="shared" ca="1" si="13"/>
        <v>42513</v>
      </c>
      <c r="S179" s="163">
        <f t="shared" si="14"/>
        <v>0</v>
      </c>
      <c r="T179" s="163">
        <f t="shared" si="15"/>
        <v>0</v>
      </c>
      <c r="U179" s="164" t="str">
        <f t="shared" si="16"/>
        <v>Janvier</v>
      </c>
      <c r="V179" s="162" t="b">
        <f t="shared" si="17"/>
        <v>0</v>
      </c>
    </row>
    <row r="180" spans="1:22" ht="15.75">
      <c r="A180" s="199"/>
      <c r="B180" s="199"/>
      <c r="C180" s="224"/>
      <c r="D180" s="199"/>
      <c r="E180" s="213"/>
      <c r="F180" s="215"/>
      <c r="G180" s="199"/>
      <c r="H180" s="199"/>
      <c r="I180" s="185"/>
      <c r="J180" s="185"/>
      <c r="K180" s="190"/>
      <c r="L180" s="203"/>
      <c r="M180" s="185"/>
      <c r="N180" s="191"/>
      <c r="O180" s="219"/>
      <c r="P180" s="199"/>
      <c r="Q180" s="161">
        <f t="shared" ca="1" si="12"/>
        <v>42513</v>
      </c>
      <c r="R180" s="161">
        <f t="shared" ca="1" si="13"/>
        <v>42513</v>
      </c>
      <c r="S180" s="163">
        <f t="shared" si="14"/>
        <v>0</v>
      </c>
      <c r="T180" s="163">
        <f t="shared" si="15"/>
        <v>0</v>
      </c>
      <c r="U180" s="164" t="str">
        <f t="shared" si="16"/>
        <v>Janvier</v>
      </c>
      <c r="V180" s="162" t="b">
        <f t="shared" si="17"/>
        <v>0</v>
      </c>
    </row>
    <row r="181" spans="1:22" ht="15.75">
      <c r="A181" s="199"/>
      <c r="B181" s="199"/>
      <c r="C181" s="224"/>
      <c r="D181" s="199"/>
      <c r="E181" s="213"/>
      <c r="F181" s="215"/>
      <c r="G181" s="199"/>
      <c r="H181" s="199"/>
      <c r="I181" s="185"/>
      <c r="J181" s="185"/>
      <c r="K181" s="190"/>
      <c r="L181" s="203"/>
      <c r="M181" s="185"/>
      <c r="N181" s="191"/>
      <c r="O181" s="219"/>
      <c r="P181" s="199"/>
      <c r="Q181" s="161">
        <f t="shared" ca="1" si="12"/>
        <v>42513</v>
      </c>
      <c r="R181" s="161">
        <f t="shared" ca="1" si="13"/>
        <v>42513</v>
      </c>
      <c r="S181" s="163">
        <f t="shared" si="14"/>
        <v>0</v>
      </c>
      <c r="T181" s="163">
        <f t="shared" si="15"/>
        <v>0</v>
      </c>
      <c r="U181" s="164" t="str">
        <f t="shared" si="16"/>
        <v>Janvier</v>
      </c>
      <c r="V181" s="162" t="b">
        <f t="shared" si="17"/>
        <v>0</v>
      </c>
    </row>
    <row r="182" spans="1:22" ht="15.75">
      <c r="A182" s="199"/>
      <c r="B182" s="199"/>
      <c r="C182" s="224"/>
      <c r="D182" s="199"/>
      <c r="E182" s="213"/>
      <c r="F182" s="215"/>
      <c r="G182" s="199"/>
      <c r="H182" s="199"/>
      <c r="I182" s="185"/>
      <c r="J182" s="185"/>
      <c r="K182" s="190"/>
      <c r="L182" s="203"/>
      <c r="M182" s="185"/>
      <c r="N182" s="191"/>
      <c r="O182" s="219"/>
      <c r="P182" s="199"/>
      <c r="Q182" s="161">
        <f t="shared" ca="1" si="12"/>
        <v>42513</v>
      </c>
      <c r="R182" s="161">
        <f t="shared" ca="1" si="13"/>
        <v>42513</v>
      </c>
      <c r="S182" s="163">
        <f t="shared" si="14"/>
        <v>0</v>
      </c>
      <c r="T182" s="163">
        <f t="shared" si="15"/>
        <v>0</v>
      </c>
      <c r="U182" s="164" t="str">
        <f t="shared" si="16"/>
        <v>Janvier</v>
      </c>
      <c r="V182" s="162" t="b">
        <f t="shared" si="17"/>
        <v>0</v>
      </c>
    </row>
    <row r="183" spans="1:22" ht="15.75">
      <c r="A183" s="199"/>
      <c r="B183" s="199"/>
      <c r="C183" s="224"/>
      <c r="D183" s="199"/>
      <c r="E183" s="213"/>
      <c r="F183" s="215"/>
      <c r="G183" s="199"/>
      <c r="H183" s="199"/>
      <c r="I183" s="185"/>
      <c r="J183" s="185"/>
      <c r="K183" s="190"/>
      <c r="L183" s="203"/>
      <c r="M183" s="185"/>
      <c r="N183" s="191"/>
      <c r="O183" s="219"/>
      <c r="P183" s="199"/>
      <c r="Q183" s="161">
        <f t="shared" ca="1" si="12"/>
        <v>42513</v>
      </c>
      <c r="R183" s="161">
        <f t="shared" ca="1" si="13"/>
        <v>42513</v>
      </c>
      <c r="S183" s="163">
        <f t="shared" si="14"/>
        <v>0</v>
      </c>
      <c r="T183" s="163">
        <f t="shared" si="15"/>
        <v>0</v>
      </c>
      <c r="U183" s="164" t="str">
        <f t="shared" si="16"/>
        <v>Janvier</v>
      </c>
      <c r="V183" s="162" t="b">
        <f t="shared" si="17"/>
        <v>0</v>
      </c>
    </row>
    <row r="184" spans="1:22" ht="15.75">
      <c r="A184" s="199"/>
      <c r="B184" s="199"/>
      <c r="C184" s="224"/>
      <c r="D184" s="199"/>
      <c r="E184" s="213"/>
      <c r="F184" s="215"/>
      <c r="G184" s="199"/>
      <c r="H184" s="199"/>
      <c r="I184" s="185"/>
      <c r="J184" s="185"/>
      <c r="K184" s="190"/>
      <c r="L184" s="203"/>
      <c r="M184" s="185"/>
      <c r="N184" s="191"/>
      <c r="O184" s="219"/>
      <c r="P184" s="199"/>
      <c r="Q184" s="161">
        <f t="shared" ca="1" si="12"/>
        <v>42513</v>
      </c>
      <c r="R184" s="161">
        <f t="shared" ca="1" si="13"/>
        <v>42513</v>
      </c>
      <c r="S184" s="163">
        <f t="shared" si="14"/>
        <v>0</v>
      </c>
      <c r="T184" s="163">
        <f t="shared" si="15"/>
        <v>0</v>
      </c>
      <c r="U184" s="164" t="str">
        <f t="shared" si="16"/>
        <v>Janvier</v>
      </c>
      <c r="V184" s="162" t="b">
        <f t="shared" si="17"/>
        <v>0</v>
      </c>
    </row>
    <row r="185" spans="1:22" ht="15.75">
      <c r="A185" s="199"/>
      <c r="B185" s="199"/>
      <c r="C185" s="224"/>
      <c r="D185" s="199"/>
      <c r="E185" s="213"/>
      <c r="F185" s="215"/>
      <c r="G185" s="199"/>
      <c r="H185" s="199"/>
      <c r="I185" s="185"/>
      <c r="J185" s="185"/>
      <c r="K185" s="190"/>
      <c r="L185" s="203"/>
      <c r="M185" s="185"/>
      <c r="N185" s="191"/>
      <c r="O185" s="219"/>
      <c r="P185" s="199"/>
      <c r="Q185" s="161">
        <f t="shared" ca="1" si="12"/>
        <v>42513</v>
      </c>
      <c r="R185" s="161">
        <f t="shared" ca="1" si="13"/>
        <v>42513</v>
      </c>
      <c r="S185" s="163">
        <f t="shared" si="14"/>
        <v>0</v>
      </c>
      <c r="T185" s="163">
        <f t="shared" si="15"/>
        <v>0</v>
      </c>
      <c r="U185" s="164" t="str">
        <f t="shared" si="16"/>
        <v>Janvier</v>
      </c>
      <c r="V185" s="162" t="b">
        <f t="shared" si="17"/>
        <v>0</v>
      </c>
    </row>
    <row r="186" spans="1:22" ht="15.75">
      <c r="A186" s="199"/>
      <c r="B186" s="199"/>
      <c r="C186" s="224"/>
      <c r="D186" s="199"/>
      <c r="E186" s="213"/>
      <c r="F186" s="215"/>
      <c r="G186" s="199"/>
      <c r="H186" s="199"/>
      <c r="I186" s="185"/>
      <c r="J186" s="185"/>
      <c r="K186" s="190"/>
      <c r="L186" s="203"/>
      <c r="M186" s="185"/>
      <c r="N186" s="191"/>
      <c r="O186" s="219"/>
      <c r="P186" s="199"/>
      <c r="Q186" s="161">
        <f t="shared" ca="1" si="12"/>
        <v>42513</v>
      </c>
      <c r="R186" s="161">
        <f t="shared" ca="1" si="13"/>
        <v>42513</v>
      </c>
      <c r="S186" s="163">
        <f t="shared" si="14"/>
        <v>0</v>
      </c>
      <c r="T186" s="163">
        <f t="shared" si="15"/>
        <v>0</v>
      </c>
      <c r="U186" s="164" t="str">
        <f t="shared" si="16"/>
        <v>Janvier</v>
      </c>
      <c r="V186" s="162" t="b">
        <f t="shared" si="17"/>
        <v>0</v>
      </c>
    </row>
    <row r="187" spans="1:22" ht="15.75">
      <c r="A187" s="199"/>
      <c r="B187" s="199"/>
      <c r="C187" s="224"/>
      <c r="D187" s="199"/>
      <c r="E187" s="213"/>
      <c r="F187" s="215"/>
      <c r="G187" s="199"/>
      <c r="H187" s="199"/>
      <c r="I187" s="185"/>
      <c r="J187" s="185"/>
      <c r="K187" s="190"/>
      <c r="L187" s="203"/>
      <c r="M187" s="185"/>
      <c r="N187" s="191"/>
      <c r="O187" s="219"/>
      <c r="P187" s="199"/>
      <c r="Q187" s="161">
        <f t="shared" ca="1" si="12"/>
        <v>42513</v>
      </c>
      <c r="R187" s="161">
        <f t="shared" ca="1" si="13"/>
        <v>42513</v>
      </c>
      <c r="S187" s="163">
        <f t="shared" si="14"/>
        <v>0</v>
      </c>
      <c r="T187" s="163">
        <f t="shared" si="15"/>
        <v>0</v>
      </c>
      <c r="U187" s="164" t="str">
        <f t="shared" si="16"/>
        <v>Janvier</v>
      </c>
      <c r="V187" s="162" t="b">
        <f t="shared" si="17"/>
        <v>0</v>
      </c>
    </row>
    <row r="188" spans="1:22" ht="15.75">
      <c r="A188" s="199"/>
      <c r="B188" s="199"/>
      <c r="C188" s="224"/>
      <c r="D188" s="199"/>
      <c r="E188" s="213"/>
      <c r="F188" s="215"/>
      <c r="G188" s="199"/>
      <c r="H188" s="199"/>
      <c r="I188" s="185"/>
      <c r="J188" s="185"/>
      <c r="K188" s="190"/>
      <c r="L188" s="203"/>
      <c r="M188" s="185"/>
      <c r="N188" s="191"/>
      <c r="O188" s="219"/>
      <c r="P188" s="199"/>
      <c r="Q188" s="161">
        <f t="shared" ca="1" si="12"/>
        <v>42513</v>
      </c>
      <c r="R188" s="161">
        <f t="shared" ca="1" si="13"/>
        <v>42513</v>
      </c>
      <c r="S188" s="163">
        <f t="shared" si="14"/>
        <v>0</v>
      </c>
      <c r="T188" s="163">
        <f t="shared" si="15"/>
        <v>0</v>
      </c>
      <c r="U188" s="164" t="str">
        <f t="shared" si="16"/>
        <v>Janvier</v>
      </c>
      <c r="V188" s="162" t="b">
        <f t="shared" si="17"/>
        <v>0</v>
      </c>
    </row>
    <row r="189" spans="1:22" ht="15.75">
      <c r="A189" s="199"/>
      <c r="B189" s="199"/>
      <c r="C189" s="224"/>
      <c r="D189" s="199"/>
      <c r="E189" s="213"/>
      <c r="F189" s="215"/>
      <c r="G189" s="199"/>
      <c r="H189" s="199"/>
      <c r="I189" s="185"/>
      <c r="J189" s="185"/>
      <c r="K189" s="190"/>
      <c r="L189" s="203"/>
      <c r="M189" s="185"/>
      <c r="N189" s="191"/>
      <c r="O189" s="219"/>
      <c r="P189" s="199"/>
      <c r="Q189" s="161">
        <f t="shared" ca="1" si="12"/>
        <v>42513</v>
      </c>
      <c r="R189" s="161">
        <f t="shared" ca="1" si="13"/>
        <v>42513</v>
      </c>
      <c r="S189" s="163">
        <f t="shared" si="14"/>
        <v>0</v>
      </c>
      <c r="T189" s="163">
        <f t="shared" si="15"/>
        <v>0</v>
      </c>
      <c r="U189" s="164" t="str">
        <f t="shared" si="16"/>
        <v>Janvier</v>
      </c>
      <c r="V189" s="162" t="b">
        <f t="shared" si="17"/>
        <v>0</v>
      </c>
    </row>
    <row r="190" spans="1:22" ht="15.75">
      <c r="A190" s="199"/>
      <c r="B190" s="199"/>
      <c r="C190" s="224"/>
      <c r="D190" s="199"/>
      <c r="E190" s="213"/>
      <c r="F190" s="215"/>
      <c r="G190" s="199"/>
      <c r="H190" s="199"/>
      <c r="I190" s="185"/>
      <c r="J190" s="185"/>
      <c r="K190" s="190"/>
      <c r="L190" s="203"/>
      <c r="M190" s="185"/>
      <c r="N190" s="191"/>
      <c r="O190" s="219"/>
      <c r="P190" s="199"/>
      <c r="Q190" s="161">
        <f t="shared" ca="1" si="12"/>
        <v>42513</v>
      </c>
      <c r="R190" s="161">
        <f t="shared" ca="1" si="13"/>
        <v>42513</v>
      </c>
      <c r="S190" s="163">
        <f t="shared" si="14"/>
        <v>0</v>
      </c>
      <c r="T190" s="163">
        <f t="shared" si="15"/>
        <v>0</v>
      </c>
      <c r="U190" s="164" t="str">
        <f t="shared" si="16"/>
        <v>Janvier</v>
      </c>
      <c r="V190" s="162" t="b">
        <f t="shared" si="17"/>
        <v>0</v>
      </c>
    </row>
    <row r="191" spans="1:22" ht="15.75">
      <c r="A191" s="199"/>
      <c r="B191" s="199"/>
      <c r="C191" s="224"/>
      <c r="D191" s="199"/>
      <c r="E191" s="213"/>
      <c r="F191" s="215"/>
      <c r="G191" s="199"/>
      <c r="H191" s="199"/>
      <c r="I191" s="185"/>
      <c r="J191" s="185"/>
      <c r="K191" s="190"/>
      <c r="L191" s="203"/>
      <c r="M191" s="185"/>
      <c r="N191" s="191"/>
      <c r="O191" s="219"/>
      <c r="P191" s="199"/>
      <c r="Q191" s="161">
        <f t="shared" ca="1" si="12"/>
        <v>42513</v>
      </c>
      <c r="R191" s="161">
        <f t="shared" ca="1" si="13"/>
        <v>42513</v>
      </c>
      <c r="S191" s="163">
        <f t="shared" si="14"/>
        <v>0</v>
      </c>
      <c r="T191" s="163">
        <f t="shared" si="15"/>
        <v>0</v>
      </c>
      <c r="U191" s="164" t="str">
        <f t="shared" si="16"/>
        <v>Janvier</v>
      </c>
      <c r="V191" s="162" t="b">
        <f t="shared" si="17"/>
        <v>0</v>
      </c>
    </row>
    <row r="192" spans="1:22" ht="15.75">
      <c r="A192" s="199"/>
      <c r="B192" s="199"/>
      <c r="C192" s="224"/>
      <c r="D192" s="199"/>
      <c r="E192" s="213"/>
      <c r="F192" s="215"/>
      <c r="G192" s="199"/>
      <c r="H192" s="199"/>
      <c r="I192" s="185"/>
      <c r="J192" s="185"/>
      <c r="K192" s="190"/>
      <c r="L192" s="203"/>
      <c r="M192" s="185"/>
      <c r="N192" s="191"/>
      <c r="O192" s="219"/>
      <c r="P192" s="199"/>
      <c r="Q192" s="161">
        <f t="shared" ca="1" si="12"/>
        <v>42513</v>
      </c>
      <c r="R192" s="161">
        <f t="shared" ca="1" si="13"/>
        <v>42513</v>
      </c>
      <c r="S192" s="163">
        <f t="shared" si="14"/>
        <v>0</v>
      </c>
      <c r="T192" s="163">
        <f t="shared" si="15"/>
        <v>0</v>
      </c>
      <c r="U192" s="164" t="str">
        <f t="shared" si="16"/>
        <v>Janvier</v>
      </c>
      <c r="V192" s="162" t="b">
        <f t="shared" si="17"/>
        <v>0</v>
      </c>
    </row>
    <row r="193" spans="1:22" ht="15.75">
      <c r="A193" s="199"/>
      <c r="B193" s="199"/>
      <c r="C193" s="224"/>
      <c r="D193" s="199"/>
      <c r="E193" s="213"/>
      <c r="F193" s="215"/>
      <c r="G193" s="199"/>
      <c r="H193" s="199"/>
      <c r="I193" s="185"/>
      <c r="J193" s="185"/>
      <c r="K193" s="190"/>
      <c r="L193" s="203"/>
      <c r="M193" s="185"/>
      <c r="N193" s="191"/>
      <c r="O193" s="219"/>
      <c r="P193" s="199"/>
      <c r="Q193" s="161">
        <f t="shared" ca="1" si="12"/>
        <v>42513</v>
      </c>
      <c r="R193" s="161">
        <f t="shared" ca="1" si="13"/>
        <v>42513</v>
      </c>
      <c r="S193" s="163">
        <f t="shared" si="14"/>
        <v>0</v>
      </c>
      <c r="T193" s="163">
        <f t="shared" si="15"/>
        <v>0</v>
      </c>
      <c r="U193" s="164" t="str">
        <f t="shared" si="16"/>
        <v>Janvier</v>
      </c>
      <c r="V193" s="162" t="b">
        <f t="shared" si="17"/>
        <v>0</v>
      </c>
    </row>
    <row r="194" spans="1:22" ht="15.75">
      <c r="A194" s="199"/>
      <c r="B194" s="199"/>
      <c r="C194" s="224"/>
      <c r="D194" s="199"/>
      <c r="E194" s="213"/>
      <c r="F194" s="215"/>
      <c r="G194" s="199"/>
      <c r="H194" s="199"/>
      <c r="I194" s="185"/>
      <c r="J194" s="185"/>
      <c r="K194" s="190"/>
      <c r="L194" s="203"/>
      <c r="M194" s="185"/>
      <c r="N194" s="191"/>
      <c r="O194" s="219"/>
      <c r="P194" s="199"/>
      <c r="Q194" s="161">
        <f t="shared" ref="Q194:Q257" ca="1" si="18">TODAY()-K194</f>
        <v>42513</v>
      </c>
      <c r="R194" s="161">
        <f t="shared" ref="R194:R257" ca="1" si="19">Q194</f>
        <v>42513</v>
      </c>
      <c r="S194" s="163">
        <f t="shared" ref="S194:S257" si="20">VALUE(L194)*1</f>
        <v>0</v>
      </c>
      <c r="T194" s="163">
        <f t="shared" ref="T194:T257" si="21">VALUE(N194)*1</f>
        <v>0</v>
      </c>
      <c r="U194" s="164" t="str">
        <f t="shared" ref="U194:U257" si="22">CHOOSE(MONTH(M194),"Janvier","Février","Mars","Avril","Mai","Juin","Juillet","Août","Septembre","Octobre","Novembre","Décembre" )</f>
        <v>Janvier</v>
      </c>
      <c r="V194" s="162" t="b">
        <f t="shared" ref="V194:V257" si="23">S194&gt;0</f>
        <v>0</v>
      </c>
    </row>
    <row r="195" spans="1:22" ht="15.75">
      <c r="A195" s="199"/>
      <c r="B195" s="199"/>
      <c r="C195" s="224"/>
      <c r="D195" s="199"/>
      <c r="E195" s="213"/>
      <c r="F195" s="215"/>
      <c r="G195" s="199"/>
      <c r="H195" s="199"/>
      <c r="I195" s="185"/>
      <c r="J195" s="185"/>
      <c r="K195" s="190"/>
      <c r="L195" s="203"/>
      <c r="M195" s="185"/>
      <c r="N195" s="191"/>
      <c r="O195" s="219"/>
      <c r="P195" s="199"/>
      <c r="Q195" s="161">
        <f t="shared" ca="1" si="18"/>
        <v>42513</v>
      </c>
      <c r="R195" s="161">
        <f t="shared" ca="1" si="19"/>
        <v>42513</v>
      </c>
      <c r="S195" s="163">
        <f t="shared" si="20"/>
        <v>0</v>
      </c>
      <c r="T195" s="163">
        <f t="shared" si="21"/>
        <v>0</v>
      </c>
      <c r="U195" s="164" t="str">
        <f t="shared" si="22"/>
        <v>Janvier</v>
      </c>
      <c r="V195" s="162" t="b">
        <f t="shared" si="23"/>
        <v>0</v>
      </c>
    </row>
    <row r="196" spans="1:22" ht="15.75">
      <c r="A196" s="199"/>
      <c r="B196" s="199"/>
      <c r="C196" s="224"/>
      <c r="D196" s="199"/>
      <c r="E196" s="213"/>
      <c r="F196" s="215"/>
      <c r="G196" s="199"/>
      <c r="H196" s="199"/>
      <c r="I196" s="185"/>
      <c r="J196" s="185"/>
      <c r="K196" s="190"/>
      <c r="L196" s="203"/>
      <c r="M196" s="185"/>
      <c r="N196" s="191"/>
      <c r="O196" s="219"/>
      <c r="P196" s="199"/>
      <c r="Q196" s="161">
        <f t="shared" ca="1" si="18"/>
        <v>42513</v>
      </c>
      <c r="R196" s="161">
        <f t="shared" ca="1" si="19"/>
        <v>42513</v>
      </c>
      <c r="S196" s="163">
        <f t="shared" si="20"/>
        <v>0</v>
      </c>
      <c r="T196" s="163">
        <f t="shared" si="21"/>
        <v>0</v>
      </c>
      <c r="U196" s="164" t="str">
        <f t="shared" si="22"/>
        <v>Janvier</v>
      </c>
      <c r="V196" s="162" t="b">
        <f t="shared" si="23"/>
        <v>0</v>
      </c>
    </row>
    <row r="197" spans="1:22" ht="15.75">
      <c r="A197" s="199"/>
      <c r="B197" s="199"/>
      <c r="C197" s="224"/>
      <c r="D197" s="199"/>
      <c r="E197" s="213"/>
      <c r="F197" s="215"/>
      <c r="G197" s="199"/>
      <c r="H197" s="199"/>
      <c r="I197" s="185"/>
      <c r="J197" s="185"/>
      <c r="K197" s="190"/>
      <c r="L197" s="203"/>
      <c r="M197" s="185"/>
      <c r="N197" s="191"/>
      <c r="O197" s="219"/>
      <c r="P197" s="199"/>
      <c r="Q197" s="161">
        <f t="shared" ca="1" si="18"/>
        <v>42513</v>
      </c>
      <c r="R197" s="161">
        <f t="shared" ca="1" si="19"/>
        <v>42513</v>
      </c>
      <c r="S197" s="163">
        <f t="shared" si="20"/>
        <v>0</v>
      </c>
      <c r="T197" s="163">
        <f t="shared" si="21"/>
        <v>0</v>
      </c>
      <c r="U197" s="164" t="str">
        <f t="shared" si="22"/>
        <v>Janvier</v>
      </c>
      <c r="V197" s="162" t="b">
        <f t="shared" si="23"/>
        <v>0</v>
      </c>
    </row>
    <row r="198" spans="1:22" ht="15.75">
      <c r="A198" s="199"/>
      <c r="B198" s="199"/>
      <c r="C198" s="224"/>
      <c r="D198" s="199"/>
      <c r="E198" s="213"/>
      <c r="F198" s="215"/>
      <c r="G198" s="199"/>
      <c r="H198" s="199"/>
      <c r="I198" s="185"/>
      <c r="J198" s="185"/>
      <c r="K198" s="190"/>
      <c r="L198" s="203"/>
      <c r="M198" s="185"/>
      <c r="N198" s="191"/>
      <c r="O198" s="219"/>
      <c r="P198" s="199"/>
      <c r="Q198" s="161">
        <f t="shared" ca="1" si="18"/>
        <v>42513</v>
      </c>
      <c r="R198" s="161">
        <f t="shared" ca="1" si="19"/>
        <v>42513</v>
      </c>
      <c r="S198" s="163">
        <f t="shared" si="20"/>
        <v>0</v>
      </c>
      <c r="T198" s="163">
        <f t="shared" si="21"/>
        <v>0</v>
      </c>
      <c r="U198" s="164" t="str">
        <f t="shared" si="22"/>
        <v>Janvier</v>
      </c>
      <c r="V198" s="162" t="b">
        <f t="shared" si="23"/>
        <v>0</v>
      </c>
    </row>
    <row r="199" spans="1:22" ht="15.75">
      <c r="A199" s="199"/>
      <c r="B199" s="199"/>
      <c r="C199" s="224"/>
      <c r="D199" s="199"/>
      <c r="E199" s="213"/>
      <c r="F199" s="215"/>
      <c r="G199" s="199"/>
      <c r="H199" s="199"/>
      <c r="I199" s="185"/>
      <c r="J199" s="185"/>
      <c r="K199" s="190"/>
      <c r="L199" s="203"/>
      <c r="M199" s="185"/>
      <c r="N199" s="191"/>
      <c r="O199" s="219"/>
      <c r="P199" s="199"/>
      <c r="Q199" s="161">
        <f t="shared" ca="1" si="18"/>
        <v>42513</v>
      </c>
      <c r="R199" s="161">
        <f t="shared" ca="1" si="19"/>
        <v>42513</v>
      </c>
      <c r="S199" s="163">
        <f t="shared" si="20"/>
        <v>0</v>
      </c>
      <c r="T199" s="163">
        <f t="shared" si="21"/>
        <v>0</v>
      </c>
      <c r="U199" s="164" t="str">
        <f t="shared" si="22"/>
        <v>Janvier</v>
      </c>
      <c r="V199" s="162" t="b">
        <f t="shared" si="23"/>
        <v>0</v>
      </c>
    </row>
    <row r="200" spans="1:22" ht="15.75">
      <c r="A200" s="199"/>
      <c r="B200" s="199"/>
      <c r="C200" s="224"/>
      <c r="D200" s="199"/>
      <c r="E200" s="213"/>
      <c r="F200" s="215"/>
      <c r="G200" s="199"/>
      <c r="H200" s="199"/>
      <c r="I200" s="185"/>
      <c r="J200" s="185"/>
      <c r="K200" s="190"/>
      <c r="L200" s="203"/>
      <c r="M200" s="185"/>
      <c r="N200" s="191"/>
      <c r="O200" s="219"/>
      <c r="P200" s="199"/>
      <c r="Q200" s="161">
        <f t="shared" ca="1" si="18"/>
        <v>42513</v>
      </c>
      <c r="R200" s="161">
        <f t="shared" ca="1" si="19"/>
        <v>42513</v>
      </c>
      <c r="S200" s="163">
        <f t="shared" si="20"/>
        <v>0</v>
      </c>
      <c r="T200" s="163">
        <f t="shared" si="21"/>
        <v>0</v>
      </c>
      <c r="U200" s="164" t="str">
        <f t="shared" si="22"/>
        <v>Janvier</v>
      </c>
      <c r="V200" s="162" t="b">
        <f t="shared" si="23"/>
        <v>0</v>
      </c>
    </row>
    <row r="201" spans="1:22" ht="15.75">
      <c r="A201" s="199"/>
      <c r="B201" s="199"/>
      <c r="C201" s="224"/>
      <c r="D201" s="199"/>
      <c r="E201" s="213"/>
      <c r="F201" s="215"/>
      <c r="G201" s="199"/>
      <c r="H201" s="199"/>
      <c r="I201" s="185"/>
      <c r="J201" s="185"/>
      <c r="K201" s="190"/>
      <c r="L201" s="203"/>
      <c r="M201" s="185"/>
      <c r="N201" s="191"/>
      <c r="O201" s="219"/>
      <c r="P201" s="199"/>
      <c r="Q201" s="161">
        <f t="shared" ca="1" si="18"/>
        <v>42513</v>
      </c>
      <c r="R201" s="161">
        <f t="shared" ca="1" si="19"/>
        <v>42513</v>
      </c>
      <c r="S201" s="163">
        <f t="shared" si="20"/>
        <v>0</v>
      </c>
      <c r="T201" s="163">
        <f t="shared" si="21"/>
        <v>0</v>
      </c>
      <c r="U201" s="164" t="str">
        <f t="shared" si="22"/>
        <v>Janvier</v>
      </c>
      <c r="V201" s="162" t="b">
        <f t="shared" si="23"/>
        <v>0</v>
      </c>
    </row>
    <row r="202" spans="1:22" ht="15.75">
      <c r="A202" s="199"/>
      <c r="B202" s="199"/>
      <c r="C202" s="224"/>
      <c r="D202" s="199"/>
      <c r="E202" s="213"/>
      <c r="F202" s="215"/>
      <c r="G202" s="199"/>
      <c r="H202" s="199"/>
      <c r="I202" s="185"/>
      <c r="J202" s="185"/>
      <c r="K202" s="190"/>
      <c r="L202" s="203"/>
      <c r="M202" s="185"/>
      <c r="N202" s="191"/>
      <c r="O202" s="219"/>
      <c r="P202" s="199"/>
      <c r="Q202" s="161">
        <f t="shared" ca="1" si="18"/>
        <v>42513</v>
      </c>
      <c r="R202" s="161">
        <f t="shared" ca="1" si="19"/>
        <v>42513</v>
      </c>
      <c r="S202" s="163">
        <f t="shared" si="20"/>
        <v>0</v>
      </c>
      <c r="T202" s="163">
        <f t="shared" si="21"/>
        <v>0</v>
      </c>
      <c r="U202" s="164" t="str">
        <f t="shared" si="22"/>
        <v>Janvier</v>
      </c>
      <c r="V202" s="162" t="b">
        <f t="shared" si="23"/>
        <v>0</v>
      </c>
    </row>
    <row r="203" spans="1:22" ht="15.75">
      <c r="A203" s="199"/>
      <c r="B203" s="199"/>
      <c r="C203" s="224"/>
      <c r="D203" s="199"/>
      <c r="E203" s="213"/>
      <c r="F203" s="215"/>
      <c r="G203" s="199"/>
      <c r="H203" s="199"/>
      <c r="I203" s="185"/>
      <c r="J203" s="185"/>
      <c r="K203" s="190"/>
      <c r="L203" s="203"/>
      <c r="M203" s="185"/>
      <c r="N203" s="191"/>
      <c r="O203" s="219"/>
      <c r="P203" s="199"/>
      <c r="Q203" s="161">
        <f t="shared" ca="1" si="18"/>
        <v>42513</v>
      </c>
      <c r="R203" s="161">
        <f t="shared" ca="1" si="19"/>
        <v>42513</v>
      </c>
      <c r="S203" s="163">
        <f t="shared" si="20"/>
        <v>0</v>
      </c>
      <c r="T203" s="163">
        <f t="shared" si="21"/>
        <v>0</v>
      </c>
      <c r="U203" s="164" t="str">
        <f t="shared" si="22"/>
        <v>Janvier</v>
      </c>
      <c r="V203" s="162" t="b">
        <f t="shared" si="23"/>
        <v>0</v>
      </c>
    </row>
    <row r="204" spans="1:22" ht="15.75">
      <c r="A204" s="199"/>
      <c r="B204" s="199"/>
      <c r="C204" s="224"/>
      <c r="D204" s="199"/>
      <c r="E204" s="213"/>
      <c r="F204" s="215"/>
      <c r="G204" s="199"/>
      <c r="H204" s="199"/>
      <c r="I204" s="185"/>
      <c r="J204" s="185"/>
      <c r="K204" s="190"/>
      <c r="L204" s="203"/>
      <c r="M204" s="185"/>
      <c r="N204" s="191"/>
      <c r="O204" s="219"/>
      <c r="P204" s="199"/>
      <c r="Q204" s="161">
        <f t="shared" ca="1" si="18"/>
        <v>42513</v>
      </c>
      <c r="R204" s="161">
        <f t="shared" ca="1" si="19"/>
        <v>42513</v>
      </c>
      <c r="S204" s="163">
        <f t="shared" si="20"/>
        <v>0</v>
      </c>
      <c r="T204" s="163">
        <f t="shared" si="21"/>
        <v>0</v>
      </c>
      <c r="U204" s="164" t="str">
        <f t="shared" si="22"/>
        <v>Janvier</v>
      </c>
      <c r="V204" s="162" t="b">
        <f t="shared" si="23"/>
        <v>0</v>
      </c>
    </row>
    <row r="205" spans="1:22" ht="15.75">
      <c r="A205" s="199"/>
      <c r="B205" s="199"/>
      <c r="C205" s="224"/>
      <c r="D205" s="199"/>
      <c r="E205" s="213"/>
      <c r="F205" s="215"/>
      <c r="G205" s="199"/>
      <c r="H205" s="199"/>
      <c r="I205" s="185"/>
      <c r="J205" s="185"/>
      <c r="K205" s="190"/>
      <c r="L205" s="203"/>
      <c r="M205" s="185"/>
      <c r="N205" s="191"/>
      <c r="O205" s="219"/>
      <c r="P205" s="199"/>
      <c r="Q205" s="161">
        <f t="shared" ca="1" si="18"/>
        <v>42513</v>
      </c>
      <c r="R205" s="161">
        <f t="shared" ca="1" si="19"/>
        <v>42513</v>
      </c>
      <c r="S205" s="163">
        <f t="shared" si="20"/>
        <v>0</v>
      </c>
      <c r="T205" s="163">
        <f t="shared" si="21"/>
        <v>0</v>
      </c>
      <c r="U205" s="164" t="str">
        <f t="shared" si="22"/>
        <v>Janvier</v>
      </c>
      <c r="V205" s="162" t="b">
        <f t="shared" si="23"/>
        <v>0</v>
      </c>
    </row>
    <row r="206" spans="1:22" ht="15.75">
      <c r="A206" s="199"/>
      <c r="B206" s="199"/>
      <c r="C206" s="224"/>
      <c r="D206" s="199"/>
      <c r="E206" s="213"/>
      <c r="F206" s="215"/>
      <c r="G206" s="199"/>
      <c r="H206" s="199"/>
      <c r="I206" s="185"/>
      <c r="J206" s="185"/>
      <c r="K206" s="190"/>
      <c r="L206" s="203"/>
      <c r="M206" s="185"/>
      <c r="N206" s="191"/>
      <c r="O206" s="219"/>
      <c r="P206" s="199"/>
      <c r="Q206" s="161">
        <f t="shared" ca="1" si="18"/>
        <v>42513</v>
      </c>
      <c r="R206" s="161">
        <f t="shared" ca="1" si="19"/>
        <v>42513</v>
      </c>
      <c r="S206" s="163">
        <f t="shared" si="20"/>
        <v>0</v>
      </c>
      <c r="T206" s="163">
        <f t="shared" si="21"/>
        <v>0</v>
      </c>
      <c r="U206" s="164" t="str">
        <f t="shared" si="22"/>
        <v>Janvier</v>
      </c>
      <c r="V206" s="162" t="b">
        <f t="shared" si="23"/>
        <v>0</v>
      </c>
    </row>
    <row r="207" spans="1:22" ht="15.75">
      <c r="A207" s="199"/>
      <c r="B207" s="199"/>
      <c r="C207" s="224"/>
      <c r="D207" s="199"/>
      <c r="E207" s="213"/>
      <c r="F207" s="215"/>
      <c r="G207" s="199"/>
      <c r="H207" s="199"/>
      <c r="I207" s="185"/>
      <c r="J207" s="185"/>
      <c r="K207" s="190"/>
      <c r="L207" s="203"/>
      <c r="M207" s="185"/>
      <c r="N207" s="191"/>
      <c r="O207" s="219"/>
      <c r="P207" s="199"/>
      <c r="Q207" s="161">
        <f t="shared" ca="1" si="18"/>
        <v>42513</v>
      </c>
      <c r="R207" s="161">
        <f t="shared" ca="1" si="19"/>
        <v>42513</v>
      </c>
      <c r="S207" s="163">
        <f t="shared" si="20"/>
        <v>0</v>
      </c>
      <c r="T207" s="163">
        <f t="shared" si="21"/>
        <v>0</v>
      </c>
      <c r="U207" s="164" t="str">
        <f t="shared" si="22"/>
        <v>Janvier</v>
      </c>
      <c r="V207" s="162" t="b">
        <f t="shared" si="23"/>
        <v>0</v>
      </c>
    </row>
    <row r="208" spans="1:22" ht="15.75">
      <c r="A208" s="199"/>
      <c r="B208" s="199"/>
      <c r="C208" s="224"/>
      <c r="D208" s="199"/>
      <c r="E208" s="213"/>
      <c r="F208" s="215"/>
      <c r="G208" s="199"/>
      <c r="H208" s="199"/>
      <c r="I208" s="185"/>
      <c r="J208" s="185"/>
      <c r="K208" s="190"/>
      <c r="L208" s="203"/>
      <c r="M208" s="185"/>
      <c r="N208" s="191"/>
      <c r="O208" s="219"/>
      <c r="P208" s="199"/>
      <c r="Q208" s="161">
        <f t="shared" ca="1" si="18"/>
        <v>42513</v>
      </c>
      <c r="R208" s="161">
        <f t="shared" ca="1" si="19"/>
        <v>42513</v>
      </c>
      <c r="S208" s="163">
        <f t="shared" si="20"/>
        <v>0</v>
      </c>
      <c r="T208" s="163">
        <f t="shared" si="21"/>
        <v>0</v>
      </c>
      <c r="U208" s="164" t="str">
        <f t="shared" si="22"/>
        <v>Janvier</v>
      </c>
      <c r="V208" s="162" t="b">
        <f t="shared" si="23"/>
        <v>0</v>
      </c>
    </row>
    <row r="209" spans="1:22" ht="15.75">
      <c r="A209" s="199"/>
      <c r="B209" s="199"/>
      <c r="C209" s="224"/>
      <c r="D209" s="199"/>
      <c r="E209" s="213"/>
      <c r="F209" s="215"/>
      <c r="G209" s="199"/>
      <c r="H209" s="199"/>
      <c r="I209" s="185"/>
      <c r="J209" s="185"/>
      <c r="K209" s="190"/>
      <c r="L209" s="203"/>
      <c r="M209" s="185"/>
      <c r="N209" s="191"/>
      <c r="O209" s="219"/>
      <c r="P209" s="199"/>
      <c r="Q209" s="161">
        <f t="shared" ca="1" si="18"/>
        <v>42513</v>
      </c>
      <c r="R209" s="161">
        <f t="shared" ca="1" si="19"/>
        <v>42513</v>
      </c>
      <c r="S209" s="163">
        <f t="shared" si="20"/>
        <v>0</v>
      </c>
      <c r="T209" s="163">
        <f t="shared" si="21"/>
        <v>0</v>
      </c>
      <c r="U209" s="164" t="str">
        <f t="shared" si="22"/>
        <v>Janvier</v>
      </c>
      <c r="V209" s="162" t="b">
        <f t="shared" si="23"/>
        <v>0</v>
      </c>
    </row>
    <row r="210" spans="1:22" ht="15.75">
      <c r="A210" s="199"/>
      <c r="B210" s="199"/>
      <c r="C210" s="224"/>
      <c r="D210" s="199"/>
      <c r="E210" s="213"/>
      <c r="F210" s="215"/>
      <c r="G210" s="199"/>
      <c r="H210" s="199"/>
      <c r="I210" s="185"/>
      <c r="J210" s="185"/>
      <c r="K210" s="190"/>
      <c r="L210" s="203"/>
      <c r="M210" s="185"/>
      <c r="N210" s="191"/>
      <c r="O210" s="219"/>
      <c r="P210" s="199"/>
      <c r="Q210" s="161">
        <f t="shared" ca="1" si="18"/>
        <v>42513</v>
      </c>
      <c r="R210" s="161">
        <f t="shared" ca="1" si="19"/>
        <v>42513</v>
      </c>
      <c r="S210" s="163">
        <f t="shared" si="20"/>
        <v>0</v>
      </c>
      <c r="T210" s="163">
        <f t="shared" si="21"/>
        <v>0</v>
      </c>
      <c r="U210" s="164" t="str">
        <f t="shared" si="22"/>
        <v>Janvier</v>
      </c>
      <c r="V210" s="162" t="b">
        <f t="shared" si="23"/>
        <v>0</v>
      </c>
    </row>
    <row r="211" spans="1:22" ht="15.75">
      <c r="A211" s="199"/>
      <c r="B211" s="199"/>
      <c r="C211" s="224"/>
      <c r="D211" s="199"/>
      <c r="E211" s="213"/>
      <c r="F211" s="215"/>
      <c r="G211" s="199"/>
      <c r="H211" s="199"/>
      <c r="I211" s="185"/>
      <c r="J211" s="185"/>
      <c r="K211" s="190"/>
      <c r="L211" s="203"/>
      <c r="M211" s="185"/>
      <c r="N211" s="191"/>
      <c r="O211" s="219"/>
      <c r="P211" s="199"/>
      <c r="Q211" s="161">
        <f t="shared" ca="1" si="18"/>
        <v>42513</v>
      </c>
      <c r="R211" s="161">
        <f t="shared" ca="1" si="19"/>
        <v>42513</v>
      </c>
      <c r="S211" s="163">
        <f t="shared" si="20"/>
        <v>0</v>
      </c>
      <c r="T211" s="163">
        <f t="shared" si="21"/>
        <v>0</v>
      </c>
      <c r="U211" s="164" t="str">
        <f t="shared" si="22"/>
        <v>Janvier</v>
      </c>
      <c r="V211" s="162" t="b">
        <f t="shared" si="23"/>
        <v>0</v>
      </c>
    </row>
    <row r="212" spans="1:22" ht="15.75">
      <c r="A212" s="199"/>
      <c r="B212" s="199"/>
      <c r="C212" s="224"/>
      <c r="D212" s="199"/>
      <c r="E212" s="213"/>
      <c r="F212" s="215"/>
      <c r="G212" s="199"/>
      <c r="H212" s="199"/>
      <c r="I212" s="185"/>
      <c r="J212" s="185"/>
      <c r="K212" s="190"/>
      <c r="L212" s="203"/>
      <c r="M212" s="185"/>
      <c r="N212" s="191"/>
      <c r="O212" s="219"/>
      <c r="P212" s="199"/>
      <c r="Q212" s="161">
        <f t="shared" ca="1" si="18"/>
        <v>42513</v>
      </c>
      <c r="R212" s="161">
        <f t="shared" ca="1" si="19"/>
        <v>42513</v>
      </c>
      <c r="S212" s="163">
        <f t="shared" si="20"/>
        <v>0</v>
      </c>
      <c r="T212" s="163">
        <f t="shared" si="21"/>
        <v>0</v>
      </c>
      <c r="U212" s="164" t="str">
        <f t="shared" si="22"/>
        <v>Janvier</v>
      </c>
      <c r="V212" s="162" t="b">
        <f t="shared" si="23"/>
        <v>0</v>
      </c>
    </row>
    <row r="213" spans="1:22" ht="15.75">
      <c r="A213" s="199"/>
      <c r="B213" s="199"/>
      <c r="C213" s="224"/>
      <c r="D213" s="199"/>
      <c r="E213" s="213"/>
      <c r="F213" s="215"/>
      <c r="G213" s="199"/>
      <c r="H213" s="199"/>
      <c r="I213" s="185"/>
      <c r="J213" s="185"/>
      <c r="K213" s="190"/>
      <c r="L213" s="203"/>
      <c r="M213" s="185"/>
      <c r="N213" s="191"/>
      <c r="O213" s="219"/>
      <c r="P213" s="199"/>
      <c r="Q213" s="161">
        <f t="shared" ca="1" si="18"/>
        <v>42513</v>
      </c>
      <c r="R213" s="161">
        <f t="shared" ca="1" si="19"/>
        <v>42513</v>
      </c>
      <c r="S213" s="163">
        <f t="shared" si="20"/>
        <v>0</v>
      </c>
      <c r="T213" s="163">
        <f t="shared" si="21"/>
        <v>0</v>
      </c>
      <c r="U213" s="164" t="str">
        <f t="shared" si="22"/>
        <v>Janvier</v>
      </c>
      <c r="V213" s="162" t="b">
        <f t="shared" si="23"/>
        <v>0</v>
      </c>
    </row>
    <row r="214" spans="1:22" ht="15.75">
      <c r="A214" s="199"/>
      <c r="B214" s="199"/>
      <c r="C214" s="224"/>
      <c r="D214" s="199"/>
      <c r="E214" s="213"/>
      <c r="F214" s="215"/>
      <c r="G214" s="199"/>
      <c r="H214" s="199"/>
      <c r="I214" s="185"/>
      <c r="J214" s="185"/>
      <c r="K214" s="190"/>
      <c r="L214" s="203"/>
      <c r="M214" s="185"/>
      <c r="N214" s="191"/>
      <c r="O214" s="219"/>
      <c r="P214" s="199"/>
      <c r="Q214" s="161">
        <f t="shared" ca="1" si="18"/>
        <v>42513</v>
      </c>
      <c r="R214" s="161">
        <f t="shared" ca="1" si="19"/>
        <v>42513</v>
      </c>
      <c r="S214" s="163">
        <f t="shared" si="20"/>
        <v>0</v>
      </c>
      <c r="T214" s="163">
        <f t="shared" si="21"/>
        <v>0</v>
      </c>
      <c r="U214" s="164" t="str">
        <f t="shared" si="22"/>
        <v>Janvier</v>
      </c>
      <c r="V214" s="162" t="b">
        <f t="shared" si="23"/>
        <v>0</v>
      </c>
    </row>
    <row r="215" spans="1:22" ht="15.75">
      <c r="A215" s="199"/>
      <c r="B215" s="199"/>
      <c r="C215" s="224"/>
      <c r="D215" s="199"/>
      <c r="E215" s="213"/>
      <c r="F215" s="215"/>
      <c r="G215" s="199"/>
      <c r="H215" s="199"/>
      <c r="I215" s="185"/>
      <c r="J215" s="185"/>
      <c r="K215" s="190"/>
      <c r="L215" s="203"/>
      <c r="M215" s="185"/>
      <c r="N215" s="191"/>
      <c r="O215" s="219"/>
      <c r="P215" s="199"/>
      <c r="Q215" s="161">
        <f t="shared" ca="1" si="18"/>
        <v>42513</v>
      </c>
      <c r="R215" s="161">
        <f t="shared" ca="1" si="19"/>
        <v>42513</v>
      </c>
      <c r="S215" s="163">
        <f t="shared" si="20"/>
        <v>0</v>
      </c>
      <c r="T215" s="163">
        <f t="shared" si="21"/>
        <v>0</v>
      </c>
      <c r="U215" s="164" t="str">
        <f t="shared" si="22"/>
        <v>Janvier</v>
      </c>
      <c r="V215" s="162" t="b">
        <f t="shared" si="23"/>
        <v>0</v>
      </c>
    </row>
    <row r="216" spans="1:22" ht="15.75">
      <c r="A216" s="199"/>
      <c r="B216" s="199"/>
      <c r="C216" s="224"/>
      <c r="D216" s="199"/>
      <c r="E216" s="213"/>
      <c r="F216" s="215"/>
      <c r="G216" s="199"/>
      <c r="H216" s="199"/>
      <c r="I216" s="185"/>
      <c r="J216" s="185"/>
      <c r="K216" s="190"/>
      <c r="L216" s="203"/>
      <c r="M216" s="185"/>
      <c r="N216" s="191"/>
      <c r="O216" s="219"/>
      <c r="P216" s="199"/>
      <c r="Q216" s="161">
        <f t="shared" ca="1" si="18"/>
        <v>42513</v>
      </c>
      <c r="R216" s="161">
        <f t="shared" ca="1" si="19"/>
        <v>42513</v>
      </c>
      <c r="S216" s="163">
        <f t="shared" si="20"/>
        <v>0</v>
      </c>
      <c r="T216" s="163">
        <f t="shared" si="21"/>
        <v>0</v>
      </c>
      <c r="U216" s="164" t="str">
        <f t="shared" si="22"/>
        <v>Janvier</v>
      </c>
      <c r="V216" s="162" t="b">
        <f t="shared" si="23"/>
        <v>0</v>
      </c>
    </row>
    <row r="217" spans="1:22" ht="15.75">
      <c r="A217" s="199"/>
      <c r="B217" s="199"/>
      <c r="C217" s="224"/>
      <c r="D217" s="199"/>
      <c r="E217" s="213"/>
      <c r="F217" s="215"/>
      <c r="G217" s="199"/>
      <c r="H217" s="199"/>
      <c r="I217" s="185"/>
      <c r="J217" s="185"/>
      <c r="K217" s="190"/>
      <c r="L217" s="203"/>
      <c r="M217" s="185"/>
      <c r="N217" s="191"/>
      <c r="O217" s="219"/>
      <c r="P217" s="199"/>
      <c r="Q217" s="161">
        <f t="shared" ca="1" si="18"/>
        <v>42513</v>
      </c>
      <c r="R217" s="161">
        <f t="shared" ca="1" si="19"/>
        <v>42513</v>
      </c>
      <c r="S217" s="163">
        <f t="shared" si="20"/>
        <v>0</v>
      </c>
      <c r="T217" s="163">
        <f t="shared" si="21"/>
        <v>0</v>
      </c>
      <c r="U217" s="164" t="str">
        <f t="shared" si="22"/>
        <v>Janvier</v>
      </c>
      <c r="V217" s="162" t="b">
        <f t="shared" si="23"/>
        <v>0</v>
      </c>
    </row>
    <row r="218" spans="1:22" ht="15.75">
      <c r="A218" s="199"/>
      <c r="B218" s="199"/>
      <c r="C218" s="224"/>
      <c r="D218" s="199"/>
      <c r="E218" s="213"/>
      <c r="F218" s="215"/>
      <c r="G218" s="199"/>
      <c r="H218" s="199"/>
      <c r="I218" s="185"/>
      <c r="J218" s="185"/>
      <c r="K218" s="190"/>
      <c r="L218" s="203"/>
      <c r="M218" s="185"/>
      <c r="N218" s="191"/>
      <c r="O218" s="219"/>
      <c r="P218" s="199"/>
      <c r="Q218" s="161">
        <f t="shared" ca="1" si="18"/>
        <v>42513</v>
      </c>
      <c r="R218" s="161">
        <f t="shared" ca="1" si="19"/>
        <v>42513</v>
      </c>
      <c r="S218" s="163">
        <f t="shared" si="20"/>
        <v>0</v>
      </c>
      <c r="T218" s="163">
        <f t="shared" si="21"/>
        <v>0</v>
      </c>
      <c r="U218" s="164" t="str">
        <f t="shared" si="22"/>
        <v>Janvier</v>
      </c>
      <c r="V218" s="162" t="b">
        <f t="shared" si="23"/>
        <v>0</v>
      </c>
    </row>
    <row r="219" spans="1:22" ht="15.75">
      <c r="A219" s="199"/>
      <c r="B219" s="199"/>
      <c r="C219" s="224"/>
      <c r="D219" s="199"/>
      <c r="E219" s="213"/>
      <c r="F219" s="215"/>
      <c r="G219" s="199"/>
      <c r="H219" s="199"/>
      <c r="I219" s="185"/>
      <c r="J219" s="185"/>
      <c r="K219" s="190"/>
      <c r="L219" s="203"/>
      <c r="M219" s="185"/>
      <c r="N219" s="191"/>
      <c r="O219" s="219"/>
      <c r="P219" s="199"/>
      <c r="Q219" s="161">
        <f t="shared" ca="1" si="18"/>
        <v>42513</v>
      </c>
      <c r="R219" s="161">
        <f t="shared" ca="1" si="19"/>
        <v>42513</v>
      </c>
      <c r="S219" s="163">
        <f t="shared" si="20"/>
        <v>0</v>
      </c>
      <c r="T219" s="163">
        <f t="shared" si="21"/>
        <v>0</v>
      </c>
      <c r="U219" s="164" t="str">
        <f t="shared" si="22"/>
        <v>Janvier</v>
      </c>
      <c r="V219" s="162" t="b">
        <f t="shared" si="23"/>
        <v>0</v>
      </c>
    </row>
    <row r="220" spans="1:22" ht="15.75">
      <c r="A220" s="199"/>
      <c r="B220" s="199"/>
      <c r="C220" s="224"/>
      <c r="D220" s="199"/>
      <c r="E220" s="213"/>
      <c r="F220" s="215"/>
      <c r="G220" s="199"/>
      <c r="H220" s="199"/>
      <c r="I220" s="185"/>
      <c r="J220" s="185"/>
      <c r="K220" s="190"/>
      <c r="L220" s="203"/>
      <c r="M220" s="185"/>
      <c r="N220" s="191"/>
      <c r="O220" s="219"/>
      <c r="P220" s="199"/>
      <c r="Q220" s="161">
        <f t="shared" ca="1" si="18"/>
        <v>42513</v>
      </c>
      <c r="R220" s="161">
        <f t="shared" ca="1" si="19"/>
        <v>42513</v>
      </c>
      <c r="S220" s="163">
        <f t="shared" si="20"/>
        <v>0</v>
      </c>
      <c r="T220" s="163">
        <f t="shared" si="21"/>
        <v>0</v>
      </c>
      <c r="U220" s="164" t="str">
        <f t="shared" si="22"/>
        <v>Janvier</v>
      </c>
      <c r="V220" s="162" t="b">
        <f t="shared" si="23"/>
        <v>0</v>
      </c>
    </row>
    <row r="221" spans="1:22" ht="15.75">
      <c r="A221" s="199"/>
      <c r="B221" s="199"/>
      <c r="C221" s="224"/>
      <c r="D221" s="199"/>
      <c r="E221" s="213"/>
      <c r="F221" s="215"/>
      <c r="G221" s="199"/>
      <c r="H221" s="199"/>
      <c r="I221" s="185"/>
      <c r="J221" s="185"/>
      <c r="K221" s="190"/>
      <c r="L221" s="203"/>
      <c r="M221" s="185"/>
      <c r="N221" s="191"/>
      <c r="O221" s="219"/>
      <c r="P221" s="199"/>
      <c r="Q221" s="161">
        <f t="shared" ca="1" si="18"/>
        <v>42513</v>
      </c>
      <c r="R221" s="161">
        <f t="shared" ca="1" si="19"/>
        <v>42513</v>
      </c>
      <c r="S221" s="163">
        <f t="shared" si="20"/>
        <v>0</v>
      </c>
      <c r="T221" s="163">
        <f t="shared" si="21"/>
        <v>0</v>
      </c>
      <c r="U221" s="164" t="str">
        <f t="shared" si="22"/>
        <v>Janvier</v>
      </c>
      <c r="V221" s="162" t="b">
        <f t="shared" si="23"/>
        <v>0</v>
      </c>
    </row>
    <row r="222" spans="1:22" ht="15.75">
      <c r="A222" s="199"/>
      <c r="B222" s="199"/>
      <c r="C222" s="224"/>
      <c r="D222" s="199"/>
      <c r="E222" s="213"/>
      <c r="F222" s="215"/>
      <c r="G222" s="199"/>
      <c r="H222" s="199"/>
      <c r="I222" s="185"/>
      <c r="J222" s="185"/>
      <c r="K222" s="190"/>
      <c r="L222" s="203"/>
      <c r="M222" s="185"/>
      <c r="N222" s="191"/>
      <c r="O222" s="219"/>
      <c r="P222" s="199"/>
      <c r="Q222" s="161">
        <f t="shared" ca="1" si="18"/>
        <v>42513</v>
      </c>
      <c r="R222" s="161">
        <f t="shared" ca="1" si="19"/>
        <v>42513</v>
      </c>
      <c r="S222" s="163">
        <f t="shared" si="20"/>
        <v>0</v>
      </c>
      <c r="T222" s="163">
        <f t="shared" si="21"/>
        <v>0</v>
      </c>
      <c r="U222" s="164" t="str">
        <f t="shared" si="22"/>
        <v>Janvier</v>
      </c>
      <c r="V222" s="162" t="b">
        <f t="shared" si="23"/>
        <v>0</v>
      </c>
    </row>
    <row r="223" spans="1:22" ht="15.75">
      <c r="A223" s="199"/>
      <c r="B223" s="199"/>
      <c r="C223" s="224"/>
      <c r="D223" s="199"/>
      <c r="E223" s="213"/>
      <c r="F223" s="215"/>
      <c r="G223" s="199"/>
      <c r="H223" s="199"/>
      <c r="I223" s="185"/>
      <c r="J223" s="185"/>
      <c r="K223" s="190"/>
      <c r="L223" s="203"/>
      <c r="M223" s="185"/>
      <c r="N223" s="191"/>
      <c r="O223" s="219"/>
      <c r="P223" s="199"/>
      <c r="Q223" s="161">
        <f t="shared" ca="1" si="18"/>
        <v>42513</v>
      </c>
      <c r="R223" s="161">
        <f t="shared" ca="1" si="19"/>
        <v>42513</v>
      </c>
      <c r="S223" s="163">
        <f t="shared" si="20"/>
        <v>0</v>
      </c>
      <c r="T223" s="163">
        <f t="shared" si="21"/>
        <v>0</v>
      </c>
      <c r="U223" s="164" t="str">
        <f t="shared" si="22"/>
        <v>Janvier</v>
      </c>
      <c r="V223" s="162" t="b">
        <f t="shared" si="23"/>
        <v>0</v>
      </c>
    </row>
    <row r="224" spans="1:22" ht="15.75">
      <c r="A224" s="199"/>
      <c r="B224" s="199"/>
      <c r="C224" s="224"/>
      <c r="D224" s="199"/>
      <c r="E224" s="213"/>
      <c r="F224" s="215"/>
      <c r="G224" s="199"/>
      <c r="H224" s="199"/>
      <c r="I224" s="185"/>
      <c r="J224" s="185"/>
      <c r="K224" s="190"/>
      <c r="L224" s="203"/>
      <c r="M224" s="185"/>
      <c r="N224" s="191"/>
      <c r="O224" s="219"/>
      <c r="P224" s="199"/>
      <c r="Q224" s="161">
        <f t="shared" ca="1" si="18"/>
        <v>42513</v>
      </c>
      <c r="R224" s="161">
        <f t="shared" ca="1" si="19"/>
        <v>42513</v>
      </c>
      <c r="S224" s="163">
        <f t="shared" si="20"/>
        <v>0</v>
      </c>
      <c r="T224" s="163">
        <f t="shared" si="21"/>
        <v>0</v>
      </c>
      <c r="U224" s="164" t="str">
        <f t="shared" si="22"/>
        <v>Janvier</v>
      </c>
      <c r="V224" s="162" t="b">
        <f t="shared" si="23"/>
        <v>0</v>
      </c>
    </row>
    <row r="225" spans="1:22" ht="15.75">
      <c r="A225" s="199"/>
      <c r="B225" s="199"/>
      <c r="C225" s="224"/>
      <c r="D225" s="199"/>
      <c r="E225" s="213"/>
      <c r="F225" s="215"/>
      <c r="G225" s="199"/>
      <c r="H225" s="199"/>
      <c r="I225" s="185"/>
      <c r="J225" s="185"/>
      <c r="K225" s="190"/>
      <c r="L225" s="203"/>
      <c r="M225" s="185"/>
      <c r="N225" s="191"/>
      <c r="O225" s="219"/>
      <c r="P225" s="199"/>
      <c r="Q225" s="161">
        <f t="shared" ca="1" si="18"/>
        <v>42513</v>
      </c>
      <c r="R225" s="161">
        <f t="shared" ca="1" si="19"/>
        <v>42513</v>
      </c>
      <c r="S225" s="163">
        <f t="shared" si="20"/>
        <v>0</v>
      </c>
      <c r="T225" s="163">
        <f t="shared" si="21"/>
        <v>0</v>
      </c>
      <c r="U225" s="164" t="str">
        <f t="shared" si="22"/>
        <v>Janvier</v>
      </c>
      <c r="V225" s="162" t="b">
        <f t="shared" si="23"/>
        <v>0</v>
      </c>
    </row>
    <row r="226" spans="1:22" ht="15.75">
      <c r="A226" s="199"/>
      <c r="B226" s="199"/>
      <c r="C226" s="224"/>
      <c r="D226" s="199"/>
      <c r="E226" s="213"/>
      <c r="F226" s="215"/>
      <c r="G226" s="199"/>
      <c r="H226" s="199"/>
      <c r="I226" s="185"/>
      <c r="J226" s="185"/>
      <c r="K226" s="190"/>
      <c r="L226" s="203"/>
      <c r="M226" s="185"/>
      <c r="N226" s="191"/>
      <c r="O226" s="219"/>
      <c r="P226" s="199"/>
      <c r="Q226" s="161">
        <f t="shared" ca="1" si="18"/>
        <v>42513</v>
      </c>
      <c r="R226" s="161">
        <f t="shared" ca="1" si="19"/>
        <v>42513</v>
      </c>
      <c r="S226" s="163">
        <f t="shared" si="20"/>
        <v>0</v>
      </c>
      <c r="T226" s="163">
        <f t="shared" si="21"/>
        <v>0</v>
      </c>
      <c r="U226" s="164" t="str">
        <f t="shared" si="22"/>
        <v>Janvier</v>
      </c>
      <c r="V226" s="162" t="b">
        <f t="shared" si="23"/>
        <v>0</v>
      </c>
    </row>
    <row r="227" spans="1:22" ht="15.75">
      <c r="A227" s="199"/>
      <c r="B227" s="199"/>
      <c r="C227" s="224"/>
      <c r="D227" s="199"/>
      <c r="E227" s="213"/>
      <c r="F227" s="215"/>
      <c r="G227" s="199"/>
      <c r="H227" s="199"/>
      <c r="I227" s="185"/>
      <c r="J227" s="185"/>
      <c r="K227" s="190"/>
      <c r="L227" s="203"/>
      <c r="M227" s="185"/>
      <c r="N227" s="191"/>
      <c r="O227" s="219"/>
      <c r="P227" s="199"/>
      <c r="Q227" s="161">
        <f t="shared" ca="1" si="18"/>
        <v>42513</v>
      </c>
      <c r="R227" s="161">
        <f t="shared" ca="1" si="19"/>
        <v>42513</v>
      </c>
      <c r="S227" s="163">
        <f t="shared" si="20"/>
        <v>0</v>
      </c>
      <c r="T227" s="163">
        <f t="shared" si="21"/>
        <v>0</v>
      </c>
      <c r="U227" s="164" t="str">
        <f t="shared" si="22"/>
        <v>Janvier</v>
      </c>
      <c r="V227" s="162" t="b">
        <f t="shared" si="23"/>
        <v>0</v>
      </c>
    </row>
    <row r="228" spans="1:22" ht="15.75">
      <c r="A228" s="199"/>
      <c r="B228" s="199"/>
      <c r="C228" s="224"/>
      <c r="D228" s="199"/>
      <c r="E228" s="213"/>
      <c r="F228" s="215"/>
      <c r="G228" s="199"/>
      <c r="H228" s="199"/>
      <c r="I228" s="185"/>
      <c r="J228" s="185"/>
      <c r="K228" s="190"/>
      <c r="L228" s="203"/>
      <c r="M228" s="185"/>
      <c r="N228" s="191"/>
      <c r="O228" s="219"/>
      <c r="P228" s="199"/>
      <c r="Q228" s="161">
        <f t="shared" ca="1" si="18"/>
        <v>42513</v>
      </c>
      <c r="R228" s="161">
        <f t="shared" ca="1" si="19"/>
        <v>42513</v>
      </c>
      <c r="S228" s="163">
        <f t="shared" si="20"/>
        <v>0</v>
      </c>
      <c r="T228" s="163">
        <f t="shared" si="21"/>
        <v>0</v>
      </c>
      <c r="U228" s="164" t="str">
        <f t="shared" si="22"/>
        <v>Janvier</v>
      </c>
      <c r="V228" s="162" t="b">
        <f t="shared" si="23"/>
        <v>0</v>
      </c>
    </row>
    <row r="229" spans="1:22" ht="15.75">
      <c r="A229" s="199"/>
      <c r="B229" s="199"/>
      <c r="C229" s="224"/>
      <c r="D229" s="199"/>
      <c r="E229" s="213"/>
      <c r="F229" s="215"/>
      <c r="G229" s="199"/>
      <c r="H229" s="199"/>
      <c r="I229" s="185"/>
      <c r="J229" s="185"/>
      <c r="K229" s="190"/>
      <c r="L229" s="203"/>
      <c r="M229" s="185"/>
      <c r="N229" s="191"/>
      <c r="O229" s="219"/>
      <c r="P229" s="199"/>
      <c r="Q229" s="161">
        <f t="shared" ca="1" si="18"/>
        <v>42513</v>
      </c>
      <c r="R229" s="161">
        <f t="shared" ca="1" si="19"/>
        <v>42513</v>
      </c>
      <c r="S229" s="163">
        <f t="shared" si="20"/>
        <v>0</v>
      </c>
      <c r="T229" s="163">
        <f t="shared" si="21"/>
        <v>0</v>
      </c>
      <c r="U229" s="164" t="str">
        <f t="shared" si="22"/>
        <v>Janvier</v>
      </c>
      <c r="V229" s="162" t="b">
        <f t="shared" si="23"/>
        <v>0</v>
      </c>
    </row>
    <row r="230" spans="1:22" ht="15.75">
      <c r="A230" s="199"/>
      <c r="B230" s="199"/>
      <c r="C230" s="224"/>
      <c r="D230" s="199"/>
      <c r="E230" s="213"/>
      <c r="F230" s="215"/>
      <c r="G230" s="199"/>
      <c r="H230" s="199"/>
      <c r="I230" s="185"/>
      <c r="J230" s="185"/>
      <c r="K230" s="190"/>
      <c r="L230" s="203"/>
      <c r="M230" s="185"/>
      <c r="N230" s="191"/>
      <c r="O230" s="219"/>
      <c r="P230" s="199"/>
      <c r="Q230" s="161">
        <f t="shared" ca="1" si="18"/>
        <v>42513</v>
      </c>
      <c r="R230" s="161">
        <f t="shared" ca="1" si="19"/>
        <v>42513</v>
      </c>
      <c r="S230" s="163">
        <f t="shared" si="20"/>
        <v>0</v>
      </c>
      <c r="T230" s="163">
        <f t="shared" si="21"/>
        <v>0</v>
      </c>
      <c r="U230" s="164" t="str">
        <f t="shared" si="22"/>
        <v>Janvier</v>
      </c>
      <c r="V230" s="162" t="b">
        <f t="shared" si="23"/>
        <v>0</v>
      </c>
    </row>
    <row r="231" spans="1:22" ht="15.75">
      <c r="A231" s="199"/>
      <c r="B231" s="199"/>
      <c r="C231" s="224"/>
      <c r="D231" s="199"/>
      <c r="E231" s="213"/>
      <c r="F231" s="215"/>
      <c r="G231" s="199"/>
      <c r="H231" s="199"/>
      <c r="I231" s="185"/>
      <c r="J231" s="185"/>
      <c r="K231" s="190"/>
      <c r="L231" s="203"/>
      <c r="M231" s="185"/>
      <c r="N231" s="191"/>
      <c r="O231" s="219"/>
      <c r="P231" s="199"/>
      <c r="Q231" s="161">
        <f t="shared" ca="1" si="18"/>
        <v>42513</v>
      </c>
      <c r="R231" s="161">
        <f t="shared" ca="1" si="19"/>
        <v>42513</v>
      </c>
      <c r="S231" s="163">
        <f t="shared" si="20"/>
        <v>0</v>
      </c>
      <c r="T231" s="163">
        <f t="shared" si="21"/>
        <v>0</v>
      </c>
      <c r="U231" s="164" t="str">
        <f t="shared" si="22"/>
        <v>Janvier</v>
      </c>
      <c r="V231" s="162" t="b">
        <f t="shared" si="23"/>
        <v>0</v>
      </c>
    </row>
    <row r="232" spans="1:22" ht="15.75">
      <c r="A232" s="199"/>
      <c r="B232" s="199"/>
      <c r="C232" s="224"/>
      <c r="D232" s="199"/>
      <c r="E232" s="213"/>
      <c r="F232" s="215"/>
      <c r="G232" s="199"/>
      <c r="H232" s="199"/>
      <c r="I232" s="185"/>
      <c r="J232" s="185"/>
      <c r="K232" s="190"/>
      <c r="L232" s="203"/>
      <c r="M232" s="185"/>
      <c r="N232" s="191"/>
      <c r="O232" s="219"/>
      <c r="P232" s="199"/>
      <c r="Q232" s="161">
        <f t="shared" ca="1" si="18"/>
        <v>42513</v>
      </c>
      <c r="R232" s="161">
        <f t="shared" ca="1" si="19"/>
        <v>42513</v>
      </c>
      <c r="S232" s="163">
        <f t="shared" si="20"/>
        <v>0</v>
      </c>
      <c r="T232" s="163">
        <f t="shared" si="21"/>
        <v>0</v>
      </c>
      <c r="U232" s="164" t="str">
        <f t="shared" si="22"/>
        <v>Janvier</v>
      </c>
      <c r="V232" s="162" t="b">
        <f t="shared" si="23"/>
        <v>0</v>
      </c>
    </row>
    <row r="233" spans="1:22" ht="15.75">
      <c r="A233" s="199"/>
      <c r="B233" s="199"/>
      <c r="C233" s="224"/>
      <c r="D233" s="199"/>
      <c r="E233" s="213"/>
      <c r="F233" s="215"/>
      <c r="G233" s="199"/>
      <c r="H233" s="199"/>
      <c r="I233" s="185"/>
      <c r="J233" s="185"/>
      <c r="K233" s="190"/>
      <c r="L233" s="203"/>
      <c r="M233" s="185"/>
      <c r="N233" s="191"/>
      <c r="O233" s="219"/>
      <c r="P233" s="199"/>
      <c r="Q233" s="161">
        <f t="shared" ca="1" si="18"/>
        <v>42513</v>
      </c>
      <c r="R233" s="161">
        <f t="shared" ca="1" si="19"/>
        <v>42513</v>
      </c>
      <c r="S233" s="163">
        <f t="shared" si="20"/>
        <v>0</v>
      </c>
      <c r="T233" s="163">
        <f t="shared" si="21"/>
        <v>0</v>
      </c>
      <c r="U233" s="164" t="str">
        <f t="shared" si="22"/>
        <v>Janvier</v>
      </c>
      <c r="V233" s="162" t="b">
        <f t="shared" si="23"/>
        <v>0</v>
      </c>
    </row>
    <row r="234" spans="1:22" ht="15.75">
      <c r="A234" s="199"/>
      <c r="B234" s="199"/>
      <c r="C234" s="224"/>
      <c r="D234" s="199"/>
      <c r="E234" s="213"/>
      <c r="F234" s="215"/>
      <c r="G234" s="199"/>
      <c r="H234" s="199"/>
      <c r="I234" s="185"/>
      <c r="J234" s="185"/>
      <c r="K234" s="190"/>
      <c r="L234" s="203"/>
      <c r="M234" s="185"/>
      <c r="N234" s="191"/>
      <c r="O234" s="219"/>
      <c r="P234" s="199"/>
      <c r="Q234" s="161">
        <f t="shared" ca="1" si="18"/>
        <v>42513</v>
      </c>
      <c r="R234" s="161">
        <f t="shared" ca="1" si="19"/>
        <v>42513</v>
      </c>
      <c r="S234" s="163">
        <f t="shared" si="20"/>
        <v>0</v>
      </c>
      <c r="T234" s="163">
        <f t="shared" si="21"/>
        <v>0</v>
      </c>
      <c r="U234" s="164" t="str">
        <f t="shared" si="22"/>
        <v>Janvier</v>
      </c>
      <c r="V234" s="162" t="b">
        <f t="shared" si="23"/>
        <v>0</v>
      </c>
    </row>
    <row r="235" spans="1:22" ht="15.75">
      <c r="A235" s="199"/>
      <c r="B235" s="199"/>
      <c r="C235" s="224"/>
      <c r="D235" s="199"/>
      <c r="E235" s="213"/>
      <c r="F235" s="215"/>
      <c r="G235" s="199"/>
      <c r="H235" s="199"/>
      <c r="I235" s="185"/>
      <c r="J235" s="185"/>
      <c r="K235" s="190"/>
      <c r="L235" s="203"/>
      <c r="M235" s="185"/>
      <c r="N235" s="191"/>
      <c r="O235" s="219"/>
      <c r="P235" s="199"/>
      <c r="Q235" s="161">
        <f t="shared" ca="1" si="18"/>
        <v>42513</v>
      </c>
      <c r="R235" s="161">
        <f t="shared" ca="1" si="19"/>
        <v>42513</v>
      </c>
      <c r="S235" s="163">
        <f t="shared" si="20"/>
        <v>0</v>
      </c>
      <c r="T235" s="163">
        <f t="shared" si="21"/>
        <v>0</v>
      </c>
      <c r="U235" s="164" t="str">
        <f t="shared" si="22"/>
        <v>Janvier</v>
      </c>
      <c r="V235" s="162" t="b">
        <f t="shared" si="23"/>
        <v>0</v>
      </c>
    </row>
    <row r="236" spans="1:22" ht="15.75">
      <c r="A236" s="199"/>
      <c r="B236" s="199"/>
      <c r="C236" s="224"/>
      <c r="D236" s="199"/>
      <c r="E236" s="213"/>
      <c r="F236" s="215"/>
      <c r="G236" s="199"/>
      <c r="H236" s="199"/>
      <c r="I236" s="185"/>
      <c r="J236" s="185"/>
      <c r="K236" s="190"/>
      <c r="L236" s="203"/>
      <c r="M236" s="185"/>
      <c r="N236" s="191"/>
      <c r="O236" s="219"/>
      <c r="P236" s="199"/>
      <c r="Q236" s="161">
        <f t="shared" ca="1" si="18"/>
        <v>42513</v>
      </c>
      <c r="R236" s="161">
        <f t="shared" ca="1" si="19"/>
        <v>42513</v>
      </c>
      <c r="S236" s="163">
        <f t="shared" si="20"/>
        <v>0</v>
      </c>
      <c r="T236" s="163">
        <f t="shared" si="21"/>
        <v>0</v>
      </c>
      <c r="U236" s="164" t="str">
        <f t="shared" si="22"/>
        <v>Janvier</v>
      </c>
      <c r="V236" s="162" t="b">
        <f t="shared" si="23"/>
        <v>0</v>
      </c>
    </row>
    <row r="237" spans="1:22" ht="15.75">
      <c r="A237" s="199"/>
      <c r="B237" s="199"/>
      <c r="C237" s="224"/>
      <c r="D237" s="199"/>
      <c r="E237" s="213"/>
      <c r="F237" s="215"/>
      <c r="G237" s="199"/>
      <c r="H237" s="199"/>
      <c r="I237" s="185"/>
      <c r="J237" s="185"/>
      <c r="K237" s="190"/>
      <c r="L237" s="203"/>
      <c r="M237" s="185"/>
      <c r="N237" s="191"/>
      <c r="O237" s="219"/>
      <c r="P237" s="199"/>
      <c r="Q237" s="161">
        <f t="shared" ca="1" si="18"/>
        <v>42513</v>
      </c>
      <c r="R237" s="161">
        <f t="shared" ca="1" si="19"/>
        <v>42513</v>
      </c>
      <c r="S237" s="163">
        <f t="shared" si="20"/>
        <v>0</v>
      </c>
      <c r="T237" s="163">
        <f t="shared" si="21"/>
        <v>0</v>
      </c>
      <c r="U237" s="164" t="str">
        <f t="shared" si="22"/>
        <v>Janvier</v>
      </c>
      <c r="V237" s="162" t="b">
        <f t="shared" si="23"/>
        <v>0</v>
      </c>
    </row>
    <row r="238" spans="1:22" ht="15.75">
      <c r="A238" s="199"/>
      <c r="B238" s="199"/>
      <c r="C238" s="224"/>
      <c r="D238" s="199"/>
      <c r="E238" s="213"/>
      <c r="F238" s="215"/>
      <c r="G238" s="199"/>
      <c r="H238" s="199"/>
      <c r="I238" s="185"/>
      <c r="J238" s="185"/>
      <c r="K238" s="190"/>
      <c r="L238" s="203"/>
      <c r="M238" s="185"/>
      <c r="N238" s="191"/>
      <c r="O238" s="219"/>
      <c r="P238" s="199"/>
      <c r="Q238" s="161">
        <f t="shared" ca="1" si="18"/>
        <v>42513</v>
      </c>
      <c r="R238" s="161">
        <f t="shared" ca="1" si="19"/>
        <v>42513</v>
      </c>
      <c r="S238" s="163">
        <f t="shared" si="20"/>
        <v>0</v>
      </c>
      <c r="T238" s="163">
        <f t="shared" si="21"/>
        <v>0</v>
      </c>
      <c r="U238" s="164" t="str">
        <f t="shared" si="22"/>
        <v>Janvier</v>
      </c>
      <c r="V238" s="162" t="b">
        <f t="shared" si="23"/>
        <v>0</v>
      </c>
    </row>
    <row r="239" spans="1:22" ht="15.75">
      <c r="A239" s="199"/>
      <c r="B239" s="199"/>
      <c r="C239" s="224"/>
      <c r="D239" s="199"/>
      <c r="E239" s="213"/>
      <c r="F239" s="215"/>
      <c r="G239" s="199"/>
      <c r="H239" s="199"/>
      <c r="I239" s="185"/>
      <c r="J239" s="185"/>
      <c r="K239" s="190"/>
      <c r="L239" s="203"/>
      <c r="M239" s="185"/>
      <c r="N239" s="191"/>
      <c r="O239" s="219"/>
      <c r="P239" s="199"/>
      <c r="Q239" s="161">
        <f t="shared" ca="1" si="18"/>
        <v>42513</v>
      </c>
      <c r="R239" s="161">
        <f t="shared" ca="1" si="19"/>
        <v>42513</v>
      </c>
      <c r="S239" s="163">
        <f t="shared" si="20"/>
        <v>0</v>
      </c>
      <c r="T239" s="163">
        <f t="shared" si="21"/>
        <v>0</v>
      </c>
      <c r="U239" s="164" t="str">
        <f t="shared" si="22"/>
        <v>Janvier</v>
      </c>
      <c r="V239" s="162" t="b">
        <f t="shared" si="23"/>
        <v>0</v>
      </c>
    </row>
    <row r="240" spans="1:22" ht="15.75">
      <c r="A240" s="199"/>
      <c r="B240" s="199"/>
      <c r="C240" s="224"/>
      <c r="D240" s="199"/>
      <c r="E240" s="213"/>
      <c r="F240" s="215"/>
      <c r="G240" s="199"/>
      <c r="H240" s="199"/>
      <c r="I240" s="185"/>
      <c r="J240" s="185"/>
      <c r="K240" s="190"/>
      <c r="L240" s="203"/>
      <c r="M240" s="185"/>
      <c r="N240" s="191"/>
      <c r="O240" s="219"/>
      <c r="P240" s="199"/>
      <c r="Q240" s="161">
        <f t="shared" ca="1" si="18"/>
        <v>42513</v>
      </c>
      <c r="R240" s="161">
        <f t="shared" ca="1" si="19"/>
        <v>42513</v>
      </c>
      <c r="S240" s="163">
        <f t="shared" si="20"/>
        <v>0</v>
      </c>
      <c r="T240" s="163">
        <f t="shared" si="21"/>
        <v>0</v>
      </c>
      <c r="U240" s="164" t="str">
        <f t="shared" si="22"/>
        <v>Janvier</v>
      </c>
      <c r="V240" s="162" t="b">
        <f t="shared" si="23"/>
        <v>0</v>
      </c>
    </row>
    <row r="241" spans="1:22" ht="15.75">
      <c r="A241" s="199"/>
      <c r="B241" s="199"/>
      <c r="C241" s="224"/>
      <c r="D241" s="199"/>
      <c r="E241" s="213"/>
      <c r="F241" s="215"/>
      <c r="G241" s="199"/>
      <c r="H241" s="199"/>
      <c r="I241" s="185"/>
      <c r="J241" s="185"/>
      <c r="K241" s="190"/>
      <c r="L241" s="203"/>
      <c r="M241" s="185"/>
      <c r="N241" s="191"/>
      <c r="O241" s="219"/>
      <c r="P241" s="199"/>
      <c r="Q241" s="161">
        <f t="shared" ca="1" si="18"/>
        <v>42513</v>
      </c>
      <c r="R241" s="161">
        <f t="shared" ca="1" si="19"/>
        <v>42513</v>
      </c>
      <c r="S241" s="163">
        <f t="shared" si="20"/>
        <v>0</v>
      </c>
      <c r="T241" s="163">
        <f t="shared" si="21"/>
        <v>0</v>
      </c>
      <c r="U241" s="164" t="str">
        <f t="shared" si="22"/>
        <v>Janvier</v>
      </c>
      <c r="V241" s="162" t="b">
        <f t="shared" si="23"/>
        <v>0</v>
      </c>
    </row>
    <row r="242" spans="1:22" ht="15.75">
      <c r="A242" s="199"/>
      <c r="B242" s="199"/>
      <c r="C242" s="224"/>
      <c r="D242" s="199"/>
      <c r="E242" s="213"/>
      <c r="F242" s="215"/>
      <c r="G242" s="199"/>
      <c r="H242" s="199"/>
      <c r="I242" s="185"/>
      <c r="J242" s="185"/>
      <c r="K242" s="190"/>
      <c r="L242" s="203"/>
      <c r="M242" s="185"/>
      <c r="N242" s="191"/>
      <c r="O242" s="219"/>
      <c r="P242" s="199"/>
      <c r="Q242" s="161">
        <f t="shared" ca="1" si="18"/>
        <v>42513</v>
      </c>
      <c r="R242" s="161">
        <f t="shared" ca="1" si="19"/>
        <v>42513</v>
      </c>
      <c r="S242" s="163">
        <f t="shared" si="20"/>
        <v>0</v>
      </c>
      <c r="T242" s="163">
        <f t="shared" si="21"/>
        <v>0</v>
      </c>
      <c r="U242" s="164" t="str">
        <f t="shared" si="22"/>
        <v>Janvier</v>
      </c>
      <c r="V242" s="162" t="b">
        <f t="shared" si="23"/>
        <v>0</v>
      </c>
    </row>
    <row r="243" spans="1:22" ht="15.75">
      <c r="A243" s="199"/>
      <c r="B243" s="199"/>
      <c r="C243" s="224"/>
      <c r="D243" s="199"/>
      <c r="E243" s="213"/>
      <c r="F243" s="215"/>
      <c r="G243" s="199"/>
      <c r="H243" s="199"/>
      <c r="I243" s="185"/>
      <c r="J243" s="185"/>
      <c r="K243" s="190"/>
      <c r="L243" s="203"/>
      <c r="M243" s="185"/>
      <c r="N243" s="191"/>
      <c r="O243" s="219"/>
      <c r="P243" s="199"/>
      <c r="Q243" s="161">
        <f t="shared" ca="1" si="18"/>
        <v>42513</v>
      </c>
      <c r="R243" s="161">
        <f t="shared" ca="1" si="19"/>
        <v>42513</v>
      </c>
      <c r="S243" s="163">
        <f t="shared" si="20"/>
        <v>0</v>
      </c>
      <c r="T243" s="163">
        <f t="shared" si="21"/>
        <v>0</v>
      </c>
      <c r="U243" s="164" t="str">
        <f t="shared" si="22"/>
        <v>Janvier</v>
      </c>
      <c r="V243" s="162" t="b">
        <f t="shared" si="23"/>
        <v>0</v>
      </c>
    </row>
    <row r="244" spans="1:22" ht="15.75">
      <c r="A244" s="199"/>
      <c r="B244" s="199"/>
      <c r="C244" s="224"/>
      <c r="D244" s="199"/>
      <c r="E244" s="213"/>
      <c r="F244" s="215"/>
      <c r="G244" s="199"/>
      <c r="H244" s="199"/>
      <c r="I244" s="185"/>
      <c r="J244" s="185"/>
      <c r="K244" s="190"/>
      <c r="L244" s="203"/>
      <c r="M244" s="185"/>
      <c r="N244" s="191"/>
      <c r="O244" s="219"/>
      <c r="P244" s="199"/>
      <c r="Q244" s="161">
        <f t="shared" ca="1" si="18"/>
        <v>42513</v>
      </c>
      <c r="R244" s="161">
        <f t="shared" ca="1" si="19"/>
        <v>42513</v>
      </c>
      <c r="S244" s="163">
        <f t="shared" si="20"/>
        <v>0</v>
      </c>
      <c r="T244" s="163">
        <f t="shared" si="21"/>
        <v>0</v>
      </c>
      <c r="U244" s="164" t="str">
        <f t="shared" si="22"/>
        <v>Janvier</v>
      </c>
      <c r="V244" s="162" t="b">
        <f t="shared" si="23"/>
        <v>0</v>
      </c>
    </row>
    <row r="245" spans="1:22" ht="15.75">
      <c r="A245" s="199"/>
      <c r="B245" s="199"/>
      <c r="C245" s="224"/>
      <c r="D245" s="199"/>
      <c r="E245" s="213"/>
      <c r="F245" s="215"/>
      <c r="G245" s="199"/>
      <c r="H245" s="199"/>
      <c r="I245" s="185"/>
      <c r="J245" s="185"/>
      <c r="K245" s="190"/>
      <c r="L245" s="203"/>
      <c r="M245" s="185"/>
      <c r="N245" s="191"/>
      <c r="O245" s="219"/>
      <c r="P245" s="199"/>
      <c r="Q245" s="161">
        <f t="shared" ca="1" si="18"/>
        <v>42513</v>
      </c>
      <c r="R245" s="161">
        <f t="shared" ca="1" si="19"/>
        <v>42513</v>
      </c>
      <c r="S245" s="163">
        <f t="shared" si="20"/>
        <v>0</v>
      </c>
      <c r="T245" s="163">
        <f t="shared" si="21"/>
        <v>0</v>
      </c>
      <c r="U245" s="164" t="str">
        <f t="shared" si="22"/>
        <v>Janvier</v>
      </c>
      <c r="V245" s="162" t="b">
        <f t="shared" si="23"/>
        <v>0</v>
      </c>
    </row>
    <row r="246" spans="1:22" ht="15.75">
      <c r="A246" s="199"/>
      <c r="B246" s="199"/>
      <c r="C246" s="224"/>
      <c r="D246" s="199"/>
      <c r="E246" s="213"/>
      <c r="F246" s="215"/>
      <c r="G246" s="199"/>
      <c r="H246" s="199"/>
      <c r="I246" s="185"/>
      <c r="J246" s="185"/>
      <c r="K246" s="190"/>
      <c r="L246" s="203"/>
      <c r="M246" s="185"/>
      <c r="N246" s="191"/>
      <c r="O246" s="219"/>
      <c r="P246" s="199"/>
      <c r="Q246" s="161">
        <f t="shared" ca="1" si="18"/>
        <v>42513</v>
      </c>
      <c r="R246" s="161">
        <f t="shared" ca="1" si="19"/>
        <v>42513</v>
      </c>
      <c r="S246" s="163">
        <f t="shared" si="20"/>
        <v>0</v>
      </c>
      <c r="T246" s="163">
        <f t="shared" si="21"/>
        <v>0</v>
      </c>
      <c r="U246" s="164" t="str">
        <f t="shared" si="22"/>
        <v>Janvier</v>
      </c>
      <c r="V246" s="162" t="b">
        <f t="shared" si="23"/>
        <v>0</v>
      </c>
    </row>
    <row r="247" spans="1:22" ht="15.75">
      <c r="A247" s="199"/>
      <c r="B247" s="199"/>
      <c r="C247" s="224"/>
      <c r="D247" s="199"/>
      <c r="E247" s="213"/>
      <c r="F247" s="215"/>
      <c r="G247" s="199"/>
      <c r="H247" s="199"/>
      <c r="I247" s="185"/>
      <c r="J247" s="185"/>
      <c r="K247" s="190"/>
      <c r="L247" s="203"/>
      <c r="M247" s="185"/>
      <c r="N247" s="191"/>
      <c r="O247" s="219"/>
      <c r="P247" s="199"/>
      <c r="Q247" s="161">
        <f t="shared" ca="1" si="18"/>
        <v>42513</v>
      </c>
      <c r="R247" s="161">
        <f t="shared" ca="1" si="19"/>
        <v>42513</v>
      </c>
      <c r="S247" s="163">
        <f t="shared" si="20"/>
        <v>0</v>
      </c>
      <c r="T247" s="163">
        <f t="shared" si="21"/>
        <v>0</v>
      </c>
      <c r="U247" s="164" t="str">
        <f t="shared" si="22"/>
        <v>Janvier</v>
      </c>
      <c r="V247" s="162" t="b">
        <f t="shared" si="23"/>
        <v>0</v>
      </c>
    </row>
    <row r="248" spans="1:22" ht="15.75">
      <c r="A248" s="199"/>
      <c r="B248" s="199"/>
      <c r="C248" s="224"/>
      <c r="D248" s="199"/>
      <c r="E248" s="213"/>
      <c r="F248" s="215"/>
      <c r="G248" s="199"/>
      <c r="H248" s="199"/>
      <c r="I248" s="185"/>
      <c r="J248" s="185"/>
      <c r="K248" s="190"/>
      <c r="L248" s="203"/>
      <c r="M248" s="185"/>
      <c r="N248" s="191"/>
      <c r="O248" s="219"/>
      <c r="P248" s="199"/>
      <c r="Q248" s="161">
        <f t="shared" ca="1" si="18"/>
        <v>42513</v>
      </c>
      <c r="R248" s="161">
        <f t="shared" ca="1" si="19"/>
        <v>42513</v>
      </c>
      <c r="S248" s="163">
        <f t="shared" si="20"/>
        <v>0</v>
      </c>
      <c r="T248" s="163">
        <f t="shared" si="21"/>
        <v>0</v>
      </c>
      <c r="U248" s="164" t="str">
        <f t="shared" si="22"/>
        <v>Janvier</v>
      </c>
      <c r="V248" s="162" t="b">
        <f t="shared" si="23"/>
        <v>0</v>
      </c>
    </row>
    <row r="249" spans="1:22" ht="15.75">
      <c r="A249" s="199"/>
      <c r="B249" s="199"/>
      <c r="C249" s="224"/>
      <c r="D249" s="199"/>
      <c r="E249" s="213"/>
      <c r="F249" s="215"/>
      <c r="G249" s="199"/>
      <c r="H249" s="199"/>
      <c r="I249" s="185"/>
      <c r="J249" s="185"/>
      <c r="K249" s="190"/>
      <c r="L249" s="203"/>
      <c r="M249" s="185"/>
      <c r="N249" s="191"/>
      <c r="O249" s="219"/>
      <c r="P249" s="199"/>
      <c r="Q249" s="161">
        <f t="shared" ca="1" si="18"/>
        <v>42513</v>
      </c>
      <c r="R249" s="161">
        <f t="shared" ca="1" si="19"/>
        <v>42513</v>
      </c>
      <c r="S249" s="163">
        <f t="shared" si="20"/>
        <v>0</v>
      </c>
      <c r="T249" s="163">
        <f t="shared" si="21"/>
        <v>0</v>
      </c>
      <c r="U249" s="164" t="str">
        <f t="shared" si="22"/>
        <v>Janvier</v>
      </c>
      <c r="V249" s="162" t="b">
        <f t="shared" si="23"/>
        <v>0</v>
      </c>
    </row>
    <row r="250" spans="1:22" ht="15.75">
      <c r="A250" s="199"/>
      <c r="B250" s="199"/>
      <c r="C250" s="224"/>
      <c r="D250" s="199"/>
      <c r="E250" s="213"/>
      <c r="F250" s="215"/>
      <c r="G250" s="199"/>
      <c r="H250" s="199"/>
      <c r="I250" s="185"/>
      <c r="J250" s="185"/>
      <c r="K250" s="190"/>
      <c r="L250" s="203"/>
      <c r="M250" s="185"/>
      <c r="N250" s="191"/>
      <c r="O250" s="219"/>
      <c r="P250" s="199"/>
      <c r="Q250" s="161">
        <f t="shared" ca="1" si="18"/>
        <v>42513</v>
      </c>
      <c r="R250" s="161">
        <f t="shared" ca="1" si="19"/>
        <v>42513</v>
      </c>
      <c r="S250" s="163">
        <f t="shared" si="20"/>
        <v>0</v>
      </c>
      <c r="T250" s="163">
        <f t="shared" si="21"/>
        <v>0</v>
      </c>
      <c r="U250" s="164" t="str">
        <f t="shared" si="22"/>
        <v>Janvier</v>
      </c>
      <c r="V250" s="162" t="b">
        <f t="shared" si="23"/>
        <v>0</v>
      </c>
    </row>
    <row r="251" spans="1:22" ht="15.75">
      <c r="A251" s="199"/>
      <c r="B251" s="199"/>
      <c r="C251" s="224"/>
      <c r="D251" s="199"/>
      <c r="E251" s="213"/>
      <c r="F251" s="215"/>
      <c r="G251" s="199"/>
      <c r="H251" s="199"/>
      <c r="I251" s="185"/>
      <c r="J251" s="185"/>
      <c r="K251" s="190"/>
      <c r="L251" s="203"/>
      <c r="M251" s="185"/>
      <c r="N251" s="191"/>
      <c r="O251" s="219"/>
      <c r="P251" s="199"/>
      <c r="Q251" s="161">
        <f t="shared" ca="1" si="18"/>
        <v>42513</v>
      </c>
      <c r="R251" s="161">
        <f t="shared" ca="1" si="19"/>
        <v>42513</v>
      </c>
      <c r="S251" s="163">
        <f t="shared" si="20"/>
        <v>0</v>
      </c>
      <c r="T251" s="163">
        <f t="shared" si="21"/>
        <v>0</v>
      </c>
      <c r="U251" s="164" t="str">
        <f t="shared" si="22"/>
        <v>Janvier</v>
      </c>
      <c r="V251" s="162" t="b">
        <f t="shared" si="23"/>
        <v>0</v>
      </c>
    </row>
    <row r="252" spans="1:22" ht="15.75">
      <c r="A252" s="199"/>
      <c r="B252" s="199"/>
      <c r="C252" s="224"/>
      <c r="D252" s="199"/>
      <c r="E252" s="213"/>
      <c r="F252" s="215"/>
      <c r="G252" s="199"/>
      <c r="H252" s="199"/>
      <c r="I252" s="185"/>
      <c r="J252" s="185"/>
      <c r="K252" s="190"/>
      <c r="L252" s="203"/>
      <c r="M252" s="185"/>
      <c r="N252" s="191"/>
      <c r="O252" s="219"/>
      <c r="P252" s="199"/>
      <c r="Q252" s="161">
        <f t="shared" ca="1" si="18"/>
        <v>42513</v>
      </c>
      <c r="R252" s="161">
        <f t="shared" ca="1" si="19"/>
        <v>42513</v>
      </c>
      <c r="S252" s="163">
        <f t="shared" si="20"/>
        <v>0</v>
      </c>
      <c r="T252" s="163">
        <f t="shared" si="21"/>
        <v>0</v>
      </c>
      <c r="U252" s="164" t="str">
        <f t="shared" si="22"/>
        <v>Janvier</v>
      </c>
      <c r="V252" s="162" t="b">
        <f t="shared" si="23"/>
        <v>0</v>
      </c>
    </row>
    <row r="253" spans="1:22" ht="15.75">
      <c r="A253" s="199"/>
      <c r="B253" s="199"/>
      <c r="C253" s="224"/>
      <c r="D253" s="199"/>
      <c r="E253" s="213"/>
      <c r="F253" s="215"/>
      <c r="G253" s="199"/>
      <c r="H253" s="199"/>
      <c r="I253" s="185"/>
      <c r="J253" s="185"/>
      <c r="K253" s="190"/>
      <c r="L253" s="203"/>
      <c r="M253" s="185"/>
      <c r="N253" s="191"/>
      <c r="O253" s="219"/>
      <c r="P253" s="199"/>
      <c r="Q253" s="161">
        <f t="shared" ca="1" si="18"/>
        <v>42513</v>
      </c>
      <c r="R253" s="161">
        <f t="shared" ca="1" si="19"/>
        <v>42513</v>
      </c>
      <c r="S253" s="163">
        <f t="shared" si="20"/>
        <v>0</v>
      </c>
      <c r="T253" s="163">
        <f t="shared" si="21"/>
        <v>0</v>
      </c>
      <c r="U253" s="164" t="str">
        <f t="shared" si="22"/>
        <v>Janvier</v>
      </c>
      <c r="V253" s="162" t="b">
        <f t="shared" si="23"/>
        <v>0</v>
      </c>
    </row>
    <row r="254" spans="1:22" ht="15.75">
      <c r="A254" s="199"/>
      <c r="B254" s="199"/>
      <c r="C254" s="224"/>
      <c r="D254" s="199"/>
      <c r="E254" s="213"/>
      <c r="F254" s="215"/>
      <c r="G254" s="199"/>
      <c r="H254" s="199"/>
      <c r="I254" s="185"/>
      <c r="J254" s="185"/>
      <c r="K254" s="190"/>
      <c r="L254" s="203"/>
      <c r="M254" s="185"/>
      <c r="N254" s="191"/>
      <c r="O254" s="219"/>
      <c r="P254" s="199"/>
      <c r="Q254" s="161">
        <f t="shared" ca="1" si="18"/>
        <v>42513</v>
      </c>
      <c r="R254" s="161">
        <f t="shared" ca="1" si="19"/>
        <v>42513</v>
      </c>
      <c r="S254" s="163">
        <f t="shared" si="20"/>
        <v>0</v>
      </c>
      <c r="T254" s="163">
        <f t="shared" si="21"/>
        <v>0</v>
      </c>
      <c r="U254" s="164" t="str">
        <f t="shared" si="22"/>
        <v>Janvier</v>
      </c>
      <c r="V254" s="162" t="b">
        <f t="shared" si="23"/>
        <v>0</v>
      </c>
    </row>
    <row r="255" spans="1:22" ht="15.75">
      <c r="A255" s="199"/>
      <c r="B255" s="199"/>
      <c r="C255" s="224"/>
      <c r="D255" s="199"/>
      <c r="E255" s="213"/>
      <c r="F255" s="215"/>
      <c r="G255" s="199"/>
      <c r="H255" s="199"/>
      <c r="I255" s="185"/>
      <c r="J255" s="185"/>
      <c r="K255" s="190"/>
      <c r="L255" s="203"/>
      <c r="M255" s="185"/>
      <c r="N255" s="191"/>
      <c r="O255" s="219"/>
      <c r="P255" s="199"/>
      <c r="Q255" s="161">
        <f t="shared" ca="1" si="18"/>
        <v>42513</v>
      </c>
      <c r="R255" s="161">
        <f t="shared" ca="1" si="19"/>
        <v>42513</v>
      </c>
      <c r="S255" s="163">
        <f t="shared" si="20"/>
        <v>0</v>
      </c>
      <c r="T255" s="163">
        <f t="shared" si="21"/>
        <v>0</v>
      </c>
      <c r="U255" s="164" t="str">
        <f t="shared" si="22"/>
        <v>Janvier</v>
      </c>
      <c r="V255" s="162" t="b">
        <f t="shared" si="23"/>
        <v>0</v>
      </c>
    </row>
    <row r="256" spans="1:22" ht="15.75">
      <c r="A256" s="199"/>
      <c r="B256" s="199"/>
      <c r="C256" s="224"/>
      <c r="D256" s="199"/>
      <c r="E256" s="213"/>
      <c r="F256" s="215"/>
      <c r="G256" s="199"/>
      <c r="H256" s="199"/>
      <c r="I256" s="185"/>
      <c r="J256" s="185"/>
      <c r="K256" s="190"/>
      <c r="L256" s="203"/>
      <c r="M256" s="185"/>
      <c r="N256" s="191"/>
      <c r="O256" s="219"/>
      <c r="P256" s="199"/>
      <c r="Q256" s="161">
        <f t="shared" ca="1" si="18"/>
        <v>42513</v>
      </c>
      <c r="R256" s="161">
        <f t="shared" ca="1" si="19"/>
        <v>42513</v>
      </c>
      <c r="S256" s="163">
        <f t="shared" si="20"/>
        <v>0</v>
      </c>
      <c r="T256" s="163">
        <f t="shared" si="21"/>
        <v>0</v>
      </c>
      <c r="U256" s="164" t="str">
        <f t="shared" si="22"/>
        <v>Janvier</v>
      </c>
      <c r="V256" s="162" t="b">
        <f t="shared" si="23"/>
        <v>0</v>
      </c>
    </row>
    <row r="257" spans="1:26" ht="15.75">
      <c r="A257" s="199"/>
      <c r="B257" s="199"/>
      <c r="C257" s="224"/>
      <c r="D257" s="199"/>
      <c r="E257" s="213"/>
      <c r="F257" s="215"/>
      <c r="G257" s="199"/>
      <c r="H257" s="199"/>
      <c r="I257" s="185"/>
      <c r="J257" s="185"/>
      <c r="K257" s="190"/>
      <c r="L257" s="203"/>
      <c r="M257" s="185"/>
      <c r="N257" s="191"/>
      <c r="O257" s="219"/>
      <c r="P257" s="199"/>
      <c r="Q257" s="161">
        <f t="shared" ca="1" si="18"/>
        <v>42513</v>
      </c>
      <c r="R257" s="161">
        <f t="shared" ca="1" si="19"/>
        <v>42513</v>
      </c>
      <c r="S257" s="163">
        <f t="shared" si="20"/>
        <v>0</v>
      </c>
      <c r="T257" s="163">
        <f t="shared" si="21"/>
        <v>0</v>
      </c>
      <c r="U257" s="164" t="str">
        <f t="shared" si="22"/>
        <v>Janvier</v>
      </c>
      <c r="V257" s="162" t="b">
        <f t="shared" si="23"/>
        <v>0</v>
      </c>
    </row>
    <row r="258" spans="1:26" ht="15.75">
      <c r="A258" s="199"/>
      <c r="B258" s="199"/>
      <c r="C258" s="224"/>
      <c r="D258" s="199"/>
      <c r="E258" s="213"/>
      <c r="F258" s="215"/>
      <c r="G258" s="199"/>
      <c r="H258" s="199"/>
      <c r="I258" s="185"/>
      <c r="J258" s="185"/>
      <c r="K258" s="190"/>
      <c r="L258" s="203"/>
      <c r="M258" s="185"/>
      <c r="N258" s="191"/>
      <c r="O258" s="219"/>
      <c r="P258" s="199"/>
      <c r="Q258" s="161">
        <f t="shared" ref="Q258:Q321" ca="1" si="24">TODAY()-K258</f>
        <v>42513</v>
      </c>
      <c r="R258" s="161">
        <f t="shared" ref="R258:R321" ca="1" si="25">Q258</f>
        <v>42513</v>
      </c>
      <c r="S258" s="163">
        <f t="shared" ref="S258:S321" si="26">VALUE(L258)*1</f>
        <v>0</v>
      </c>
      <c r="T258" s="163">
        <f t="shared" ref="T258:T321" si="27">VALUE(N258)*1</f>
        <v>0</v>
      </c>
      <c r="U258" s="164" t="str">
        <f t="shared" ref="U258:U321" si="28">CHOOSE(MONTH(M258),"Janvier","Février","Mars","Avril","Mai","Juin","Juillet","Août","Septembre","Octobre","Novembre","Décembre" )</f>
        <v>Janvier</v>
      </c>
      <c r="V258" s="162" t="b">
        <f t="shared" ref="V258:V321" si="29">S258&gt;0</f>
        <v>0</v>
      </c>
    </row>
    <row r="259" spans="1:26" ht="15.75">
      <c r="A259" s="199"/>
      <c r="B259" s="199"/>
      <c r="C259" s="224"/>
      <c r="D259" s="199"/>
      <c r="E259" s="213"/>
      <c r="F259" s="215"/>
      <c r="G259" s="199"/>
      <c r="H259" s="199"/>
      <c r="I259" s="185"/>
      <c r="J259" s="185"/>
      <c r="K259" s="190"/>
      <c r="L259" s="203"/>
      <c r="M259" s="185"/>
      <c r="N259" s="191"/>
      <c r="O259" s="219"/>
      <c r="P259" s="199"/>
      <c r="Q259" s="161">
        <f t="shared" ca="1" si="24"/>
        <v>42513</v>
      </c>
      <c r="R259" s="161">
        <f t="shared" ca="1" si="25"/>
        <v>42513</v>
      </c>
      <c r="S259" s="163">
        <f t="shared" si="26"/>
        <v>0</v>
      </c>
      <c r="T259" s="163">
        <f t="shared" si="27"/>
        <v>0</v>
      </c>
      <c r="U259" s="164" t="str">
        <f t="shared" si="28"/>
        <v>Janvier</v>
      </c>
      <c r="V259" s="162" t="b">
        <f t="shared" si="29"/>
        <v>0</v>
      </c>
    </row>
    <row r="260" spans="1:26" ht="15.75">
      <c r="A260" s="199"/>
      <c r="B260" s="199"/>
      <c r="C260" s="224"/>
      <c r="D260" s="199"/>
      <c r="E260" s="213"/>
      <c r="F260" s="215"/>
      <c r="G260" s="199"/>
      <c r="H260" s="199"/>
      <c r="I260" s="185"/>
      <c r="J260" s="185"/>
      <c r="K260" s="190"/>
      <c r="L260" s="203"/>
      <c r="M260" s="185"/>
      <c r="N260" s="191"/>
      <c r="O260" s="219"/>
      <c r="P260" s="199"/>
      <c r="Q260" s="161">
        <f t="shared" ca="1" si="24"/>
        <v>42513</v>
      </c>
      <c r="R260" s="161">
        <f t="shared" ca="1" si="25"/>
        <v>42513</v>
      </c>
      <c r="S260" s="163">
        <f t="shared" si="26"/>
        <v>0</v>
      </c>
      <c r="T260" s="163">
        <f t="shared" si="27"/>
        <v>0</v>
      </c>
      <c r="U260" s="164" t="str">
        <f t="shared" si="28"/>
        <v>Janvier</v>
      </c>
      <c r="V260" s="162" t="b">
        <f t="shared" si="29"/>
        <v>0</v>
      </c>
    </row>
    <row r="261" spans="1:26" ht="15.75">
      <c r="A261" s="199"/>
      <c r="B261" s="199"/>
      <c r="C261" s="224"/>
      <c r="D261" s="199"/>
      <c r="E261" s="213"/>
      <c r="F261" s="215"/>
      <c r="G261" s="199"/>
      <c r="H261" s="199"/>
      <c r="I261" s="185"/>
      <c r="J261" s="185"/>
      <c r="K261" s="190"/>
      <c r="L261" s="203"/>
      <c r="M261" s="185"/>
      <c r="N261" s="191"/>
      <c r="O261" s="219"/>
      <c r="P261" s="199"/>
      <c r="Q261" s="161">
        <f t="shared" ca="1" si="24"/>
        <v>42513</v>
      </c>
      <c r="R261" s="161">
        <f t="shared" ca="1" si="25"/>
        <v>42513</v>
      </c>
      <c r="S261" s="163">
        <f t="shared" si="26"/>
        <v>0</v>
      </c>
      <c r="T261" s="163">
        <f t="shared" si="27"/>
        <v>0</v>
      </c>
      <c r="U261" s="164" t="str">
        <f t="shared" si="28"/>
        <v>Janvier</v>
      </c>
      <c r="V261" s="162" t="b">
        <f t="shared" si="29"/>
        <v>0</v>
      </c>
      <c r="Z261" s="156"/>
    </row>
    <row r="262" spans="1:26" ht="15.75">
      <c r="A262" s="199"/>
      <c r="B262" s="199"/>
      <c r="C262" s="224"/>
      <c r="D262" s="199"/>
      <c r="E262" s="213"/>
      <c r="F262" s="215"/>
      <c r="G262" s="199"/>
      <c r="H262" s="199"/>
      <c r="I262" s="185"/>
      <c r="J262" s="185"/>
      <c r="K262" s="190"/>
      <c r="L262" s="203"/>
      <c r="M262" s="185"/>
      <c r="N262" s="191"/>
      <c r="O262" s="219"/>
      <c r="P262" s="199"/>
      <c r="Q262" s="161">
        <f t="shared" ca="1" si="24"/>
        <v>42513</v>
      </c>
      <c r="R262" s="161">
        <f t="shared" ca="1" si="25"/>
        <v>42513</v>
      </c>
      <c r="S262" s="163">
        <f t="shared" si="26"/>
        <v>0</v>
      </c>
      <c r="T262" s="163">
        <f t="shared" si="27"/>
        <v>0</v>
      </c>
      <c r="U262" s="164" t="str">
        <f t="shared" si="28"/>
        <v>Janvier</v>
      </c>
      <c r="V262" s="162" t="b">
        <f t="shared" si="29"/>
        <v>0</v>
      </c>
      <c r="Z262" s="156"/>
    </row>
    <row r="263" spans="1:26" ht="15.75">
      <c r="A263" s="199"/>
      <c r="B263" s="199"/>
      <c r="C263" s="224"/>
      <c r="D263" s="199"/>
      <c r="E263" s="213"/>
      <c r="F263" s="215"/>
      <c r="G263" s="199"/>
      <c r="H263" s="199"/>
      <c r="I263" s="185"/>
      <c r="J263" s="185"/>
      <c r="K263" s="190"/>
      <c r="L263" s="203"/>
      <c r="M263" s="185"/>
      <c r="N263" s="191"/>
      <c r="O263" s="219"/>
      <c r="P263" s="199"/>
      <c r="Q263" s="161">
        <f t="shared" ca="1" si="24"/>
        <v>42513</v>
      </c>
      <c r="R263" s="161">
        <f t="shared" ca="1" si="25"/>
        <v>42513</v>
      </c>
      <c r="S263" s="163">
        <f t="shared" si="26"/>
        <v>0</v>
      </c>
      <c r="T263" s="163">
        <f t="shared" si="27"/>
        <v>0</v>
      </c>
      <c r="U263" s="164" t="str">
        <f t="shared" si="28"/>
        <v>Janvier</v>
      </c>
      <c r="V263" s="162" t="b">
        <f t="shared" si="29"/>
        <v>0</v>
      </c>
      <c r="Z263" s="156"/>
    </row>
    <row r="264" spans="1:26" ht="15.75">
      <c r="A264" s="199"/>
      <c r="B264" s="199"/>
      <c r="C264" s="224"/>
      <c r="D264" s="199"/>
      <c r="E264" s="213"/>
      <c r="F264" s="215"/>
      <c r="G264" s="199"/>
      <c r="H264" s="199"/>
      <c r="I264" s="185"/>
      <c r="J264" s="185"/>
      <c r="K264" s="190"/>
      <c r="L264" s="203"/>
      <c r="M264" s="185"/>
      <c r="N264" s="191"/>
      <c r="O264" s="219"/>
      <c r="P264" s="199"/>
      <c r="Q264" s="161">
        <f t="shared" ca="1" si="24"/>
        <v>42513</v>
      </c>
      <c r="R264" s="161">
        <f t="shared" ca="1" si="25"/>
        <v>42513</v>
      </c>
      <c r="S264" s="163">
        <f t="shared" si="26"/>
        <v>0</v>
      </c>
      <c r="T264" s="163">
        <f t="shared" si="27"/>
        <v>0</v>
      </c>
      <c r="U264" s="164" t="str">
        <f t="shared" si="28"/>
        <v>Janvier</v>
      </c>
      <c r="V264" s="162" t="b">
        <f t="shared" si="29"/>
        <v>0</v>
      </c>
      <c r="Z264" s="156"/>
    </row>
    <row r="265" spans="1:26" ht="15.75">
      <c r="A265" s="199"/>
      <c r="B265" s="199"/>
      <c r="C265" s="224"/>
      <c r="D265" s="199"/>
      <c r="E265" s="213"/>
      <c r="F265" s="215"/>
      <c r="G265" s="199"/>
      <c r="H265" s="199"/>
      <c r="I265" s="185"/>
      <c r="J265" s="185"/>
      <c r="K265" s="190"/>
      <c r="L265" s="203"/>
      <c r="M265" s="185"/>
      <c r="N265" s="191"/>
      <c r="O265" s="219"/>
      <c r="P265" s="199"/>
      <c r="Q265" s="161">
        <f t="shared" ca="1" si="24"/>
        <v>42513</v>
      </c>
      <c r="R265" s="161">
        <f t="shared" ca="1" si="25"/>
        <v>42513</v>
      </c>
      <c r="S265" s="163">
        <f t="shared" si="26"/>
        <v>0</v>
      </c>
      <c r="T265" s="163">
        <f t="shared" si="27"/>
        <v>0</v>
      </c>
      <c r="U265" s="164" t="str">
        <f t="shared" si="28"/>
        <v>Janvier</v>
      </c>
      <c r="V265" s="162" t="b">
        <f t="shared" si="29"/>
        <v>0</v>
      </c>
      <c r="Z265" s="156"/>
    </row>
    <row r="266" spans="1:26" ht="15.75">
      <c r="A266" s="199"/>
      <c r="B266" s="199"/>
      <c r="C266" s="224"/>
      <c r="D266" s="199"/>
      <c r="E266" s="213"/>
      <c r="F266" s="215"/>
      <c r="G266" s="199"/>
      <c r="H266" s="199"/>
      <c r="I266" s="185"/>
      <c r="J266" s="185"/>
      <c r="K266" s="190"/>
      <c r="L266" s="203"/>
      <c r="M266" s="185"/>
      <c r="N266" s="191"/>
      <c r="O266" s="219"/>
      <c r="P266" s="199"/>
      <c r="Q266" s="161">
        <f t="shared" ca="1" si="24"/>
        <v>42513</v>
      </c>
      <c r="R266" s="161">
        <f t="shared" ca="1" si="25"/>
        <v>42513</v>
      </c>
      <c r="S266" s="163">
        <f t="shared" si="26"/>
        <v>0</v>
      </c>
      <c r="T266" s="163">
        <f t="shared" si="27"/>
        <v>0</v>
      </c>
      <c r="U266" s="164" t="str">
        <f t="shared" si="28"/>
        <v>Janvier</v>
      </c>
      <c r="V266" s="162" t="b">
        <f t="shared" si="29"/>
        <v>0</v>
      </c>
      <c r="Z266" s="156"/>
    </row>
    <row r="267" spans="1:26" ht="15.75">
      <c r="A267" s="199"/>
      <c r="B267" s="199"/>
      <c r="C267" s="224"/>
      <c r="D267" s="199"/>
      <c r="E267" s="213"/>
      <c r="F267" s="215"/>
      <c r="G267" s="199"/>
      <c r="H267" s="199"/>
      <c r="I267" s="185"/>
      <c r="J267" s="185"/>
      <c r="K267" s="190"/>
      <c r="L267" s="203"/>
      <c r="M267" s="185"/>
      <c r="N267" s="191"/>
      <c r="O267" s="219"/>
      <c r="P267" s="199"/>
      <c r="Q267" s="161">
        <f t="shared" ca="1" si="24"/>
        <v>42513</v>
      </c>
      <c r="R267" s="161">
        <f t="shared" ca="1" si="25"/>
        <v>42513</v>
      </c>
      <c r="S267" s="163">
        <f t="shared" si="26"/>
        <v>0</v>
      </c>
      <c r="T267" s="163">
        <f t="shared" si="27"/>
        <v>0</v>
      </c>
      <c r="U267" s="164" t="str">
        <f t="shared" si="28"/>
        <v>Janvier</v>
      </c>
      <c r="V267" s="162" t="b">
        <f t="shared" si="29"/>
        <v>0</v>
      </c>
      <c r="Z267" s="156"/>
    </row>
    <row r="268" spans="1:26" ht="15.75">
      <c r="A268" s="329"/>
      <c r="B268" s="184"/>
      <c r="C268" s="224"/>
      <c r="D268" s="184"/>
      <c r="E268" s="213"/>
      <c r="F268" s="215"/>
      <c r="G268" s="184"/>
      <c r="H268" s="199"/>
      <c r="I268" s="185"/>
      <c r="J268" s="185"/>
      <c r="K268" s="190"/>
      <c r="L268" s="203"/>
      <c r="M268" s="185"/>
      <c r="N268" s="191"/>
      <c r="O268" s="219"/>
      <c r="P268" s="199"/>
      <c r="Q268" s="161">
        <f t="shared" ca="1" si="24"/>
        <v>42513</v>
      </c>
      <c r="R268" s="161">
        <f t="shared" ca="1" si="25"/>
        <v>42513</v>
      </c>
      <c r="S268" s="163">
        <f t="shared" si="26"/>
        <v>0</v>
      </c>
      <c r="T268" s="163">
        <f t="shared" si="27"/>
        <v>0</v>
      </c>
      <c r="U268" s="164" t="str">
        <f t="shared" si="28"/>
        <v>Janvier</v>
      </c>
      <c r="V268" s="162" t="b">
        <f t="shared" si="29"/>
        <v>0</v>
      </c>
      <c r="Z268" s="156"/>
    </row>
    <row r="269" spans="1:26" ht="15.75">
      <c r="A269" s="329"/>
      <c r="B269" s="184"/>
      <c r="C269" s="224"/>
      <c r="D269" s="184"/>
      <c r="E269" s="213"/>
      <c r="F269" s="215"/>
      <c r="G269" s="184"/>
      <c r="H269" s="199"/>
      <c r="I269" s="185"/>
      <c r="J269" s="185"/>
      <c r="K269" s="190"/>
      <c r="L269" s="203"/>
      <c r="M269" s="185"/>
      <c r="N269" s="191"/>
      <c r="O269" s="219"/>
      <c r="P269" s="199"/>
      <c r="Q269" s="161">
        <f t="shared" ca="1" si="24"/>
        <v>42513</v>
      </c>
      <c r="R269" s="161">
        <f t="shared" ca="1" si="25"/>
        <v>42513</v>
      </c>
      <c r="S269" s="163">
        <f t="shared" si="26"/>
        <v>0</v>
      </c>
      <c r="T269" s="163">
        <f t="shared" si="27"/>
        <v>0</v>
      </c>
      <c r="U269" s="164" t="str">
        <f t="shared" si="28"/>
        <v>Janvier</v>
      </c>
      <c r="V269" s="162" t="b">
        <f t="shared" si="29"/>
        <v>0</v>
      </c>
      <c r="Z269" s="156"/>
    </row>
    <row r="270" spans="1:26" ht="15.75">
      <c r="A270" s="329"/>
      <c r="B270" s="184"/>
      <c r="C270" s="224"/>
      <c r="D270" s="184"/>
      <c r="E270" s="213"/>
      <c r="F270" s="215"/>
      <c r="G270" s="184"/>
      <c r="H270" s="199"/>
      <c r="I270" s="185"/>
      <c r="J270" s="185"/>
      <c r="K270" s="190"/>
      <c r="L270" s="203"/>
      <c r="M270" s="185"/>
      <c r="N270" s="191"/>
      <c r="O270" s="219"/>
      <c r="P270" s="199"/>
      <c r="Q270" s="161">
        <f t="shared" ca="1" si="24"/>
        <v>42513</v>
      </c>
      <c r="R270" s="161">
        <f t="shared" ca="1" si="25"/>
        <v>42513</v>
      </c>
      <c r="S270" s="163">
        <f t="shared" si="26"/>
        <v>0</v>
      </c>
      <c r="T270" s="163">
        <f t="shared" si="27"/>
        <v>0</v>
      </c>
      <c r="U270" s="164" t="str">
        <f t="shared" si="28"/>
        <v>Janvier</v>
      </c>
      <c r="V270" s="162" t="b">
        <f t="shared" si="29"/>
        <v>0</v>
      </c>
      <c r="Z270" s="156"/>
    </row>
    <row r="271" spans="1:26" ht="15.75">
      <c r="A271" s="329"/>
      <c r="B271" s="184"/>
      <c r="C271" s="224"/>
      <c r="D271" s="184"/>
      <c r="E271" s="213"/>
      <c r="F271" s="215"/>
      <c r="G271" s="184"/>
      <c r="H271" s="199"/>
      <c r="I271" s="185"/>
      <c r="J271" s="185"/>
      <c r="K271" s="190"/>
      <c r="L271" s="203"/>
      <c r="M271" s="185"/>
      <c r="N271" s="191"/>
      <c r="O271" s="219"/>
      <c r="P271" s="199"/>
      <c r="Q271" s="161">
        <f t="shared" ca="1" si="24"/>
        <v>42513</v>
      </c>
      <c r="R271" s="161">
        <f t="shared" ca="1" si="25"/>
        <v>42513</v>
      </c>
      <c r="S271" s="163">
        <f t="shared" si="26"/>
        <v>0</v>
      </c>
      <c r="T271" s="163">
        <f t="shared" si="27"/>
        <v>0</v>
      </c>
      <c r="U271" s="164" t="str">
        <f t="shared" si="28"/>
        <v>Janvier</v>
      </c>
      <c r="V271" s="162" t="b">
        <f t="shared" si="29"/>
        <v>0</v>
      </c>
      <c r="Z271" s="156"/>
    </row>
    <row r="272" spans="1:26" ht="15.75">
      <c r="A272" s="329"/>
      <c r="B272" s="184"/>
      <c r="C272" s="224"/>
      <c r="D272" s="184"/>
      <c r="E272" s="213"/>
      <c r="F272" s="215"/>
      <c r="G272" s="184"/>
      <c r="H272" s="199"/>
      <c r="I272" s="185"/>
      <c r="J272" s="185"/>
      <c r="K272" s="190"/>
      <c r="L272" s="203"/>
      <c r="M272" s="185"/>
      <c r="N272" s="191"/>
      <c r="O272" s="219"/>
      <c r="P272" s="199"/>
      <c r="Q272" s="161">
        <f t="shared" ca="1" si="24"/>
        <v>42513</v>
      </c>
      <c r="R272" s="161">
        <f t="shared" ca="1" si="25"/>
        <v>42513</v>
      </c>
      <c r="S272" s="163">
        <f t="shared" si="26"/>
        <v>0</v>
      </c>
      <c r="T272" s="163">
        <f t="shared" si="27"/>
        <v>0</v>
      </c>
      <c r="U272" s="164" t="str">
        <f t="shared" si="28"/>
        <v>Janvier</v>
      </c>
      <c r="V272" s="162" t="b">
        <f t="shared" si="29"/>
        <v>0</v>
      </c>
      <c r="Z272" s="156"/>
    </row>
    <row r="273" spans="1:31" ht="15.75">
      <c r="A273" s="329"/>
      <c r="B273" s="184"/>
      <c r="C273" s="224"/>
      <c r="D273" s="184"/>
      <c r="E273" s="213"/>
      <c r="F273" s="215"/>
      <c r="G273" s="184"/>
      <c r="H273" s="199"/>
      <c r="I273" s="185"/>
      <c r="J273" s="185"/>
      <c r="K273" s="190"/>
      <c r="L273" s="203"/>
      <c r="M273" s="185"/>
      <c r="N273" s="191"/>
      <c r="O273" s="219"/>
      <c r="P273" s="199"/>
      <c r="Q273" s="161">
        <f t="shared" ca="1" si="24"/>
        <v>42513</v>
      </c>
      <c r="R273" s="161">
        <f t="shared" ca="1" si="25"/>
        <v>42513</v>
      </c>
      <c r="S273" s="163">
        <f t="shared" si="26"/>
        <v>0</v>
      </c>
      <c r="T273" s="163">
        <f t="shared" si="27"/>
        <v>0</v>
      </c>
      <c r="U273" s="164" t="str">
        <f t="shared" si="28"/>
        <v>Janvier</v>
      </c>
      <c r="V273" s="162" t="b">
        <f t="shared" si="29"/>
        <v>0</v>
      </c>
      <c r="AC273" s="175"/>
    </row>
    <row r="274" spans="1:31" ht="15.75">
      <c r="A274" s="329"/>
      <c r="B274" s="184"/>
      <c r="C274" s="224"/>
      <c r="D274" s="184"/>
      <c r="E274" s="213"/>
      <c r="F274" s="215"/>
      <c r="G274" s="184"/>
      <c r="H274" s="199"/>
      <c r="I274" s="185"/>
      <c r="J274" s="185"/>
      <c r="K274" s="190"/>
      <c r="L274" s="203"/>
      <c r="M274" s="185"/>
      <c r="N274" s="191"/>
      <c r="O274" s="219"/>
      <c r="P274" s="199"/>
      <c r="Q274" s="161">
        <f t="shared" ca="1" si="24"/>
        <v>42513</v>
      </c>
      <c r="R274" s="161">
        <f t="shared" ca="1" si="25"/>
        <v>42513</v>
      </c>
      <c r="S274" s="163">
        <f t="shared" si="26"/>
        <v>0</v>
      </c>
      <c r="T274" s="163">
        <f t="shared" si="27"/>
        <v>0</v>
      </c>
      <c r="U274" s="164" t="str">
        <f t="shared" si="28"/>
        <v>Janvier</v>
      </c>
      <c r="V274" s="162" t="b">
        <f t="shared" si="29"/>
        <v>0</v>
      </c>
      <c r="AC274" s="195"/>
      <c r="AD274" s="162"/>
      <c r="AE274" s="175"/>
    </row>
    <row r="275" spans="1:31" ht="15.75">
      <c r="A275" s="329"/>
      <c r="B275" s="184"/>
      <c r="C275" s="224"/>
      <c r="D275" s="184"/>
      <c r="E275" s="213"/>
      <c r="F275" s="215"/>
      <c r="G275" s="184"/>
      <c r="H275" s="199"/>
      <c r="I275" s="185"/>
      <c r="J275" s="185"/>
      <c r="K275" s="190"/>
      <c r="L275" s="203"/>
      <c r="M275" s="185"/>
      <c r="N275" s="191"/>
      <c r="O275" s="219"/>
      <c r="P275" s="199"/>
      <c r="Q275" s="161">
        <f t="shared" ca="1" si="24"/>
        <v>42513</v>
      </c>
      <c r="R275" s="161">
        <f t="shared" ca="1" si="25"/>
        <v>42513</v>
      </c>
      <c r="S275" s="163">
        <f t="shared" si="26"/>
        <v>0</v>
      </c>
      <c r="T275" s="163">
        <f t="shared" si="27"/>
        <v>0</v>
      </c>
      <c r="U275" s="164" t="str">
        <f t="shared" si="28"/>
        <v>Janvier</v>
      </c>
      <c r="V275" s="162" t="b">
        <f t="shared" si="29"/>
        <v>0</v>
      </c>
      <c r="AC275" s="195"/>
      <c r="AD275" s="162"/>
      <c r="AE275" s="175"/>
    </row>
    <row r="276" spans="1:31" ht="15.75">
      <c r="A276" s="329"/>
      <c r="B276" s="184"/>
      <c r="C276" s="224"/>
      <c r="D276" s="184"/>
      <c r="E276" s="213"/>
      <c r="F276" s="215"/>
      <c r="G276" s="184"/>
      <c r="H276" s="199"/>
      <c r="I276" s="185"/>
      <c r="J276" s="185"/>
      <c r="K276" s="190"/>
      <c r="L276" s="203"/>
      <c r="M276" s="185"/>
      <c r="N276" s="191"/>
      <c r="O276" s="219"/>
      <c r="P276" s="199"/>
      <c r="Q276" s="161">
        <f t="shared" ca="1" si="24"/>
        <v>42513</v>
      </c>
      <c r="R276" s="161">
        <f t="shared" ca="1" si="25"/>
        <v>42513</v>
      </c>
      <c r="S276" s="163">
        <f t="shared" si="26"/>
        <v>0</v>
      </c>
      <c r="T276" s="163">
        <f t="shared" si="27"/>
        <v>0</v>
      </c>
      <c r="U276" s="164" t="str">
        <f t="shared" si="28"/>
        <v>Janvier</v>
      </c>
      <c r="V276" s="162" t="b">
        <f t="shared" si="29"/>
        <v>0</v>
      </c>
      <c r="AC276" s="195"/>
      <c r="AD276" s="162"/>
      <c r="AE276" s="175"/>
    </row>
    <row r="277" spans="1:31" ht="15.75">
      <c r="A277" s="329"/>
      <c r="B277" s="184"/>
      <c r="C277" s="224"/>
      <c r="D277" s="184"/>
      <c r="E277" s="213"/>
      <c r="F277" s="215"/>
      <c r="G277" s="184"/>
      <c r="H277" s="199"/>
      <c r="I277" s="185"/>
      <c r="J277" s="185"/>
      <c r="K277" s="190"/>
      <c r="L277" s="203"/>
      <c r="M277" s="185"/>
      <c r="N277" s="191"/>
      <c r="O277" s="219"/>
      <c r="P277" s="199"/>
      <c r="Q277" s="161">
        <f t="shared" ca="1" si="24"/>
        <v>42513</v>
      </c>
      <c r="R277" s="161">
        <f t="shared" ca="1" si="25"/>
        <v>42513</v>
      </c>
      <c r="S277" s="163">
        <f t="shared" si="26"/>
        <v>0</v>
      </c>
      <c r="T277" s="163">
        <f t="shared" si="27"/>
        <v>0</v>
      </c>
      <c r="U277" s="164" t="str">
        <f t="shared" si="28"/>
        <v>Janvier</v>
      </c>
      <c r="V277" s="162" t="b">
        <f t="shared" si="29"/>
        <v>0</v>
      </c>
      <c r="AC277" s="195"/>
      <c r="AD277" s="162"/>
      <c r="AE277" s="175"/>
    </row>
    <row r="278" spans="1:31" ht="15.75">
      <c r="A278" s="329"/>
      <c r="B278" s="184"/>
      <c r="C278" s="224"/>
      <c r="D278" s="184"/>
      <c r="E278" s="213"/>
      <c r="F278" s="215"/>
      <c r="G278" s="184"/>
      <c r="H278" s="199"/>
      <c r="I278" s="185"/>
      <c r="J278" s="185"/>
      <c r="K278" s="190"/>
      <c r="L278" s="203"/>
      <c r="M278" s="185"/>
      <c r="N278" s="191"/>
      <c r="O278" s="219"/>
      <c r="P278" s="199"/>
      <c r="Q278" s="161">
        <f t="shared" ca="1" si="24"/>
        <v>42513</v>
      </c>
      <c r="R278" s="161">
        <f t="shared" ca="1" si="25"/>
        <v>42513</v>
      </c>
      <c r="S278" s="163">
        <f t="shared" si="26"/>
        <v>0</v>
      </c>
      <c r="T278" s="163">
        <f t="shared" si="27"/>
        <v>0</v>
      </c>
      <c r="U278" s="164" t="str">
        <f t="shared" si="28"/>
        <v>Janvier</v>
      </c>
      <c r="V278" s="162" t="b">
        <f t="shared" si="29"/>
        <v>0</v>
      </c>
      <c r="AC278" s="196"/>
      <c r="AD278" s="162"/>
      <c r="AE278" s="175"/>
    </row>
    <row r="279" spans="1:31" ht="15.75">
      <c r="A279" s="329"/>
      <c r="B279" s="184"/>
      <c r="C279" s="224"/>
      <c r="D279" s="184"/>
      <c r="E279" s="213"/>
      <c r="F279" s="215"/>
      <c r="G279" s="184"/>
      <c r="H279" s="199"/>
      <c r="I279" s="185"/>
      <c r="J279" s="185"/>
      <c r="K279" s="190"/>
      <c r="L279" s="203"/>
      <c r="M279" s="185"/>
      <c r="N279" s="191"/>
      <c r="O279" s="219"/>
      <c r="P279" s="199"/>
      <c r="Q279" s="161">
        <f t="shared" ca="1" si="24"/>
        <v>42513</v>
      </c>
      <c r="R279" s="161">
        <f t="shared" ca="1" si="25"/>
        <v>42513</v>
      </c>
      <c r="S279" s="163">
        <f t="shared" si="26"/>
        <v>0</v>
      </c>
      <c r="T279" s="163">
        <f t="shared" si="27"/>
        <v>0</v>
      </c>
      <c r="U279" s="164" t="str">
        <f t="shared" si="28"/>
        <v>Janvier</v>
      </c>
      <c r="V279" s="162" t="b">
        <f t="shared" si="29"/>
        <v>0</v>
      </c>
      <c r="AC279" s="195"/>
      <c r="AD279" s="162"/>
      <c r="AE279" s="175"/>
    </row>
    <row r="280" spans="1:31" ht="15.75">
      <c r="A280" s="329"/>
      <c r="B280" s="184"/>
      <c r="C280" s="224"/>
      <c r="D280" s="184"/>
      <c r="E280" s="213"/>
      <c r="F280" s="215"/>
      <c r="G280" s="184"/>
      <c r="H280" s="199"/>
      <c r="I280" s="185"/>
      <c r="J280" s="185"/>
      <c r="K280" s="190"/>
      <c r="L280" s="203"/>
      <c r="M280" s="185"/>
      <c r="N280" s="191"/>
      <c r="O280" s="219"/>
      <c r="P280" s="199"/>
      <c r="Q280" s="161">
        <f t="shared" ca="1" si="24"/>
        <v>42513</v>
      </c>
      <c r="R280" s="161">
        <f t="shared" ca="1" si="25"/>
        <v>42513</v>
      </c>
      <c r="S280" s="163">
        <f t="shared" si="26"/>
        <v>0</v>
      </c>
      <c r="T280" s="163">
        <f t="shared" si="27"/>
        <v>0</v>
      </c>
      <c r="U280" s="164" t="str">
        <f t="shared" si="28"/>
        <v>Janvier</v>
      </c>
      <c r="V280" s="162" t="b">
        <f t="shared" si="29"/>
        <v>0</v>
      </c>
      <c r="AC280" s="195"/>
      <c r="AD280" s="162"/>
      <c r="AE280" s="175"/>
    </row>
    <row r="281" spans="1:31" ht="15.75">
      <c r="A281" s="329"/>
      <c r="B281" s="184"/>
      <c r="C281" s="224"/>
      <c r="D281" s="184"/>
      <c r="E281" s="213"/>
      <c r="F281" s="215"/>
      <c r="G281" s="184"/>
      <c r="H281" s="199"/>
      <c r="I281" s="185"/>
      <c r="J281" s="185"/>
      <c r="K281" s="190"/>
      <c r="L281" s="203"/>
      <c r="M281" s="185"/>
      <c r="N281" s="191"/>
      <c r="O281" s="219"/>
      <c r="P281" s="199"/>
      <c r="Q281" s="161">
        <f t="shared" ca="1" si="24"/>
        <v>42513</v>
      </c>
      <c r="R281" s="161">
        <f t="shared" ca="1" si="25"/>
        <v>42513</v>
      </c>
      <c r="S281" s="163">
        <f t="shared" si="26"/>
        <v>0</v>
      </c>
      <c r="T281" s="163">
        <f t="shared" si="27"/>
        <v>0</v>
      </c>
      <c r="U281" s="164" t="str">
        <f t="shared" si="28"/>
        <v>Janvier</v>
      </c>
      <c r="V281" s="162" t="b">
        <f t="shared" si="29"/>
        <v>0</v>
      </c>
      <c r="AC281" s="195"/>
      <c r="AD281" s="162"/>
      <c r="AE281" s="175"/>
    </row>
    <row r="282" spans="1:31" ht="15.75">
      <c r="A282" s="329"/>
      <c r="B282" s="184"/>
      <c r="C282" s="224"/>
      <c r="D282" s="184"/>
      <c r="E282" s="213"/>
      <c r="F282" s="215"/>
      <c r="G282" s="184"/>
      <c r="H282" s="199"/>
      <c r="I282" s="185"/>
      <c r="J282" s="185"/>
      <c r="K282" s="190"/>
      <c r="L282" s="203"/>
      <c r="M282" s="185"/>
      <c r="N282" s="191"/>
      <c r="O282" s="219"/>
      <c r="P282" s="199"/>
      <c r="Q282" s="161">
        <f t="shared" ca="1" si="24"/>
        <v>42513</v>
      </c>
      <c r="R282" s="161">
        <f t="shared" ca="1" si="25"/>
        <v>42513</v>
      </c>
      <c r="S282" s="163">
        <f t="shared" si="26"/>
        <v>0</v>
      </c>
      <c r="T282" s="163">
        <f t="shared" si="27"/>
        <v>0</v>
      </c>
      <c r="U282" s="164" t="str">
        <f t="shared" si="28"/>
        <v>Janvier</v>
      </c>
      <c r="V282" s="162" t="b">
        <f t="shared" si="29"/>
        <v>0</v>
      </c>
      <c r="AC282" s="195"/>
      <c r="AD282" s="162"/>
      <c r="AE282" s="175"/>
    </row>
    <row r="283" spans="1:31" ht="15.75">
      <c r="A283" s="329"/>
      <c r="B283" s="184"/>
      <c r="C283" s="224"/>
      <c r="D283" s="184"/>
      <c r="E283" s="213"/>
      <c r="F283" s="215"/>
      <c r="G283" s="184"/>
      <c r="H283" s="199"/>
      <c r="I283" s="185"/>
      <c r="J283" s="185"/>
      <c r="K283" s="190"/>
      <c r="L283" s="203"/>
      <c r="M283" s="185"/>
      <c r="N283" s="191"/>
      <c r="O283" s="219"/>
      <c r="P283" s="199"/>
      <c r="Q283" s="161">
        <f t="shared" ca="1" si="24"/>
        <v>42513</v>
      </c>
      <c r="R283" s="161">
        <f t="shared" ca="1" si="25"/>
        <v>42513</v>
      </c>
      <c r="S283" s="163">
        <f t="shared" si="26"/>
        <v>0</v>
      </c>
      <c r="T283" s="163">
        <f t="shared" si="27"/>
        <v>0</v>
      </c>
      <c r="U283" s="164" t="str">
        <f t="shared" si="28"/>
        <v>Janvier</v>
      </c>
      <c r="V283" s="162" t="b">
        <f t="shared" si="29"/>
        <v>0</v>
      </c>
    </row>
    <row r="284" spans="1:31" ht="15.75">
      <c r="A284" s="329"/>
      <c r="B284" s="184"/>
      <c r="C284" s="224"/>
      <c r="D284" s="184"/>
      <c r="E284" s="213"/>
      <c r="F284" s="215"/>
      <c r="G284" s="184"/>
      <c r="H284" s="199"/>
      <c r="I284" s="185"/>
      <c r="J284" s="185"/>
      <c r="K284" s="190"/>
      <c r="L284" s="203"/>
      <c r="M284" s="185"/>
      <c r="N284" s="191"/>
      <c r="O284" s="219"/>
      <c r="P284" s="199"/>
      <c r="Q284" s="161">
        <f t="shared" ca="1" si="24"/>
        <v>42513</v>
      </c>
      <c r="R284" s="161">
        <f t="shared" ca="1" si="25"/>
        <v>42513</v>
      </c>
      <c r="S284" s="163">
        <f t="shared" si="26"/>
        <v>0</v>
      </c>
      <c r="T284" s="163">
        <f t="shared" si="27"/>
        <v>0</v>
      </c>
      <c r="U284" s="164" t="str">
        <f t="shared" si="28"/>
        <v>Janvier</v>
      </c>
      <c r="V284" s="162" t="b">
        <f t="shared" si="29"/>
        <v>0</v>
      </c>
    </row>
    <row r="285" spans="1:31" ht="15.75">
      <c r="A285" s="329"/>
      <c r="B285" s="184"/>
      <c r="C285" s="224"/>
      <c r="D285" s="184"/>
      <c r="E285" s="213"/>
      <c r="F285" s="215"/>
      <c r="G285" s="184"/>
      <c r="H285" s="199"/>
      <c r="I285" s="185"/>
      <c r="J285" s="185"/>
      <c r="K285" s="190"/>
      <c r="L285" s="203"/>
      <c r="M285" s="185"/>
      <c r="N285" s="191"/>
      <c r="O285" s="219"/>
      <c r="P285" s="199"/>
      <c r="Q285" s="161">
        <f t="shared" ca="1" si="24"/>
        <v>42513</v>
      </c>
      <c r="R285" s="161">
        <f t="shared" ca="1" si="25"/>
        <v>42513</v>
      </c>
      <c r="S285" s="163">
        <f t="shared" si="26"/>
        <v>0</v>
      </c>
      <c r="T285" s="163">
        <f t="shared" si="27"/>
        <v>0</v>
      </c>
      <c r="U285" s="164" t="str">
        <f t="shared" si="28"/>
        <v>Janvier</v>
      </c>
      <c r="V285" s="162" t="b">
        <f t="shared" si="29"/>
        <v>0</v>
      </c>
    </row>
    <row r="286" spans="1:31" ht="15.75">
      <c r="A286" s="329"/>
      <c r="B286" s="184"/>
      <c r="C286" s="224"/>
      <c r="D286" s="184"/>
      <c r="E286" s="213"/>
      <c r="F286" s="215"/>
      <c r="G286" s="184"/>
      <c r="H286" s="199"/>
      <c r="I286" s="185"/>
      <c r="J286" s="185"/>
      <c r="K286" s="190"/>
      <c r="L286" s="203"/>
      <c r="M286" s="185"/>
      <c r="N286" s="191"/>
      <c r="O286" s="219"/>
      <c r="P286" s="199"/>
      <c r="Q286" s="161">
        <f t="shared" ca="1" si="24"/>
        <v>42513</v>
      </c>
      <c r="R286" s="161">
        <f t="shared" ca="1" si="25"/>
        <v>42513</v>
      </c>
      <c r="S286" s="163">
        <f t="shared" si="26"/>
        <v>0</v>
      </c>
      <c r="T286" s="163">
        <f t="shared" si="27"/>
        <v>0</v>
      </c>
      <c r="U286" s="164" t="str">
        <f t="shared" si="28"/>
        <v>Janvier</v>
      </c>
      <c r="V286" s="162" t="b">
        <f t="shared" si="29"/>
        <v>0</v>
      </c>
    </row>
    <row r="287" spans="1:31" ht="15.75">
      <c r="A287" s="329"/>
      <c r="B287" s="184"/>
      <c r="C287" s="224"/>
      <c r="D287" s="184"/>
      <c r="E287" s="213"/>
      <c r="F287" s="215"/>
      <c r="G287" s="184"/>
      <c r="H287" s="199"/>
      <c r="I287" s="185"/>
      <c r="J287" s="185"/>
      <c r="K287" s="190"/>
      <c r="L287" s="203"/>
      <c r="M287" s="185"/>
      <c r="N287" s="191"/>
      <c r="O287" s="219"/>
      <c r="P287" s="199"/>
      <c r="Q287" s="161">
        <f t="shared" ca="1" si="24"/>
        <v>42513</v>
      </c>
      <c r="R287" s="161">
        <f t="shared" ca="1" si="25"/>
        <v>42513</v>
      </c>
      <c r="S287" s="163">
        <f t="shared" si="26"/>
        <v>0</v>
      </c>
      <c r="T287" s="163">
        <f t="shared" si="27"/>
        <v>0</v>
      </c>
      <c r="U287" s="164" t="str">
        <f t="shared" si="28"/>
        <v>Janvier</v>
      </c>
      <c r="V287" s="162" t="b">
        <f t="shared" si="29"/>
        <v>0</v>
      </c>
    </row>
    <row r="288" spans="1:31" ht="15.75">
      <c r="A288" s="329"/>
      <c r="B288" s="184"/>
      <c r="C288" s="224"/>
      <c r="D288" s="184"/>
      <c r="E288" s="213"/>
      <c r="F288" s="215"/>
      <c r="G288" s="184"/>
      <c r="H288" s="199"/>
      <c r="I288" s="185"/>
      <c r="J288" s="185"/>
      <c r="K288" s="190"/>
      <c r="L288" s="203"/>
      <c r="M288" s="185"/>
      <c r="N288" s="191"/>
      <c r="O288" s="219"/>
      <c r="P288" s="199"/>
      <c r="Q288" s="161">
        <f t="shared" ca="1" si="24"/>
        <v>42513</v>
      </c>
      <c r="R288" s="161">
        <f t="shared" ca="1" si="25"/>
        <v>42513</v>
      </c>
      <c r="S288" s="163">
        <f t="shared" si="26"/>
        <v>0</v>
      </c>
      <c r="T288" s="163">
        <f t="shared" si="27"/>
        <v>0</v>
      </c>
      <c r="U288" s="164" t="str">
        <f t="shared" si="28"/>
        <v>Janvier</v>
      </c>
      <c r="V288" s="162" t="b">
        <f t="shared" si="29"/>
        <v>0</v>
      </c>
    </row>
    <row r="289" spans="1:26" ht="15.75">
      <c r="A289" s="329"/>
      <c r="B289" s="184"/>
      <c r="C289" s="224"/>
      <c r="D289" s="184"/>
      <c r="E289" s="213"/>
      <c r="F289" s="215"/>
      <c r="G289" s="184"/>
      <c r="H289" s="199"/>
      <c r="I289" s="185"/>
      <c r="J289" s="185"/>
      <c r="K289" s="190"/>
      <c r="L289" s="203"/>
      <c r="M289" s="185"/>
      <c r="N289" s="191"/>
      <c r="O289" s="219"/>
      <c r="P289" s="199"/>
      <c r="Q289" s="161">
        <f t="shared" ca="1" si="24"/>
        <v>42513</v>
      </c>
      <c r="R289" s="161">
        <f t="shared" ca="1" si="25"/>
        <v>42513</v>
      </c>
      <c r="S289" s="163">
        <f t="shared" si="26"/>
        <v>0</v>
      </c>
      <c r="T289" s="163">
        <f t="shared" si="27"/>
        <v>0</v>
      </c>
      <c r="U289" s="164" t="str">
        <f t="shared" si="28"/>
        <v>Janvier</v>
      </c>
      <c r="V289" s="162" t="b">
        <f t="shared" si="29"/>
        <v>0</v>
      </c>
    </row>
    <row r="290" spans="1:26" ht="15.75">
      <c r="A290" s="329"/>
      <c r="B290" s="184"/>
      <c r="C290" s="224"/>
      <c r="D290" s="184"/>
      <c r="E290" s="213"/>
      <c r="F290" s="215"/>
      <c r="G290" s="184"/>
      <c r="H290" s="199"/>
      <c r="I290" s="185"/>
      <c r="J290" s="185"/>
      <c r="K290" s="190"/>
      <c r="L290" s="203"/>
      <c r="M290" s="185"/>
      <c r="N290" s="191"/>
      <c r="O290" s="219"/>
      <c r="P290" s="199"/>
      <c r="Q290" s="161">
        <f t="shared" ca="1" si="24"/>
        <v>42513</v>
      </c>
      <c r="R290" s="161">
        <f t="shared" ca="1" si="25"/>
        <v>42513</v>
      </c>
      <c r="S290" s="163">
        <f t="shared" si="26"/>
        <v>0</v>
      </c>
      <c r="T290" s="163">
        <f t="shared" si="27"/>
        <v>0</v>
      </c>
      <c r="U290" s="164" t="str">
        <f t="shared" si="28"/>
        <v>Janvier</v>
      </c>
      <c r="V290" s="162" t="b">
        <f t="shared" si="29"/>
        <v>0</v>
      </c>
    </row>
    <row r="291" spans="1:26" ht="15.75">
      <c r="A291" s="329"/>
      <c r="B291" s="184"/>
      <c r="C291" s="224"/>
      <c r="D291" s="184"/>
      <c r="E291" s="213"/>
      <c r="F291" s="215"/>
      <c r="G291" s="184"/>
      <c r="H291" s="199"/>
      <c r="I291" s="185"/>
      <c r="J291" s="185"/>
      <c r="K291" s="190"/>
      <c r="L291" s="203"/>
      <c r="M291" s="185"/>
      <c r="N291" s="191"/>
      <c r="O291" s="219"/>
      <c r="P291" s="199"/>
      <c r="Q291" s="161">
        <f t="shared" ca="1" si="24"/>
        <v>42513</v>
      </c>
      <c r="R291" s="161">
        <f t="shared" ca="1" si="25"/>
        <v>42513</v>
      </c>
      <c r="S291" s="163">
        <f t="shared" si="26"/>
        <v>0</v>
      </c>
      <c r="T291" s="163">
        <f t="shared" si="27"/>
        <v>0</v>
      </c>
      <c r="U291" s="164" t="str">
        <f t="shared" si="28"/>
        <v>Janvier</v>
      </c>
      <c r="V291" s="162" t="b">
        <f t="shared" si="29"/>
        <v>0</v>
      </c>
    </row>
    <row r="292" spans="1:26" ht="15.75">
      <c r="A292" s="329"/>
      <c r="B292" s="184"/>
      <c r="C292" s="224"/>
      <c r="D292" s="184"/>
      <c r="E292" s="213"/>
      <c r="F292" s="215"/>
      <c r="G292" s="184"/>
      <c r="H292" s="199"/>
      <c r="I292" s="185"/>
      <c r="J292" s="185"/>
      <c r="K292" s="190"/>
      <c r="L292" s="203"/>
      <c r="M292" s="185"/>
      <c r="N292" s="191"/>
      <c r="O292" s="219"/>
      <c r="P292" s="199"/>
      <c r="Q292" s="161">
        <f t="shared" ca="1" si="24"/>
        <v>42513</v>
      </c>
      <c r="R292" s="161">
        <f t="shared" ca="1" si="25"/>
        <v>42513</v>
      </c>
      <c r="S292" s="163">
        <f t="shared" si="26"/>
        <v>0</v>
      </c>
      <c r="T292" s="163">
        <f t="shared" si="27"/>
        <v>0</v>
      </c>
      <c r="U292" s="164" t="str">
        <f t="shared" si="28"/>
        <v>Janvier</v>
      </c>
      <c r="V292" s="162" t="b">
        <f t="shared" si="29"/>
        <v>0</v>
      </c>
    </row>
    <row r="293" spans="1:26" ht="15.75">
      <c r="A293" s="329"/>
      <c r="B293" s="184"/>
      <c r="C293" s="224"/>
      <c r="D293" s="184"/>
      <c r="E293" s="213"/>
      <c r="F293" s="215"/>
      <c r="G293" s="184"/>
      <c r="H293" s="199"/>
      <c r="I293" s="185"/>
      <c r="J293" s="185"/>
      <c r="K293" s="190"/>
      <c r="L293" s="203"/>
      <c r="M293" s="185"/>
      <c r="N293" s="191"/>
      <c r="O293" s="219"/>
      <c r="P293" s="199"/>
      <c r="Q293" s="161">
        <f t="shared" ca="1" si="24"/>
        <v>42513</v>
      </c>
      <c r="R293" s="161">
        <f t="shared" ca="1" si="25"/>
        <v>42513</v>
      </c>
      <c r="S293" s="163">
        <f t="shared" si="26"/>
        <v>0</v>
      </c>
      <c r="T293" s="163">
        <f t="shared" si="27"/>
        <v>0</v>
      </c>
      <c r="U293" s="164" t="str">
        <f t="shared" si="28"/>
        <v>Janvier</v>
      </c>
      <c r="V293" s="162" t="b">
        <f t="shared" si="29"/>
        <v>0</v>
      </c>
    </row>
    <row r="294" spans="1:26" ht="15.75">
      <c r="A294" s="329"/>
      <c r="B294" s="184"/>
      <c r="C294" s="224"/>
      <c r="D294" s="184"/>
      <c r="E294" s="213"/>
      <c r="F294" s="215"/>
      <c r="G294" s="184"/>
      <c r="H294" s="199"/>
      <c r="I294" s="185"/>
      <c r="J294" s="185"/>
      <c r="K294" s="190"/>
      <c r="L294" s="203"/>
      <c r="M294" s="185"/>
      <c r="N294" s="191"/>
      <c r="O294" s="219"/>
      <c r="P294" s="199"/>
      <c r="Q294" s="161">
        <f t="shared" ca="1" si="24"/>
        <v>42513</v>
      </c>
      <c r="R294" s="161">
        <f t="shared" ca="1" si="25"/>
        <v>42513</v>
      </c>
      <c r="S294" s="163">
        <f t="shared" si="26"/>
        <v>0</v>
      </c>
      <c r="T294" s="163">
        <f t="shared" si="27"/>
        <v>0</v>
      </c>
      <c r="U294" s="164" t="str">
        <f t="shared" si="28"/>
        <v>Janvier</v>
      </c>
      <c r="V294" s="162" t="b">
        <f t="shared" si="29"/>
        <v>0</v>
      </c>
    </row>
    <row r="295" spans="1:26" ht="15.75">
      <c r="A295" s="329"/>
      <c r="B295" s="184"/>
      <c r="C295" s="224"/>
      <c r="D295" s="184"/>
      <c r="E295" s="213"/>
      <c r="F295" s="215"/>
      <c r="G295" s="184"/>
      <c r="H295" s="199"/>
      <c r="I295" s="185"/>
      <c r="J295" s="185"/>
      <c r="K295" s="190"/>
      <c r="L295" s="203"/>
      <c r="M295" s="185"/>
      <c r="N295" s="191"/>
      <c r="O295" s="219"/>
      <c r="P295" s="199"/>
      <c r="Q295" s="161">
        <f t="shared" ca="1" si="24"/>
        <v>42513</v>
      </c>
      <c r="R295" s="161">
        <f t="shared" ca="1" si="25"/>
        <v>42513</v>
      </c>
      <c r="S295" s="163">
        <f t="shared" si="26"/>
        <v>0</v>
      </c>
      <c r="T295" s="163">
        <f t="shared" si="27"/>
        <v>0</v>
      </c>
      <c r="U295" s="164" t="str">
        <f t="shared" si="28"/>
        <v>Janvier</v>
      </c>
      <c r="V295" s="162" t="b">
        <f t="shared" si="29"/>
        <v>0</v>
      </c>
    </row>
    <row r="296" spans="1:26" ht="15.75">
      <c r="A296" s="329"/>
      <c r="B296" s="184"/>
      <c r="C296" s="224"/>
      <c r="D296" s="184"/>
      <c r="E296" s="213"/>
      <c r="F296" s="215"/>
      <c r="G296" s="184"/>
      <c r="H296" s="199"/>
      <c r="I296" s="185"/>
      <c r="J296" s="185"/>
      <c r="K296" s="190"/>
      <c r="L296" s="203"/>
      <c r="M296" s="185"/>
      <c r="N296" s="191"/>
      <c r="O296" s="219"/>
      <c r="P296" s="199"/>
      <c r="Q296" s="161">
        <f t="shared" ca="1" si="24"/>
        <v>42513</v>
      </c>
      <c r="R296" s="161">
        <f t="shared" ca="1" si="25"/>
        <v>42513</v>
      </c>
      <c r="S296" s="163">
        <f t="shared" si="26"/>
        <v>0</v>
      </c>
      <c r="T296" s="163">
        <f t="shared" si="27"/>
        <v>0</v>
      </c>
      <c r="U296" s="164" t="str">
        <f t="shared" si="28"/>
        <v>Janvier</v>
      </c>
      <c r="V296" s="162" t="b">
        <f t="shared" si="29"/>
        <v>0</v>
      </c>
    </row>
    <row r="297" spans="1:26" ht="15.75">
      <c r="A297" s="329"/>
      <c r="B297" s="184"/>
      <c r="C297" s="224"/>
      <c r="D297" s="184"/>
      <c r="E297" s="213"/>
      <c r="F297" s="215"/>
      <c r="G297" s="184"/>
      <c r="H297" s="199"/>
      <c r="I297" s="185"/>
      <c r="J297" s="185"/>
      <c r="K297" s="190"/>
      <c r="L297" s="203"/>
      <c r="M297" s="185"/>
      <c r="N297" s="191"/>
      <c r="O297" s="219"/>
      <c r="P297" s="199"/>
      <c r="Q297" s="161">
        <f t="shared" ca="1" si="24"/>
        <v>42513</v>
      </c>
      <c r="R297" s="161">
        <f t="shared" ca="1" si="25"/>
        <v>42513</v>
      </c>
      <c r="S297" s="163">
        <f t="shared" si="26"/>
        <v>0</v>
      </c>
      <c r="T297" s="163">
        <f t="shared" si="27"/>
        <v>0</v>
      </c>
      <c r="U297" s="164" t="str">
        <f t="shared" si="28"/>
        <v>Janvier</v>
      </c>
      <c r="V297" s="162" t="b">
        <f t="shared" si="29"/>
        <v>0</v>
      </c>
      <c r="Z297" s="156"/>
    </row>
    <row r="298" spans="1:26" ht="15.75">
      <c r="A298" s="329"/>
      <c r="B298" s="184"/>
      <c r="C298" s="224"/>
      <c r="D298" s="184"/>
      <c r="E298" s="213"/>
      <c r="F298" s="215"/>
      <c r="G298" s="184"/>
      <c r="H298" s="199"/>
      <c r="I298" s="185"/>
      <c r="J298" s="185"/>
      <c r="K298" s="190"/>
      <c r="L298" s="203"/>
      <c r="M298" s="185"/>
      <c r="N298" s="191"/>
      <c r="O298" s="219"/>
      <c r="P298" s="199"/>
      <c r="Q298" s="161">
        <f t="shared" ca="1" si="24"/>
        <v>42513</v>
      </c>
      <c r="R298" s="161">
        <f t="shared" ca="1" si="25"/>
        <v>42513</v>
      </c>
      <c r="S298" s="163">
        <f t="shared" si="26"/>
        <v>0</v>
      </c>
      <c r="T298" s="163">
        <f t="shared" si="27"/>
        <v>0</v>
      </c>
      <c r="U298" s="164" t="str">
        <f t="shared" si="28"/>
        <v>Janvier</v>
      </c>
      <c r="V298" s="162" t="b">
        <f t="shared" si="29"/>
        <v>0</v>
      </c>
      <c r="Z298" s="156"/>
    </row>
    <row r="299" spans="1:26" ht="15.75">
      <c r="A299" s="329"/>
      <c r="B299" s="184"/>
      <c r="C299" s="224"/>
      <c r="D299" s="184"/>
      <c r="E299" s="213"/>
      <c r="F299" s="215"/>
      <c r="G299" s="184"/>
      <c r="H299" s="199"/>
      <c r="I299" s="185"/>
      <c r="J299" s="185"/>
      <c r="K299" s="190"/>
      <c r="L299" s="203"/>
      <c r="M299" s="185"/>
      <c r="N299" s="191"/>
      <c r="O299" s="219"/>
      <c r="P299" s="199"/>
      <c r="Q299" s="161">
        <f t="shared" ca="1" si="24"/>
        <v>42513</v>
      </c>
      <c r="R299" s="161">
        <f t="shared" ca="1" si="25"/>
        <v>42513</v>
      </c>
      <c r="S299" s="163">
        <f t="shared" si="26"/>
        <v>0</v>
      </c>
      <c r="T299" s="163">
        <f t="shared" si="27"/>
        <v>0</v>
      </c>
      <c r="U299" s="164" t="str">
        <f t="shared" si="28"/>
        <v>Janvier</v>
      </c>
      <c r="V299" s="162" t="b">
        <f t="shared" si="29"/>
        <v>0</v>
      </c>
      <c r="Z299" s="156"/>
    </row>
    <row r="300" spans="1:26" ht="15.75">
      <c r="A300" s="329"/>
      <c r="B300" s="184"/>
      <c r="C300" s="224"/>
      <c r="D300" s="184"/>
      <c r="E300" s="213"/>
      <c r="F300" s="215"/>
      <c r="G300" s="184"/>
      <c r="H300" s="199"/>
      <c r="I300" s="185"/>
      <c r="J300" s="185"/>
      <c r="K300" s="190"/>
      <c r="L300" s="203"/>
      <c r="M300" s="185"/>
      <c r="N300" s="191"/>
      <c r="O300" s="219"/>
      <c r="P300" s="199"/>
      <c r="Q300" s="161">
        <f t="shared" ca="1" si="24"/>
        <v>42513</v>
      </c>
      <c r="R300" s="161">
        <f t="shared" ca="1" si="25"/>
        <v>42513</v>
      </c>
      <c r="S300" s="163">
        <f t="shared" si="26"/>
        <v>0</v>
      </c>
      <c r="T300" s="163">
        <f t="shared" si="27"/>
        <v>0</v>
      </c>
      <c r="U300" s="164" t="str">
        <f t="shared" si="28"/>
        <v>Janvier</v>
      </c>
      <c r="V300" s="162" t="b">
        <f t="shared" si="29"/>
        <v>0</v>
      </c>
      <c r="Z300" s="156"/>
    </row>
    <row r="301" spans="1:26" ht="15.75">
      <c r="A301" s="329"/>
      <c r="B301" s="184"/>
      <c r="C301" s="224"/>
      <c r="D301" s="184"/>
      <c r="E301" s="213"/>
      <c r="F301" s="215"/>
      <c r="G301" s="184"/>
      <c r="H301" s="199"/>
      <c r="I301" s="185"/>
      <c r="J301" s="185"/>
      <c r="K301" s="190"/>
      <c r="L301" s="203"/>
      <c r="M301" s="185"/>
      <c r="N301" s="191"/>
      <c r="O301" s="219"/>
      <c r="P301" s="199"/>
      <c r="Q301" s="161">
        <f t="shared" ca="1" si="24"/>
        <v>42513</v>
      </c>
      <c r="R301" s="161">
        <f t="shared" ca="1" si="25"/>
        <v>42513</v>
      </c>
      <c r="S301" s="163">
        <f t="shared" si="26"/>
        <v>0</v>
      </c>
      <c r="T301" s="163">
        <f t="shared" si="27"/>
        <v>0</v>
      </c>
      <c r="U301" s="164" t="str">
        <f t="shared" si="28"/>
        <v>Janvier</v>
      </c>
      <c r="V301" s="162" t="b">
        <f t="shared" si="29"/>
        <v>0</v>
      </c>
      <c r="Z301" s="156"/>
    </row>
    <row r="302" spans="1:26" ht="15.75">
      <c r="A302" s="329"/>
      <c r="B302" s="184"/>
      <c r="C302" s="224"/>
      <c r="D302" s="184"/>
      <c r="E302" s="213"/>
      <c r="F302" s="215"/>
      <c r="G302" s="184"/>
      <c r="H302" s="199"/>
      <c r="I302" s="185"/>
      <c r="J302" s="185"/>
      <c r="K302" s="190"/>
      <c r="L302" s="203"/>
      <c r="M302" s="185"/>
      <c r="N302" s="191"/>
      <c r="O302" s="219"/>
      <c r="P302" s="199"/>
      <c r="Q302" s="161">
        <f t="shared" ca="1" si="24"/>
        <v>42513</v>
      </c>
      <c r="R302" s="161">
        <f t="shared" ca="1" si="25"/>
        <v>42513</v>
      </c>
      <c r="S302" s="163">
        <f t="shared" si="26"/>
        <v>0</v>
      </c>
      <c r="T302" s="163">
        <f t="shared" si="27"/>
        <v>0</v>
      </c>
      <c r="U302" s="164" t="str">
        <f t="shared" si="28"/>
        <v>Janvier</v>
      </c>
      <c r="V302" s="162" t="b">
        <f t="shared" si="29"/>
        <v>0</v>
      </c>
      <c r="Z302" s="156"/>
    </row>
    <row r="303" spans="1:26" ht="15.75">
      <c r="A303" s="329"/>
      <c r="B303" s="184"/>
      <c r="C303" s="224"/>
      <c r="D303" s="184"/>
      <c r="E303" s="213"/>
      <c r="F303" s="215"/>
      <c r="G303" s="184"/>
      <c r="H303" s="199"/>
      <c r="I303" s="185"/>
      <c r="J303" s="185"/>
      <c r="K303" s="190"/>
      <c r="L303" s="203"/>
      <c r="M303" s="185"/>
      <c r="N303" s="191"/>
      <c r="O303" s="219"/>
      <c r="P303" s="199"/>
      <c r="Q303" s="161">
        <f t="shared" ca="1" si="24"/>
        <v>42513</v>
      </c>
      <c r="R303" s="161">
        <f t="shared" ca="1" si="25"/>
        <v>42513</v>
      </c>
      <c r="S303" s="163">
        <f t="shared" si="26"/>
        <v>0</v>
      </c>
      <c r="T303" s="163">
        <f t="shared" si="27"/>
        <v>0</v>
      </c>
      <c r="U303" s="164" t="str">
        <f t="shared" si="28"/>
        <v>Janvier</v>
      </c>
      <c r="V303" s="162" t="b">
        <f t="shared" si="29"/>
        <v>0</v>
      </c>
      <c r="Z303" s="156"/>
    </row>
    <row r="304" spans="1:26" ht="15.75">
      <c r="A304" s="329"/>
      <c r="B304" s="184"/>
      <c r="C304" s="224"/>
      <c r="D304" s="184"/>
      <c r="E304" s="213"/>
      <c r="F304" s="215"/>
      <c r="G304" s="184"/>
      <c r="H304" s="199"/>
      <c r="I304" s="185"/>
      <c r="J304" s="185"/>
      <c r="K304" s="190"/>
      <c r="L304" s="203"/>
      <c r="M304" s="185"/>
      <c r="N304" s="191"/>
      <c r="O304" s="219"/>
      <c r="P304" s="199"/>
      <c r="Q304" s="161">
        <f t="shared" ca="1" si="24"/>
        <v>42513</v>
      </c>
      <c r="R304" s="161">
        <f t="shared" ca="1" si="25"/>
        <v>42513</v>
      </c>
      <c r="S304" s="163">
        <f t="shared" si="26"/>
        <v>0</v>
      </c>
      <c r="T304" s="163">
        <f t="shared" si="27"/>
        <v>0</v>
      </c>
      <c r="U304" s="164" t="str">
        <f t="shared" si="28"/>
        <v>Janvier</v>
      </c>
      <c r="V304" s="162" t="b">
        <f t="shared" si="29"/>
        <v>0</v>
      </c>
      <c r="Z304" s="156"/>
    </row>
    <row r="305" spans="1:26" ht="15.75">
      <c r="A305" s="329"/>
      <c r="B305" s="184"/>
      <c r="C305" s="224"/>
      <c r="D305" s="184"/>
      <c r="E305" s="213"/>
      <c r="F305" s="215"/>
      <c r="G305" s="184"/>
      <c r="H305" s="199"/>
      <c r="I305" s="185"/>
      <c r="J305" s="185"/>
      <c r="K305" s="190"/>
      <c r="L305" s="203"/>
      <c r="M305" s="185"/>
      <c r="N305" s="191"/>
      <c r="O305" s="219"/>
      <c r="P305" s="199"/>
      <c r="Q305" s="161">
        <f t="shared" ca="1" si="24"/>
        <v>42513</v>
      </c>
      <c r="R305" s="161">
        <f t="shared" ca="1" si="25"/>
        <v>42513</v>
      </c>
      <c r="S305" s="163">
        <f t="shared" si="26"/>
        <v>0</v>
      </c>
      <c r="T305" s="163">
        <f t="shared" si="27"/>
        <v>0</v>
      </c>
      <c r="U305" s="164" t="str">
        <f t="shared" si="28"/>
        <v>Janvier</v>
      </c>
      <c r="V305" s="162" t="b">
        <f t="shared" si="29"/>
        <v>0</v>
      </c>
      <c r="Z305" s="156"/>
    </row>
    <row r="306" spans="1:26" ht="15.75">
      <c r="A306" s="329"/>
      <c r="B306" s="184"/>
      <c r="C306" s="224"/>
      <c r="D306" s="184"/>
      <c r="E306" s="213"/>
      <c r="F306" s="215"/>
      <c r="G306" s="184"/>
      <c r="H306" s="199"/>
      <c r="I306" s="185"/>
      <c r="J306" s="185"/>
      <c r="K306" s="190"/>
      <c r="L306" s="203"/>
      <c r="M306" s="185"/>
      <c r="N306" s="191"/>
      <c r="O306" s="219"/>
      <c r="P306" s="199"/>
      <c r="Q306" s="161">
        <f t="shared" ca="1" si="24"/>
        <v>42513</v>
      </c>
      <c r="R306" s="161">
        <f t="shared" ca="1" si="25"/>
        <v>42513</v>
      </c>
      <c r="S306" s="163">
        <f t="shared" si="26"/>
        <v>0</v>
      </c>
      <c r="T306" s="163">
        <f t="shared" si="27"/>
        <v>0</v>
      </c>
      <c r="U306" s="164" t="str">
        <f t="shared" si="28"/>
        <v>Janvier</v>
      </c>
      <c r="V306" s="162" t="b">
        <f t="shared" si="29"/>
        <v>0</v>
      </c>
      <c r="Z306" s="156"/>
    </row>
    <row r="307" spans="1:26" ht="15.75">
      <c r="A307" s="329"/>
      <c r="B307" s="184"/>
      <c r="C307" s="224"/>
      <c r="D307" s="184"/>
      <c r="E307" s="213"/>
      <c r="F307" s="215"/>
      <c r="G307" s="184"/>
      <c r="H307" s="199"/>
      <c r="I307" s="185"/>
      <c r="J307" s="185"/>
      <c r="K307" s="190"/>
      <c r="L307" s="203"/>
      <c r="M307" s="185"/>
      <c r="N307" s="191"/>
      <c r="O307" s="219"/>
      <c r="P307" s="199"/>
      <c r="Q307" s="161">
        <f t="shared" ca="1" si="24"/>
        <v>42513</v>
      </c>
      <c r="R307" s="161">
        <f t="shared" ca="1" si="25"/>
        <v>42513</v>
      </c>
      <c r="S307" s="163">
        <f t="shared" si="26"/>
        <v>0</v>
      </c>
      <c r="T307" s="163">
        <f t="shared" si="27"/>
        <v>0</v>
      </c>
      <c r="U307" s="164" t="str">
        <f t="shared" si="28"/>
        <v>Janvier</v>
      </c>
      <c r="V307" s="162" t="b">
        <f t="shared" si="29"/>
        <v>0</v>
      </c>
      <c r="Z307" s="156"/>
    </row>
    <row r="308" spans="1:26" ht="15.75">
      <c r="A308" s="329"/>
      <c r="B308" s="184"/>
      <c r="C308" s="224"/>
      <c r="D308" s="184"/>
      <c r="E308" s="213"/>
      <c r="F308" s="215"/>
      <c r="G308" s="184"/>
      <c r="H308" s="199"/>
      <c r="I308" s="185"/>
      <c r="J308" s="185"/>
      <c r="K308" s="190"/>
      <c r="L308" s="203"/>
      <c r="M308" s="185"/>
      <c r="N308" s="191"/>
      <c r="O308" s="219"/>
      <c r="P308" s="199"/>
      <c r="Q308" s="161">
        <f t="shared" ca="1" si="24"/>
        <v>42513</v>
      </c>
      <c r="R308" s="161">
        <f t="shared" ca="1" si="25"/>
        <v>42513</v>
      </c>
      <c r="S308" s="163">
        <f t="shared" si="26"/>
        <v>0</v>
      </c>
      <c r="T308" s="163">
        <f t="shared" si="27"/>
        <v>0</v>
      </c>
      <c r="U308" s="164" t="str">
        <f t="shared" si="28"/>
        <v>Janvier</v>
      </c>
      <c r="V308" s="162" t="b">
        <f t="shared" si="29"/>
        <v>0</v>
      </c>
      <c r="Z308" s="156"/>
    </row>
    <row r="309" spans="1:26" ht="15.75">
      <c r="A309" s="329"/>
      <c r="B309" s="184"/>
      <c r="C309" s="224"/>
      <c r="D309" s="184"/>
      <c r="E309" s="213"/>
      <c r="F309" s="215"/>
      <c r="G309" s="184"/>
      <c r="H309" s="199"/>
      <c r="I309" s="185"/>
      <c r="J309" s="185"/>
      <c r="K309" s="190"/>
      <c r="L309" s="203"/>
      <c r="M309" s="185"/>
      <c r="N309" s="191"/>
      <c r="O309" s="219"/>
      <c r="P309" s="199"/>
      <c r="Q309" s="161">
        <f t="shared" ca="1" si="24"/>
        <v>42513</v>
      </c>
      <c r="R309" s="161">
        <f t="shared" ca="1" si="25"/>
        <v>42513</v>
      </c>
      <c r="S309" s="163">
        <f t="shared" si="26"/>
        <v>0</v>
      </c>
      <c r="T309" s="163">
        <f t="shared" si="27"/>
        <v>0</v>
      </c>
      <c r="U309" s="164" t="str">
        <f t="shared" si="28"/>
        <v>Janvier</v>
      </c>
      <c r="V309" s="162" t="b">
        <f t="shared" si="29"/>
        <v>0</v>
      </c>
    </row>
    <row r="310" spans="1:26" ht="15.75">
      <c r="A310" s="329"/>
      <c r="B310" s="184"/>
      <c r="C310" s="224"/>
      <c r="D310" s="184"/>
      <c r="E310" s="213"/>
      <c r="F310" s="215"/>
      <c r="G310" s="184"/>
      <c r="H310" s="199"/>
      <c r="I310" s="185"/>
      <c r="J310" s="185"/>
      <c r="K310" s="190"/>
      <c r="L310" s="203"/>
      <c r="M310" s="185"/>
      <c r="N310" s="191"/>
      <c r="O310" s="219"/>
      <c r="P310" s="199"/>
      <c r="Q310" s="161">
        <f t="shared" ca="1" si="24"/>
        <v>42513</v>
      </c>
      <c r="R310" s="161">
        <f t="shared" ca="1" si="25"/>
        <v>42513</v>
      </c>
      <c r="S310" s="163">
        <f t="shared" si="26"/>
        <v>0</v>
      </c>
      <c r="T310" s="163">
        <f t="shared" si="27"/>
        <v>0</v>
      </c>
      <c r="U310" s="164" t="str">
        <f t="shared" si="28"/>
        <v>Janvier</v>
      </c>
      <c r="V310" s="162" t="b">
        <f t="shared" si="29"/>
        <v>0</v>
      </c>
    </row>
    <row r="311" spans="1:26" ht="15.75">
      <c r="A311" s="329"/>
      <c r="B311" s="184"/>
      <c r="C311" s="224"/>
      <c r="D311" s="184"/>
      <c r="E311" s="213"/>
      <c r="F311" s="215"/>
      <c r="G311" s="184"/>
      <c r="H311" s="199"/>
      <c r="I311" s="185"/>
      <c r="J311" s="185"/>
      <c r="K311" s="190"/>
      <c r="L311" s="203"/>
      <c r="M311" s="185"/>
      <c r="N311" s="191"/>
      <c r="O311" s="219"/>
      <c r="P311" s="199"/>
      <c r="Q311" s="161">
        <f t="shared" ca="1" si="24"/>
        <v>42513</v>
      </c>
      <c r="R311" s="161">
        <f t="shared" ca="1" si="25"/>
        <v>42513</v>
      </c>
      <c r="S311" s="163">
        <f t="shared" si="26"/>
        <v>0</v>
      </c>
      <c r="T311" s="163">
        <f t="shared" si="27"/>
        <v>0</v>
      </c>
      <c r="U311" s="164" t="str">
        <f t="shared" si="28"/>
        <v>Janvier</v>
      </c>
      <c r="V311" s="162" t="b">
        <f t="shared" si="29"/>
        <v>0</v>
      </c>
    </row>
    <row r="312" spans="1:26" ht="15.75">
      <c r="A312" s="329"/>
      <c r="B312" s="184"/>
      <c r="C312" s="224"/>
      <c r="D312" s="184"/>
      <c r="E312" s="213"/>
      <c r="F312" s="215"/>
      <c r="G312" s="184"/>
      <c r="H312" s="199"/>
      <c r="I312" s="185"/>
      <c r="J312" s="185"/>
      <c r="K312" s="190"/>
      <c r="L312" s="203"/>
      <c r="M312" s="185"/>
      <c r="N312" s="191"/>
      <c r="O312" s="219"/>
      <c r="P312" s="199"/>
      <c r="Q312" s="161">
        <f t="shared" ca="1" si="24"/>
        <v>42513</v>
      </c>
      <c r="R312" s="161">
        <f t="shared" ca="1" si="25"/>
        <v>42513</v>
      </c>
      <c r="S312" s="163">
        <f t="shared" si="26"/>
        <v>0</v>
      </c>
      <c r="T312" s="163">
        <f t="shared" si="27"/>
        <v>0</v>
      </c>
      <c r="U312" s="164" t="str">
        <f t="shared" si="28"/>
        <v>Janvier</v>
      </c>
      <c r="V312" s="162" t="b">
        <f t="shared" si="29"/>
        <v>0</v>
      </c>
    </row>
    <row r="313" spans="1:26" ht="15.75">
      <c r="A313" s="329"/>
      <c r="B313" s="184"/>
      <c r="C313" s="224"/>
      <c r="D313" s="184"/>
      <c r="E313" s="213"/>
      <c r="F313" s="215"/>
      <c r="G313" s="184"/>
      <c r="H313" s="199"/>
      <c r="I313" s="185"/>
      <c r="J313" s="185"/>
      <c r="K313" s="190"/>
      <c r="L313" s="203"/>
      <c r="M313" s="185"/>
      <c r="N313" s="191"/>
      <c r="O313" s="219"/>
      <c r="P313" s="199"/>
      <c r="Q313" s="161">
        <f t="shared" ca="1" si="24"/>
        <v>42513</v>
      </c>
      <c r="R313" s="161">
        <f t="shared" ca="1" si="25"/>
        <v>42513</v>
      </c>
      <c r="S313" s="163">
        <f t="shared" si="26"/>
        <v>0</v>
      </c>
      <c r="T313" s="163">
        <f t="shared" si="27"/>
        <v>0</v>
      </c>
      <c r="U313" s="164" t="str">
        <f t="shared" si="28"/>
        <v>Janvier</v>
      </c>
      <c r="V313" s="162" t="b">
        <f t="shared" si="29"/>
        <v>0</v>
      </c>
    </row>
    <row r="314" spans="1:26" ht="15.75">
      <c r="A314" s="329"/>
      <c r="B314" s="184"/>
      <c r="C314" s="224"/>
      <c r="D314" s="184"/>
      <c r="E314" s="213"/>
      <c r="F314" s="215"/>
      <c r="G314" s="184"/>
      <c r="H314" s="199"/>
      <c r="I314" s="185"/>
      <c r="J314" s="185"/>
      <c r="K314" s="190"/>
      <c r="L314" s="203"/>
      <c r="M314" s="185"/>
      <c r="N314" s="191"/>
      <c r="O314" s="219"/>
      <c r="P314" s="199"/>
      <c r="Q314" s="161">
        <f t="shared" ca="1" si="24"/>
        <v>42513</v>
      </c>
      <c r="R314" s="161">
        <f t="shared" ca="1" si="25"/>
        <v>42513</v>
      </c>
      <c r="S314" s="163">
        <f t="shared" si="26"/>
        <v>0</v>
      </c>
      <c r="T314" s="163">
        <f t="shared" si="27"/>
        <v>0</v>
      </c>
      <c r="U314" s="164" t="str">
        <f t="shared" si="28"/>
        <v>Janvier</v>
      </c>
      <c r="V314" s="162" t="b">
        <f t="shared" si="29"/>
        <v>0</v>
      </c>
    </row>
    <row r="315" spans="1:26" ht="15.75">
      <c r="A315" s="329"/>
      <c r="B315" s="184"/>
      <c r="C315" s="224"/>
      <c r="D315" s="184"/>
      <c r="E315" s="213"/>
      <c r="F315" s="215"/>
      <c r="G315" s="184"/>
      <c r="H315" s="199"/>
      <c r="I315" s="185"/>
      <c r="J315" s="185"/>
      <c r="K315" s="190"/>
      <c r="L315" s="203"/>
      <c r="M315" s="185"/>
      <c r="N315" s="191"/>
      <c r="O315" s="219"/>
      <c r="P315" s="199"/>
      <c r="Q315" s="161">
        <f t="shared" ca="1" si="24"/>
        <v>42513</v>
      </c>
      <c r="R315" s="161">
        <f t="shared" ca="1" si="25"/>
        <v>42513</v>
      </c>
      <c r="S315" s="163">
        <f t="shared" si="26"/>
        <v>0</v>
      </c>
      <c r="T315" s="163">
        <f t="shared" si="27"/>
        <v>0</v>
      </c>
      <c r="U315" s="164" t="str">
        <f t="shared" si="28"/>
        <v>Janvier</v>
      </c>
      <c r="V315" s="162" t="b">
        <f t="shared" si="29"/>
        <v>0</v>
      </c>
    </row>
    <row r="316" spans="1:26" ht="15.75">
      <c r="A316" s="329"/>
      <c r="B316" s="184"/>
      <c r="C316" s="224"/>
      <c r="D316" s="184"/>
      <c r="E316" s="213"/>
      <c r="F316" s="215"/>
      <c r="G316" s="184"/>
      <c r="H316" s="199"/>
      <c r="I316" s="185"/>
      <c r="J316" s="185"/>
      <c r="K316" s="190"/>
      <c r="L316" s="203"/>
      <c r="M316" s="185"/>
      <c r="N316" s="191"/>
      <c r="O316" s="219"/>
      <c r="P316" s="199"/>
      <c r="Q316" s="161">
        <f t="shared" ca="1" si="24"/>
        <v>42513</v>
      </c>
      <c r="R316" s="161">
        <f t="shared" ca="1" si="25"/>
        <v>42513</v>
      </c>
      <c r="S316" s="163">
        <f t="shared" si="26"/>
        <v>0</v>
      </c>
      <c r="T316" s="163">
        <f t="shared" si="27"/>
        <v>0</v>
      </c>
      <c r="U316" s="164" t="str">
        <f t="shared" si="28"/>
        <v>Janvier</v>
      </c>
      <c r="V316" s="162" t="b">
        <f t="shared" si="29"/>
        <v>0</v>
      </c>
    </row>
    <row r="317" spans="1:26" ht="15.75">
      <c r="A317" s="329"/>
      <c r="B317" s="184"/>
      <c r="C317" s="224"/>
      <c r="D317" s="184"/>
      <c r="E317" s="213"/>
      <c r="F317" s="215"/>
      <c r="G317" s="184"/>
      <c r="H317" s="199"/>
      <c r="I317" s="185"/>
      <c r="J317" s="185"/>
      <c r="K317" s="190"/>
      <c r="L317" s="203"/>
      <c r="M317" s="185"/>
      <c r="N317" s="191"/>
      <c r="O317" s="219"/>
      <c r="P317" s="199"/>
      <c r="Q317" s="161">
        <f t="shared" ca="1" si="24"/>
        <v>42513</v>
      </c>
      <c r="R317" s="161">
        <f t="shared" ca="1" si="25"/>
        <v>42513</v>
      </c>
      <c r="S317" s="163">
        <f t="shared" si="26"/>
        <v>0</v>
      </c>
      <c r="T317" s="163">
        <f t="shared" si="27"/>
        <v>0</v>
      </c>
      <c r="U317" s="164" t="str">
        <f t="shared" si="28"/>
        <v>Janvier</v>
      </c>
      <c r="V317" s="162" t="b">
        <f t="shared" si="29"/>
        <v>0</v>
      </c>
    </row>
    <row r="318" spans="1:26" ht="15.75">
      <c r="A318" s="329"/>
      <c r="B318" s="184"/>
      <c r="C318" s="224"/>
      <c r="D318" s="184"/>
      <c r="E318" s="213"/>
      <c r="F318" s="215"/>
      <c r="G318" s="184"/>
      <c r="H318" s="199"/>
      <c r="I318" s="185"/>
      <c r="J318" s="185"/>
      <c r="K318" s="190"/>
      <c r="L318" s="203"/>
      <c r="M318" s="185"/>
      <c r="N318" s="191"/>
      <c r="O318" s="219"/>
      <c r="P318" s="199"/>
      <c r="Q318" s="161">
        <f t="shared" ca="1" si="24"/>
        <v>42513</v>
      </c>
      <c r="R318" s="161">
        <f t="shared" ca="1" si="25"/>
        <v>42513</v>
      </c>
      <c r="S318" s="163">
        <f t="shared" si="26"/>
        <v>0</v>
      </c>
      <c r="T318" s="163">
        <f t="shared" si="27"/>
        <v>0</v>
      </c>
      <c r="U318" s="164" t="str">
        <f t="shared" si="28"/>
        <v>Janvier</v>
      </c>
      <c r="V318" s="162" t="b">
        <f t="shared" si="29"/>
        <v>0</v>
      </c>
    </row>
    <row r="319" spans="1:26" ht="15.75">
      <c r="A319" s="329"/>
      <c r="B319" s="184"/>
      <c r="C319" s="224"/>
      <c r="D319" s="184"/>
      <c r="E319" s="213"/>
      <c r="F319" s="215"/>
      <c r="G319" s="184"/>
      <c r="H319" s="199"/>
      <c r="I319" s="185"/>
      <c r="J319" s="185"/>
      <c r="K319" s="190"/>
      <c r="L319" s="203"/>
      <c r="M319" s="185"/>
      <c r="N319" s="191"/>
      <c r="O319" s="219"/>
      <c r="P319" s="199"/>
      <c r="Q319" s="161">
        <f t="shared" ca="1" si="24"/>
        <v>42513</v>
      </c>
      <c r="R319" s="161">
        <f t="shared" ca="1" si="25"/>
        <v>42513</v>
      </c>
      <c r="S319" s="163">
        <f t="shared" si="26"/>
        <v>0</v>
      </c>
      <c r="T319" s="163">
        <f t="shared" si="27"/>
        <v>0</v>
      </c>
      <c r="U319" s="164" t="str">
        <f t="shared" si="28"/>
        <v>Janvier</v>
      </c>
      <c r="V319" s="162" t="b">
        <f t="shared" si="29"/>
        <v>0</v>
      </c>
    </row>
    <row r="320" spans="1:26" ht="15.75">
      <c r="A320" s="329"/>
      <c r="B320" s="184"/>
      <c r="C320" s="224"/>
      <c r="D320" s="184"/>
      <c r="E320" s="213"/>
      <c r="F320" s="215"/>
      <c r="G320" s="184"/>
      <c r="H320" s="199"/>
      <c r="I320" s="185"/>
      <c r="J320" s="185"/>
      <c r="K320" s="190"/>
      <c r="L320" s="203"/>
      <c r="M320" s="185"/>
      <c r="N320" s="191"/>
      <c r="O320" s="219"/>
      <c r="P320" s="199"/>
      <c r="Q320" s="161">
        <f t="shared" ca="1" si="24"/>
        <v>42513</v>
      </c>
      <c r="R320" s="161">
        <f t="shared" ca="1" si="25"/>
        <v>42513</v>
      </c>
      <c r="S320" s="163">
        <f t="shared" si="26"/>
        <v>0</v>
      </c>
      <c r="T320" s="163">
        <f t="shared" si="27"/>
        <v>0</v>
      </c>
      <c r="U320" s="164" t="str">
        <f t="shared" si="28"/>
        <v>Janvier</v>
      </c>
      <c r="V320" s="162" t="b">
        <f t="shared" si="29"/>
        <v>0</v>
      </c>
    </row>
    <row r="321" spans="1:22" ht="15.75">
      <c r="A321" s="329"/>
      <c r="B321" s="184"/>
      <c r="C321" s="224"/>
      <c r="D321" s="184"/>
      <c r="E321" s="213"/>
      <c r="F321" s="215"/>
      <c r="G321" s="184"/>
      <c r="H321" s="199"/>
      <c r="I321" s="185"/>
      <c r="J321" s="185"/>
      <c r="K321" s="190"/>
      <c r="L321" s="203"/>
      <c r="M321" s="185"/>
      <c r="N321" s="191"/>
      <c r="O321" s="219"/>
      <c r="P321" s="199"/>
      <c r="Q321" s="161">
        <f t="shared" ca="1" si="24"/>
        <v>42513</v>
      </c>
      <c r="R321" s="161">
        <f t="shared" ca="1" si="25"/>
        <v>42513</v>
      </c>
      <c r="S321" s="163">
        <f t="shared" si="26"/>
        <v>0</v>
      </c>
      <c r="T321" s="163">
        <f t="shared" si="27"/>
        <v>0</v>
      </c>
      <c r="U321" s="164" t="str">
        <f t="shared" si="28"/>
        <v>Janvier</v>
      </c>
      <c r="V321" s="162" t="b">
        <f t="shared" si="29"/>
        <v>0</v>
      </c>
    </row>
    <row r="322" spans="1:22" ht="15.75">
      <c r="A322" s="329"/>
      <c r="B322" s="184"/>
      <c r="C322" s="224"/>
      <c r="D322" s="184"/>
      <c r="E322" s="213"/>
      <c r="F322" s="215"/>
      <c r="G322" s="184"/>
      <c r="H322" s="199"/>
      <c r="I322" s="185"/>
      <c r="J322" s="185"/>
      <c r="K322" s="190"/>
      <c r="L322" s="203"/>
      <c r="M322" s="185"/>
      <c r="N322" s="191"/>
      <c r="O322" s="219"/>
      <c r="P322" s="199"/>
      <c r="Q322" s="161">
        <f t="shared" ref="Q322:Q365" ca="1" si="30">TODAY()-K322</f>
        <v>42513</v>
      </c>
      <c r="R322" s="161">
        <f t="shared" ref="R322:R365" ca="1" si="31">Q322</f>
        <v>42513</v>
      </c>
      <c r="S322" s="163">
        <f t="shared" ref="S322:S365" si="32">VALUE(L322)*1</f>
        <v>0</v>
      </c>
      <c r="T322" s="163">
        <f t="shared" ref="T322:T365" si="33">VALUE(N322)*1</f>
        <v>0</v>
      </c>
      <c r="U322" s="164" t="str">
        <f t="shared" ref="U322:U365" si="34">CHOOSE(MONTH(M322),"Janvier","Février","Mars","Avril","Mai","Juin","Juillet","Août","Septembre","Octobre","Novembre","Décembre" )</f>
        <v>Janvier</v>
      </c>
      <c r="V322" s="162" t="b">
        <f t="shared" ref="V322:V365" si="35">S322&gt;0</f>
        <v>0</v>
      </c>
    </row>
    <row r="323" spans="1:22" ht="15.75">
      <c r="A323" s="329"/>
      <c r="B323" s="184"/>
      <c r="C323" s="224"/>
      <c r="D323" s="184"/>
      <c r="E323" s="213"/>
      <c r="F323" s="215"/>
      <c r="G323" s="184"/>
      <c r="H323" s="199"/>
      <c r="I323" s="185"/>
      <c r="J323" s="185"/>
      <c r="K323" s="190"/>
      <c r="L323" s="203"/>
      <c r="M323" s="185"/>
      <c r="N323" s="191"/>
      <c r="O323" s="219"/>
      <c r="P323" s="199"/>
      <c r="Q323" s="161">
        <f t="shared" ca="1" si="30"/>
        <v>42513</v>
      </c>
      <c r="R323" s="161">
        <f t="shared" ca="1" si="31"/>
        <v>42513</v>
      </c>
      <c r="S323" s="163">
        <f t="shared" si="32"/>
        <v>0</v>
      </c>
      <c r="T323" s="163">
        <f t="shared" si="33"/>
        <v>0</v>
      </c>
      <c r="U323" s="164" t="str">
        <f t="shared" si="34"/>
        <v>Janvier</v>
      </c>
      <c r="V323" s="162" t="b">
        <f t="shared" si="35"/>
        <v>0</v>
      </c>
    </row>
    <row r="324" spans="1:22" ht="15.75">
      <c r="A324" s="329"/>
      <c r="B324" s="184"/>
      <c r="C324" s="224"/>
      <c r="D324" s="184"/>
      <c r="E324" s="213"/>
      <c r="F324" s="215"/>
      <c r="G324" s="184"/>
      <c r="H324" s="199"/>
      <c r="I324" s="185"/>
      <c r="J324" s="185"/>
      <c r="K324" s="190"/>
      <c r="L324" s="203"/>
      <c r="M324" s="185"/>
      <c r="N324" s="191"/>
      <c r="O324" s="219"/>
      <c r="P324" s="199"/>
      <c r="Q324" s="161">
        <f t="shared" ca="1" si="30"/>
        <v>42513</v>
      </c>
      <c r="R324" s="161">
        <f t="shared" ca="1" si="31"/>
        <v>42513</v>
      </c>
      <c r="S324" s="163">
        <f t="shared" si="32"/>
        <v>0</v>
      </c>
      <c r="T324" s="163">
        <f t="shared" si="33"/>
        <v>0</v>
      </c>
      <c r="U324" s="164" t="str">
        <f t="shared" si="34"/>
        <v>Janvier</v>
      </c>
      <c r="V324" s="162" t="b">
        <f t="shared" si="35"/>
        <v>0</v>
      </c>
    </row>
    <row r="325" spans="1:22" ht="15.75">
      <c r="A325" s="329"/>
      <c r="B325" s="184"/>
      <c r="C325" s="224"/>
      <c r="D325" s="184"/>
      <c r="E325" s="213"/>
      <c r="F325" s="215"/>
      <c r="G325" s="184"/>
      <c r="H325" s="199"/>
      <c r="I325" s="185"/>
      <c r="J325" s="185"/>
      <c r="K325" s="190"/>
      <c r="L325" s="203"/>
      <c r="M325" s="185"/>
      <c r="N325" s="191"/>
      <c r="O325" s="219"/>
      <c r="P325" s="199"/>
      <c r="Q325" s="161">
        <f t="shared" ca="1" si="30"/>
        <v>42513</v>
      </c>
      <c r="R325" s="161">
        <f t="shared" ca="1" si="31"/>
        <v>42513</v>
      </c>
      <c r="S325" s="163">
        <f t="shared" si="32"/>
        <v>0</v>
      </c>
      <c r="T325" s="163">
        <f t="shared" si="33"/>
        <v>0</v>
      </c>
      <c r="U325" s="164" t="str">
        <f t="shared" si="34"/>
        <v>Janvier</v>
      </c>
      <c r="V325" s="162" t="b">
        <f t="shared" si="35"/>
        <v>0</v>
      </c>
    </row>
    <row r="326" spans="1:22" ht="15.75">
      <c r="A326" s="329"/>
      <c r="B326" s="184"/>
      <c r="C326" s="224"/>
      <c r="D326" s="184"/>
      <c r="E326" s="213"/>
      <c r="F326" s="215"/>
      <c r="G326" s="184"/>
      <c r="H326" s="199"/>
      <c r="I326" s="185"/>
      <c r="J326" s="185"/>
      <c r="K326" s="190"/>
      <c r="L326" s="203"/>
      <c r="M326" s="185"/>
      <c r="N326" s="191"/>
      <c r="O326" s="219"/>
      <c r="P326" s="199"/>
      <c r="Q326" s="161">
        <f t="shared" ca="1" si="30"/>
        <v>42513</v>
      </c>
      <c r="R326" s="161">
        <f t="shared" ca="1" si="31"/>
        <v>42513</v>
      </c>
      <c r="S326" s="163">
        <f t="shared" si="32"/>
        <v>0</v>
      </c>
      <c r="T326" s="163">
        <f t="shared" si="33"/>
        <v>0</v>
      </c>
      <c r="U326" s="164" t="str">
        <f t="shared" si="34"/>
        <v>Janvier</v>
      </c>
      <c r="V326" s="162" t="b">
        <f t="shared" si="35"/>
        <v>0</v>
      </c>
    </row>
    <row r="327" spans="1:22" ht="15.75">
      <c r="A327" s="329"/>
      <c r="B327" s="184"/>
      <c r="C327" s="224"/>
      <c r="D327" s="184"/>
      <c r="E327" s="213"/>
      <c r="F327" s="215"/>
      <c r="G327" s="184"/>
      <c r="H327" s="199"/>
      <c r="I327" s="185"/>
      <c r="J327" s="185"/>
      <c r="K327" s="190"/>
      <c r="L327" s="203"/>
      <c r="M327" s="185"/>
      <c r="N327" s="191"/>
      <c r="O327" s="219"/>
      <c r="P327" s="199"/>
      <c r="Q327" s="161">
        <f t="shared" ca="1" si="30"/>
        <v>42513</v>
      </c>
      <c r="R327" s="161">
        <f t="shared" ca="1" si="31"/>
        <v>42513</v>
      </c>
      <c r="S327" s="163">
        <f t="shared" si="32"/>
        <v>0</v>
      </c>
      <c r="T327" s="163">
        <f t="shared" si="33"/>
        <v>0</v>
      </c>
      <c r="U327" s="164" t="str">
        <f t="shared" si="34"/>
        <v>Janvier</v>
      </c>
      <c r="V327" s="162" t="b">
        <f t="shared" si="35"/>
        <v>0</v>
      </c>
    </row>
    <row r="328" spans="1:22" ht="15.75">
      <c r="A328" s="329"/>
      <c r="B328" s="184"/>
      <c r="C328" s="224"/>
      <c r="D328" s="184"/>
      <c r="E328" s="213"/>
      <c r="F328" s="215"/>
      <c r="G328" s="184"/>
      <c r="H328" s="199"/>
      <c r="I328" s="185"/>
      <c r="J328" s="185"/>
      <c r="K328" s="190"/>
      <c r="L328" s="203"/>
      <c r="M328" s="185"/>
      <c r="N328" s="191"/>
      <c r="O328" s="219"/>
      <c r="P328" s="199"/>
      <c r="Q328" s="161">
        <f t="shared" ca="1" si="30"/>
        <v>42513</v>
      </c>
      <c r="R328" s="161">
        <f t="shared" ca="1" si="31"/>
        <v>42513</v>
      </c>
      <c r="S328" s="163">
        <f t="shared" si="32"/>
        <v>0</v>
      </c>
      <c r="T328" s="163">
        <f t="shared" si="33"/>
        <v>0</v>
      </c>
      <c r="U328" s="164" t="str">
        <f t="shared" si="34"/>
        <v>Janvier</v>
      </c>
      <c r="V328" s="162" t="b">
        <f t="shared" si="35"/>
        <v>0</v>
      </c>
    </row>
    <row r="329" spans="1:22" ht="15.75">
      <c r="A329" s="329"/>
      <c r="B329" s="184"/>
      <c r="C329" s="224"/>
      <c r="D329" s="184"/>
      <c r="E329" s="213"/>
      <c r="F329" s="215"/>
      <c r="G329" s="184"/>
      <c r="H329" s="199"/>
      <c r="I329" s="185"/>
      <c r="J329" s="185"/>
      <c r="K329" s="190"/>
      <c r="L329" s="203"/>
      <c r="M329" s="185"/>
      <c r="N329" s="191"/>
      <c r="O329" s="219"/>
      <c r="P329" s="199"/>
      <c r="Q329" s="161">
        <f t="shared" ca="1" si="30"/>
        <v>42513</v>
      </c>
      <c r="R329" s="161">
        <f t="shared" ca="1" si="31"/>
        <v>42513</v>
      </c>
      <c r="S329" s="163">
        <f t="shared" si="32"/>
        <v>0</v>
      </c>
      <c r="T329" s="163">
        <f t="shared" si="33"/>
        <v>0</v>
      </c>
      <c r="U329" s="164" t="str">
        <f t="shared" si="34"/>
        <v>Janvier</v>
      </c>
      <c r="V329" s="162" t="b">
        <f t="shared" si="35"/>
        <v>0</v>
      </c>
    </row>
    <row r="330" spans="1:22" ht="15.75">
      <c r="A330" s="329"/>
      <c r="B330" s="184"/>
      <c r="C330" s="224"/>
      <c r="D330" s="184"/>
      <c r="E330" s="213"/>
      <c r="F330" s="215"/>
      <c r="G330" s="184"/>
      <c r="H330" s="199"/>
      <c r="I330" s="185"/>
      <c r="J330" s="185"/>
      <c r="K330" s="190"/>
      <c r="L330" s="203"/>
      <c r="M330" s="185"/>
      <c r="N330" s="191"/>
      <c r="O330" s="219"/>
      <c r="P330" s="199"/>
      <c r="Q330" s="161">
        <f t="shared" ca="1" si="30"/>
        <v>42513</v>
      </c>
      <c r="R330" s="161">
        <f t="shared" ca="1" si="31"/>
        <v>42513</v>
      </c>
      <c r="S330" s="163">
        <f t="shared" si="32"/>
        <v>0</v>
      </c>
      <c r="T330" s="163">
        <f t="shared" si="33"/>
        <v>0</v>
      </c>
      <c r="U330" s="164" t="str">
        <f t="shared" si="34"/>
        <v>Janvier</v>
      </c>
      <c r="V330" s="162" t="b">
        <f t="shared" si="35"/>
        <v>0</v>
      </c>
    </row>
    <row r="331" spans="1:22" ht="15.75">
      <c r="A331" s="329"/>
      <c r="B331" s="184"/>
      <c r="C331" s="224"/>
      <c r="D331" s="184"/>
      <c r="E331" s="213"/>
      <c r="F331" s="215"/>
      <c r="G331" s="184"/>
      <c r="H331" s="199"/>
      <c r="I331" s="185"/>
      <c r="J331" s="185"/>
      <c r="K331" s="190"/>
      <c r="L331" s="203"/>
      <c r="M331" s="185"/>
      <c r="N331" s="191"/>
      <c r="O331" s="219"/>
      <c r="P331" s="199"/>
      <c r="Q331" s="161">
        <f t="shared" ca="1" si="30"/>
        <v>42513</v>
      </c>
      <c r="R331" s="161">
        <f t="shared" ca="1" si="31"/>
        <v>42513</v>
      </c>
      <c r="S331" s="163">
        <f t="shared" si="32"/>
        <v>0</v>
      </c>
      <c r="T331" s="163">
        <f t="shared" si="33"/>
        <v>0</v>
      </c>
      <c r="U331" s="164" t="str">
        <f t="shared" si="34"/>
        <v>Janvier</v>
      </c>
      <c r="V331" s="162" t="b">
        <f t="shared" si="35"/>
        <v>0</v>
      </c>
    </row>
    <row r="332" spans="1:22" ht="15.75">
      <c r="A332" s="329"/>
      <c r="B332" s="184"/>
      <c r="C332" s="224"/>
      <c r="D332" s="184"/>
      <c r="E332" s="213"/>
      <c r="F332" s="215"/>
      <c r="G332" s="184"/>
      <c r="H332" s="199"/>
      <c r="I332" s="185"/>
      <c r="J332" s="185"/>
      <c r="K332" s="190"/>
      <c r="L332" s="203"/>
      <c r="M332" s="185"/>
      <c r="N332" s="191"/>
      <c r="O332" s="219"/>
      <c r="P332" s="199"/>
      <c r="Q332" s="161">
        <f t="shared" ca="1" si="30"/>
        <v>42513</v>
      </c>
      <c r="R332" s="161">
        <f t="shared" ca="1" si="31"/>
        <v>42513</v>
      </c>
      <c r="S332" s="163">
        <f t="shared" si="32"/>
        <v>0</v>
      </c>
      <c r="T332" s="163">
        <f t="shared" si="33"/>
        <v>0</v>
      </c>
      <c r="U332" s="164" t="str">
        <f t="shared" si="34"/>
        <v>Janvier</v>
      </c>
      <c r="V332" s="162" t="b">
        <f t="shared" si="35"/>
        <v>0</v>
      </c>
    </row>
    <row r="333" spans="1:22" ht="15.75">
      <c r="A333" s="329"/>
      <c r="B333" s="184"/>
      <c r="C333" s="224"/>
      <c r="D333" s="184"/>
      <c r="E333" s="213"/>
      <c r="F333" s="215"/>
      <c r="G333" s="184"/>
      <c r="H333" s="199"/>
      <c r="I333" s="185"/>
      <c r="J333" s="185"/>
      <c r="K333" s="190"/>
      <c r="L333" s="203"/>
      <c r="M333" s="185"/>
      <c r="N333" s="191"/>
      <c r="O333" s="219"/>
      <c r="P333" s="199"/>
      <c r="Q333" s="161">
        <f t="shared" ca="1" si="30"/>
        <v>42513</v>
      </c>
      <c r="R333" s="161">
        <f t="shared" ca="1" si="31"/>
        <v>42513</v>
      </c>
      <c r="S333" s="163">
        <f t="shared" si="32"/>
        <v>0</v>
      </c>
      <c r="T333" s="163">
        <f t="shared" si="33"/>
        <v>0</v>
      </c>
      <c r="U333" s="164" t="str">
        <f t="shared" si="34"/>
        <v>Janvier</v>
      </c>
      <c r="V333" s="162" t="b">
        <f t="shared" si="35"/>
        <v>0</v>
      </c>
    </row>
    <row r="334" spans="1:22" ht="15.75">
      <c r="A334" s="329"/>
      <c r="B334" s="184"/>
      <c r="C334" s="224"/>
      <c r="D334" s="184"/>
      <c r="E334" s="213"/>
      <c r="F334" s="215"/>
      <c r="G334" s="184"/>
      <c r="H334" s="199"/>
      <c r="I334" s="185"/>
      <c r="J334" s="185"/>
      <c r="K334" s="190"/>
      <c r="L334" s="203"/>
      <c r="M334" s="185"/>
      <c r="N334" s="191"/>
      <c r="O334" s="219"/>
      <c r="P334" s="199"/>
      <c r="Q334" s="161">
        <f t="shared" ca="1" si="30"/>
        <v>42513</v>
      </c>
      <c r="R334" s="161">
        <f t="shared" ca="1" si="31"/>
        <v>42513</v>
      </c>
      <c r="S334" s="163">
        <f t="shared" si="32"/>
        <v>0</v>
      </c>
      <c r="T334" s="163">
        <f t="shared" si="33"/>
        <v>0</v>
      </c>
      <c r="U334" s="164" t="str">
        <f t="shared" si="34"/>
        <v>Janvier</v>
      </c>
      <c r="V334" s="162" t="b">
        <f t="shared" si="35"/>
        <v>0</v>
      </c>
    </row>
    <row r="335" spans="1:22" ht="15.75">
      <c r="A335" s="329"/>
      <c r="B335" s="184"/>
      <c r="C335" s="224"/>
      <c r="D335" s="184"/>
      <c r="E335" s="213"/>
      <c r="F335" s="215"/>
      <c r="G335" s="184"/>
      <c r="H335" s="199"/>
      <c r="I335" s="185"/>
      <c r="J335" s="185"/>
      <c r="K335" s="190"/>
      <c r="L335" s="203"/>
      <c r="M335" s="185"/>
      <c r="N335" s="191"/>
      <c r="O335" s="219"/>
      <c r="P335" s="199"/>
      <c r="Q335" s="161">
        <f t="shared" ca="1" si="30"/>
        <v>42513</v>
      </c>
      <c r="R335" s="161">
        <f t="shared" ca="1" si="31"/>
        <v>42513</v>
      </c>
      <c r="S335" s="163">
        <f t="shared" si="32"/>
        <v>0</v>
      </c>
      <c r="T335" s="163">
        <f t="shared" si="33"/>
        <v>0</v>
      </c>
      <c r="U335" s="164" t="str">
        <f t="shared" si="34"/>
        <v>Janvier</v>
      </c>
      <c r="V335" s="162" t="b">
        <f t="shared" si="35"/>
        <v>0</v>
      </c>
    </row>
    <row r="336" spans="1:22" ht="15.75">
      <c r="A336" s="329"/>
      <c r="B336" s="184"/>
      <c r="C336" s="224"/>
      <c r="D336" s="184"/>
      <c r="E336" s="213"/>
      <c r="F336" s="215"/>
      <c r="G336" s="184"/>
      <c r="H336" s="199"/>
      <c r="I336" s="185"/>
      <c r="J336" s="185"/>
      <c r="K336" s="190"/>
      <c r="L336" s="203"/>
      <c r="M336" s="185"/>
      <c r="N336" s="191"/>
      <c r="O336" s="219"/>
      <c r="P336" s="199"/>
      <c r="Q336" s="161">
        <f t="shared" ca="1" si="30"/>
        <v>42513</v>
      </c>
      <c r="R336" s="161">
        <f t="shared" ca="1" si="31"/>
        <v>42513</v>
      </c>
      <c r="S336" s="163">
        <f t="shared" si="32"/>
        <v>0</v>
      </c>
      <c r="T336" s="163">
        <f t="shared" si="33"/>
        <v>0</v>
      </c>
      <c r="U336" s="164" t="str">
        <f t="shared" si="34"/>
        <v>Janvier</v>
      </c>
      <c r="V336" s="162" t="b">
        <f t="shared" si="35"/>
        <v>0</v>
      </c>
    </row>
    <row r="337" spans="1:22" ht="15.75">
      <c r="A337" s="329"/>
      <c r="B337" s="184"/>
      <c r="C337" s="224"/>
      <c r="D337" s="184"/>
      <c r="E337" s="213"/>
      <c r="F337" s="215"/>
      <c r="G337" s="184"/>
      <c r="H337" s="199"/>
      <c r="I337" s="185"/>
      <c r="J337" s="185"/>
      <c r="K337" s="190"/>
      <c r="L337" s="203"/>
      <c r="M337" s="185"/>
      <c r="N337" s="191"/>
      <c r="O337" s="219"/>
      <c r="P337" s="199"/>
      <c r="Q337" s="161">
        <f t="shared" ca="1" si="30"/>
        <v>42513</v>
      </c>
      <c r="R337" s="161">
        <f t="shared" ca="1" si="31"/>
        <v>42513</v>
      </c>
      <c r="S337" s="163">
        <f t="shared" si="32"/>
        <v>0</v>
      </c>
      <c r="T337" s="163">
        <f t="shared" si="33"/>
        <v>0</v>
      </c>
      <c r="U337" s="164" t="str">
        <f t="shared" si="34"/>
        <v>Janvier</v>
      </c>
      <c r="V337" s="162" t="b">
        <f t="shared" si="35"/>
        <v>0</v>
      </c>
    </row>
    <row r="338" spans="1:22" ht="15.75">
      <c r="A338" s="329"/>
      <c r="B338" s="184"/>
      <c r="C338" s="224"/>
      <c r="D338" s="184"/>
      <c r="E338" s="213"/>
      <c r="F338" s="215"/>
      <c r="G338" s="184"/>
      <c r="H338" s="199"/>
      <c r="I338" s="185"/>
      <c r="J338" s="185"/>
      <c r="K338" s="190"/>
      <c r="L338" s="203"/>
      <c r="M338" s="185"/>
      <c r="N338" s="191"/>
      <c r="O338" s="219"/>
      <c r="P338" s="199"/>
      <c r="Q338" s="161">
        <f t="shared" ca="1" si="30"/>
        <v>42513</v>
      </c>
      <c r="R338" s="161">
        <f t="shared" ca="1" si="31"/>
        <v>42513</v>
      </c>
      <c r="S338" s="163">
        <f t="shared" si="32"/>
        <v>0</v>
      </c>
      <c r="T338" s="163">
        <f t="shared" si="33"/>
        <v>0</v>
      </c>
      <c r="U338" s="164" t="str">
        <f t="shared" si="34"/>
        <v>Janvier</v>
      </c>
      <c r="V338" s="162" t="b">
        <f t="shared" si="35"/>
        <v>0</v>
      </c>
    </row>
    <row r="339" spans="1:22" ht="15.75">
      <c r="A339" s="329"/>
      <c r="B339" s="184"/>
      <c r="C339" s="224"/>
      <c r="D339" s="184"/>
      <c r="E339" s="213"/>
      <c r="F339" s="215"/>
      <c r="G339" s="184"/>
      <c r="H339" s="199"/>
      <c r="I339" s="185"/>
      <c r="J339" s="185"/>
      <c r="K339" s="190"/>
      <c r="L339" s="203"/>
      <c r="M339" s="185"/>
      <c r="N339" s="191"/>
      <c r="O339" s="219"/>
      <c r="P339" s="199"/>
      <c r="Q339" s="161">
        <f t="shared" ca="1" si="30"/>
        <v>42513</v>
      </c>
      <c r="R339" s="161">
        <f t="shared" ca="1" si="31"/>
        <v>42513</v>
      </c>
      <c r="S339" s="163">
        <f t="shared" si="32"/>
        <v>0</v>
      </c>
      <c r="T339" s="163">
        <f t="shared" si="33"/>
        <v>0</v>
      </c>
      <c r="U339" s="164" t="str">
        <f t="shared" si="34"/>
        <v>Janvier</v>
      </c>
      <c r="V339" s="162" t="b">
        <f t="shared" si="35"/>
        <v>0</v>
      </c>
    </row>
    <row r="340" spans="1:22" ht="15.75">
      <c r="A340" s="329"/>
      <c r="B340" s="184"/>
      <c r="C340" s="224"/>
      <c r="D340" s="184"/>
      <c r="E340" s="213"/>
      <c r="F340" s="215"/>
      <c r="G340" s="184"/>
      <c r="H340" s="199"/>
      <c r="I340" s="185"/>
      <c r="J340" s="185"/>
      <c r="K340" s="190"/>
      <c r="L340" s="203"/>
      <c r="M340" s="185"/>
      <c r="N340" s="191"/>
      <c r="O340" s="219"/>
      <c r="P340" s="199"/>
      <c r="Q340" s="161">
        <f t="shared" ca="1" si="30"/>
        <v>42513</v>
      </c>
      <c r="R340" s="161">
        <f t="shared" ca="1" si="31"/>
        <v>42513</v>
      </c>
      <c r="S340" s="163">
        <f t="shared" si="32"/>
        <v>0</v>
      </c>
      <c r="T340" s="163">
        <f t="shared" si="33"/>
        <v>0</v>
      </c>
      <c r="U340" s="164" t="str">
        <f t="shared" si="34"/>
        <v>Janvier</v>
      </c>
      <c r="V340" s="162" t="b">
        <f t="shared" si="35"/>
        <v>0</v>
      </c>
    </row>
    <row r="341" spans="1:22" ht="15.75">
      <c r="A341" s="329"/>
      <c r="B341" s="184"/>
      <c r="C341" s="224"/>
      <c r="D341" s="184"/>
      <c r="E341" s="213"/>
      <c r="F341" s="215"/>
      <c r="G341" s="184"/>
      <c r="H341" s="199"/>
      <c r="I341" s="185"/>
      <c r="J341" s="185"/>
      <c r="K341" s="190"/>
      <c r="L341" s="203"/>
      <c r="M341" s="185"/>
      <c r="N341" s="191"/>
      <c r="O341" s="219"/>
      <c r="P341" s="199"/>
      <c r="Q341" s="161">
        <f t="shared" ca="1" si="30"/>
        <v>42513</v>
      </c>
      <c r="R341" s="161">
        <f t="shared" ca="1" si="31"/>
        <v>42513</v>
      </c>
      <c r="S341" s="163">
        <f t="shared" si="32"/>
        <v>0</v>
      </c>
      <c r="T341" s="163">
        <f t="shared" si="33"/>
        <v>0</v>
      </c>
      <c r="U341" s="164" t="str">
        <f t="shared" si="34"/>
        <v>Janvier</v>
      </c>
      <c r="V341" s="162" t="b">
        <f t="shared" si="35"/>
        <v>0</v>
      </c>
    </row>
    <row r="342" spans="1:22" ht="15.75">
      <c r="A342" s="329"/>
      <c r="B342" s="184"/>
      <c r="C342" s="224"/>
      <c r="D342" s="184"/>
      <c r="E342" s="213"/>
      <c r="F342" s="215"/>
      <c r="G342" s="184"/>
      <c r="H342" s="199"/>
      <c r="I342" s="185"/>
      <c r="J342" s="185"/>
      <c r="K342" s="190"/>
      <c r="L342" s="203"/>
      <c r="M342" s="185"/>
      <c r="N342" s="191"/>
      <c r="O342" s="219"/>
      <c r="P342" s="199"/>
      <c r="Q342" s="161">
        <f t="shared" ca="1" si="30"/>
        <v>42513</v>
      </c>
      <c r="R342" s="161">
        <f t="shared" ca="1" si="31"/>
        <v>42513</v>
      </c>
      <c r="S342" s="163">
        <f t="shared" si="32"/>
        <v>0</v>
      </c>
      <c r="T342" s="163">
        <f t="shared" si="33"/>
        <v>0</v>
      </c>
      <c r="U342" s="164" t="str">
        <f t="shared" si="34"/>
        <v>Janvier</v>
      </c>
      <c r="V342" s="162" t="b">
        <f t="shared" si="35"/>
        <v>0</v>
      </c>
    </row>
    <row r="343" spans="1:22" ht="15.75">
      <c r="A343" s="329"/>
      <c r="B343" s="184"/>
      <c r="C343" s="224"/>
      <c r="D343" s="184"/>
      <c r="E343" s="213"/>
      <c r="F343" s="215"/>
      <c r="G343" s="184"/>
      <c r="H343" s="199"/>
      <c r="I343" s="185"/>
      <c r="J343" s="185"/>
      <c r="K343" s="190"/>
      <c r="L343" s="203"/>
      <c r="M343" s="185"/>
      <c r="N343" s="191"/>
      <c r="O343" s="219"/>
      <c r="P343" s="199"/>
      <c r="Q343" s="161">
        <f t="shared" ca="1" si="30"/>
        <v>42513</v>
      </c>
      <c r="R343" s="161">
        <f t="shared" ca="1" si="31"/>
        <v>42513</v>
      </c>
      <c r="S343" s="163">
        <f t="shared" si="32"/>
        <v>0</v>
      </c>
      <c r="T343" s="163">
        <f t="shared" si="33"/>
        <v>0</v>
      </c>
      <c r="U343" s="164" t="str">
        <f t="shared" si="34"/>
        <v>Janvier</v>
      </c>
      <c r="V343" s="162" t="b">
        <f t="shared" si="35"/>
        <v>0</v>
      </c>
    </row>
    <row r="344" spans="1:22" ht="15.75">
      <c r="A344" s="329"/>
      <c r="B344" s="184"/>
      <c r="C344" s="224"/>
      <c r="D344" s="184"/>
      <c r="E344" s="213"/>
      <c r="F344" s="215"/>
      <c r="G344" s="184"/>
      <c r="H344" s="199"/>
      <c r="I344" s="185"/>
      <c r="J344" s="185"/>
      <c r="K344" s="190"/>
      <c r="L344" s="203"/>
      <c r="M344" s="185"/>
      <c r="N344" s="191"/>
      <c r="O344" s="219"/>
      <c r="P344" s="199"/>
      <c r="Q344" s="161">
        <f t="shared" ca="1" si="30"/>
        <v>42513</v>
      </c>
      <c r="R344" s="161">
        <f t="shared" ca="1" si="31"/>
        <v>42513</v>
      </c>
      <c r="S344" s="163">
        <f t="shared" si="32"/>
        <v>0</v>
      </c>
      <c r="T344" s="163">
        <f t="shared" si="33"/>
        <v>0</v>
      </c>
      <c r="U344" s="164" t="str">
        <f t="shared" si="34"/>
        <v>Janvier</v>
      </c>
      <c r="V344" s="162" t="b">
        <f t="shared" si="35"/>
        <v>0</v>
      </c>
    </row>
    <row r="345" spans="1:22" ht="15.75">
      <c r="A345" s="329"/>
      <c r="B345" s="184"/>
      <c r="C345" s="224"/>
      <c r="D345" s="184"/>
      <c r="E345" s="213"/>
      <c r="F345" s="215"/>
      <c r="G345" s="184"/>
      <c r="H345" s="199"/>
      <c r="I345" s="185"/>
      <c r="J345" s="185"/>
      <c r="K345" s="190"/>
      <c r="L345" s="203"/>
      <c r="M345" s="185"/>
      <c r="N345" s="191"/>
      <c r="O345" s="219"/>
      <c r="P345" s="199"/>
      <c r="Q345" s="161">
        <f t="shared" ca="1" si="30"/>
        <v>42513</v>
      </c>
      <c r="R345" s="161">
        <f t="shared" ca="1" si="31"/>
        <v>42513</v>
      </c>
      <c r="S345" s="163">
        <f t="shared" si="32"/>
        <v>0</v>
      </c>
      <c r="T345" s="163">
        <f t="shared" si="33"/>
        <v>0</v>
      </c>
      <c r="U345" s="164" t="str">
        <f t="shared" si="34"/>
        <v>Janvier</v>
      </c>
      <c r="V345" s="162" t="b">
        <f t="shared" si="35"/>
        <v>0</v>
      </c>
    </row>
    <row r="346" spans="1:22" ht="15.75">
      <c r="A346" s="329"/>
      <c r="B346" s="184"/>
      <c r="C346" s="224"/>
      <c r="D346" s="184"/>
      <c r="E346" s="213"/>
      <c r="F346" s="215"/>
      <c r="G346" s="184"/>
      <c r="H346" s="199"/>
      <c r="I346" s="185"/>
      <c r="J346" s="185"/>
      <c r="K346" s="190"/>
      <c r="L346" s="203"/>
      <c r="M346" s="185"/>
      <c r="N346" s="191"/>
      <c r="O346" s="219"/>
      <c r="P346" s="199"/>
      <c r="Q346" s="161">
        <f t="shared" ca="1" si="30"/>
        <v>42513</v>
      </c>
      <c r="R346" s="161">
        <f t="shared" ca="1" si="31"/>
        <v>42513</v>
      </c>
      <c r="S346" s="163">
        <f t="shared" si="32"/>
        <v>0</v>
      </c>
      <c r="T346" s="163">
        <f t="shared" si="33"/>
        <v>0</v>
      </c>
      <c r="U346" s="164" t="str">
        <f t="shared" si="34"/>
        <v>Janvier</v>
      </c>
      <c r="V346" s="162" t="b">
        <f t="shared" si="35"/>
        <v>0</v>
      </c>
    </row>
    <row r="347" spans="1:22" ht="15.75">
      <c r="A347" s="329"/>
      <c r="B347" s="184"/>
      <c r="C347" s="224"/>
      <c r="D347" s="184"/>
      <c r="E347" s="213"/>
      <c r="F347" s="215"/>
      <c r="G347" s="184"/>
      <c r="H347" s="199"/>
      <c r="I347" s="185"/>
      <c r="J347" s="185"/>
      <c r="K347" s="190"/>
      <c r="L347" s="203"/>
      <c r="M347" s="185"/>
      <c r="N347" s="191"/>
      <c r="O347" s="219"/>
      <c r="P347" s="199"/>
      <c r="Q347" s="161">
        <f t="shared" ca="1" si="30"/>
        <v>42513</v>
      </c>
      <c r="R347" s="161">
        <f t="shared" ca="1" si="31"/>
        <v>42513</v>
      </c>
      <c r="S347" s="163">
        <f t="shared" si="32"/>
        <v>0</v>
      </c>
      <c r="T347" s="163">
        <f t="shared" si="33"/>
        <v>0</v>
      </c>
      <c r="U347" s="164" t="str">
        <f t="shared" si="34"/>
        <v>Janvier</v>
      </c>
      <c r="V347" s="162" t="b">
        <f t="shared" si="35"/>
        <v>0</v>
      </c>
    </row>
    <row r="348" spans="1:22" ht="15.75">
      <c r="A348" s="329"/>
      <c r="B348" s="184"/>
      <c r="C348" s="224"/>
      <c r="D348" s="184"/>
      <c r="E348" s="213"/>
      <c r="F348" s="215"/>
      <c r="G348" s="184"/>
      <c r="H348" s="199"/>
      <c r="I348" s="185"/>
      <c r="J348" s="185"/>
      <c r="K348" s="190"/>
      <c r="L348" s="203"/>
      <c r="M348" s="185"/>
      <c r="N348" s="191"/>
      <c r="O348" s="219"/>
      <c r="P348" s="199"/>
      <c r="Q348" s="161">
        <f t="shared" ca="1" si="30"/>
        <v>42513</v>
      </c>
      <c r="R348" s="161">
        <f t="shared" ca="1" si="31"/>
        <v>42513</v>
      </c>
      <c r="S348" s="163">
        <f t="shared" si="32"/>
        <v>0</v>
      </c>
      <c r="T348" s="163">
        <f t="shared" si="33"/>
        <v>0</v>
      </c>
      <c r="U348" s="164" t="str">
        <f t="shared" si="34"/>
        <v>Janvier</v>
      </c>
      <c r="V348" s="162" t="b">
        <f t="shared" si="35"/>
        <v>0</v>
      </c>
    </row>
    <row r="349" spans="1:22" ht="15.75">
      <c r="A349" s="329"/>
      <c r="B349" s="184"/>
      <c r="C349" s="224"/>
      <c r="D349" s="184"/>
      <c r="E349" s="213"/>
      <c r="F349" s="215"/>
      <c r="G349" s="184"/>
      <c r="H349" s="199"/>
      <c r="I349" s="185"/>
      <c r="J349" s="185"/>
      <c r="K349" s="190"/>
      <c r="L349" s="203"/>
      <c r="M349" s="185"/>
      <c r="N349" s="191"/>
      <c r="O349" s="219"/>
      <c r="P349" s="199"/>
      <c r="Q349" s="161">
        <f t="shared" ca="1" si="30"/>
        <v>42513</v>
      </c>
      <c r="R349" s="161">
        <f t="shared" ca="1" si="31"/>
        <v>42513</v>
      </c>
      <c r="S349" s="163">
        <f t="shared" si="32"/>
        <v>0</v>
      </c>
      <c r="T349" s="163">
        <f t="shared" si="33"/>
        <v>0</v>
      </c>
      <c r="U349" s="164" t="str">
        <f t="shared" si="34"/>
        <v>Janvier</v>
      </c>
      <c r="V349" s="162" t="b">
        <f t="shared" si="35"/>
        <v>0</v>
      </c>
    </row>
    <row r="350" spans="1:22" ht="15.75">
      <c r="A350" s="329"/>
      <c r="B350" s="184"/>
      <c r="C350" s="224"/>
      <c r="D350" s="184"/>
      <c r="E350" s="213"/>
      <c r="F350" s="215"/>
      <c r="G350" s="184"/>
      <c r="H350" s="199"/>
      <c r="I350" s="185"/>
      <c r="J350" s="185"/>
      <c r="K350" s="190"/>
      <c r="L350" s="203"/>
      <c r="M350" s="185"/>
      <c r="N350" s="191"/>
      <c r="O350" s="219"/>
      <c r="P350" s="199"/>
      <c r="Q350" s="161">
        <f t="shared" ca="1" si="30"/>
        <v>42513</v>
      </c>
      <c r="R350" s="161">
        <f t="shared" ca="1" si="31"/>
        <v>42513</v>
      </c>
      <c r="S350" s="163">
        <f t="shared" si="32"/>
        <v>0</v>
      </c>
      <c r="T350" s="163">
        <f t="shared" si="33"/>
        <v>0</v>
      </c>
      <c r="U350" s="164" t="str">
        <f t="shared" si="34"/>
        <v>Janvier</v>
      </c>
      <c r="V350" s="162" t="b">
        <f t="shared" si="35"/>
        <v>0</v>
      </c>
    </row>
    <row r="351" spans="1:22" ht="15.75">
      <c r="A351" s="329"/>
      <c r="B351" s="184"/>
      <c r="C351" s="224"/>
      <c r="D351" s="184"/>
      <c r="E351" s="213"/>
      <c r="F351" s="215"/>
      <c r="G351" s="184"/>
      <c r="H351" s="199"/>
      <c r="I351" s="185"/>
      <c r="J351" s="185"/>
      <c r="K351" s="190"/>
      <c r="L351" s="203"/>
      <c r="M351" s="185"/>
      <c r="N351" s="191"/>
      <c r="O351" s="219"/>
      <c r="P351" s="199"/>
      <c r="Q351" s="161">
        <f t="shared" ca="1" si="30"/>
        <v>42513</v>
      </c>
      <c r="R351" s="161">
        <f t="shared" ca="1" si="31"/>
        <v>42513</v>
      </c>
      <c r="S351" s="163">
        <f t="shared" si="32"/>
        <v>0</v>
      </c>
      <c r="T351" s="163">
        <f t="shared" si="33"/>
        <v>0</v>
      </c>
      <c r="U351" s="164" t="str">
        <f t="shared" si="34"/>
        <v>Janvier</v>
      </c>
      <c r="V351" s="162" t="b">
        <f t="shared" si="35"/>
        <v>0</v>
      </c>
    </row>
    <row r="352" spans="1:22" ht="15.75">
      <c r="A352" s="329"/>
      <c r="B352" s="184"/>
      <c r="C352" s="224"/>
      <c r="D352" s="184"/>
      <c r="E352" s="213"/>
      <c r="F352" s="215"/>
      <c r="G352" s="184"/>
      <c r="H352" s="199"/>
      <c r="I352" s="185"/>
      <c r="J352" s="185"/>
      <c r="K352" s="190"/>
      <c r="L352" s="203"/>
      <c r="M352" s="185"/>
      <c r="N352" s="191"/>
      <c r="O352" s="219"/>
      <c r="P352" s="199"/>
      <c r="Q352" s="161">
        <f t="shared" ca="1" si="30"/>
        <v>42513</v>
      </c>
      <c r="R352" s="161">
        <f t="shared" ca="1" si="31"/>
        <v>42513</v>
      </c>
      <c r="S352" s="163">
        <f t="shared" si="32"/>
        <v>0</v>
      </c>
      <c r="T352" s="163">
        <f t="shared" si="33"/>
        <v>0</v>
      </c>
      <c r="U352" s="164" t="str">
        <f t="shared" si="34"/>
        <v>Janvier</v>
      </c>
      <c r="V352" s="162" t="b">
        <f t="shared" si="35"/>
        <v>0</v>
      </c>
    </row>
    <row r="353" spans="1:22" ht="15.75">
      <c r="A353" s="329"/>
      <c r="B353" s="184"/>
      <c r="C353" s="224"/>
      <c r="D353" s="184"/>
      <c r="E353" s="213"/>
      <c r="F353" s="215"/>
      <c r="G353" s="184"/>
      <c r="H353" s="199"/>
      <c r="I353" s="185"/>
      <c r="J353" s="185"/>
      <c r="K353" s="190"/>
      <c r="L353" s="203"/>
      <c r="M353" s="185"/>
      <c r="N353" s="191"/>
      <c r="O353" s="219"/>
      <c r="P353" s="199"/>
      <c r="Q353" s="161">
        <f t="shared" ca="1" si="30"/>
        <v>42513</v>
      </c>
      <c r="R353" s="161">
        <f t="shared" ca="1" si="31"/>
        <v>42513</v>
      </c>
      <c r="S353" s="163">
        <f t="shared" si="32"/>
        <v>0</v>
      </c>
      <c r="T353" s="163">
        <f t="shared" si="33"/>
        <v>0</v>
      </c>
      <c r="U353" s="164" t="str">
        <f t="shared" si="34"/>
        <v>Janvier</v>
      </c>
      <c r="V353" s="162" t="b">
        <f t="shared" si="35"/>
        <v>0</v>
      </c>
    </row>
    <row r="354" spans="1:22" ht="15.75">
      <c r="A354" s="329"/>
      <c r="B354" s="184"/>
      <c r="C354" s="224"/>
      <c r="D354" s="184"/>
      <c r="E354" s="213"/>
      <c r="F354" s="215"/>
      <c r="G354" s="184"/>
      <c r="H354" s="199"/>
      <c r="I354" s="185"/>
      <c r="J354" s="185"/>
      <c r="K354" s="190"/>
      <c r="L354" s="203"/>
      <c r="M354" s="185"/>
      <c r="N354" s="191"/>
      <c r="O354" s="219"/>
      <c r="P354" s="199"/>
      <c r="Q354" s="161">
        <f t="shared" ca="1" si="30"/>
        <v>42513</v>
      </c>
      <c r="R354" s="161">
        <f t="shared" ca="1" si="31"/>
        <v>42513</v>
      </c>
      <c r="S354" s="163">
        <f t="shared" si="32"/>
        <v>0</v>
      </c>
      <c r="T354" s="163">
        <f t="shared" si="33"/>
        <v>0</v>
      </c>
      <c r="U354" s="164" t="str">
        <f t="shared" si="34"/>
        <v>Janvier</v>
      </c>
      <c r="V354" s="162" t="b">
        <f t="shared" si="35"/>
        <v>0</v>
      </c>
    </row>
    <row r="355" spans="1:22" ht="15.75">
      <c r="A355" s="329"/>
      <c r="B355" s="184"/>
      <c r="C355" s="224"/>
      <c r="D355" s="184"/>
      <c r="E355" s="213"/>
      <c r="F355" s="215"/>
      <c r="G355" s="184"/>
      <c r="H355" s="199"/>
      <c r="I355" s="185"/>
      <c r="J355" s="185"/>
      <c r="K355" s="190"/>
      <c r="L355" s="203"/>
      <c r="M355" s="185"/>
      <c r="N355" s="191"/>
      <c r="O355" s="219"/>
      <c r="P355" s="199"/>
      <c r="Q355" s="161">
        <f t="shared" ca="1" si="30"/>
        <v>42513</v>
      </c>
      <c r="R355" s="161">
        <f t="shared" ca="1" si="31"/>
        <v>42513</v>
      </c>
      <c r="S355" s="163">
        <f t="shared" si="32"/>
        <v>0</v>
      </c>
      <c r="T355" s="163">
        <f t="shared" si="33"/>
        <v>0</v>
      </c>
      <c r="U355" s="164" t="str">
        <f t="shared" si="34"/>
        <v>Janvier</v>
      </c>
      <c r="V355" s="162" t="b">
        <f t="shared" si="35"/>
        <v>0</v>
      </c>
    </row>
    <row r="356" spans="1:22" ht="15.75">
      <c r="A356" s="329"/>
      <c r="B356" s="184"/>
      <c r="C356" s="224"/>
      <c r="D356" s="184"/>
      <c r="E356" s="213"/>
      <c r="F356" s="215"/>
      <c r="G356" s="184"/>
      <c r="H356" s="199"/>
      <c r="I356" s="185"/>
      <c r="J356" s="185"/>
      <c r="K356" s="190"/>
      <c r="L356" s="203"/>
      <c r="M356" s="185"/>
      <c r="N356" s="191"/>
      <c r="O356" s="219"/>
      <c r="P356" s="199"/>
      <c r="Q356" s="161">
        <f t="shared" ca="1" si="30"/>
        <v>42513</v>
      </c>
      <c r="R356" s="161">
        <f t="shared" ca="1" si="31"/>
        <v>42513</v>
      </c>
      <c r="S356" s="163">
        <f t="shared" si="32"/>
        <v>0</v>
      </c>
      <c r="T356" s="163">
        <f t="shared" si="33"/>
        <v>0</v>
      </c>
      <c r="U356" s="164" t="str">
        <f t="shared" si="34"/>
        <v>Janvier</v>
      </c>
      <c r="V356" s="162" t="b">
        <f t="shared" si="35"/>
        <v>0</v>
      </c>
    </row>
    <row r="357" spans="1:22" ht="15.75">
      <c r="A357" s="329"/>
      <c r="B357" s="184"/>
      <c r="C357" s="224"/>
      <c r="D357" s="184"/>
      <c r="E357" s="213"/>
      <c r="F357" s="215"/>
      <c r="G357" s="184"/>
      <c r="H357" s="199"/>
      <c r="I357" s="185"/>
      <c r="J357" s="185"/>
      <c r="K357" s="190"/>
      <c r="L357" s="203"/>
      <c r="M357" s="185"/>
      <c r="N357" s="191"/>
      <c r="O357" s="219"/>
      <c r="P357" s="199"/>
      <c r="Q357" s="161">
        <f t="shared" ca="1" si="30"/>
        <v>42513</v>
      </c>
      <c r="R357" s="161">
        <f t="shared" ca="1" si="31"/>
        <v>42513</v>
      </c>
      <c r="S357" s="163">
        <f t="shared" si="32"/>
        <v>0</v>
      </c>
      <c r="T357" s="163">
        <f t="shared" si="33"/>
        <v>0</v>
      </c>
      <c r="U357" s="164" t="str">
        <f t="shared" si="34"/>
        <v>Janvier</v>
      </c>
      <c r="V357" s="162" t="b">
        <f t="shared" si="35"/>
        <v>0</v>
      </c>
    </row>
    <row r="358" spans="1:22" ht="15.75">
      <c r="A358" s="329"/>
      <c r="B358" s="184"/>
      <c r="C358" s="224"/>
      <c r="D358" s="184"/>
      <c r="E358" s="213"/>
      <c r="F358" s="215"/>
      <c r="G358" s="184"/>
      <c r="H358" s="199"/>
      <c r="I358" s="185"/>
      <c r="J358" s="185"/>
      <c r="K358" s="190"/>
      <c r="L358" s="203"/>
      <c r="M358" s="185"/>
      <c r="N358" s="191"/>
      <c r="O358" s="219"/>
      <c r="P358" s="199"/>
      <c r="Q358" s="161">
        <f t="shared" ca="1" si="30"/>
        <v>42513</v>
      </c>
      <c r="R358" s="161">
        <f t="shared" ca="1" si="31"/>
        <v>42513</v>
      </c>
      <c r="S358" s="163">
        <f t="shared" si="32"/>
        <v>0</v>
      </c>
      <c r="T358" s="163">
        <f t="shared" si="33"/>
        <v>0</v>
      </c>
      <c r="U358" s="164" t="str">
        <f t="shared" si="34"/>
        <v>Janvier</v>
      </c>
      <c r="V358" s="162" t="b">
        <f t="shared" si="35"/>
        <v>0</v>
      </c>
    </row>
    <row r="359" spans="1:22" ht="15.75">
      <c r="A359" s="329"/>
      <c r="B359" s="184"/>
      <c r="C359" s="224"/>
      <c r="D359" s="184"/>
      <c r="E359" s="213"/>
      <c r="F359" s="215"/>
      <c r="G359" s="184"/>
      <c r="H359" s="199"/>
      <c r="I359" s="185"/>
      <c r="J359" s="185"/>
      <c r="K359" s="190"/>
      <c r="L359" s="203"/>
      <c r="M359" s="185"/>
      <c r="N359" s="191"/>
      <c r="O359" s="219"/>
      <c r="P359" s="199"/>
      <c r="Q359" s="161">
        <f t="shared" ca="1" si="30"/>
        <v>42513</v>
      </c>
      <c r="R359" s="161">
        <f t="shared" ca="1" si="31"/>
        <v>42513</v>
      </c>
      <c r="S359" s="163">
        <f t="shared" si="32"/>
        <v>0</v>
      </c>
      <c r="T359" s="163">
        <f t="shared" si="33"/>
        <v>0</v>
      </c>
      <c r="U359" s="164" t="str">
        <f t="shared" si="34"/>
        <v>Janvier</v>
      </c>
      <c r="V359" s="162" t="b">
        <f t="shared" si="35"/>
        <v>0</v>
      </c>
    </row>
    <row r="360" spans="1:22" ht="15.75">
      <c r="A360" s="329"/>
      <c r="B360" s="184"/>
      <c r="C360" s="224"/>
      <c r="D360" s="184"/>
      <c r="E360" s="213"/>
      <c r="F360" s="215"/>
      <c r="G360" s="184"/>
      <c r="H360" s="199"/>
      <c r="I360" s="185"/>
      <c r="J360" s="185"/>
      <c r="K360" s="190"/>
      <c r="L360" s="203"/>
      <c r="M360" s="185"/>
      <c r="N360" s="191"/>
      <c r="O360" s="219"/>
      <c r="P360" s="199"/>
      <c r="Q360" s="161">
        <f t="shared" ca="1" si="30"/>
        <v>42513</v>
      </c>
      <c r="R360" s="161">
        <f t="shared" ca="1" si="31"/>
        <v>42513</v>
      </c>
      <c r="S360" s="163">
        <f t="shared" si="32"/>
        <v>0</v>
      </c>
      <c r="T360" s="163">
        <f t="shared" si="33"/>
        <v>0</v>
      </c>
      <c r="U360" s="164" t="str">
        <f t="shared" si="34"/>
        <v>Janvier</v>
      </c>
      <c r="V360" s="162" t="b">
        <f t="shared" si="35"/>
        <v>0</v>
      </c>
    </row>
    <row r="361" spans="1:22" ht="15.75">
      <c r="A361" s="329"/>
      <c r="B361" s="184"/>
      <c r="C361" s="224"/>
      <c r="D361" s="184"/>
      <c r="E361" s="213"/>
      <c r="F361" s="215"/>
      <c r="G361" s="184"/>
      <c r="H361" s="199"/>
      <c r="I361" s="185"/>
      <c r="J361" s="185"/>
      <c r="K361" s="190"/>
      <c r="L361" s="203"/>
      <c r="M361" s="185"/>
      <c r="N361" s="191"/>
      <c r="O361" s="219"/>
      <c r="P361" s="199"/>
      <c r="Q361" s="161">
        <f t="shared" ca="1" si="30"/>
        <v>42513</v>
      </c>
      <c r="R361" s="161">
        <f t="shared" ca="1" si="31"/>
        <v>42513</v>
      </c>
      <c r="S361" s="163">
        <f t="shared" si="32"/>
        <v>0</v>
      </c>
      <c r="T361" s="163">
        <f t="shared" si="33"/>
        <v>0</v>
      </c>
      <c r="U361" s="164" t="str">
        <f t="shared" si="34"/>
        <v>Janvier</v>
      </c>
      <c r="V361" s="162" t="b">
        <f t="shared" si="35"/>
        <v>0</v>
      </c>
    </row>
    <row r="362" spans="1:22" ht="15.75">
      <c r="A362" s="329"/>
      <c r="B362" s="184"/>
      <c r="C362" s="224"/>
      <c r="D362" s="184"/>
      <c r="E362" s="213"/>
      <c r="F362" s="215"/>
      <c r="G362" s="184"/>
      <c r="H362" s="199"/>
      <c r="I362" s="185"/>
      <c r="J362" s="185"/>
      <c r="K362" s="190"/>
      <c r="L362" s="203"/>
      <c r="M362" s="185"/>
      <c r="N362" s="191"/>
      <c r="O362" s="219"/>
      <c r="P362" s="199"/>
      <c r="Q362" s="161">
        <f t="shared" ca="1" si="30"/>
        <v>42513</v>
      </c>
      <c r="R362" s="161">
        <f t="shared" ca="1" si="31"/>
        <v>42513</v>
      </c>
      <c r="S362" s="163">
        <f t="shared" si="32"/>
        <v>0</v>
      </c>
      <c r="T362" s="163">
        <f t="shared" si="33"/>
        <v>0</v>
      </c>
      <c r="U362" s="164" t="str">
        <f t="shared" si="34"/>
        <v>Janvier</v>
      </c>
      <c r="V362" s="162" t="b">
        <f t="shared" si="35"/>
        <v>0</v>
      </c>
    </row>
    <row r="363" spans="1:22" ht="15.75">
      <c r="A363" s="329"/>
      <c r="B363" s="184"/>
      <c r="C363" s="224"/>
      <c r="D363" s="184"/>
      <c r="E363" s="213"/>
      <c r="F363" s="215"/>
      <c r="G363" s="184"/>
      <c r="H363" s="199"/>
      <c r="I363" s="185"/>
      <c r="J363" s="185"/>
      <c r="K363" s="190"/>
      <c r="L363" s="203"/>
      <c r="M363" s="185"/>
      <c r="N363" s="191"/>
      <c r="O363" s="219"/>
      <c r="P363" s="199"/>
      <c r="Q363" s="161">
        <f t="shared" ca="1" si="30"/>
        <v>42513</v>
      </c>
      <c r="R363" s="161">
        <f t="shared" ca="1" si="31"/>
        <v>42513</v>
      </c>
      <c r="S363" s="163">
        <f t="shared" si="32"/>
        <v>0</v>
      </c>
      <c r="T363" s="163">
        <f t="shared" si="33"/>
        <v>0</v>
      </c>
      <c r="U363" s="164" t="str">
        <f t="shared" si="34"/>
        <v>Janvier</v>
      </c>
      <c r="V363" s="162" t="b">
        <f t="shared" si="35"/>
        <v>0</v>
      </c>
    </row>
    <row r="364" spans="1:22" ht="15.75">
      <c r="A364" s="329"/>
      <c r="B364" s="184"/>
      <c r="C364" s="224"/>
      <c r="D364" s="184"/>
      <c r="E364" s="213"/>
      <c r="F364" s="215"/>
      <c r="G364" s="184"/>
      <c r="H364" s="199"/>
      <c r="I364" s="185"/>
      <c r="J364" s="185"/>
      <c r="K364" s="190"/>
      <c r="L364" s="203"/>
      <c r="M364" s="185"/>
      <c r="N364" s="191"/>
      <c r="O364" s="219"/>
      <c r="P364" s="199"/>
      <c r="Q364" s="161">
        <f t="shared" ca="1" si="30"/>
        <v>42513</v>
      </c>
      <c r="R364" s="161">
        <f t="shared" ca="1" si="31"/>
        <v>42513</v>
      </c>
      <c r="S364" s="163">
        <f t="shared" si="32"/>
        <v>0</v>
      </c>
      <c r="T364" s="163">
        <f t="shared" si="33"/>
        <v>0</v>
      </c>
      <c r="U364" s="164" t="str">
        <f t="shared" si="34"/>
        <v>Janvier</v>
      </c>
      <c r="V364" s="162" t="b">
        <f t="shared" si="35"/>
        <v>0</v>
      </c>
    </row>
    <row r="365" spans="1:22" ht="15.75">
      <c r="A365" s="329"/>
      <c r="B365" s="184"/>
      <c r="C365" s="224"/>
      <c r="D365" s="184"/>
      <c r="E365" s="213"/>
      <c r="F365" s="215"/>
      <c r="G365" s="184"/>
      <c r="H365" s="199"/>
      <c r="I365" s="185"/>
      <c r="J365" s="185"/>
      <c r="K365" s="190"/>
      <c r="L365" s="203"/>
      <c r="M365" s="185"/>
      <c r="N365" s="191"/>
      <c r="O365" s="219"/>
      <c r="P365" s="199"/>
      <c r="Q365" s="161">
        <f t="shared" ca="1" si="30"/>
        <v>42513</v>
      </c>
      <c r="R365" s="161">
        <f t="shared" ca="1" si="31"/>
        <v>42513</v>
      </c>
      <c r="S365" s="163">
        <f t="shared" si="32"/>
        <v>0</v>
      </c>
      <c r="T365" s="163">
        <f t="shared" si="33"/>
        <v>0</v>
      </c>
      <c r="U365" s="164" t="str">
        <f t="shared" si="34"/>
        <v>Janvier</v>
      </c>
      <c r="V365" s="162" t="b">
        <f t="shared" si="35"/>
        <v>0</v>
      </c>
    </row>
  </sheetData>
  <sortState ref="A4:K4">
    <sortCondition ref="A4"/>
  </sortState>
  <pageMargins left="0.7" right="0.7" top="0.75" bottom="0.75" header="0.3" footer="0.3"/>
  <pageSetup paperSize="9" scale="1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47"/>
  <sheetViews>
    <sheetView workbookViewId="0">
      <selection activeCell="A3" sqref="A3:I106"/>
    </sheetView>
  </sheetViews>
  <sheetFormatPr baseColWidth="10" defaultRowHeight="15"/>
  <cols>
    <col min="1" max="1" width="28.28515625" bestFit="1" customWidth="1"/>
    <col min="2" max="2" width="27.85546875" bestFit="1" customWidth="1"/>
    <col min="3" max="3" width="20.140625" bestFit="1" customWidth="1"/>
    <col min="4" max="4" width="20.42578125" style="47" customWidth="1"/>
    <col min="5" max="5" width="10.28515625" bestFit="1" customWidth="1"/>
    <col min="6" max="6" width="5" bestFit="1" customWidth="1"/>
    <col min="7" max="7" width="10.85546875" bestFit="1" customWidth="1"/>
    <col min="9" max="9" width="52.42578125" bestFit="1" customWidth="1"/>
  </cols>
  <sheetData>
    <row r="1" spans="1:9" ht="54" customHeight="1" thickBot="1">
      <c r="A1" s="381"/>
      <c r="B1" s="382"/>
      <c r="C1" s="382"/>
      <c r="D1" s="382"/>
      <c r="E1" s="382"/>
      <c r="F1" s="382"/>
      <c r="G1" s="382"/>
      <c r="H1" s="382"/>
      <c r="I1" s="382"/>
    </row>
    <row r="2" spans="1:9" ht="19.5" thickBot="1">
      <c r="A2" s="39"/>
      <c r="B2" s="40"/>
      <c r="C2" s="40"/>
      <c r="D2" s="42"/>
      <c r="E2" s="40"/>
      <c r="F2" s="40"/>
      <c r="G2" s="40"/>
      <c r="H2" s="40"/>
      <c r="I2" s="40"/>
    </row>
    <row r="3" spans="1:9">
      <c r="A3" s="103" t="s">
        <v>212</v>
      </c>
      <c r="B3" s="79" t="s">
        <v>213</v>
      </c>
      <c r="C3" s="65"/>
      <c r="D3" s="65"/>
      <c r="E3" s="113">
        <v>61.25</v>
      </c>
      <c r="F3" s="64">
        <v>52</v>
      </c>
      <c r="G3" s="89">
        <v>61.25</v>
      </c>
      <c r="H3" s="49">
        <v>41702</v>
      </c>
      <c r="I3" s="80"/>
    </row>
    <row r="4" spans="1:9">
      <c r="A4" s="103" t="s">
        <v>91</v>
      </c>
      <c r="B4" s="64" t="s">
        <v>92</v>
      </c>
      <c r="C4" s="65" t="s">
        <v>93</v>
      </c>
      <c r="D4" s="111">
        <v>41687</v>
      </c>
      <c r="E4" s="114">
        <v>29.4</v>
      </c>
      <c r="F4" s="63">
        <v>43</v>
      </c>
      <c r="G4" s="93">
        <v>29.4</v>
      </c>
      <c r="H4" s="54">
        <v>41694</v>
      </c>
      <c r="I4" s="83"/>
    </row>
    <row r="5" spans="1:9">
      <c r="A5" s="103" t="s">
        <v>167</v>
      </c>
      <c r="B5" s="79" t="s">
        <v>125</v>
      </c>
      <c r="C5" s="78" t="s">
        <v>168</v>
      </c>
      <c r="D5" s="65">
        <v>41725</v>
      </c>
      <c r="E5" s="113">
        <v>15.75</v>
      </c>
      <c r="F5" s="64">
        <v>205</v>
      </c>
      <c r="G5" s="89">
        <v>15.75</v>
      </c>
      <c r="H5" s="49">
        <v>41738</v>
      </c>
      <c r="I5" s="81"/>
    </row>
    <row r="6" spans="1:9">
      <c r="A6" s="104" t="s">
        <v>241</v>
      </c>
      <c r="B6" s="58" t="s">
        <v>97</v>
      </c>
      <c r="C6" s="57" t="s">
        <v>242</v>
      </c>
      <c r="D6" s="57" t="s">
        <v>242</v>
      </c>
      <c r="E6" s="115">
        <v>5.25</v>
      </c>
      <c r="F6" s="58">
        <v>213</v>
      </c>
      <c r="G6" s="60">
        <v>5.25</v>
      </c>
      <c r="H6" s="49">
        <v>41759</v>
      </c>
      <c r="I6" s="101" t="s">
        <v>0</v>
      </c>
    </row>
    <row r="7" spans="1:9">
      <c r="A7" s="105" t="s">
        <v>94</v>
      </c>
      <c r="B7" s="64" t="s">
        <v>95</v>
      </c>
      <c r="C7" s="65" t="s">
        <v>96</v>
      </c>
      <c r="D7" s="111">
        <v>41687</v>
      </c>
      <c r="E7" s="114">
        <v>14.7</v>
      </c>
      <c r="F7" s="63">
        <v>1581</v>
      </c>
      <c r="G7" s="93">
        <v>14.7</v>
      </c>
      <c r="H7" s="54">
        <v>41717</v>
      </c>
      <c r="I7" s="83"/>
    </row>
    <row r="8" spans="1:9">
      <c r="A8" s="103" t="s">
        <v>124</v>
      </c>
      <c r="B8" s="64" t="s">
        <v>125</v>
      </c>
      <c r="C8" s="65" t="s">
        <v>126</v>
      </c>
      <c r="D8" s="65">
        <v>41691</v>
      </c>
      <c r="E8" s="113">
        <v>15.75</v>
      </c>
      <c r="F8" s="64">
        <v>54</v>
      </c>
      <c r="G8" s="89">
        <v>15.75</v>
      </c>
      <c r="H8" s="49">
        <v>41702</v>
      </c>
      <c r="I8" s="81"/>
    </row>
    <row r="9" spans="1:9">
      <c r="A9" s="103" t="s">
        <v>73</v>
      </c>
      <c r="B9" s="64" t="s">
        <v>14</v>
      </c>
      <c r="C9" s="65" t="s">
        <v>74</v>
      </c>
      <c r="D9" s="112">
        <v>41680</v>
      </c>
      <c r="E9" s="116">
        <v>2.8</v>
      </c>
      <c r="F9" s="64">
        <v>37</v>
      </c>
      <c r="G9" s="89">
        <v>2.8</v>
      </c>
      <c r="H9" s="50">
        <v>41687</v>
      </c>
      <c r="I9" s="81"/>
    </row>
    <row r="10" spans="1:9">
      <c r="A10" s="103" t="s">
        <v>73</v>
      </c>
      <c r="B10" s="79" t="s">
        <v>178</v>
      </c>
      <c r="C10" s="65">
        <v>41724</v>
      </c>
      <c r="D10" s="65">
        <v>41726</v>
      </c>
      <c r="E10" s="113">
        <v>3.5</v>
      </c>
      <c r="F10" s="64">
        <v>212</v>
      </c>
      <c r="G10" s="61">
        <v>3.5</v>
      </c>
      <c r="H10" s="102">
        <v>41758</v>
      </c>
      <c r="I10" s="81"/>
    </row>
    <row r="11" spans="1:9">
      <c r="A11" s="106" t="s">
        <v>73</v>
      </c>
      <c r="B11" s="58" t="s">
        <v>271</v>
      </c>
      <c r="C11" s="57" t="s">
        <v>248</v>
      </c>
      <c r="D11" s="57" t="s">
        <v>270</v>
      </c>
      <c r="E11" s="115">
        <v>3.5</v>
      </c>
      <c r="F11" s="58"/>
      <c r="G11" s="61"/>
      <c r="H11" s="49"/>
      <c r="I11" s="128" t="s">
        <v>272</v>
      </c>
    </row>
    <row r="12" spans="1:9">
      <c r="A12" s="103" t="s">
        <v>169</v>
      </c>
      <c r="B12" s="79" t="s">
        <v>170</v>
      </c>
      <c r="C12" s="78" t="s">
        <v>171</v>
      </c>
      <c r="D12" s="65">
        <v>41725</v>
      </c>
      <c r="E12" s="113">
        <v>67.2</v>
      </c>
      <c r="F12" s="64">
        <v>204</v>
      </c>
      <c r="G12" s="89">
        <v>67.2</v>
      </c>
      <c r="H12" s="49">
        <v>41737</v>
      </c>
      <c r="I12" s="81"/>
    </row>
    <row r="13" spans="1:9">
      <c r="A13" s="103" t="s">
        <v>19</v>
      </c>
      <c r="B13" s="64" t="s">
        <v>20</v>
      </c>
      <c r="C13" s="65" t="s">
        <v>21</v>
      </c>
      <c r="D13" s="112">
        <v>41619</v>
      </c>
      <c r="E13" s="116">
        <v>6.3</v>
      </c>
      <c r="F13" s="64">
        <v>28</v>
      </c>
      <c r="G13" s="89">
        <v>6.3</v>
      </c>
      <c r="H13" s="50">
        <v>41660</v>
      </c>
      <c r="I13" s="81"/>
    </row>
    <row r="14" spans="1:9">
      <c r="A14" s="103" t="s">
        <v>243</v>
      </c>
      <c r="B14" s="64" t="s">
        <v>244</v>
      </c>
      <c r="C14" s="65">
        <v>41632</v>
      </c>
      <c r="D14" s="112">
        <v>41645</v>
      </c>
      <c r="E14" s="116">
        <v>10.5</v>
      </c>
      <c r="F14" s="64">
        <v>31</v>
      </c>
      <c r="G14" s="89">
        <v>10.5</v>
      </c>
      <c r="H14" s="50">
        <v>41664</v>
      </c>
      <c r="I14" s="81"/>
    </row>
    <row r="15" spans="1:9">
      <c r="A15" s="103" t="s">
        <v>243</v>
      </c>
      <c r="B15" s="64" t="s">
        <v>245</v>
      </c>
      <c r="C15" s="65">
        <v>41641</v>
      </c>
      <c r="D15" s="112">
        <v>41645</v>
      </c>
      <c r="E15" s="116">
        <v>10.5</v>
      </c>
      <c r="F15" s="64">
        <v>34</v>
      </c>
      <c r="G15" s="89">
        <v>10.5</v>
      </c>
      <c r="H15" s="50">
        <v>41673</v>
      </c>
      <c r="I15" s="81"/>
    </row>
    <row r="16" spans="1:9">
      <c r="A16" s="103" t="s">
        <v>214</v>
      </c>
      <c r="B16" s="64" t="s">
        <v>49</v>
      </c>
      <c r="C16" s="65">
        <v>41642</v>
      </c>
      <c r="D16" s="112">
        <v>41653</v>
      </c>
      <c r="E16" s="116">
        <v>8.75</v>
      </c>
      <c r="F16" s="64">
        <v>27</v>
      </c>
      <c r="G16" s="89">
        <v>8.75</v>
      </c>
      <c r="H16" s="50">
        <v>41660</v>
      </c>
      <c r="I16" s="81"/>
    </row>
    <row r="17" spans="1:9">
      <c r="A17" s="103" t="s">
        <v>214</v>
      </c>
      <c r="B17" s="64" t="s">
        <v>97</v>
      </c>
      <c r="C17" s="65">
        <v>41687</v>
      </c>
      <c r="D17" s="65">
        <v>41687</v>
      </c>
      <c r="E17" s="113">
        <v>8.75</v>
      </c>
      <c r="F17" s="64">
        <v>50</v>
      </c>
      <c r="G17" s="88">
        <v>8.75</v>
      </c>
      <c r="H17" s="49">
        <v>41702</v>
      </c>
      <c r="I17" s="83"/>
    </row>
    <row r="18" spans="1:9">
      <c r="A18" s="103" t="s">
        <v>60</v>
      </c>
      <c r="B18" s="64" t="s">
        <v>61</v>
      </c>
      <c r="C18" s="65" t="s">
        <v>62</v>
      </c>
      <c r="D18" s="112">
        <v>41674</v>
      </c>
      <c r="E18" s="116">
        <v>9.6300000000000008</v>
      </c>
      <c r="F18" s="64">
        <v>38</v>
      </c>
      <c r="G18" s="89">
        <v>9.6300000000000008</v>
      </c>
      <c r="H18" s="50">
        <v>41687</v>
      </c>
      <c r="I18" s="81"/>
    </row>
    <row r="19" spans="1:9">
      <c r="A19" s="103" t="s">
        <v>60</v>
      </c>
      <c r="B19" s="64" t="s">
        <v>131</v>
      </c>
      <c r="C19" s="65">
        <v>41697</v>
      </c>
      <c r="D19" s="65">
        <v>41699</v>
      </c>
      <c r="E19" s="113">
        <v>4.2</v>
      </c>
      <c r="F19" s="64">
        <v>116</v>
      </c>
      <c r="G19" s="89">
        <v>4.2</v>
      </c>
      <c r="H19" s="49">
        <v>41724</v>
      </c>
      <c r="I19" s="81"/>
    </row>
    <row r="20" spans="1:9">
      <c r="A20" s="103" t="s">
        <v>188</v>
      </c>
      <c r="B20" s="79" t="s">
        <v>189</v>
      </c>
      <c r="C20" s="78" t="s">
        <v>190</v>
      </c>
      <c r="D20" s="65">
        <v>41738</v>
      </c>
      <c r="E20" s="113">
        <v>114.45</v>
      </c>
      <c r="F20" s="64"/>
      <c r="G20" s="96"/>
      <c r="H20" s="89"/>
      <c r="I20" s="81"/>
    </row>
    <row r="21" spans="1:9">
      <c r="A21" s="106" t="s">
        <v>188</v>
      </c>
      <c r="B21" s="58" t="s">
        <v>189</v>
      </c>
      <c r="C21" s="57" t="s">
        <v>269</v>
      </c>
      <c r="D21" s="57" t="s">
        <v>270</v>
      </c>
      <c r="E21" s="115">
        <v>126</v>
      </c>
      <c r="F21" s="58" t="s">
        <v>0</v>
      </c>
      <c r="G21" s="61" t="s">
        <v>0</v>
      </c>
      <c r="H21" s="49"/>
      <c r="I21" s="128" t="s">
        <v>0</v>
      </c>
    </row>
    <row r="22" spans="1:9">
      <c r="A22" s="103" t="s">
        <v>13</v>
      </c>
      <c r="B22" s="64" t="s">
        <v>22</v>
      </c>
      <c r="C22" s="65" t="s">
        <v>23</v>
      </c>
      <c r="D22" s="112">
        <v>41619</v>
      </c>
      <c r="E22" s="116">
        <v>1.4</v>
      </c>
      <c r="F22" s="68">
        <v>2</v>
      </c>
      <c r="G22" s="91">
        <v>1.4</v>
      </c>
      <c r="H22" s="52">
        <v>41673</v>
      </c>
      <c r="I22" s="82" t="s">
        <v>215</v>
      </c>
    </row>
    <row r="23" spans="1:9">
      <c r="A23" s="103" t="s">
        <v>13</v>
      </c>
      <c r="B23" s="64" t="s">
        <v>14</v>
      </c>
      <c r="C23" s="65" t="s">
        <v>15</v>
      </c>
      <c r="D23" s="112">
        <v>41619</v>
      </c>
      <c r="E23" s="116">
        <v>99.75</v>
      </c>
      <c r="F23" s="68">
        <v>3</v>
      </c>
      <c r="G23" s="91">
        <v>99.75</v>
      </c>
      <c r="H23" s="52">
        <v>41673</v>
      </c>
      <c r="I23" s="82" t="s">
        <v>215</v>
      </c>
    </row>
    <row r="24" spans="1:9">
      <c r="A24" s="103" t="s">
        <v>13</v>
      </c>
      <c r="B24" s="79" t="s">
        <v>145</v>
      </c>
      <c r="C24" s="78" t="s">
        <v>172</v>
      </c>
      <c r="D24" s="65">
        <v>41725</v>
      </c>
      <c r="E24" s="113">
        <v>256.2</v>
      </c>
      <c r="F24" s="68">
        <v>6</v>
      </c>
      <c r="G24" s="91">
        <v>256.2</v>
      </c>
      <c r="H24" s="52">
        <v>41779</v>
      </c>
      <c r="I24" s="82" t="s">
        <v>215</v>
      </c>
    </row>
    <row r="25" spans="1:9">
      <c r="A25" s="103" t="s">
        <v>13</v>
      </c>
      <c r="B25" s="79" t="s">
        <v>193</v>
      </c>
      <c r="C25" s="78" t="s">
        <v>194</v>
      </c>
      <c r="D25" s="65">
        <v>41743</v>
      </c>
      <c r="E25" s="113">
        <v>1618.4</v>
      </c>
      <c r="F25" s="64"/>
      <c r="G25" s="96"/>
      <c r="H25" s="89"/>
      <c r="I25" s="81"/>
    </row>
    <row r="26" spans="1:9">
      <c r="A26" s="106" t="s">
        <v>13</v>
      </c>
      <c r="B26" s="58" t="s">
        <v>246</v>
      </c>
      <c r="C26" s="57" t="s">
        <v>247</v>
      </c>
      <c r="D26" s="57" t="s">
        <v>242</v>
      </c>
      <c r="E26" s="117">
        <v>719.25</v>
      </c>
      <c r="F26" s="58"/>
      <c r="G26" s="60"/>
      <c r="H26" s="49"/>
      <c r="I26" s="101" t="s">
        <v>248</v>
      </c>
    </row>
    <row r="27" spans="1:9">
      <c r="A27" s="103" t="s">
        <v>98</v>
      </c>
      <c r="B27" s="64" t="s">
        <v>99</v>
      </c>
      <c r="C27" s="65" t="s">
        <v>100</v>
      </c>
      <c r="D27" s="65">
        <v>41687</v>
      </c>
      <c r="E27" s="113">
        <v>10.5</v>
      </c>
      <c r="F27" s="64">
        <v>57</v>
      </c>
      <c r="G27" s="88">
        <v>10.5</v>
      </c>
      <c r="H27" s="49">
        <v>41706</v>
      </c>
      <c r="I27" s="81"/>
    </row>
    <row r="28" spans="1:9">
      <c r="A28" s="103" t="s">
        <v>101</v>
      </c>
      <c r="B28" s="64" t="s">
        <v>102</v>
      </c>
      <c r="C28" s="72" t="s">
        <v>103</v>
      </c>
      <c r="D28" s="72">
        <v>41687</v>
      </c>
      <c r="E28" s="118">
        <v>16.8</v>
      </c>
      <c r="F28" s="73">
        <v>45</v>
      </c>
      <c r="G28" s="94">
        <v>16.8</v>
      </c>
      <c r="H28" s="55">
        <v>41696</v>
      </c>
      <c r="I28" s="83"/>
    </row>
    <row r="29" spans="1:9">
      <c r="A29" s="105" t="s">
        <v>101</v>
      </c>
      <c r="B29" s="64" t="s">
        <v>104</v>
      </c>
      <c r="C29" s="72" t="s">
        <v>105</v>
      </c>
      <c r="D29" s="72">
        <v>41687</v>
      </c>
      <c r="E29" s="118">
        <v>33.6</v>
      </c>
      <c r="F29" s="73">
        <v>45</v>
      </c>
      <c r="G29" s="94">
        <v>33.6</v>
      </c>
      <c r="H29" s="55">
        <v>41696</v>
      </c>
      <c r="I29" s="83"/>
    </row>
    <row r="30" spans="1:9">
      <c r="A30" s="103" t="s">
        <v>27</v>
      </c>
      <c r="B30" s="64" t="s">
        <v>28</v>
      </c>
      <c r="C30" s="65" t="s">
        <v>29</v>
      </c>
      <c r="D30" s="112">
        <v>41620</v>
      </c>
      <c r="E30" s="116">
        <v>134.4</v>
      </c>
      <c r="F30" s="64">
        <v>1425</v>
      </c>
      <c r="G30" s="89">
        <v>134.4</v>
      </c>
      <c r="H30" s="50">
        <v>41710</v>
      </c>
      <c r="I30" s="81"/>
    </row>
    <row r="31" spans="1:9">
      <c r="A31" s="106" t="s">
        <v>27</v>
      </c>
      <c r="B31" s="58" t="s">
        <v>28</v>
      </c>
      <c r="C31" s="57" t="s">
        <v>275</v>
      </c>
      <c r="D31" s="99">
        <v>41778</v>
      </c>
      <c r="E31" s="125">
        <v>540.75</v>
      </c>
      <c r="F31" s="58" t="s">
        <v>248</v>
      </c>
      <c r="G31" s="61" t="s">
        <v>248</v>
      </c>
      <c r="H31" s="50"/>
      <c r="I31" s="128" t="s">
        <v>276</v>
      </c>
    </row>
    <row r="32" spans="1:9">
      <c r="A32" s="103" t="s">
        <v>198</v>
      </c>
      <c r="B32" s="79" t="s">
        <v>30</v>
      </c>
      <c r="C32" s="65">
        <v>41745</v>
      </c>
      <c r="D32" s="65">
        <v>41745</v>
      </c>
      <c r="E32" s="113">
        <v>2.8</v>
      </c>
      <c r="F32" s="64"/>
      <c r="G32" s="96"/>
      <c r="H32" s="89"/>
      <c r="I32" s="81"/>
    </row>
    <row r="33" spans="1:9">
      <c r="A33" s="103" t="s">
        <v>63</v>
      </c>
      <c r="B33" s="64" t="s">
        <v>64</v>
      </c>
      <c r="C33" s="65" t="s">
        <v>65</v>
      </c>
      <c r="D33" s="112">
        <v>41674</v>
      </c>
      <c r="E33" s="116">
        <v>166.25</v>
      </c>
      <c r="F33" s="64">
        <v>55</v>
      </c>
      <c r="G33" s="89">
        <v>166.25</v>
      </c>
      <c r="H33" s="50">
        <v>41702</v>
      </c>
      <c r="I33" s="81"/>
    </row>
    <row r="34" spans="1:9">
      <c r="A34" s="105" t="s">
        <v>141</v>
      </c>
      <c r="B34" s="64" t="s">
        <v>142</v>
      </c>
      <c r="C34" s="65">
        <v>41712</v>
      </c>
      <c r="D34" s="65">
        <v>41715</v>
      </c>
      <c r="E34" s="113">
        <v>5.25</v>
      </c>
      <c r="F34" s="64">
        <v>103</v>
      </c>
      <c r="G34" s="89">
        <v>5.25</v>
      </c>
      <c r="H34" s="49">
        <v>41722</v>
      </c>
      <c r="I34" s="81"/>
    </row>
    <row r="35" spans="1:9">
      <c r="A35" s="106" t="s">
        <v>262</v>
      </c>
      <c r="B35" s="58" t="s">
        <v>263</v>
      </c>
      <c r="C35" s="57" t="s">
        <v>264</v>
      </c>
      <c r="D35" s="57" t="s">
        <v>265</v>
      </c>
      <c r="E35" s="124">
        <v>10.5</v>
      </c>
      <c r="F35" s="58"/>
      <c r="G35" s="60"/>
      <c r="H35" s="49"/>
      <c r="I35" s="101" t="s">
        <v>0</v>
      </c>
    </row>
    <row r="36" spans="1:9">
      <c r="A36" s="103" t="s">
        <v>106</v>
      </c>
      <c r="B36" s="64" t="s">
        <v>107</v>
      </c>
      <c r="C36" s="65" t="s">
        <v>108</v>
      </c>
      <c r="D36" s="65">
        <v>41687</v>
      </c>
      <c r="E36" s="113">
        <v>78.75</v>
      </c>
      <c r="F36" s="64">
        <v>1579</v>
      </c>
      <c r="G36" s="88">
        <v>78.75</v>
      </c>
      <c r="H36" s="49">
        <v>41716</v>
      </c>
      <c r="I36" s="83"/>
    </row>
    <row r="37" spans="1:9">
      <c r="A37" s="103" t="s">
        <v>199</v>
      </c>
      <c r="B37" s="79" t="s">
        <v>200</v>
      </c>
      <c r="C37" s="56" t="s">
        <v>201</v>
      </c>
      <c r="D37" s="56">
        <v>41745</v>
      </c>
      <c r="E37" s="119">
        <v>268.8</v>
      </c>
      <c r="F37" s="59">
        <v>217</v>
      </c>
      <c r="G37" s="61">
        <v>268.8</v>
      </c>
      <c r="H37" s="56">
        <v>41769</v>
      </c>
      <c r="I37" s="81"/>
    </row>
    <row r="38" spans="1:9">
      <c r="A38" s="103" t="s">
        <v>155</v>
      </c>
      <c r="B38" s="79" t="s">
        <v>156</v>
      </c>
      <c r="C38" s="78" t="s">
        <v>157</v>
      </c>
      <c r="D38" s="65">
        <v>41724</v>
      </c>
      <c r="E38" s="113">
        <v>67.2</v>
      </c>
      <c r="F38" s="64"/>
      <c r="G38" s="89"/>
      <c r="H38" s="49"/>
      <c r="I38" s="81"/>
    </row>
    <row r="39" spans="1:9">
      <c r="A39" s="103" t="s">
        <v>50</v>
      </c>
      <c r="B39" s="64" t="s">
        <v>51</v>
      </c>
      <c r="C39" s="65">
        <v>41646</v>
      </c>
      <c r="D39" s="65">
        <v>41653</v>
      </c>
      <c r="E39" s="116">
        <v>12.6</v>
      </c>
      <c r="F39" s="64">
        <v>219</v>
      </c>
      <c r="G39" s="89">
        <v>12.6</v>
      </c>
      <c r="H39" s="49">
        <v>41777</v>
      </c>
      <c r="I39" s="81"/>
    </row>
    <row r="40" spans="1:9">
      <c r="A40" s="105" t="s">
        <v>130</v>
      </c>
      <c r="B40" s="64" t="s">
        <v>209</v>
      </c>
      <c r="C40" s="65" t="s">
        <v>210</v>
      </c>
      <c r="D40" s="111">
        <v>41683</v>
      </c>
      <c r="E40" s="114">
        <v>8.75</v>
      </c>
      <c r="F40" s="63">
        <v>46</v>
      </c>
      <c r="G40" s="93">
        <v>8.75</v>
      </c>
      <c r="H40" s="54">
        <v>41696</v>
      </c>
      <c r="I40" s="83"/>
    </row>
    <row r="41" spans="1:9">
      <c r="A41" s="103" t="s">
        <v>130</v>
      </c>
      <c r="B41" s="64" t="s">
        <v>249</v>
      </c>
      <c r="C41" s="65" t="s">
        <v>250</v>
      </c>
      <c r="D41" s="65">
        <v>41698</v>
      </c>
      <c r="E41" s="113">
        <v>22.4</v>
      </c>
      <c r="F41" s="64">
        <v>1426</v>
      </c>
      <c r="G41" s="89">
        <v>22.4</v>
      </c>
      <c r="H41" s="49">
        <v>41710</v>
      </c>
      <c r="I41" s="81"/>
    </row>
    <row r="42" spans="1:9">
      <c r="A42" s="103" t="s">
        <v>179</v>
      </c>
      <c r="B42" s="79" t="s">
        <v>180</v>
      </c>
      <c r="C42" s="78" t="s">
        <v>181</v>
      </c>
      <c r="D42" s="65">
        <v>41731</v>
      </c>
      <c r="E42" s="113">
        <v>5.6</v>
      </c>
      <c r="F42" s="64"/>
      <c r="G42" s="96"/>
      <c r="H42" s="89"/>
      <c r="I42" s="81"/>
    </row>
    <row r="43" spans="1:9">
      <c r="A43" s="103" t="s">
        <v>6</v>
      </c>
      <c r="B43" s="64" t="s">
        <v>7</v>
      </c>
      <c r="C43" s="65" t="s">
        <v>8</v>
      </c>
      <c r="D43" s="112">
        <v>41409</v>
      </c>
      <c r="E43" s="116">
        <v>268.8</v>
      </c>
      <c r="F43" s="64"/>
      <c r="G43" s="89"/>
      <c r="H43" s="50"/>
      <c r="I43" s="81"/>
    </row>
    <row r="44" spans="1:9">
      <c r="A44" s="103" t="s">
        <v>216</v>
      </c>
      <c r="B44" s="79" t="s">
        <v>217</v>
      </c>
      <c r="C44" s="78" t="s">
        <v>158</v>
      </c>
      <c r="D44" s="65">
        <v>41724</v>
      </c>
      <c r="E44" s="113">
        <v>1169</v>
      </c>
      <c r="F44" s="64"/>
      <c r="G44" s="89"/>
      <c r="H44" s="49"/>
      <c r="I44" s="81"/>
    </row>
    <row r="45" spans="1:9">
      <c r="A45" s="103" t="s">
        <v>195</v>
      </c>
      <c r="B45" s="79" t="s">
        <v>196</v>
      </c>
      <c r="C45" s="78" t="s">
        <v>197</v>
      </c>
      <c r="D45" s="65">
        <v>41743</v>
      </c>
      <c r="E45" s="113">
        <v>16.8</v>
      </c>
      <c r="F45" s="64"/>
      <c r="G45" s="96"/>
      <c r="H45" s="89"/>
      <c r="I45" s="81"/>
    </row>
    <row r="46" spans="1:9">
      <c r="A46" s="103" t="s">
        <v>33</v>
      </c>
      <c r="B46" s="64" t="s">
        <v>34</v>
      </c>
      <c r="C46" s="65" t="s">
        <v>35</v>
      </c>
      <c r="D46" s="65">
        <v>41624</v>
      </c>
      <c r="E46" s="113">
        <v>126</v>
      </c>
      <c r="F46" s="64">
        <v>29</v>
      </c>
      <c r="G46" s="88">
        <v>126</v>
      </c>
      <c r="H46" s="49">
        <v>41660</v>
      </c>
      <c r="I46" s="81"/>
    </row>
    <row r="47" spans="1:9">
      <c r="A47" s="105" t="s">
        <v>143</v>
      </c>
      <c r="B47" s="64" t="s">
        <v>142</v>
      </c>
      <c r="C47" s="65">
        <v>41711</v>
      </c>
      <c r="D47" s="65">
        <v>41715</v>
      </c>
      <c r="E47" s="113">
        <v>2.8</v>
      </c>
      <c r="F47" s="64">
        <v>104</v>
      </c>
      <c r="G47" s="89">
        <v>2.8</v>
      </c>
      <c r="H47" s="49">
        <v>41722</v>
      </c>
      <c r="I47" s="81"/>
    </row>
    <row r="48" spans="1:9">
      <c r="A48" s="103" t="s">
        <v>159</v>
      </c>
      <c r="B48" s="79" t="s">
        <v>160</v>
      </c>
      <c r="C48" s="78" t="s">
        <v>161</v>
      </c>
      <c r="D48" s="65">
        <v>41724</v>
      </c>
      <c r="E48" s="113">
        <v>14</v>
      </c>
      <c r="F48" s="64">
        <v>202</v>
      </c>
      <c r="G48" s="89">
        <v>14</v>
      </c>
      <c r="H48" s="49">
        <v>41737</v>
      </c>
      <c r="I48" s="81"/>
    </row>
    <row r="49" spans="1:9">
      <c r="A49" s="103" t="s">
        <v>202</v>
      </c>
      <c r="B49" s="79" t="s">
        <v>203</v>
      </c>
      <c r="C49" s="78" t="s">
        <v>204</v>
      </c>
      <c r="D49" s="65">
        <v>41745</v>
      </c>
      <c r="E49" s="113">
        <v>88.2</v>
      </c>
      <c r="F49" s="64"/>
      <c r="G49" s="96"/>
      <c r="H49" s="89"/>
      <c r="I49" s="81"/>
    </row>
    <row r="50" spans="1:9">
      <c r="A50" s="110" t="s">
        <v>109</v>
      </c>
      <c r="B50" s="74" t="s">
        <v>110</v>
      </c>
      <c r="C50" s="75" t="s">
        <v>111</v>
      </c>
      <c r="D50" s="75">
        <v>41687</v>
      </c>
      <c r="E50" s="120">
        <v>-252</v>
      </c>
      <c r="F50" s="74"/>
      <c r="G50" s="95"/>
      <c r="H50" s="76" t="s">
        <v>112</v>
      </c>
      <c r="I50" s="81"/>
    </row>
    <row r="51" spans="1:9">
      <c r="A51" s="110" t="s">
        <v>109</v>
      </c>
      <c r="B51" s="74" t="s">
        <v>110</v>
      </c>
      <c r="C51" s="75" t="s">
        <v>111</v>
      </c>
      <c r="D51" s="75">
        <v>41687</v>
      </c>
      <c r="E51" s="120">
        <v>252</v>
      </c>
      <c r="F51" s="74"/>
      <c r="G51" s="95"/>
      <c r="H51" s="76" t="s">
        <v>112</v>
      </c>
      <c r="I51" s="81"/>
    </row>
    <row r="52" spans="1:9">
      <c r="A52" s="105" t="s">
        <v>132</v>
      </c>
      <c r="B52" s="64" t="s">
        <v>133</v>
      </c>
      <c r="C52" s="65" t="s">
        <v>134</v>
      </c>
      <c r="D52" s="65">
        <v>41708</v>
      </c>
      <c r="E52" s="113">
        <v>18.899999999999999</v>
      </c>
      <c r="F52" s="64">
        <v>1577</v>
      </c>
      <c r="G52" s="89">
        <v>18.899999999999999</v>
      </c>
      <c r="H52" s="49">
        <v>41716</v>
      </c>
      <c r="I52" s="81"/>
    </row>
    <row r="53" spans="1:9">
      <c r="A53" s="103" t="s">
        <v>52</v>
      </c>
      <c r="B53" s="64" t="s">
        <v>53</v>
      </c>
      <c r="C53" s="65" t="s">
        <v>54</v>
      </c>
      <c r="D53" s="112">
        <v>41653</v>
      </c>
      <c r="E53" s="116">
        <v>243.6</v>
      </c>
      <c r="F53" s="64"/>
      <c r="G53" s="89"/>
      <c r="H53" s="50"/>
      <c r="I53" s="81"/>
    </row>
    <row r="54" spans="1:9">
      <c r="A54" s="103" t="s">
        <v>75</v>
      </c>
      <c r="B54" s="64" t="s">
        <v>76</v>
      </c>
      <c r="C54" s="65">
        <v>41674</v>
      </c>
      <c r="D54" s="111">
        <v>41680</v>
      </c>
      <c r="E54" s="114">
        <v>4.2</v>
      </c>
      <c r="F54" s="63">
        <v>39</v>
      </c>
      <c r="G54" s="93">
        <v>4.2</v>
      </c>
      <c r="H54" s="54">
        <v>41687</v>
      </c>
      <c r="I54" s="83"/>
    </row>
    <row r="55" spans="1:9">
      <c r="A55" s="105" t="s">
        <v>43</v>
      </c>
      <c r="B55" s="64" t="s">
        <v>44</v>
      </c>
      <c r="C55" s="65" t="s">
        <v>45</v>
      </c>
      <c r="D55" s="65">
        <v>41649</v>
      </c>
      <c r="E55" s="113">
        <v>996.8</v>
      </c>
      <c r="F55" s="64">
        <v>92</v>
      </c>
      <c r="G55" s="89">
        <v>996.8</v>
      </c>
      <c r="H55" s="49">
        <v>41719</v>
      </c>
      <c r="I55" s="81"/>
    </row>
    <row r="56" spans="1:9">
      <c r="A56" s="105" t="s">
        <v>43</v>
      </c>
      <c r="B56" s="79" t="s">
        <v>191</v>
      </c>
      <c r="C56" s="78" t="s">
        <v>192</v>
      </c>
      <c r="D56" s="65">
        <v>41738</v>
      </c>
      <c r="E56" s="113">
        <v>411.25</v>
      </c>
      <c r="F56" s="64"/>
      <c r="G56" s="96"/>
      <c r="H56" s="89"/>
      <c r="I56" s="81"/>
    </row>
    <row r="57" spans="1:9">
      <c r="A57" s="106" t="s">
        <v>43</v>
      </c>
      <c r="B57" s="58" t="s">
        <v>266</v>
      </c>
      <c r="C57" s="57" t="s">
        <v>267</v>
      </c>
      <c r="D57" s="99" t="s">
        <v>268</v>
      </c>
      <c r="E57" s="125">
        <v>126</v>
      </c>
      <c r="F57" s="58"/>
      <c r="G57" s="61"/>
      <c r="H57" s="50"/>
      <c r="I57" s="128" t="s">
        <v>0</v>
      </c>
    </row>
    <row r="58" spans="1:9">
      <c r="A58" s="103" t="s">
        <v>55</v>
      </c>
      <c r="B58" s="64" t="s">
        <v>56</v>
      </c>
      <c r="C58" s="65">
        <v>41626</v>
      </c>
      <c r="D58" s="112">
        <v>41653</v>
      </c>
      <c r="E58" s="116">
        <v>9.8000000000000007</v>
      </c>
      <c r="F58" s="64">
        <v>30</v>
      </c>
      <c r="G58" s="89">
        <v>9.8000000000000007</v>
      </c>
      <c r="H58" s="50">
        <v>41664</v>
      </c>
      <c r="I58" s="81"/>
    </row>
    <row r="59" spans="1:9">
      <c r="A59" s="103" t="s">
        <v>173</v>
      </c>
      <c r="B59" s="79" t="s">
        <v>174</v>
      </c>
      <c r="C59" s="78" t="s">
        <v>175</v>
      </c>
      <c r="D59" s="65">
        <v>41725</v>
      </c>
      <c r="E59" s="113">
        <v>42</v>
      </c>
      <c r="F59" s="64">
        <v>198</v>
      </c>
      <c r="G59" s="89">
        <v>42</v>
      </c>
      <c r="H59" s="49">
        <v>41729</v>
      </c>
      <c r="I59" s="81"/>
    </row>
    <row r="60" spans="1:9">
      <c r="A60" s="103" t="s">
        <v>218</v>
      </c>
      <c r="B60" s="64" t="s">
        <v>30</v>
      </c>
      <c r="C60" s="65" t="s">
        <v>219</v>
      </c>
      <c r="D60" s="112">
        <v>41620</v>
      </c>
      <c r="E60" s="116">
        <v>6.3</v>
      </c>
      <c r="F60" s="64">
        <v>23</v>
      </c>
      <c r="G60" s="89">
        <v>6.3</v>
      </c>
      <c r="H60" s="50">
        <v>41646</v>
      </c>
      <c r="I60" s="81"/>
    </row>
    <row r="61" spans="1:9">
      <c r="A61" s="107" t="s">
        <v>4</v>
      </c>
      <c r="B61" s="64" t="s">
        <v>5</v>
      </c>
      <c r="C61" s="65">
        <v>41455</v>
      </c>
      <c r="D61" s="112">
        <v>41456</v>
      </c>
      <c r="E61" s="116">
        <v>2.8</v>
      </c>
      <c r="F61" s="64"/>
      <c r="G61" s="89"/>
      <c r="H61" s="50"/>
      <c r="I61" s="81"/>
    </row>
    <row r="62" spans="1:9">
      <c r="A62" s="107" t="s">
        <v>11</v>
      </c>
      <c r="B62" s="64" t="s">
        <v>86</v>
      </c>
      <c r="C62" s="66" t="s">
        <v>87</v>
      </c>
      <c r="D62" s="66">
        <v>41683</v>
      </c>
      <c r="E62" s="121">
        <v>33.6</v>
      </c>
      <c r="F62" s="67">
        <v>44</v>
      </c>
      <c r="G62" s="90">
        <v>33.6</v>
      </c>
      <c r="H62" s="51">
        <v>41696</v>
      </c>
      <c r="I62" s="81"/>
    </row>
    <row r="63" spans="1:9">
      <c r="A63" s="103" t="s">
        <v>11</v>
      </c>
      <c r="B63" s="64" t="s">
        <v>12</v>
      </c>
      <c r="C63" s="66">
        <v>41568</v>
      </c>
      <c r="D63" s="66">
        <v>41570</v>
      </c>
      <c r="E63" s="121">
        <v>2.8</v>
      </c>
      <c r="F63" s="67">
        <v>44</v>
      </c>
      <c r="G63" s="90">
        <v>2.8</v>
      </c>
      <c r="H63" s="51">
        <v>41696</v>
      </c>
      <c r="I63" s="81"/>
    </row>
    <row r="64" spans="1:9">
      <c r="A64" s="103" t="s">
        <v>11</v>
      </c>
      <c r="B64" s="79" t="s">
        <v>162</v>
      </c>
      <c r="C64" s="78" t="s">
        <v>163</v>
      </c>
      <c r="D64" s="65">
        <v>41724</v>
      </c>
      <c r="E64" s="113">
        <v>47.25</v>
      </c>
      <c r="F64" s="64"/>
      <c r="G64" s="89"/>
      <c r="H64" s="49"/>
      <c r="I64" s="81"/>
    </row>
    <row r="65" spans="1:9">
      <c r="A65" s="103" t="s">
        <v>207</v>
      </c>
      <c r="B65" s="64" t="s">
        <v>208</v>
      </c>
      <c r="C65" s="65">
        <v>41645</v>
      </c>
      <c r="D65" s="112">
        <v>41645</v>
      </c>
      <c r="E65" s="116">
        <v>8.75</v>
      </c>
      <c r="F65" s="64">
        <v>5</v>
      </c>
      <c r="G65" s="89">
        <v>8.75</v>
      </c>
      <c r="H65" s="50">
        <v>41773</v>
      </c>
      <c r="I65" s="81" t="s">
        <v>251</v>
      </c>
    </row>
    <row r="66" spans="1:9">
      <c r="A66" s="103" t="s">
        <v>144</v>
      </c>
      <c r="B66" s="64" t="s">
        <v>145</v>
      </c>
      <c r="C66" s="78" t="s">
        <v>252</v>
      </c>
      <c r="D66" s="65">
        <v>41701</v>
      </c>
      <c r="E66" s="113">
        <v>117.6</v>
      </c>
      <c r="F66" s="64">
        <v>210</v>
      </c>
      <c r="G66" s="89">
        <v>117.6</v>
      </c>
      <c r="H66" s="49">
        <v>41751</v>
      </c>
      <c r="I66" s="81"/>
    </row>
    <row r="67" spans="1:9">
      <c r="A67" s="103" t="s">
        <v>144</v>
      </c>
      <c r="B67" s="64" t="s">
        <v>145</v>
      </c>
      <c r="C67" s="65" t="s">
        <v>146</v>
      </c>
      <c r="D67" s="65">
        <v>41716</v>
      </c>
      <c r="E67" s="113">
        <v>268.8</v>
      </c>
      <c r="F67" s="64">
        <v>210</v>
      </c>
      <c r="G67" s="89">
        <v>268.8</v>
      </c>
      <c r="H67" s="49">
        <v>41751</v>
      </c>
      <c r="I67" s="81"/>
    </row>
    <row r="68" spans="1:9">
      <c r="A68" s="103" t="s">
        <v>220</v>
      </c>
      <c r="B68" s="79" t="s">
        <v>221</v>
      </c>
      <c r="C68" s="57" t="s">
        <v>222</v>
      </c>
      <c r="D68" s="57">
        <v>41746</v>
      </c>
      <c r="E68" s="115">
        <v>26.95</v>
      </c>
      <c r="F68" s="74"/>
      <c r="G68" s="96"/>
      <c r="H68" s="98"/>
      <c r="I68" s="81"/>
    </row>
    <row r="69" spans="1:9">
      <c r="A69" s="103" t="s">
        <v>31</v>
      </c>
      <c r="B69" s="64" t="s">
        <v>30</v>
      </c>
      <c r="C69" s="69" t="s">
        <v>32</v>
      </c>
      <c r="D69" s="69">
        <v>41620</v>
      </c>
      <c r="E69" s="122">
        <v>1.58</v>
      </c>
      <c r="F69" s="70">
        <v>72</v>
      </c>
      <c r="G69" s="92">
        <v>1.58</v>
      </c>
      <c r="H69" s="53">
        <v>41682</v>
      </c>
      <c r="I69" s="81"/>
    </row>
    <row r="70" spans="1:9">
      <c r="A70" s="103" t="s">
        <v>31</v>
      </c>
      <c r="B70" s="64" t="s">
        <v>66</v>
      </c>
      <c r="C70" s="69" t="s">
        <v>67</v>
      </c>
      <c r="D70" s="69">
        <v>41674</v>
      </c>
      <c r="E70" s="122">
        <v>14.7</v>
      </c>
      <c r="F70" s="70">
        <v>72</v>
      </c>
      <c r="G70" s="92">
        <v>14.7</v>
      </c>
      <c r="H70" s="53">
        <v>41682</v>
      </c>
      <c r="I70" s="81"/>
    </row>
    <row r="71" spans="1:9">
      <c r="A71" s="103" t="s">
        <v>185</v>
      </c>
      <c r="B71" s="79" t="s">
        <v>186</v>
      </c>
      <c r="C71" s="78" t="s">
        <v>187</v>
      </c>
      <c r="D71" s="65">
        <v>41732</v>
      </c>
      <c r="E71" s="113">
        <v>3.5</v>
      </c>
      <c r="F71" s="64"/>
      <c r="G71" s="96"/>
      <c r="H71" s="89"/>
      <c r="I71" s="81"/>
    </row>
    <row r="72" spans="1:9">
      <c r="A72" s="103" t="s">
        <v>211</v>
      </c>
      <c r="B72" s="64" t="s">
        <v>253</v>
      </c>
      <c r="C72" s="65">
        <v>41388</v>
      </c>
      <c r="D72" s="65">
        <v>41394</v>
      </c>
      <c r="E72" s="113">
        <v>6.3</v>
      </c>
      <c r="F72" s="64"/>
      <c r="G72" s="88"/>
      <c r="H72" s="49"/>
      <c r="I72" s="81"/>
    </row>
    <row r="73" spans="1:9">
      <c r="A73" s="107" t="s">
        <v>9</v>
      </c>
      <c r="B73" s="64" t="s">
        <v>10</v>
      </c>
      <c r="C73" s="65">
        <v>41451</v>
      </c>
      <c r="D73" s="112">
        <v>41452</v>
      </c>
      <c r="E73" s="116">
        <v>3.5</v>
      </c>
      <c r="F73" s="64"/>
      <c r="G73" s="89"/>
      <c r="H73" s="50"/>
      <c r="I73" s="81" t="s">
        <v>223</v>
      </c>
    </row>
    <row r="74" spans="1:9">
      <c r="A74" s="105" t="s">
        <v>36</v>
      </c>
      <c r="B74" s="64" t="s">
        <v>37</v>
      </c>
      <c r="C74" s="65" t="s">
        <v>38</v>
      </c>
      <c r="D74" s="112">
        <v>41645</v>
      </c>
      <c r="E74" s="116">
        <v>21</v>
      </c>
      <c r="F74" s="64">
        <v>56</v>
      </c>
      <c r="G74" s="89">
        <v>21</v>
      </c>
      <c r="H74" s="50">
        <v>41704</v>
      </c>
      <c r="I74" s="81"/>
    </row>
    <row r="75" spans="1:9">
      <c r="A75" s="105" t="s">
        <v>254</v>
      </c>
      <c r="B75" s="64" t="s">
        <v>255</v>
      </c>
      <c r="C75" s="65" t="s">
        <v>39</v>
      </c>
      <c r="D75" s="112">
        <v>41645</v>
      </c>
      <c r="E75" s="116">
        <v>350.7</v>
      </c>
      <c r="F75" s="64"/>
      <c r="G75" s="89"/>
      <c r="H75" s="50"/>
      <c r="I75" s="81" t="s">
        <v>224</v>
      </c>
    </row>
    <row r="76" spans="1:9">
      <c r="A76" s="103" t="s">
        <v>77</v>
      </c>
      <c r="B76" s="64" t="s">
        <v>78</v>
      </c>
      <c r="C76" s="65">
        <v>41677</v>
      </c>
      <c r="D76" s="65">
        <v>41680</v>
      </c>
      <c r="E76" s="113">
        <v>4.38</v>
      </c>
      <c r="F76" s="64">
        <v>53</v>
      </c>
      <c r="G76" s="88">
        <v>4.38</v>
      </c>
      <c r="H76" s="49">
        <v>41702</v>
      </c>
      <c r="I76" s="83"/>
    </row>
    <row r="77" spans="1:9">
      <c r="A77" s="103" t="s">
        <v>113</v>
      </c>
      <c r="B77" s="64" t="s">
        <v>114</v>
      </c>
      <c r="C77" s="65" t="s">
        <v>115</v>
      </c>
      <c r="D77" s="65">
        <v>41687</v>
      </c>
      <c r="E77" s="113">
        <v>75.599999999999994</v>
      </c>
      <c r="F77" s="64">
        <v>65</v>
      </c>
      <c r="G77" s="88">
        <v>75.599999999999994</v>
      </c>
      <c r="H77" s="49">
        <v>41712</v>
      </c>
      <c r="I77" s="81"/>
    </row>
    <row r="78" spans="1:9">
      <c r="A78" s="103" t="s">
        <v>182</v>
      </c>
      <c r="B78" s="79" t="s">
        <v>183</v>
      </c>
      <c r="C78" s="78" t="s">
        <v>184</v>
      </c>
      <c r="D78" s="65">
        <v>41731</v>
      </c>
      <c r="E78" s="113">
        <v>92.75</v>
      </c>
      <c r="F78" s="64"/>
      <c r="G78" s="96"/>
      <c r="H78" s="89"/>
      <c r="I78" s="81"/>
    </row>
    <row r="79" spans="1:9">
      <c r="A79" s="105" t="s">
        <v>150</v>
      </c>
      <c r="B79" s="64" t="s">
        <v>151</v>
      </c>
      <c r="C79" s="65" t="s">
        <v>152</v>
      </c>
      <c r="D79" s="65">
        <v>41720</v>
      </c>
      <c r="E79" s="113">
        <v>8.4</v>
      </c>
      <c r="F79" s="64">
        <v>197</v>
      </c>
      <c r="G79" s="89">
        <v>8.4</v>
      </c>
      <c r="H79" s="49">
        <v>41729</v>
      </c>
      <c r="I79" s="81"/>
    </row>
    <row r="80" spans="1:9">
      <c r="A80" s="105" t="s">
        <v>2</v>
      </c>
      <c r="B80" s="64" t="s">
        <v>3</v>
      </c>
      <c r="C80" s="84">
        <v>41253</v>
      </c>
      <c r="D80" s="84">
        <v>41260</v>
      </c>
      <c r="E80" s="123">
        <v>2.8</v>
      </c>
      <c r="F80" s="85">
        <v>209</v>
      </c>
      <c r="G80" s="86">
        <v>2.8</v>
      </c>
      <c r="H80" s="87">
        <v>41751</v>
      </c>
      <c r="I80" s="81"/>
    </row>
    <row r="81" spans="1:9">
      <c r="A81" s="103" t="s">
        <v>24</v>
      </c>
      <c r="B81" s="64" t="s">
        <v>25</v>
      </c>
      <c r="C81" s="65" t="s">
        <v>26</v>
      </c>
      <c r="D81" s="112">
        <v>41619</v>
      </c>
      <c r="E81" s="116">
        <v>8.4</v>
      </c>
      <c r="F81" s="64"/>
      <c r="G81" s="89"/>
      <c r="H81" s="50"/>
      <c r="I81" s="81" t="s">
        <v>225</v>
      </c>
    </row>
    <row r="82" spans="1:9">
      <c r="A82" s="108" t="s">
        <v>116</v>
      </c>
      <c r="B82" s="64" t="s">
        <v>20</v>
      </c>
      <c r="C82" s="65" t="s">
        <v>117</v>
      </c>
      <c r="D82" s="111">
        <v>41687</v>
      </c>
      <c r="E82" s="114">
        <v>8.4</v>
      </c>
      <c r="F82" s="63">
        <v>49</v>
      </c>
      <c r="G82" s="93">
        <v>8.4</v>
      </c>
      <c r="H82" s="54">
        <v>41701</v>
      </c>
      <c r="I82" s="83"/>
    </row>
    <row r="83" spans="1:9">
      <c r="A83" s="103" t="s">
        <v>176</v>
      </c>
      <c r="B83" s="79" t="s">
        <v>110</v>
      </c>
      <c r="C83" s="78" t="s">
        <v>177</v>
      </c>
      <c r="D83" s="65">
        <v>41725</v>
      </c>
      <c r="E83" s="113">
        <v>499.8</v>
      </c>
      <c r="F83" s="64"/>
      <c r="G83" s="89"/>
      <c r="H83" s="49"/>
      <c r="I83" s="81"/>
    </row>
    <row r="84" spans="1:9">
      <c r="A84" s="103" t="s">
        <v>57</v>
      </c>
      <c r="B84" s="64" t="s">
        <v>58</v>
      </c>
      <c r="C84" s="65" t="s">
        <v>59</v>
      </c>
      <c r="D84" s="112">
        <v>41653</v>
      </c>
      <c r="E84" s="116">
        <v>126</v>
      </c>
      <c r="F84" s="64">
        <v>35</v>
      </c>
      <c r="G84" s="89">
        <v>126</v>
      </c>
      <c r="H84" s="50">
        <v>41673</v>
      </c>
      <c r="I84" s="81"/>
    </row>
    <row r="85" spans="1:9">
      <c r="A85" s="105" t="s">
        <v>256</v>
      </c>
      <c r="B85" s="64" t="s">
        <v>257</v>
      </c>
      <c r="C85" s="65" t="s">
        <v>258</v>
      </c>
      <c r="D85" s="112">
        <v>41645</v>
      </c>
      <c r="E85" s="116">
        <v>99.75</v>
      </c>
      <c r="F85" s="64">
        <v>207</v>
      </c>
      <c r="G85" s="89">
        <v>99.75</v>
      </c>
      <c r="H85" s="50">
        <v>41746</v>
      </c>
      <c r="I85" s="81"/>
    </row>
    <row r="86" spans="1:9">
      <c r="A86" s="105" t="s">
        <v>135</v>
      </c>
      <c r="B86" s="64" t="s">
        <v>136</v>
      </c>
      <c r="C86" s="65" t="s">
        <v>137</v>
      </c>
      <c r="D86" s="65">
        <v>41708</v>
      </c>
      <c r="E86" s="113">
        <v>31.5</v>
      </c>
      <c r="F86" s="64">
        <v>1578</v>
      </c>
      <c r="G86" s="89">
        <v>31.5</v>
      </c>
      <c r="H86" s="49">
        <v>41716</v>
      </c>
      <c r="I86" s="81"/>
    </row>
    <row r="87" spans="1:9">
      <c r="A87" s="103" t="s">
        <v>135</v>
      </c>
      <c r="B87" s="64" t="s">
        <v>153</v>
      </c>
      <c r="C87" s="65" t="s">
        <v>154</v>
      </c>
      <c r="D87" s="65">
        <v>41720</v>
      </c>
      <c r="E87" s="113">
        <v>56.7</v>
      </c>
      <c r="F87" s="64">
        <v>201</v>
      </c>
      <c r="G87" s="89">
        <v>56.7</v>
      </c>
      <c r="H87" s="49">
        <v>41731</v>
      </c>
      <c r="I87" s="81"/>
    </row>
    <row r="88" spans="1:9">
      <c r="A88" s="106" t="s">
        <v>135</v>
      </c>
      <c r="B88" s="58" t="s">
        <v>273</v>
      </c>
      <c r="C88" s="57" t="s">
        <v>274</v>
      </c>
      <c r="D88" s="56">
        <v>41778</v>
      </c>
      <c r="E88" s="119">
        <v>37.799999999999997</v>
      </c>
      <c r="F88" s="59" t="s">
        <v>248</v>
      </c>
      <c r="G88" s="62" t="s">
        <v>248</v>
      </c>
      <c r="H88" s="54"/>
      <c r="I88" s="129" t="s">
        <v>0</v>
      </c>
    </row>
    <row r="89" spans="1:9">
      <c r="A89" s="103" t="s">
        <v>79</v>
      </c>
      <c r="B89" s="64" t="s">
        <v>80</v>
      </c>
      <c r="C89" s="65" t="s">
        <v>81</v>
      </c>
      <c r="D89" s="111">
        <v>41680</v>
      </c>
      <c r="E89" s="114">
        <v>21.88</v>
      </c>
      <c r="F89" s="63">
        <v>51</v>
      </c>
      <c r="G89" s="93">
        <v>21.88</v>
      </c>
      <c r="H89" s="54">
        <v>41702</v>
      </c>
      <c r="I89" s="83"/>
    </row>
    <row r="90" spans="1:9">
      <c r="A90" s="103" t="s">
        <v>16</v>
      </c>
      <c r="B90" s="64" t="s">
        <v>17</v>
      </c>
      <c r="C90" s="65" t="s">
        <v>18</v>
      </c>
      <c r="D90" s="112">
        <v>41593</v>
      </c>
      <c r="E90" s="116">
        <v>21</v>
      </c>
      <c r="F90" s="64"/>
      <c r="G90" s="89"/>
      <c r="H90" s="50"/>
      <c r="I90" s="81" t="s">
        <v>226</v>
      </c>
    </row>
    <row r="91" spans="1:9">
      <c r="A91" s="103" t="s">
        <v>82</v>
      </c>
      <c r="B91" s="64" t="s">
        <v>83</v>
      </c>
      <c r="C91" s="65" t="s">
        <v>84</v>
      </c>
      <c r="D91" s="65">
        <v>41680</v>
      </c>
      <c r="E91" s="113">
        <v>58.8</v>
      </c>
      <c r="F91" s="64">
        <v>40</v>
      </c>
      <c r="G91" s="88">
        <v>58.8</v>
      </c>
      <c r="H91" s="49">
        <v>41687</v>
      </c>
      <c r="I91" s="83"/>
    </row>
    <row r="92" spans="1:9">
      <c r="A92" s="103" t="s">
        <v>82</v>
      </c>
      <c r="B92" s="79" t="s">
        <v>205</v>
      </c>
      <c r="C92" s="56" t="s">
        <v>206</v>
      </c>
      <c r="D92" s="56">
        <v>41745</v>
      </c>
      <c r="E92" s="119">
        <v>193.2</v>
      </c>
      <c r="F92" s="77"/>
      <c r="G92" s="96"/>
      <c r="H92" s="97"/>
      <c r="I92" s="81"/>
    </row>
    <row r="93" spans="1:9">
      <c r="A93" s="105" t="s">
        <v>40</v>
      </c>
      <c r="B93" s="64" t="s">
        <v>41</v>
      </c>
      <c r="C93" s="65" t="s">
        <v>42</v>
      </c>
      <c r="D93" s="65">
        <v>41645</v>
      </c>
      <c r="E93" s="113">
        <v>8.4</v>
      </c>
      <c r="F93" s="64"/>
      <c r="G93" s="88"/>
      <c r="H93" s="49"/>
      <c r="I93" s="81"/>
    </row>
    <row r="94" spans="1:9">
      <c r="A94" s="106" t="s">
        <v>259</v>
      </c>
      <c r="B94" s="58" t="s">
        <v>260</v>
      </c>
      <c r="C94" s="57" t="s">
        <v>261</v>
      </c>
      <c r="D94" s="57" t="s">
        <v>242</v>
      </c>
      <c r="E94" s="115">
        <v>25.2</v>
      </c>
      <c r="F94" s="58"/>
      <c r="G94" s="60"/>
      <c r="H94" s="49"/>
      <c r="I94" s="101" t="s">
        <v>0</v>
      </c>
    </row>
    <row r="95" spans="1:9">
      <c r="A95" s="103" t="s">
        <v>127</v>
      </c>
      <c r="B95" s="64" t="s">
        <v>128</v>
      </c>
      <c r="C95" s="65" t="s">
        <v>129</v>
      </c>
      <c r="D95" s="65">
        <v>41697</v>
      </c>
      <c r="E95" s="113">
        <v>11.2</v>
      </c>
      <c r="F95" s="64">
        <v>1580</v>
      </c>
      <c r="G95" s="88">
        <v>11.2</v>
      </c>
      <c r="H95" s="49">
        <v>41717</v>
      </c>
      <c r="I95" s="81"/>
    </row>
    <row r="96" spans="1:9">
      <c r="A96" s="103" t="s">
        <v>127</v>
      </c>
      <c r="B96" s="79" t="s">
        <v>30</v>
      </c>
      <c r="C96" s="78" t="s">
        <v>164</v>
      </c>
      <c r="D96" s="65">
        <v>41724</v>
      </c>
      <c r="E96" s="113">
        <v>920.5</v>
      </c>
      <c r="F96" s="64"/>
      <c r="G96" s="89"/>
      <c r="H96" s="49"/>
      <c r="I96" s="81"/>
    </row>
    <row r="97" spans="1:9">
      <c r="A97" s="103" t="s">
        <v>147</v>
      </c>
      <c r="B97" s="64" t="s">
        <v>148</v>
      </c>
      <c r="C97" s="65" t="s">
        <v>149</v>
      </c>
      <c r="D97" s="65">
        <v>41716</v>
      </c>
      <c r="E97" s="113">
        <v>84</v>
      </c>
      <c r="F97" s="64">
        <v>91</v>
      </c>
      <c r="G97" s="89">
        <v>84</v>
      </c>
      <c r="H97" s="49">
        <v>41719</v>
      </c>
      <c r="I97" s="81"/>
    </row>
    <row r="98" spans="1:9">
      <c r="A98" s="126" t="s">
        <v>88</v>
      </c>
      <c r="B98" s="64" t="s">
        <v>89</v>
      </c>
      <c r="C98" s="71" t="s">
        <v>90</v>
      </c>
      <c r="D98" s="111">
        <v>41683</v>
      </c>
      <c r="E98" s="114">
        <v>214.2</v>
      </c>
      <c r="F98" s="63"/>
      <c r="G98" s="93"/>
      <c r="H98" s="54"/>
      <c r="I98" s="127"/>
    </row>
    <row r="99" spans="1:9">
      <c r="A99" s="109" t="s">
        <v>68</v>
      </c>
      <c r="B99" s="64" t="s">
        <v>69</v>
      </c>
      <c r="C99" s="65" t="s">
        <v>70</v>
      </c>
      <c r="D99" s="112">
        <v>41674</v>
      </c>
      <c r="E99" s="116">
        <v>61.25</v>
      </c>
      <c r="F99" s="64"/>
      <c r="G99" s="89"/>
      <c r="H99" s="50"/>
      <c r="I99" s="100"/>
    </row>
    <row r="100" spans="1:9">
      <c r="A100" s="126" t="s">
        <v>138</v>
      </c>
      <c r="B100" s="64" t="s">
        <v>139</v>
      </c>
      <c r="C100" s="65" t="s">
        <v>140</v>
      </c>
      <c r="D100" s="65">
        <v>41710</v>
      </c>
      <c r="E100" s="113">
        <v>14</v>
      </c>
      <c r="F100" s="64">
        <v>4</v>
      </c>
      <c r="G100" s="89">
        <v>14</v>
      </c>
      <c r="H100" s="49">
        <v>41737</v>
      </c>
      <c r="I100" s="100" t="s">
        <v>215</v>
      </c>
    </row>
    <row r="101" spans="1:9">
      <c r="A101" s="109" t="s">
        <v>46</v>
      </c>
      <c r="B101" s="64" t="s">
        <v>47</v>
      </c>
      <c r="C101" s="65" t="s">
        <v>48</v>
      </c>
      <c r="D101" s="112">
        <v>41652</v>
      </c>
      <c r="E101" s="116">
        <v>1882.3</v>
      </c>
      <c r="F101" s="64">
        <v>36</v>
      </c>
      <c r="G101" s="89">
        <v>1882.3</v>
      </c>
      <c r="H101" s="50">
        <v>41683</v>
      </c>
      <c r="I101" s="100"/>
    </row>
    <row r="102" spans="1:9">
      <c r="A102" s="109" t="s">
        <v>118</v>
      </c>
      <c r="B102" s="64" t="s">
        <v>119</v>
      </c>
      <c r="C102" s="65" t="s">
        <v>120</v>
      </c>
      <c r="D102" s="111">
        <v>41687</v>
      </c>
      <c r="E102" s="114">
        <v>58.8</v>
      </c>
      <c r="F102" s="63">
        <v>1427</v>
      </c>
      <c r="G102" s="93">
        <v>58.8</v>
      </c>
      <c r="H102" s="54">
        <v>41710</v>
      </c>
      <c r="I102" s="127"/>
    </row>
    <row r="103" spans="1:9">
      <c r="A103" s="109" t="s">
        <v>85</v>
      </c>
      <c r="B103" s="64" t="s">
        <v>83</v>
      </c>
      <c r="C103" s="65">
        <v>41681</v>
      </c>
      <c r="D103" s="111">
        <v>41681</v>
      </c>
      <c r="E103" s="114">
        <v>8.75</v>
      </c>
      <c r="F103" s="63">
        <v>42</v>
      </c>
      <c r="G103" s="93">
        <v>8.75</v>
      </c>
      <c r="H103" s="54">
        <v>41690</v>
      </c>
      <c r="I103" s="127"/>
    </row>
    <row r="104" spans="1:9">
      <c r="A104" s="109" t="s">
        <v>121</v>
      </c>
      <c r="B104" s="64" t="s">
        <v>122</v>
      </c>
      <c r="C104" s="65" t="s">
        <v>123</v>
      </c>
      <c r="D104" s="112">
        <v>41687</v>
      </c>
      <c r="E104" s="116">
        <v>180.6</v>
      </c>
      <c r="F104" s="64">
        <v>1721</v>
      </c>
      <c r="G104" s="89">
        <v>180.6</v>
      </c>
      <c r="H104" s="50">
        <v>41724</v>
      </c>
      <c r="I104" s="100"/>
    </row>
    <row r="105" spans="1:9">
      <c r="A105" s="109" t="s">
        <v>71</v>
      </c>
      <c r="B105" s="64" t="s">
        <v>72</v>
      </c>
      <c r="C105" s="65">
        <v>41666</v>
      </c>
      <c r="D105" s="112">
        <v>41674</v>
      </c>
      <c r="E105" s="116">
        <v>4.38</v>
      </c>
      <c r="F105" s="64"/>
      <c r="G105" s="89"/>
      <c r="H105" s="50"/>
      <c r="I105" s="100"/>
    </row>
    <row r="106" spans="1:9">
      <c r="A106" s="109" t="s">
        <v>165</v>
      </c>
      <c r="B106" s="79" t="s">
        <v>166</v>
      </c>
      <c r="C106" s="65">
        <v>41715</v>
      </c>
      <c r="D106" s="65">
        <v>41724</v>
      </c>
      <c r="E106" s="113">
        <v>3.5</v>
      </c>
      <c r="F106" s="64">
        <v>203</v>
      </c>
      <c r="G106" s="89">
        <v>3.5</v>
      </c>
      <c r="H106" s="49">
        <v>41737</v>
      </c>
      <c r="I106" s="100"/>
    </row>
    <row r="107" spans="1:9">
      <c r="A107" s="14"/>
      <c r="B107" s="15"/>
      <c r="C107" s="12"/>
      <c r="D107" s="43"/>
      <c r="E107" s="13"/>
      <c r="F107" s="15"/>
      <c r="G107" s="32"/>
      <c r="H107" s="6"/>
      <c r="I107" s="36"/>
    </row>
    <row r="108" spans="1:9">
      <c r="A108" s="14"/>
      <c r="B108" s="15"/>
      <c r="C108" s="10"/>
      <c r="D108" s="44"/>
      <c r="E108" s="11"/>
      <c r="F108" s="17"/>
      <c r="G108" s="34"/>
      <c r="H108" s="8"/>
      <c r="I108" s="35"/>
    </row>
    <row r="109" spans="1:9">
      <c r="A109" s="14"/>
      <c r="B109" s="15"/>
      <c r="C109" s="12"/>
      <c r="D109" s="43"/>
      <c r="E109" s="13"/>
      <c r="F109" s="15"/>
      <c r="G109" s="32"/>
      <c r="H109" s="6"/>
      <c r="I109" s="35"/>
    </row>
    <row r="110" spans="1:9">
      <c r="A110" s="14"/>
      <c r="B110" s="15"/>
      <c r="C110" s="12"/>
      <c r="D110" s="43"/>
      <c r="E110" s="13"/>
      <c r="F110" s="15"/>
      <c r="G110" s="32"/>
      <c r="H110" s="6"/>
      <c r="I110" s="35"/>
    </row>
    <row r="111" spans="1:9">
      <c r="A111" s="14"/>
      <c r="B111" s="15"/>
      <c r="C111" s="12"/>
      <c r="D111" s="43"/>
      <c r="E111" s="13"/>
      <c r="F111" s="15"/>
      <c r="G111" s="33"/>
      <c r="H111" s="6"/>
      <c r="I111" s="35"/>
    </row>
    <row r="112" spans="1:9">
      <c r="A112" s="14"/>
      <c r="B112" s="15"/>
      <c r="C112" s="12"/>
      <c r="D112" s="43"/>
      <c r="E112" s="13"/>
      <c r="F112" s="15"/>
      <c r="G112" s="33"/>
      <c r="H112" s="6"/>
      <c r="I112" s="35"/>
    </row>
    <row r="113" spans="1:9">
      <c r="A113" s="14"/>
      <c r="B113" s="15"/>
      <c r="C113" s="18"/>
      <c r="D113" s="44"/>
      <c r="E113" s="11"/>
      <c r="F113" s="17"/>
      <c r="G113" s="34"/>
      <c r="H113" s="8"/>
      <c r="I113" s="36"/>
    </row>
    <row r="114" spans="1:9">
      <c r="A114" s="14"/>
      <c r="B114" s="15"/>
      <c r="C114" s="12"/>
      <c r="D114" s="45"/>
      <c r="E114" s="16"/>
      <c r="F114" s="15"/>
      <c r="G114" s="33"/>
      <c r="H114" s="7"/>
      <c r="I114" s="35"/>
    </row>
    <row r="115" spans="1:9">
      <c r="A115" s="14"/>
      <c r="B115" s="15"/>
      <c r="C115" s="12"/>
      <c r="D115" s="43"/>
      <c r="E115" s="13"/>
      <c r="F115" s="15"/>
      <c r="G115" s="33"/>
      <c r="H115" s="6"/>
      <c r="I115" s="35"/>
    </row>
    <row r="116" spans="1:9">
      <c r="A116" s="14"/>
      <c r="B116" s="15"/>
      <c r="C116" s="12"/>
      <c r="D116" s="45"/>
      <c r="E116" s="16"/>
      <c r="F116" s="15"/>
      <c r="G116" s="33"/>
      <c r="H116" s="7"/>
      <c r="I116" s="35"/>
    </row>
    <row r="117" spans="1:9">
      <c r="A117" s="14"/>
      <c r="B117" s="15"/>
      <c r="C117" s="12"/>
      <c r="D117" s="44"/>
      <c r="E117" s="11"/>
      <c r="F117" s="17"/>
      <c r="G117" s="34"/>
      <c r="H117" s="8"/>
      <c r="I117" s="36"/>
    </row>
    <row r="118" spans="1:9">
      <c r="A118" s="14"/>
      <c r="B118" s="15"/>
      <c r="C118" s="12"/>
      <c r="D118" s="44"/>
      <c r="E118" s="11"/>
      <c r="F118" s="17"/>
      <c r="G118" s="34"/>
      <c r="H118" s="8"/>
      <c r="I118" s="36"/>
    </row>
    <row r="119" spans="1:9">
      <c r="A119" s="14"/>
      <c r="B119" s="15"/>
      <c r="C119" s="12"/>
      <c r="D119" s="45"/>
      <c r="E119" s="16"/>
      <c r="F119" s="15"/>
      <c r="G119" s="33"/>
      <c r="H119" s="7"/>
      <c r="I119" s="35"/>
    </row>
    <row r="120" spans="1:9">
      <c r="A120" s="14"/>
      <c r="B120" s="15"/>
      <c r="C120" s="12"/>
      <c r="D120" s="45"/>
      <c r="E120" s="16"/>
      <c r="F120" s="15"/>
      <c r="G120" s="33"/>
      <c r="H120" s="7"/>
      <c r="I120" s="35"/>
    </row>
    <row r="121" spans="1:9">
      <c r="A121" s="14"/>
      <c r="B121" s="15"/>
      <c r="C121" s="12"/>
      <c r="D121" s="43"/>
      <c r="E121" s="13"/>
      <c r="F121" s="15"/>
      <c r="G121" s="33"/>
      <c r="H121" s="6"/>
      <c r="I121" s="35"/>
    </row>
    <row r="122" spans="1:9">
      <c r="A122" s="14"/>
      <c r="B122" s="15"/>
      <c r="C122" s="12"/>
      <c r="D122" s="43"/>
      <c r="E122" s="13"/>
      <c r="F122" s="15"/>
      <c r="G122" s="33"/>
      <c r="H122" s="6"/>
      <c r="I122" s="35"/>
    </row>
    <row r="123" spans="1:9">
      <c r="A123" s="14"/>
      <c r="B123" s="15"/>
      <c r="C123" s="12"/>
      <c r="D123" s="43"/>
      <c r="E123" s="13"/>
      <c r="F123" s="15"/>
      <c r="G123" s="33"/>
      <c r="H123" s="6"/>
      <c r="I123" s="35"/>
    </row>
    <row r="124" spans="1:9">
      <c r="A124" s="14"/>
      <c r="B124" s="15"/>
      <c r="C124" s="12"/>
      <c r="D124" s="43"/>
      <c r="E124" s="13"/>
      <c r="F124" s="15"/>
      <c r="G124" s="33"/>
      <c r="H124" s="6"/>
      <c r="I124" s="35"/>
    </row>
    <row r="125" spans="1:9">
      <c r="A125" s="14"/>
      <c r="B125" s="15"/>
      <c r="C125" s="12"/>
      <c r="D125" s="43"/>
      <c r="E125" s="13"/>
      <c r="F125" s="15"/>
      <c r="G125" s="33"/>
      <c r="H125" s="6"/>
      <c r="I125" s="35"/>
    </row>
    <row r="126" spans="1:9">
      <c r="A126" s="14"/>
      <c r="B126" s="15"/>
      <c r="C126" s="12"/>
      <c r="D126" s="43"/>
      <c r="E126" s="13"/>
      <c r="F126" s="15"/>
      <c r="G126" s="33"/>
      <c r="H126" s="6"/>
      <c r="I126" s="35"/>
    </row>
    <row r="127" spans="1:9">
      <c r="A127" s="14"/>
      <c r="B127" s="15"/>
      <c r="C127" s="12"/>
      <c r="D127" s="43"/>
      <c r="E127" s="13"/>
      <c r="F127" s="15"/>
      <c r="G127" s="33"/>
      <c r="H127" s="6"/>
      <c r="I127" s="35"/>
    </row>
    <row r="128" spans="1:9">
      <c r="A128" s="14"/>
      <c r="B128" s="15"/>
      <c r="C128" s="12"/>
      <c r="D128" s="43"/>
      <c r="E128" s="13"/>
      <c r="F128" s="15"/>
      <c r="G128" s="33"/>
      <c r="H128" s="6"/>
      <c r="I128" s="35"/>
    </row>
    <row r="129" spans="1:9">
      <c r="A129" s="14"/>
      <c r="B129" s="15"/>
      <c r="C129" s="12"/>
      <c r="D129" s="43"/>
      <c r="E129" s="13"/>
      <c r="F129" s="15"/>
      <c r="G129" s="33"/>
      <c r="H129" s="6"/>
      <c r="I129" s="35"/>
    </row>
    <row r="130" spans="1:9">
      <c r="A130" s="14"/>
      <c r="B130" s="15"/>
      <c r="C130" s="12"/>
      <c r="D130" s="43"/>
      <c r="E130" s="13"/>
      <c r="F130" s="15"/>
      <c r="G130" s="33"/>
      <c r="H130" s="6"/>
      <c r="I130" s="35"/>
    </row>
    <row r="131" spans="1:9">
      <c r="A131" s="14"/>
      <c r="B131" s="15"/>
      <c r="C131" s="12"/>
      <c r="D131" s="43"/>
      <c r="E131" s="13"/>
      <c r="F131" s="15"/>
      <c r="G131" s="33"/>
      <c r="H131" s="6"/>
      <c r="I131" s="35"/>
    </row>
    <row r="132" spans="1:9">
      <c r="A132" s="14"/>
      <c r="B132" s="15"/>
      <c r="C132" s="12"/>
      <c r="D132" s="43"/>
      <c r="E132" s="13"/>
      <c r="F132" s="15"/>
      <c r="G132" s="33"/>
      <c r="H132" s="6"/>
      <c r="I132" s="35"/>
    </row>
    <row r="133" spans="1:9">
      <c r="A133" s="14"/>
      <c r="B133" s="15"/>
      <c r="C133" s="12"/>
      <c r="D133" s="43"/>
      <c r="E133" s="13"/>
      <c r="F133" s="15"/>
      <c r="G133" s="33"/>
      <c r="H133" s="6"/>
      <c r="I133" s="35"/>
    </row>
    <row r="134" spans="1:9">
      <c r="A134" s="14"/>
      <c r="B134" s="15"/>
      <c r="C134" s="12"/>
      <c r="D134" s="43"/>
      <c r="E134" s="13"/>
      <c r="F134" s="15"/>
      <c r="G134" s="33"/>
      <c r="H134" s="6"/>
      <c r="I134" s="35"/>
    </row>
    <row r="135" spans="1:9">
      <c r="A135" s="14"/>
      <c r="B135" s="15"/>
      <c r="C135" s="12"/>
      <c r="D135" s="43"/>
      <c r="E135" s="13"/>
      <c r="F135" s="15"/>
      <c r="G135" s="33"/>
      <c r="H135" s="6"/>
      <c r="I135" s="35"/>
    </row>
    <row r="136" spans="1:9">
      <c r="A136" s="14"/>
      <c r="B136" s="15"/>
      <c r="C136" s="12"/>
      <c r="D136" s="43"/>
      <c r="E136" s="13"/>
      <c r="F136" s="15"/>
      <c r="G136" s="33"/>
      <c r="H136" s="6"/>
      <c r="I136" s="35"/>
    </row>
    <row r="137" spans="1:9">
      <c r="A137" s="14"/>
      <c r="B137" s="15"/>
      <c r="C137" s="12"/>
      <c r="D137" s="43"/>
      <c r="E137" s="13"/>
      <c r="F137" s="15"/>
      <c r="G137" s="33"/>
      <c r="H137" s="6"/>
      <c r="I137" s="35"/>
    </row>
    <row r="138" spans="1:9">
      <c r="A138" s="14"/>
      <c r="B138" s="15"/>
      <c r="C138" s="12"/>
      <c r="D138" s="43"/>
      <c r="E138" s="13"/>
      <c r="F138" s="15"/>
      <c r="G138" s="33"/>
      <c r="H138" s="6"/>
      <c r="I138" s="35"/>
    </row>
    <row r="139" spans="1:9">
      <c r="A139" s="14"/>
      <c r="B139" s="15"/>
      <c r="C139" s="12"/>
      <c r="D139" s="43"/>
      <c r="E139" s="13"/>
      <c r="F139" s="15"/>
      <c r="G139" s="33"/>
      <c r="H139" s="6"/>
      <c r="I139" s="35"/>
    </row>
    <row r="140" spans="1:9">
      <c r="A140" s="14"/>
      <c r="B140" s="15"/>
      <c r="C140" s="12"/>
      <c r="D140" s="43"/>
      <c r="E140" s="13"/>
      <c r="F140" s="15"/>
      <c r="G140" s="33"/>
      <c r="H140" s="6"/>
      <c r="I140" s="35"/>
    </row>
    <row r="141" spans="1:9">
      <c r="A141" s="14"/>
      <c r="B141" s="15"/>
      <c r="C141" s="12"/>
      <c r="D141" s="43"/>
      <c r="E141" s="13"/>
      <c r="F141" s="15"/>
      <c r="G141" s="33"/>
      <c r="H141" s="6"/>
      <c r="I141" s="35"/>
    </row>
    <row r="142" spans="1:9">
      <c r="A142" s="14"/>
      <c r="B142" s="15"/>
      <c r="C142" s="12"/>
      <c r="D142" s="43"/>
      <c r="E142" s="13"/>
      <c r="F142" s="15"/>
      <c r="G142" s="33"/>
      <c r="H142" s="6"/>
      <c r="I142" s="35"/>
    </row>
    <row r="143" spans="1:9">
      <c r="A143" s="14"/>
      <c r="B143" s="15"/>
      <c r="C143" s="12"/>
      <c r="D143" s="43"/>
      <c r="E143" s="13"/>
      <c r="F143" s="15"/>
      <c r="G143" s="33"/>
      <c r="H143" s="6"/>
      <c r="I143" s="35"/>
    </row>
    <row r="144" spans="1:9">
      <c r="A144" s="14"/>
      <c r="B144" s="15"/>
      <c r="C144" s="10"/>
      <c r="D144" s="44"/>
      <c r="E144" s="11"/>
      <c r="F144" s="17"/>
      <c r="G144" s="34"/>
      <c r="H144" s="8"/>
      <c r="I144" s="35"/>
    </row>
    <row r="145" spans="1:9">
      <c r="A145" s="14"/>
      <c r="B145" s="15"/>
      <c r="C145" s="10"/>
      <c r="D145" s="44"/>
      <c r="E145" s="11"/>
      <c r="F145" s="17"/>
      <c r="G145" s="34"/>
      <c r="H145" s="8"/>
      <c r="I145" s="35"/>
    </row>
    <row r="146" spans="1:9">
      <c r="A146" s="14"/>
      <c r="B146" s="15"/>
      <c r="C146" s="12"/>
      <c r="D146" s="43"/>
      <c r="E146" s="13"/>
      <c r="F146" s="15"/>
      <c r="G146" s="32"/>
      <c r="H146" s="6"/>
      <c r="I146" s="35"/>
    </row>
    <row r="147" spans="1:9">
      <c r="A147" s="14"/>
      <c r="B147" s="15"/>
      <c r="C147" s="12"/>
      <c r="D147" s="43"/>
      <c r="E147" s="13"/>
      <c r="F147" s="15"/>
      <c r="G147" s="32"/>
      <c r="H147" s="6"/>
      <c r="I147" s="35"/>
    </row>
    <row r="148" spans="1:9">
      <c r="A148" s="14"/>
      <c r="B148" s="15"/>
      <c r="C148" s="12"/>
      <c r="D148" s="43"/>
      <c r="E148" s="13"/>
      <c r="F148" s="15"/>
      <c r="G148" s="32"/>
      <c r="H148" s="6"/>
      <c r="I148" s="35"/>
    </row>
    <row r="149" spans="1:9">
      <c r="A149" s="14"/>
      <c r="B149" s="15"/>
      <c r="C149" s="12"/>
      <c r="D149" s="43"/>
      <c r="E149" s="13"/>
      <c r="F149" s="15"/>
      <c r="G149" s="32"/>
      <c r="H149" s="6"/>
      <c r="I149" s="35"/>
    </row>
    <row r="150" spans="1:9">
      <c r="A150" s="14"/>
      <c r="B150" s="15"/>
      <c r="C150" s="12"/>
      <c r="D150" s="43"/>
      <c r="E150" s="13"/>
      <c r="F150" s="15"/>
      <c r="G150" s="32"/>
      <c r="H150" s="6"/>
      <c r="I150" s="35"/>
    </row>
    <row r="151" spans="1:9">
      <c r="A151" s="14"/>
      <c r="B151" s="15"/>
      <c r="C151" s="12"/>
      <c r="D151" s="43"/>
      <c r="E151" s="13"/>
      <c r="F151" s="15"/>
      <c r="G151" s="32"/>
      <c r="H151" s="6"/>
      <c r="I151" s="35"/>
    </row>
    <row r="152" spans="1:9">
      <c r="A152" s="14"/>
      <c r="B152" s="15"/>
      <c r="C152" s="12"/>
      <c r="D152" s="43"/>
      <c r="E152" s="13"/>
      <c r="F152" s="15"/>
      <c r="G152" s="32"/>
      <c r="H152" s="6"/>
      <c r="I152" s="35"/>
    </row>
    <row r="153" spans="1:9">
      <c r="A153" s="14"/>
      <c r="B153" s="15"/>
      <c r="C153" s="12"/>
      <c r="D153" s="43"/>
      <c r="E153" s="13"/>
      <c r="F153" s="15"/>
      <c r="G153" s="32"/>
      <c r="H153" s="6"/>
      <c r="I153" s="35"/>
    </row>
    <row r="154" spans="1:9">
      <c r="A154" s="14"/>
      <c r="B154" s="15"/>
      <c r="C154" s="12"/>
      <c r="D154" s="43"/>
      <c r="E154" s="13"/>
      <c r="F154" s="15"/>
      <c r="G154" s="32"/>
      <c r="H154" s="6"/>
      <c r="I154" s="35"/>
    </row>
    <row r="155" spans="1:9">
      <c r="A155" s="14"/>
      <c r="B155" s="15"/>
      <c r="C155" s="12"/>
      <c r="D155" s="43"/>
      <c r="E155" s="13"/>
      <c r="F155" s="15"/>
      <c r="G155" s="32"/>
      <c r="H155" s="6"/>
      <c r="I155" s="35"/>
    </row>
    <row r="156" spans="1:9">
      <c r="A156" s="14"/>
      <c r="B156" s="15"/>
      <c r="C156" s="12"/>
      <c r="D156" s="43"/>
      <c r="E156" s="13"/>
      <c r="F156" s="15"/>
      <c r="G156" s="32"/>
      <c r="H156" s="6"/>
      <c r="I156" s="35"/>
    </row>
    <row r="157" spans="1:9">
      <c r="A157" s="14"/>
      <c r="B157" s="15"/>
      <c r="C157" s="12"/>
      <c r="D157" s="43"/>
      <c r="E157" s="13"/>
      <c r="F157" s="15"/>
      <c r="G157" s="32"/>
      <c r="H157" s="6"/>
      <c r="I157" s="35"/>
    </row>
    <row r="158" spans="1:9">
      <c r="A158" s="14"/>
      <c r="B158" s="15"/>
      <c r="C158" s="12"/>
      <c r="D158" s="43"/>
      <c r="E158" s="13"/>
      <c r="F158" s="15"/>
      <c r="G158" s="32"/>
      <c r="H158" s="6"/>
      <c r="I158" s="35"/>
    </row>
    <row r="159" spans="1:9">
      <c r="A159" s="14"/>
      <c r="B159" s="15"/>
      <c r="C159" s="12"/>
      <c r="D159" s="43"/>
      <c r="E159" s="13"/>
      <c r="F159" s="15"/>
      <c r="G159" s="32"/>
      <c r="H159" s="6"/>
      <c r="I159" s="35"/>
    </row>
    <row r="160" spans="1:9">
      <c r="A160" s="14"/>
      <c r="B160" s="15"/>
      <c r="C160" s="12"/>
      <c r="D160" s="43"/>
      <c r="E160" s="13"/>
      <c r="F160" s="15"/>
      <c r="G160" s="32"/>
      <c r="H160" s="6"/>
      <c r="I160" s="35"/>
    </row>
    <row r="161" spans="1:9">
      <c r="A161" s="14"/>
      <c r="B161" s="15"/>
      <c r="C161" s="12"/>
      <c r="D161" s="43"/>
      <c r="E161" s="13"/>
      <c r="F161" s="15"/>
      <c r="G161" s="32"/>
      <c r="H161" s="6"/>
      <c r="I161" s="35"/>
    </row>
    <row r="162" spans="1:9">
      <c r="A162" s="14"/>
      <c r="B162" s="15"/>
      <c r="C162" s="12"/>
      <c r="D162" s="43"/>
      <c r="E162" s="13"/>
      <c r="F162" s="15"/>
      <c r="G162" s="32"/>
      <c r="H162" s="6"/>
      <c r="I162" s="35"/>
    </row>
    <row r="163" spans="1:9">
      <c r="A163" s="14"/>
      <c r="B163" s="15"/>
      <c r="C163" s="12"/>
      <c r="D163" s="43"/>
      <c r="E163" s="13"/>
      <c r="F163" s="15"/>
      <c r="G163" s="32"/>
      <c r="H163" s="6"/>
      <c r="I163" s="35"/>
    </row>
    <row r="164" spans="1:9" ht="15.75" thickBot="1">
      <c r="A164" s="19"/>
      <c r="B164" s="20"/>
      <c r="C164" s="21"/>
      <c r="D164" s="46"/>
      <c r="E164" s="22"/>
      <c r="F164" s="23"/>
      <c r="G164" s="37"/>
      <c r="H164" s="24"/>
      <c r="I164" s="38"/>
    </row>
    <row r="165" spans="1:9" ht="15.75" thickBot="1">
      <c r="A165" s="25"/>
      <c r="B165" s="5"/>
      <c r="C165" s="5"/>
      <c r="E165" s="26">
        <f>SUM(E3:E164)</f>
        <v>13876.65</v>
      </c>
      <c r="F165" s="5"/>
      <c r="G165" s="41"/>
      <c r="H165" s="5"/>
      <c r="I165" s="27"/>
    </row>
    <row r="166" spans="1:9" ht="18.75">
      <c r="A166" s="28"/>
      <c r="B166" s="5"/>
      <c r="C166" s="5"/>
      <c r="D166" s="48"/>
      <c r="E166" s="29"/>
      <c r="F166" s="5"/>
      <c r="G166" s="30"/>
      <c r="H166" s="9"/>
      <c r="I166" s="5"/>
    </row>
    <row r="167" spans="1:9">
      <c r="A167" s="25"/>
      <c r="B167" s="5"/>
      <c r="C167" s="5"/>
      <c r="E167" s="5"/>
      <c r="F167" s="5"/>
      <c r="G167" s="5"/>
      <c r="H167" s="5"/>
      <c r="I167" s="5"/>
    </row>
    <row r="168" spans="1:9">
      <c r="A168" s="25"/>
      <c r="B168" s="5"/>
      <c r="C168" s="5"/>
      <c r="E168" s="5"/>
      <c r="F168" s="5"/>
      <c r="G168" s="5"/>
      <c r="H168" s="5"/>
      <c r="I168" s="5"/>
    </row>
    <row r="169" spans="1:9">
      <c r="A169" s="25"/>
      <c r="B169" s="5"/>
      <c r="C169" s="5"/>
      <c r="E169" s="5"/>
      <c r="F169" s="5"/>
      <c r="G169" s="5"/>
      <c r="H169" s="5"/>
      <c r="I169" s="5"/>
    </row>
    <row r="170" spans="1:9">
      <c r="A170" s="25"/>
      <c r="B170" s="5"/>
      <c r="C170" s="5"/>
      <c r="E170" s="5"/>
      <c r="F170" s="5"/>
      <c r="G170" s="5"/>
      <c r="H170" s="5"/>
      <c r="I170" s="5"/>
    </row>
    <row r="171" spans="1:9">
      <c r="A171" s="25"/>
      <c r="B171" s="5"/>
      <c r="C171" s="5"/>
      <c r="E171" s="5"/>
      <c r="F171" s="5"/>
      <c r="G171" s="5"/>
      <c r="H171" s="5"/>
      <c r="I171" s="5"/>
    </row>
    <row r="172" spans="1:9">
      <c r="A172" s="25"/>
      <c r="B172" s="5"/>
      <c r="C172" s="5"/>
      <c r="E172" s="5"/>
      <c r="F172" s="5"/>
      <c r="G172" s="5"/>
      <c r="H172" s="5"/>
      <c r="I172" s="31"/>
    </row>
    <row r="173" spans="1:9">
      <c r="A173" s="5"/>
      <c r="B173" s="5"/>
      <c r="C173" s="5"/>
      <c r="E173" s="5"/>
      <c r="F173" s="5"/>
      <c r="G173" s="5"/>
      <c r="H173" s="5"/>
      <c r="I173" s="31"/>
    </row>
    <row r="174" spans="1:9">
      <c r="A174" s="5"/>
      <c r="B174" s="5"/>
      <c r="C174" s="5"/>
      <c r="E174" s="5"/>
      <c r="F174" s="5"/>
      <c r="G174" s="5"/>
      <c r="H174" s="5"/>
      <c r="I174" s="31"/>
    </row>
    <row r="184" spans="1:1">
      <c r="A184" s="25"/>
    </row>
    <row r="185" spans="1:1">
      <c r="A185" s="25"/>
    </row>
    <row r="186" spans="1:1">
      <c r="A186" s="25"/>
    </row>
    <row r="187" spans="1:1">
      <c r="A187" s="25"/>
    </row>
    <row r="188" spans="1:1">
      <c r="A188" s="25"/>
    </row>
    <row r="189" spans="1:1">
      <c r="A189" s="25"/>
    </row>
    <row r="190" spans="1:1">
      <c r="A190" s="25"/>
    </row>
    <row r="191" spans="1:1">
      <c r="A191" s="25"/>
    </row>
    <row r="192" spans="1:1">
      <c r="A192" s="25"/>
    </row>
    <row r="193" spans="1:1">
      <c r="A193" s="25"/>
    </row>
    <row r="194" spans="1:1">
      <c r="A194" s="25"/>
    </row>
    <row r="195" spans="1:1">
      <c r="A195" s="25"/>
    </row>
    <row r="196" spans="1:1">
      <c r="A196" s="25"/>
    </row>
    <row r="197" spans="1:1">
      <c r="A197" s="25"/>
    </row>
    <row r="198" spans="1:1">
      <c r="A198" s="25"/>
    </row>
    <row r="199" spans="1:1">
      <c r="A199" s="25"/>
    </row>
    <row r="200" spans="1:1">
      <c r="A200" s="25"/>
    </row>
    <row r="201" spans="1:1">
      <c r="A201" s="25"/>
    </row>
    <row r="202" spans="1:1">
      <c r="A202" s="25"/>
    </row>
    <row r="203" spans="1:1">
      <c r="A203" s="25"/>
    </row>
    <row r="204" spans="1:1">
      <c r="A204" s="25"/>
    </row>
    <row r="205" spans="1:1">
      <c r="A205" s="25"/>
    </row>
    <row r="206" spans="1:1">
      <c r="A206" s="25"/>
    </row>
    <row r="207" spans="1:1">
      <c r="A207" s="25"/>
    </row>
    <row r="208" spans="1:1">
      <c r="A208" s="25"/>
    </row>
    <row r="209" spans="1:1">
      <c r="A209" s="25"/>
    </row>
    <row r="210" spans="1:1">
      <c r="A210" s="25"/>
    </row>
    <row r="211" spans="1:1">
      <c r="A211" s="25"/>
    </row>
    <row r="212" spans="1:1">
      <c r="A212" s="25"/>
    </row>
    <row r="213" spans="1:1">
      <c r="A213" s="25"/>
    </row>
    <row r="214" spans="1:1">
      <c r="A214" s="25"/>
    </row>
    <row r="215" spans="1:1">
      <c r="A215" s="25"/>
    </row>
    <row r="216" spans="1:1">
      <c r="A216" s="25"/>
    </row>
    <row r="217" spans="1:1">
      <c r="A217" s="25"/>
    </row>
    <row r="218" spans="1:1">
      <c r="A218" s="25"/>
    </row>
    <row r="219" spans="1:1">
      <c r="A219" s="25"/>
    </row>
    <row r="220" spans="1:1">
      <c r="A220" s="25"/>
    </row>
    <row r="221" spans="1:1">
      <c r="A221" s="25"/>
    </row>
    <row r="222" spans="1:1">
      <c r="A222" s="25"/>
    </row>
    <row r="223" spans="1:1">
      <c r="A223" s="25"/>
    </row>
    <row r="224" spans="1:1">
      <c r="A224" s="25"/>
    </row>
    <row r="225" spans="1:1">
      <c r="A225" s="25"/>
    </row>
    <row r="226" spans="1:1">
      <c r="A226" s="25"/>
    </row>
    <row r="227" spans="1:1">
      <c r="A227" s="25"/>
    </row>
    <row r="228" spans="1:1">
      <c r="A228" s="25"/>
    </row>
    <row r="229" spans="1:1">
      <c r="A229" s="25"/>
    </row>
    <row r="230" spans="1:1">
      <c r="A230" s="25"/>
    </row>
    <row r="231" spans="1:1">
      <c r="A231" s="25"/>
    </row>
    <row r="232" spans="1:1">
      <c r="A232" s="25"/>
    </row>
    <row r="233" spans="1:1">
      <c r="A233" s="25"/>
    </row>
    <row r="234" spans="1:1">
      <c r="A234" s="25"/>
    </row>
    <row r="235" spans="1:1">
      <c r="A235" s="25"/>
    </row>
    <row r="236" spans="1:1">
      <c r="A236" s="25"/>
    </row>
    <row r="237" spans="1:1">
      <c r="A237" s="25"/>
    </row>
    <row r="238" spans="1:1">
      <c r="A238" s="25"/>
    </row>
    <row r="239" spans="1:1">
      <c r="A239" s="25"/>
    </row>
    <row r="240" spans="1:1">
      <c r="A240" s="25"/>
    </row>
    <row r="241" spans="1:1">
      <c r="A241" s="25"/>
    </row>
    <row r="242" spans="1:1">
      <c r="A242" s="25"/>
    </row>
    <row r="243" spans="1:1">
      <c r="A243" s="25"/>
    </row>
    <row r="244" spans="1:1">
      <c r="A244" s="25"/>
    </row>
    <row r="245" spans="1:1">
      <c r="A245" s="25"/>
    </row>
    <row r="246" spans="1:1">
      <c r="A246" s="25"/>
    </row>
    <row r="247" spans="1:1">
      <c r="A247" s="25"/>
    </row>
    <row r="248" spans="1:1">
      <c r="A248" s="25"/>
    </row>
    <row r="249" spans="1:1">
      <c r="A249" s="25"/>
    </row>
    <row r="250" spans="1:1">
      <c r="A250" s="25"/>
    </row>
    <row r="251" spans="1:1">
      <c r="A251" s="25"/>
    </row>
    <row r="252" spans="1:1">
      <c r="A252" s="25"/>
    </row>
    <row r="253" spans="1:1">
      <c r="A253" s="25"/>
    </row>
    <row r="254" spans="1:1">
      <c r="A254" s="25"/>
    </row>
    <row r="255" spans="1:1">
      <c r="A255" s="25"/>
    </row>
    <row r="256" spans="1:1">
      <c r="A256" s="25"/>
    </row>
    <row r="257" spans="1:1">
      <c r="A257" s="25"/>
    </row>
    <row r="258" spans="1:1">
      <c r="A258" s="25"/>
    </row>
    <row r="259" spans="1:1">
      <c r="A259" s="25"/>
    </row>
    <row r="260" spans="1:1">
      <c r="A260" s="25"/>
    </row>
    <row r="261" spans="1:1">
      <c r="A261" s="25"/>
    </row>
    <row r="262" spans="1:1">
      <c r="A262" s="25"/>
    </row>
    <row r="263" spans="1:1">
      <c r="A263" s="25"/>
    </row>
    <row r="264" spans="1:1">
      <c r="A264" s="25"/>
    </row>
    <row r="265" spans="1:1">
      <c r="A265" s="25"/>
    </row>
    <row r="266" spans="1:1">
      <c r="A266" s="25"/>
    </row>
    <row r="267" spans="1:1">
      <c r="A267" s="25"/>
    </row>
    <row r="268" spans="1:1">
      <c r="A268" s="25"/>
    </row>
    <row r="269" spans="1:1">
      <c r="A269" s="25"/>
    </row>
    <row r="270" spans="1:1">
      <c r="A270" s="25"/>
    </row>
    <row r="271" spans="1:1">
      <c r="A271" s="25"/>
    </row>
    <row r="272" spans="1:1">
      <c r="A272" s="25"/>
    </row>
    <row r="273" spans="1:1">
      <c r="A273" s="25"/>
    </row>
    <row r="274" spans="1:1">
      <c r="A274" s="25"/>
    </row>
    <row r="275" spans="1:1">
      <c r="A275" s="25"/>
    </row>
    <row r="276" spans="1:1">
      <c r="A276" s="25"/>
    </row>
    <row r="277" spans="1:1">
      <c r="A277" s="25"/>
    </row>
    <row r="278" spans="1:1">
      <c r="A278" s="25"/>
    </row>
    <row r="279" spans="1:1">
      <c r="A279" s="25"/>
    </row>
    <row r="280" spans="1:1">
      <c r="A280" s="25"/>
    </row>
    <row r="281" spans="1:1">
      <c r="A281" s="25"/>
    </row>
    <row r="282" spans="1:1">
      <c r="A282" s="25"/>
    </row>
    <row r="283" spans="1:1">
      <c r="A283" s="25"/>
    </row>
    <row r="284" spans="1:1">
      <c r="A284" s="25"/>
    </row>
    <row r="285" spans="1:1">
      <c r="A285" s="25"/>
    </row>
    <row r="286" spans="1:1">
      <c r="A286" s="25"/>
    </row>
    <row r="287" spans="1:1">
      <c r="A287" s="25"/>
    </row>
    <row r="288" spans="1:1">
      <c r="A288" s="25"/>
    </row>
    <row r="289" spans="1:1">
      <c r="A289" s="25"/>
    </row>
    <row r="290" spans="1:1">
      <c r="A290" s="25"/>
    </row>
    <row r="291" spans="1:1">
      <c r="A291" s="25"/>
    </row>
    <row r="292" spans="1:1">
      <c r="A292" s="25"/>
    </row>
    <row r="293" spans="1:1">
      <c r="A293" s="25"/>
    </row>
    <row r="294" spans="1:1">
      <c r="A294" s="25"/>
    </row>
    <row r="295" spans="1:1">
      <c r="A295" s="25"/>
    </row>
    <row r="296" spans="1:1">
      <c r="A296" s="25"/>
    </row>
    <row r="297" spans="1:1">
      <c r="A297" s="25"/>
    </row>
    <row r="298" spans="1:1">
      <c r="A298" s="25"/>
    </row>
    <row r="299" spans="1:1">
      <c r="A299" s="25"/>
    </row>
    <row r="300" spans="1:1">
      <c r="A300" s="25"/>
    </row>
    <row r="301" spans="1:1">
      <c r="A301" s="25"/>
    </row>
    <row r="302" spans="1:1">
      <c r="A302" s="25"/>
    </row>
    <row r="303" spans="1:1">
      <c r="A303" s="25"/>
    </row>
    <row r="304" spans="1:1">
      <c r="A304" s="25"/>
    </row>
    <row r="305" spans="1:1">
      <c r="A305" s="25"/>
    </row>
    <row r="306" spans="1:1">
      <c r="A306" s="25"/>
    </row>
    <row r="307" spans="1:1">
      <c r="A307" s="25"/>
    </row>
    <row r="308" spans="1:1">
      <c r="A308" s="25"/>
    </row>
    <row r="309" spans="1:1">
      <c r="A309" s="25"/>
    </row>
    <row r="310" spans="1:1">
      <c r="A310" s="25"/>
    </row>
    <row r="311" spans="1:1">
      <c r="A311" s="25"/>
    </row>
    <row r="312" spans="1:1">
      <c r="A312" s="25"/>
    </row>
    <row r="313" spans="1:1">
      <c r="A313" s="25"/>
    </row>
    <row r="314" spans="1:1">
      <c r="A314" s="25"/>
    </row>
    <row r="315" spans="1:1">
      <c r="A315" s="25"/>
    </row>
    <row r="316" spans="1:1">
      <c r="A316" s="25"/>
    </row>
    <row r="317" spans="1:1">
      <c r="A317" s="25"/>
    </row>
    <row r="318" spans="1:1">
      <c r="A318" s="25"/>
    </row>
    <row r="319" spans="1:1">
      <c r="A319" s="25"/>
    </row>
    <row r="320" spans="1:1">
      <c r="A320" s="25"/>
    </row>
    <row r="321" spans="1:1">
      <c r="A321" s="25"/>
    </row>
    <row r="322" spans="1:1">
      <c r="A322" s="25"/>
    </row>
    <row r="323" spans="1:1">
      <c r="A323" s="25"/>
    </row>
    <row r="324" spans="1:1">
      <c r="A324" s="25"/>
    </row>
    <row r="325" spans="1:1">
      <c r="A325" s="25"/>
    </row>
    <row r="326" spans="1:1">
      <c r="A326" s="25"/>
    </row>
    <row r="327" spans="1:1">
      <c r="A327" s="25"/>
    </row>
    <row r="328" spans="1:1">
      <c r="A328" s="25"/>
    </row>
    <row r="329" spans="1:1">
      <c r="A329" s="25"/>
    </row>
    <row r="330" spans="1:1">
      <c r="A330" s="25"/>
    </row>
    <row r="331" spans="1:1">
      <c r="A331" s="25"/>
    </row>
    <row r="332" spans="1:1">
      <c r="A332" s="25"/>
    </row>
    <row r="333" spans="1:1">
      <c r="A333" s="25"/>
    </row>
    <row r="334" spans="1:1">
      <c r="A334" s="25"/>
    </row>
    <row r="335" spans="1:1">
      <c r="A335" s="25"/>
    </row>
    <row r="336" spans="1:1">
      <c r="A336" s="25"/>
    </row>
    <row r="337" spans="1:1">
      <c r="A337" s="25"/>
    </row>
    <row r="338" spans="1:1">
      <c r="A338" s="25"/>
    </row>
    <row r="339" spans="1:1">
      <c r="A339" s="25"/>
    </row>
    <row r="340" spans="1:1">
      <c r="A340" s="25"/>
    </row>
    <row r="341" spans="1:1">
      <c r="A341" s="25"/>
    </row>
    <row r="342" spans="1:1">
      <c r="A342" s="25"/>
    </row>
    <row r="343" spans="1:1">
      <c r="A343" s="25"/>
    </row>
    <row r="344" spans="1:1">
      <c r="A344" s="25"/>
    </row>
    <row r="345" spans="1:1">
      <c r="A345" s="25"/>
    </row>
    <row r="346" spans="1:1">
      <c r="A346" s="25"/>
    </row>
    <row r="347" spans="1:1">
      <c r="A347" s="25"/>
    </row>
    <row r="348" spans="1:1">
      <c r="A348" s="25"/>
    </row>
    <row r="349" spans="1:1">
      <c r="A349" s="25"/>
    </row>
    <row r="350" spans="1:1">
      <c r="A350" s="25"/>
    </row>
    <row r="351" spans="1:1">
      <c r="A351" s="25"/>
    </row>
    <row r="352" spans="1:1">
      <c r="A352" s="25"/>
    </row>
    <row r="353" spans="1:1">
      <c r="A353" s="25"/>
    </row>
    <row r="354" spans="1:1">
      <c r="A354" s="25"/>
    </row>
    <row r="355" spans="1:1">
      <c r="A355" s="25"/>
    </row>
    <row r="356" spans="1:1">
      <c r="A356" s="25"/>
    </row>
    <row r="357" spans="1:1">
      <c r="A357" s="25"/>
    </row>
    <row r="358" spans="1:1">
      <c r="A358" s="25"/>
    </row>
    <row r="359" spans="1:1">
      <c r="A359" s="25"/>
    </row>
    <row r="360" spans="1:1">
      <c r="A360" s="25"/>
    </row>
    <row r="361" spans="1:1">
      <c r="A361" s="25"/>
    </row>
    <row r="362" spans="1:1">
      <c r="A362" s="25"/>
    </row>
    <row r="363" spans="1:1">
      <c r="A363" s="25"/>
    </row>
    <row r="364" spans="1:1">
      <c r="A364" s="25"/>
    </row>
    <row r="365" spans="1:1">
      <c r="A365" s="25"/>
    </row>
    <row r="366" spans="1:1">
      <c r="A366" s="25"/>
    </row>
    <row r="367" spans="1:1">
      <c r="A367" s="25"/>
    </row>
    <row r="368" spans="1:1">
      <c r="A368" s="25"/>
    </row>
    <row r="369" spans="1:1">
      <c r="A369" s="25"/>
    </row>
    <row r="370" spans="1:1">
      <c r="A370" s="25"/>
    </row>
    <row r="371" spans="1:1">
      <c r="A371" s="25"/>
    </row>
    <row r="372" spans="1:1">
      <c r="A372" s="25"/>
    </row>
    <row r="373" spans="1:1">
      <c r="A373" s="25"/>
    </row>
    <row r="374" spans="1:1">
      <c r="A374" s="25"/>
    </row>
    <row r="375" spans="1:1">
      <c r="A375" s="25"/>
    </row>
    <row r="376" spans="1:1">
      <c r="A376" s="25"/>
    </row>
    <row r="377" spans="1:1">
      <c r="A377" s="25"/>
    </row>
    <row r="378" spans="1:1">
      <c r="A378" s="25"/>
    </row>
    <row r="379" spans="1:1">
      <c r="A379" s="25"/>
    </row>
    <row r="380" spans="1:1">
      <c r="A380" s="25"/>
    </row>
    <row r="381" spans="1:1">
      <c r="A381" s="25"/>
    </row>
    <row r="382" spans="1:1">
      <c r="A382" s="25"/>
    </row>
    <row r="383" spans="1:1">
      <c r="A383" s="25"/>
    </row>
    <row r="384" spans="1:1">
      <c r="A384" s="25"/>
    </row>
    <row r="385" spans="1:1">
      <c r="A385" s="25"/>
    </row>
    <row r="386" spans="1:1">
      <c r="A386" s="25"/>
    </row>
    <row r="387" spans="1:1">
      <c r="A387" s="25"/>
    </row>
    <row r="388" spans="1:1">
      <c r="A388" s="25"/>
    </row>
    <row r="389" spans="1:1">
      <c r="A389" s="25"/>
    </row>
    <row r="390" spans="1:1">
      <c r="A390" s="25"/>
    </row>
    <row r="391" spans="1:1">
      <c r="A391" s="25"/>
    </row>
    <row r="392" spans="1:1">
      <c r="A392" s="25"/>
    </row>
    <row r="393" spans="1:1">
      <c r="A393" s="25"/>
    </row>
    <row r="394" spans="1:1">
      <c r="A394" s="25"/>
    </row>
    <row r="395" spans="1:1">
      <c r="A395" s="25"/>
    </row>
    <row r="396" spans="1:1">
      <c r="A396" s="25"/>
    </row>
    <row r="397" spans="1:1">
      <c r="A397" s="25"/>
    </row>
    <row r="398" spans="1:1">
      <c r="A398" s="25"/>
    </row>
    <row r="399" spans="1:1">
      <c r="A399" s="25"/>
    </row>
    <row r="400" spans="1:1">
      <c r="A400" s="25"/>
    </row>
    <row r="401" spans="1:1">
      <c r="A401" s="25"/>
    </row>
    <row r="402" spans="1:1">
      <c r="A402" s="25"/>
    </row>
    <row r="403" spans="1:1">
      <c r="A403" s="25"/>
    </row>
    <row r="404" spans="1:1">
      <c r="A404" s="25"/>
    </row>
    <row r="405" spans="1:1">
      <c r="A405" s="25"/>
    </row>
    <row r="406" spans="1:1">
      <c r="A406" s="25"/>
    </row>
    <row r="407" spans="1:1">
      <c r="A407" s="25"/>
    </row>
    <row r="408" spans="1:1">
      <c r="A408" s="25"/>
    </row>
    <row r="409" spans="1:1">
      <c r="A409" s="25"/>
    </row>
    <row r="410" spans="1:1">
      <c r="A410" s="25"/>
    </row>
    <row r="411" spans="1:1">
      <c r="A411" s="25"/>
    </row>
    <row r="412" spans="1:1">
      <c r="A412" s="25"/>
    </row>
    <row r="413" spans="1:1">
      <c r="A413" s="25"/>
    </row>
    <row r="414" spans="1:1">
      <c r="A414" s="25"/>
    </row>
    <row r="415" spans="1:1">
      <c r="A415" s="25"/>
    </row>
    <row r="416" spans="1:1">
      <c r="A416" s="25"/>
    </row>
    <row r="417" spans="1:1">
      <c r="A417" s="25"/>
    </row>
    <row r="418" spans="1:1">
      <c r="A418" s="25"/>
    </row>
    <row r="419" spans="1:1">
      <c r="A419" s="25"/>
    </row>
    <row r="420" spans="1:1">
      <c r="A420" s="25"/>
    </row>
    <row r="421" spans="1:1">
      <c r="A421" s="25"/>
    </row>
    <row r="422" spans="1:1">
      <c r="A422" s="25"/>
    </row>
    <row r="423" spans="1:1">
      <c r="A423" s="25"/>
    </row>
    <row r="424" spans="1:1">
      <c r="A424" s="25"/>
    </row>
    <row r="425" spans="1:1">
      <c r="A425" s="25"/>
    </row>
    <row r="426" spans="1:1">
      <c r="A426" s="25"/>
    </row>
    <row r="427" spans="1:1">
      <c r="A427" s="25"/>
    </row>
    <row r="428" spans="1:1">
      <c r="A428" s="25"/>
    </row>
    <row r="429" spans="1:1">
      <c r="A429" s="25"/>
    </row>
    <row r="430" spans="1:1">
      <c r="A430" s="25"/>
    </row>
    <row r="431" spans="1:1">
      <c r="A431" s="25"/>
    </row>
    <row r="432" spans="1:1">
      <c r="A432" s="25"/>
    </row>
    <row r="433" spans="1:1">
      <c r="A433" s="25"/>
    </row>
    <row r="434" spans="1:1">
      <c r="A434" s="25"/>
    </row>
    <row r="435" spans="1:1">
      <c r="A435" s="25"/>
    </row>
    <row r="436" spans="1:1">
      <c r="A436" s="25"/>
    </row>
    <row r="437" spans="1:1">
      <c r="A437" s="25"/>
    </row>
    <row r="438" spans="1:1">
      <c r="A438" s="25"/>
    </row>
    <row r="439" spans="1:1">
      <c r="A439" s="25"/>
    </row>
    <row r="440" spans="1:1">
      <c r="A440" s="25"/>
    </row>
    <row r="441" spans="1:1">
      <c r="A441" s="25"/>
    </row>
    <row r="442" spans="1:1">
      <c r="A442" s="25"/>
    </row>
    <row r="443" spans="1:1">
      <c r="A443" s="25"/>
    </row>
    <row r="444" spans="1:1">
      <c r="A444" s="25"/>
    </row>
    <row r="445" spans="1:1">
      <c r="A445" s="25"/>
    </row>
    <row r="446" spans="1:1">
      <c r="A446" s="25"/>
    </row>
    <row r="447" spans="1:1">
      <c r="A447" s="25"/>
    </row>
    <row r="448" spans="1:1">
      <c r="A448" s="25"/>
    </row>
    <row r="449" spans="1:1">
      <c r="A449" s="25"/>
    </row>
    <row r="450" spans="1:1">
      <c r="A450" s="25"/>
    </row>
    <row r="451" spans="1:1">
      <c r="A451" s="25"/>
    </row>
    <row r="452" spans="1:1">
      <c r="A452" s="25"/>
    </row>
    <row r="453" spans="1:1">
      <c r="A453" s="25"/>
    </row>
    <row r="454" spans="1:1">
      <c r="A454" s="25"/>
    </row>
    <row r="455" spans="1:1">
      <c r="A455" s="25"/>
    </row>
    <row r="456" spans="1:1">
      <c r="A456" s="25"/>
    </row>
    <row r="457" spans="1:1">
      <c r="A457" s="25"/>
    </row>
    <row r="458" spans="1:1">
      <c r="A458" s="25"/>
    </row>
    <row r="459" spans="1:1">
      <c r="A459" s="25"/>
    </row>
    <row r="460" spans="1:1">
      <c r="A460" s="25"/>
    </row>
    <row r="461" spans="1:1">
      <c r="A461" s="25"/>
    </row>
    <row r="462" spans="1:1">
      <c r="A462" s="25"/>
    </row>
    <row r="463" spans="1:1">
      <c r="A463" s="25"/>
    </row>
    <row r="464" spans="1:1">
      <c r="A464" s="25"/>
    </row>
    <row r="465" spans="1:1">
      <c r="A465" s="25"/>
    </row>
    <row r="466" spans="1:1">
      <c r="A466" s="25"/>
    </row>
    <row r="467" spans="1:1">
      <c r="A467" s="25"/>
    </row>
    <row r="468" spans="1:1">
      <c r="A468" s="25"/>
    </row>
    <row r="469" spans="1:1">
      <c r="A469" s="25"/>
    </row>
    <row r="470" spans="1:1">
      <c r="A470" s="25"/>
    </row>
    <row r="471" spans="1:1">
      <c r="A471" s="25"/>
    </row>
    <row r="472" spans="1:1">
      <c r="A472" s="25"/>
    </row>
    <row r="473" spans="1:1">
      <c r="A473" s="25"/>
    </row>
    <row r="474" spans="1:1">
      <c r="A474" s="25"/>
    </row>
    <row r="475" spans="1:1">
      <c r="A475" s="25"/>
    </row>
    <row r="476" spans="1:1">
      <c r="A476" s="25"/>
    </row>
    <row r="477" spans="1:1">
      <c r="A477" s="25"/>
    </row>
    <row r="478" spans="1:1">
      <c r="A478" s="25"/>
    </row>
    <row r="479" spans="1:1">
      <c r="A479" s="25"/>
    </row>
    <row r="480" spans="1:1">
      <c r="A480" s="25"/>
    </row>
    <row r="481" spans="1:1">
      <c r="A481" s="25"/>
    </row>
    <row r="482" spans="1:1">
      <c r="A482" s="25"/>
    </row>
    <row r="483" spans="1:1">
      <c r="A483" s="25"/>
    </row>
    <row r="484" spans="1:1">
      <c r="A484" s="25"/>
    </row>
    <row r="485" spans="1:1">
      <c r="A485" s="25"/>
    </row>
    <row r="486" spans="1:1">
      <c r="A486" s="25"/>
    </row>
    <row r="487" spans="1:1">
      <c r="A487" s="25"/>
    </row>
    <row r="488" spans="1:1">
      <c r="A488" s="25"/>
    </row>
    <row r="489" spans="1:1">
      <c r="A489" s="25"/>
    </row>
    <row r="490" spans="1:1">
      <c r="A490" s="25"/>
    </row>
    <row r="491" spans="1:1">
      <c r="A491" s="25"/>
    </row>
    <row r="492" spans="1:1">
      <c r="A492" s="25"/>
    </row>
    <row r="493" spans="1:1">
      <c r="A493" s="25"/>
    </row>
    <row r="494" spans="1:1">
      <c r="A494" s="25"/>
    </row>
    <row r="495" spans="1:1">
      <c r="A495" s="25"/>
    </row>
    <row r="496" spans="1:1">
      <c r="A496" s="25"/>
    </row>
    <row r="497" spans="1:1">
      <c r="A497" s="25"/>
    </row>
    <row r="498" spans="1:1">
      <c r="A498" s="25"/>
    </row>
    <row r="499" spans="1:1">
      <c r="A499" s="25"/>
    </row>
    <row r="500" spans="1:1">
      <c r="A500" s="25"/>
    </row>
    <row r="501" spans="1:1">
      <c r="A501" s="25"/>
    </row>
    <row r="502" spans="1:1">
      <c r="A502" s="25"/>
    </row>
    <row r="503" spans="1:1">
      <c r="A503" s="25"/>
    </row>
    <row r="504" spans="1:1">
      <c r="A504" s="25"/>
    </row>
    <row r="505" spans="1:1">
      <c r="A505" s="25"/>
    </row>
    <row r="506" spans="1:1">
      <c r="A506" s="25"/>
    </row>
    <row r="507" spans="1:1">
      <c r="A507" s="25"/>
    </row>
    <row r="508" spans="1:1">
      <c r="A508" s="25"/>
    </row>
    <row r="509" spans="1:1">
      <c r="A509" s="25"/>
    </row>
    <row r="510" spans="1:1">
      <c r="A510" s="25"/>
    </row>
    <row r="511" spans="1:1">
      <c r="A511" s="25"/>
    </row>
    <row r="512" spans="1:1">
      <c r="A512" s="25"/>
    </row>
    <row r="513" spans="1:1">
      <c r="A513" s="25"/>
    </row>
    <row r="514" spans="1:1">
      <c r="A514" s="25"/>
    </row>
    <row r="515" spans="1:1">
      <c r="A515" s="25"/>
    </row>
    <row r="516" spans="1:1">
      <c r="A516" s="25"/>
    </row>
    <row r="517" spans="1:1">
      <c r="A517" s="25"/>
    </row>
    <row r="518" spans="1:1">
      <c r="A518" s="25"/>
    </row>
    <row r="519" spans="1:1">
      <c r="A519" s="25"/>
    </row>
    <row r="520" spans="1:1">
      <c r="A520" s="25"/>
    </row>
    <row r="521" spans="1:1">
      <c r="A521" s="25"/>
    </row>
    <row r="522" spans="1:1">
      <c r="A522" s="25"/>
    </row>
    <row r="523" spans="1:1">
      <c r="A523" s="25"/>
    </row>
    <row r="524" spans="1:1">
      <c r="A524" s="25"/>
    </row>
    <row r="525" spans="1:1">
      <c r="A525" s="25"/>
    </row>
    <row r="526" spans="1:1">
      <c r="A526" s="25"/>
    </row>
    <row r="527" spans="1:1">
      <c r="A527" s="25"/>
    </row>
    <row r="528" spans="1:1">
      <c r="A528" s="25"/>
    </row>
    <row r="529" spans="1:1">
      <c r="A529" s="25"/>
    </row>
    <row r="530" spans="1:1">
      <c r="A530" s="25"/>
    </row>
    <row r="531" spans="1:1">
      <c r="A531" s="25"/>
    </row>
    <row r="532" spans="1:1">
      <c r="A532" s="25"/>
    </row>
    <row r="533" spans="1:1">
      <c r="A533" s="25"/>
    </row>
    <row r="534" spans="1:1">
      <c r="A534" s="25"/>
    </row>
    <row r="535" spans="1:1">
      <c r="A535" s="25"/>
    </row>
    <row r="536" spans="1:1">
      <c r="A536" s="25"/>
    </row>
    <row r="537" spans="1:1">
      <c r="A537" s="25"/>
    </row>
    <row r="538" spans="1:1">
      <c r="A538" s="25"/>
    </row>
    <row r="539" spans="1:1">
      <c r="A539" s="25"/>
    </row>
    <row r="540" spans="1:1">
      <c r="A540" s="25"/>
    </row>
    <row r="541" spans="1:1">
      <c r="A541" s="25"/>
    </row>
    <row r="542" spans="1:1">
      <c r="A542" s="25"/>
    </row>
    <row r="543" spans="1:1">
      <c r="A543" s="25"/>
    </row>
    <row r="544" spans="1:1">
      <c r="A544" s="25"/>
    </row>
    <row r="545" spans="1:1">
      <c r="A545" s="25"/>
    </row>
    <row r="546" spans="1:1">
      <c r="A546" s="25"/>
    </row>
    <row r="547" spans="1:1">
      <c r="A547" s="25"/>
    </row>
  </sheetData>
  <mergeCells count="1">
    <mergeCell ref="A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761"/>
  <sheetViews>
    <sheetView zoomScale="80" zoomScaleNormal="80" workbookViewId="0"/>
  </sheetViews>
  <sheetFormatPr baseColWidth="10" defaultColWidth="11.5703125" defaultRowHeight="15.75"/>
  <cols>
    <col min="1" max="1" width="13.42578125" style="308" bestFit="1" customWidth="1"/>
    <col min="2" max="2" width="37" style="5" bestFit="1" customWidth="1"/>
    <col min="3" max="3" width="23.85546875" style="133" bestFit="1" customWidth="1"/>
    <col min="4" max="4" width="13" style="133" bestFit="1" customWidth="1"/>
    <col min="5" max="5" width="9.85546875" style="132" bestFit="1" customWidth="1"/>
    <col min="6" max="6" width="42.42578125" style="132" bestFit="1" customWidth="1"/>
    <col min="7" max="7" width="11.7109375" style="132" customWidth="1"/>
    <col min="8" max="8" width="90.140625" style="133" bestFit="1" customWidth="1"/>
    <col min="9" max="16384" width="11.5703125" style="133"/>
  </cols>
  <sheetData>
    <row r="1" spans="1:6" ht="19.5" customHeight="1">
      <c r="A1" s="308" t="s">
        <v>749</v>
      </c>
      <c r="B1" s="5" t="s">
        <v>295</v>
      </c>
      <c r="F1" s="132" t="s">
        <v>757</v>
      </c>
    </row>
    <row r="2" spans="1:6">
      <c r="A2" s="308">
        <v>65800</v>
      </c>
      <c r="B2" s="5" t="s">
        <v>296</v>
      </c>
      <c r="F2" s="132" t="s">
        <v>753</v>
      </c>
    </row>
    <row r="3" spans="1:6">
      <c r="A3" s="308">
        <v>65800</v>
      </c>
      <c r="B3" s="5" t="s">
        <v>297</v>
      </c>
      <c r="F3" s="132" t="s">
        <v>758</v>
      </c>
    </row>
    <row r="4" spans="1:6">
      <c r="A4" s="308">
        <v>65800</v>
      </c>
      <c r="B4" s="5" t="s">
        <v>298</v>
      </c>
      <c r="F4" s="132" t="s">
        <v>756</v>
      </c>
    </row>
    <row r="5" spans="1:6">
      <c r="A5" s="308">
        <v>65710</v>
      </c>
      <c r="B5" s="5" t="s">
        <v>299</v>
      </c>
      <c r="F5" s="132" t="s">
        <v>759</v>
      </c>
    </row>
    <row r="6" spans="1:6">
      <c r="A6" s="308">
        <v>65710</v>
      </c>
      <c r="B6" s="5" t="s">
        <v>300</v>
      </c>
    </row>
    <row r="7" spans="1:6">
      <c r="A7" s="308">
        <v>65710</v>
      </c>
      <c r="B7" s="5" t="s">
        <v>301</v>
      </c>
    </row>
    <row r="8" spans="1:6">
      <c r="A8" s="308">
        <v>65700</v>
      </c>
      <c r="B8" s="5" t="s">
        <v>302</v>
      </c>
    </row>
    <row r="9" spans="1:6">
      <c r="A9" s="308">
        <v>65700</v>
      </c>
      <c r="B9" s="5" t="s">
        <v>303</v>
      </c>
    </row>
    <row r="10" spans="1:6">
      <c r="A10" s="308">
        <v>65700</v>
      </c>
      <c r="B10" s="5" t="s">
        <v>304</v>
      </c>
    </row>
    <row r="11" spans="1:6">
      <c r="A11" s="308">
        <v>65700</v>
      </c>
      <c r="B11" s="5" t="s">
        <v>305</v>
      </c>
    </row>
    <row r="12" spans="1:6">
      <c r="A12" s="308">
        <v>65700</v>
      </c>
      <c r="B12" s="5" t="s">
        <v>306</v>
      </c>
    </row>
    <row r="13" spans="1:6">
      <c r="A13" s="308">
        <v>65700</v>
      </c>
      <c r="B13" s="5" t="s">
        <v>307</v>
      </c>
    </row>
    <row r="14" spans="1:6">
      <c r="A14" s="308">
        <v>65700</v>
      </c>
      <c r="B14" s="5" t="s">
        <v>308</v>
      </c>
    </row>
    <row r="15" spans="1:6">
      <c r="A15" s="308">
        <v>65700</v>
      </c>
      <c r="B15" s="5" t="s">
        <v>309</v>
      </c>
    </row>
    <row r="16" spans="1:6">
      <c r="A16" s="308">
        <v>65700</v>
      </c>
      <c r="B16" s="5" t="s">
        <v>310</v>
      </c>
    </row>
    <row r="17" spans="1:2">
      <c r="A17" s="308">
        <v>65700</v>
      </c>
      <c r="B17" s="5" t="s">
        <v>311</v>
      </c>
    </row>
    <row r="18" spans="1:2">
      <c r="A18" s="308">
        <v>65700</v>
      </c>
      <c r="B18" s="5" t="s">
        <v>312</v>
      </c>
    </row>
    <row r="19" spans="1:2">
      <c r="A19" s="308">
        <v>65700</v>
      </c>
      <c r="B19" s="5" t="s">
        <v>313</v>
      </c>
    </row>
    <row r="20" spans="1:2">
      <c r="A20" s="308">
        <v>65700</v>
      </c>
      <c r="B20" s="5" t="s">
        <v>314</v>
      </c>
    </row>
    <row r="21" spans="1:2">
      <c r="A21" s="308">
        <v>65700</v>
      </c>
      <c r="B21" s="5" t="s">
        <v>315</v>
      </c>
    </row>
    <row r="22" spans="1:2">
      <c r="A22" s="308">
        <v>65700</v>
      </c>
      <c r="B22" s="5" t="s">
        <v>316</v>
      </c>
    </row>
    <row r="23" spans="1:2">
      <c r="A23" s="308">
        <v>65700</v>
      </c>
      <c r="B23" s="5" t="s">
        <v>317</v>
      </c>
    </row>
    <row r="24" spans="1:2">
      <c r="A24" s="308">
        <v>65700</v>
      </c>
      <c r="B24" s="5" t="s">
        <v>318</v>
      </c>
    </row>
    <row r="25" spans="1:2">
      <c r="A25" s="308">
        <v>65700</v>
      </c>
      <c r="B25" s="5" t="s">
        <v>319</v>
      </c>
    </row>
    <row r="26" spans="1:2">
      <c r="A26" s="308">
        <v>65690</v>
      </c>
      <c r="B26" s="5" t="s">
        <v>320</v>
      </c>
    </row>
    <row r="27" spans="1:2">
      <c r="A27" s="308">
        <v>65690</v>
      </c>
      <c r="B27" s="5" t="s">
        <v>321</v>
      </c>
    </row>
    <row r="28" spans="1:2">
      <c r="A28" s="308">
        <v>65690</v>
      </c>
      <c r="B28" s="5" t="s">
        <v>322</v>
      </c>
    </row>
    <row r="29" spans="1:2">
      <c r="A29" s="308">
        <v>65670</v>
      </c>
      <c r="B29" s="5" t="s">
        <v>323</v>
      </c>
    </row>
    <row r="30" spans="1:2">
      <c r="A30" s="308">
        <v>65670</v>
      </c>
      <c r="B30" s="5" t="s">
        <v>324</v>
      </c>
    </row>
    <row r="31" spans="1:2">
      <c r="A31" s="308">
        <v>65670</v>
      </c>
      <c r="B31" s="5" t="s">
        <v>325</v>
      </c>
    </row>
    <row r="32" spans="1:2">
      <c r="A32" s="308">
        <v>65670</v>
      </c>
      <c r="B32" s="5" t="s">
        <v>326</v>
      </c>
    </row>
    <row r="33" spans="1:2">
      <c r="A33" s="308">
        <v>65670</v>
      </c>
      <c r="B33" s="5" t="s">
        <v>327</v>
      </c>
    </row>
    <row r="34" spans="1:2">
      <c r="A34" s="308">
        <v>65670</v>
      </c>
      <c r="B34" s="5" t="s">
        <v>328</v>
      </c>
    </row>
    <row r="35" spans="1:2">
      <c r="A35" s="308">
        <v>65670</v>
      </c>
      <c r="B35" s="5" t="s">
        <v>329</v>
      </c>
    </row>
    <row r="36" spans="1:2">
      <c r="A36" s="308">
        <v>65660</v>
      </c>
      <c r="B36" s="5" t="s">
        <v>330</v>
      </c>
    </row>
    <row r="37" spans="1:2">
      <c r="A37" s="308">
        <v>65600</v>
      </c>
      <c r="B37" s="5" t="s">
        <v>331</v>
      </c>
    </row>
    <row r="38" spans="1:2">
      <c r="A38" s="308">
        <v>65600</v>
      </c>
      <c r="B38" s="5" t="s">
        <v>332</v>
      </c>
    </row>
    <row r="39" spans="1:2">
      <c r="A39" s="308">
        <v>65590</v>
      </c>
      <c r="B39" s="5" t="s">
        <v>333</v>
      </c>
    </row>
    <row r="40" spans="1:2">
      <c r="A40" s="308">
        <v>65590</v>
      </c>
      <c r="B40" s="5" t="s">
        <v>334</v>
      </c>
    </row>
    <row r="41" spans="1:2">
      <c r="A41" s="308">
        <v>65590</v>
      </c>
      <c r="B41" s="5" t="s">
        <v>335</v>
      </c>
    </row>
    <row r="42" spans="1:2">
      <c r="A42" s="308">
        <v>65560</v>
      </c>
      <c r="B42" s="5" t="s">
        <v>336</v>
      </c>
    </row>
    <row r="43" spans="1:2">
      <c r="A43" s="308">
        <v>65510</v>
      </c>
      <c r="B43" s="5" t="s">
        <v>337</v>
      </c>
    </row>
    <row r="44" spans="1:2">
      <c r="A44" s="308">
        <v>65500</v>
      </c>
      <c r="B44" s="5" t="s">
        <v>338</v>
      </c>
    </row>
    <row r="45" spans="1:2">
      <c r="A45" s="308">
        <v>65500</v>
      </c>
      <c r="B45" s="5" t="s">
        <v>339</v>
      </c>
    </row>
    <row r="46" spans="1:2">
      <c r="A46" s="308">
        <v>65500</v>
      </c>
      <c r="B46" s="5" t="s">
        <v>340</v>
      </c>
    </row>
    <row r="47" spans="1:2">
      <c r="A47" s="308">
        <v>65500</v>
      </c>
      <c r="B47" s="5" t="s">
        <v>341</v>
      </c>
    </row>
    <row r="48" spans="1:2">
      <c r="A48" s="308">
        <v>65500</v>
      </c>
      <c r="B48" s="5" t="s">
        <v>342</v>
      </c>
    </row>
    <row r="49" spans="1:2">
      <c r="A49" s="308">
        <v>65500</v>
      </c>
      <c r="B49" s="5" t="s">
        <v>343</v>
      </c>
    </row>
    <row r="50" spans="1:2">
      <c r="A50" s="308">
        <v>65500</v>
      </c>
      <c r="B50" s="5" t="s">
        <v>344</v>
      </c>
    </row>
    <row r="51" spans="1:2">
      <c r="A51" s="308">
        <v>65500</v>
      </c>
      <c r="B51" s="5" t="s">
        <v>345</v>
      </c>
    </row>
    <row r="52" spans="1:2">
      <c r="A52" s="308">
        <v>65500</v>
      </c>
      <c r="B52" s="5" t="s">
        <v>346</v>
      </c>
    </row>
    <row r="53" spans="1:2">
      <c r="A53" s="308">
        <v>65500</v>
      </c>
      <c r="B53" s="5" t="s">
        <v>347</v>
      </c>
    </row>
    <row r="54" spans="1:2">
      <c r="A54" s="308">
        <v>65500</v>
      </c>
      <c r="B54" s="5" t="s">
        <v>348</v>
      </c>
    </row>
    <row r="55" spans="1:2">
      <c r="A55" s="308">
        <v>65500</v>
      </c>
      <c r="B55" s="5" t="s">
        <v>349</v>
      </c>
    </row>
    <row r="56" spans="1:2">
      <c r="A56" s="308">
        <v>65500</v>
      </c>
      <c r="B56" s="5" t="s">
        <v>350</v>
      </c>
    </row>
    <row r="57" spans="1:2">
      <c r="A57" s="308">
        <v>65490</v>
      </c>
      <c r="B57" s="5" t="s">
        <v>351</v>
      </c>
    </row>
    <row r="58" spans="1:2">
      <c r="A58" s="308">
        <v>65460</v>
      </c>
      <c r="B58" s="5" t="s">
        <v>352</v>
      </c>
    </row>
    <row r="59" spans="1:2">
      <c r="A59" s="308">
        <v>65460</v>
      </c>
      <c r="B59" s="5" t="s">
        <v>353</v>
      </c>
    </row>
    <row r="60" spans="1:2">
      <c r="A60" s="308">
        <v>65440</v>
      </c>
      <c r="B60" s="5" t="s">
        <v>354</v>
      </c>
    </row>
    <row r="61" spans="1:2">
      <c r="A61" s="308">
        <v>65420</v>
      </c>
      <c r="B61" s="5" t="s">
        <v>355</v>
      </c>
    </row>
    <row r="62" spans="1:2">
      <c r="A62" s="308">
        <v>65410</v>
      </c>
      <c r="B62" s="5" t="s">
        <v>356</v>
      </c>
    </row>
    <row r="63" spans="1:2">
      <c r="A63" s="308">
        <v>65410</v>
      </c>
      <c r="B63" s="5" t="s">
        <v>357</v>
      </c>
    </row>
    <row r="64" spans="1:2">
      <c r="A64" s="308">
        <v>65410</v>
      </c>
      <c r="B64" s="5" t="s">
        <v>358</v>
      </c>
    </row>
    <row r="65" spans="1:2">
      <c r="A65" s="308">
        <v>65410</v>
      </c>
      <c r="B65" s="5" t="s">
        <v>359</v>
      </c>
    </row>
    <row r="66" spans="1:2">
      <c r="A66" s="308">
        <v>65400</v>
      </c>
      <c r="B66" s="5" t="s">
        <v>360</v>
      </c>
    </row>
    <row r="67" spans="1:2">
      <c r="A67" s="308">
        <v>65400</v>
      </c>
      <c r="B67" s="5" t="s">
        <v>361</v>
      </c>
    </row>
    <row r="68" spans="1:2">
      <c r="A68" s="308">
        <v>65400</v>
      </c>
      <c r="B68" s="5" t="s">
        <v>362</v>
      </c>
    </row>
    <row r="69" spans="1:2">
      <c r="A69" s="308">
        <v>65400</v>
      </c>
      <c r="B69" s="5" t="s">
        <v>363</v>
      </c>
    </row>
    <row r="70" spans="1:2">
      <c r="A70" s="308">
        <v>65400</v>
      </c>
      <c r="B70" s="5" t="s">
        <v>364</v>
      </c>
    </row>
    <row r="71" spans="1:2">
      <c r="A71" s="308">
        <v>65400</v>
      </c>
      <c r="B71" s="5" t="s">
        <v>365</v>
      </c>
    </row>
    <row r="72" spans="1:2">
      <c r="A72" s="308">
        <v>65400</v>
      </c>
      <c r="B72" s="5" t="s">
        <v>366</v>
      </c>
    </row>
    <row r="73" spans="1:2">
      <c r="A73" s="308">
        <v>65400</v>
      </c>
      <c r="B73" s="5" t="s">
        <v>367</v>
      </c>
    </row>
    <row r="74" spans="1:2">
      <c r="A74" s="308">
        <v>65400</v>
      </c>
      <c r="B74" s="5" t="s">
        <v>368</v>
      </c>
    </row>
    <row r="75" spans="1:2">
      <c r="A75" s="308">
        <v>65400</v>
      </c>
      <c r="B75" s="5" t="s">
        <v>369</v>
      </c>
    </row>
    <row r="76" spans="1:2">
      <c r="A76" s="308">
        <v>65400</v>
      </c>
      <c r="B76" s="5" t="s">
        <v>370</v>
      </c>
    </row>
    <row r="77" spans="1:2">
      <c r="A77" s="308">
        <v>65400</v>
      </c>
      <c r="B77" s="5" t="s">
        <v>371</v>
      </c>
    </row>
    <row r="78" spans="1:2">
      <c r="A78" s="308">
        <v>65400</v>
      </c>
      <c r="B78" s="5" t="s">
        <v>372</v>
      </c>
    </row>
    <row r="79" spans="1:2">
      <c r="A79" s="308">
        <v>65400</v>
      </c>
      <c r="B79" s="5" t="s">
        <v>373</v>
      </c>
    </row>
    <row r="80" spans="1:2">
      <c r="A80" s="308">
        <v>65400</v>
      </c>
      <c r="B80" s="5" t="s">
        <v>374</v>
      </c>
    </row>
    <row r="81" spans="1:2">
      <c r="A81" s="308">
        <v>65400</v>
      </c>
      <c r="B81" s="5" t="s">
        <v>375</v>
      </c>
    </row>
    <row r="82" spans="1:2">
      <c r="A82" s="308">
        <v>65400</v>
      </c>
      <c r="B82" s="5" t="s">
        <v>376</v>
      </c>
    </row>
    <row r="83" spans="1:2">
      <c r="A83" s="308">
        <v>65400</v>
      </c>
      <c r="B83" s="5" t="s">
        <v>377</v>
      </c>
    </row>
    <row r="84" spans="1:2">
      <c r="A84" s="308">
        <v>65400</v>
      </c>
      <c r="B84" s="5" t="s">
        <v>378</v>
      </c>
    </row>
    <row r="85" spans="1:2">
      <c r="A85" s="308">
        <v>65400</v>
      </c>
      <c r="B85" s="5" t="s">
        <v>379</v>
      </c>
    </row>
    <row r="86" spans="1:2">
      <c r="A86" s="308">
        <v>65400</v>
      </c>
      <c r="B86" s="5" t="s">
        <v>380</v>
      </c>
    </row>
    <row r="87" spans="1:2">
      <c r="A87" s="308">
        <v>65400</v>
      </c>
      <c r="B87" s="5" t="s">
        <v>381</v>
      </c>
    </row>
    <row r="88" spans="1:2">
      <c r="A88" s="308">
        <v>65400</v>
      </c>
      <c r="B88" s="5" t="s">
        <v>382</v>
      </c>
    </row>
    <row r="89" spans="1:2">
      <c r="A89" s="308">
        <v>65400</v>
      </c>
      <c r="B89" s="5" t="s">
        <v>383</v>
      </c>
    </row>
    <row r="90" spans="1:2">
      <c r="A90" s="308">
        <v>65390</v>
      </c>
      <c r="B90" s="5" t="s">
        <v>384</v>
      </c>
    </row>
    <row r="91" spans="1:2">
      <c r="A91" s="308">
        <v>65390</v>
      </c>
      <c r="B91" s="5" t="s">
        <v>385</v>
      </c>
    </row>
    <row r="92" spans="1:2">
      <c r="A92" s="308">
        <v>65390</v>
      </c>
      <c r="B92" s="5" t="s">
        <v>386</v>
      </c>
    </row>
    <row r="93" spans="1:2">
      <c r="A93" s="308">
        <v>65380</v>
      </c>
      <c r="B93" s="5" t="s">
        <v>387</v>
      </c>
    </row>
    <row r="94" spans="1:2">
      <c r="A94" s="308">
        <v>65380</v>
      </c>
      <c r="B94" s="5" t="s">
        <v>388</v>
      </c>
    </row>
    <row r="95" spans="1:2">
      <c r="A95" s="308">
        <v>65380</v>
      </c>
      <c r="B95" s="5" t="s">
        <v>389</v>
      </c>
    </row>
    <row r="96" spans="1:2">
      <c r="A96" s="308">
        <v>65380</v>
      </c>
      <c r="B96" s="5" t="s">
        <v>390</v>
      </c>
    </row>
    <row r="97" spans="1:2">
      <c r="A97" s="308">
        <v>65380</v>
      </c>
      <c r="B97" s="5" t="s">
        <v>391</v>
      </c>
    </row>
    <row r="98" spans="1:2">
      <c r="A98" s="308">
        <v>65380</v>
      </c>
      <c r="B98" s="5" t="s">
        <v>392</v>
      </c>
    </row>
    <row r="99" spans="1:2">
      <c r="A99" s="308">
        <v>65380</v>
      </c>
      <c r="B99" s="5" t="s">
        <v>393</v>
      </c>
    </row>
    <row r="100" spans="1:2">
      <c r="A100" s="308">
        <v>65380</v>
      </c>
      <c r="B100" s="5" t="s">
        <v>394</v>
      </c>
    </row>
    <row r="101" spans="1:2">
      <c r="A101" s="308">
        <v>65380</v>
      </c>
      <c r="B101" s="5" t="s">
        <v>395</v>
      </c>
    </row>
    <row r="102" spans="1:2">
      <c r="A102" s="308">
        <v>65380</v>
      </c>
      <c r="B102" s="5" t="s">
        <v>396</v>
      </c>
    </row>
    <row r="103" spans="1:2">
      <c r="A103" s="308">
        <v>65370</v>
      </c>
      <c r="B103" s="5" t="s">
        <v>397</v>
      </c>
    </row>
    <row r="104" spans="1:2">
      <c r="A104" s="308">
        <v>65370</v>
      </c>
      <c r="B104" s="5" t="s">
        <v>398</v>
      </c>
    </row>
    <row r="105" spans="1:2">
      <c r="A105" s="308">
        <v>65370</v>
      </c>
      <c r="B105" s="5" t="s">
        <v>399</v>
      </c>
    </row>
    <row r="106" spans="1:2">
      <c r="A106" s="308">
        <v>65370</v>
      </c>
      <c r="B106" s="5" t="s">
        <v>400</v>
      </c>
    </row>
    <row r="107" spans="1:2">
      <c r="A107" s="308">
        <v>65370</v>
      </c>
      <c r="B107" s="5" t="s">
        <v>401</v>
      </c>
    </row>
    <row r="108" spans="1:2">
      <c r="A108" s="308">
        <v>65370</v>
      </c>
      <c r="B108" s="5" t="s">
        <v>402</v>
      </c>
    </row>
    <row r="109" spans="1:2">
      <c r="A109" s="308">
        <v>65370</v>
      </c>
      <c r="B109" s="5" t="s">
        <v>403</v>
      </c>
    </row>
    <row r="110" spans="1:2">
      <c r="A110" s="308">
        <v>65370</v>
      </c>
      <c r="B110" s="5" t="s">
        <v>404</v>
      </c>
    </row>
    <row r="111" spans="1:2">
      <c r="A111" s="308">
        <v>65370</v>
      </c>
      <c r="B111" s="5" t="s">
        <v>405</v>
      </c>
    </row>
    <row r="112" spans="1:2">
      <c r="A112" s="308">
        <v>65370</v>
      </c>
      <c r="B112" s="5" t="s">
        <v>406</v>
      </c>
    </row>
    <row r="113" spans="1:2">
      <c r="A113" s="308">
        <v>65370</v>
      </c>
      <c r="B113" s="5" t="s">
        <v>407</v>
      </c>
    </row>
    <row r="114" spans="1:2">
      <c r="A114" s="308">
        <v>65370</v>
      </c>
      <c r="B114" s="5" t="s">
        <v>408</v>
      </c>
    </row>
    <row r="115" spans="1:2">
      <c r="A115" s="308">
        <v>65370</v>
      </c>
      <c r="B115" s="5" t="s">
        <v>409</v>
      </c>
    </row>
    <row r="116" spans="1:2">
      <c r="A116" s="308">
        <v>65370</v>
      </c>
      <c r="B116" s="5" t="s">
        <v>410</v>
      </c>
    </row>
    <row r="117" spans="1:2">
      <c r="A117" s="308">
        <v>65370</v>
      </c>
      <c r="B117" s="5" t="s">
        <v>411</v>
      </c>
    </row>
    <row r="118" spans="1:2">
      <c r="A118" s="308">
        <v>65370</v>
      </c>
      <c r="B118" s="5" t="s">
        <v>412</v>
      </c>
    </row>
    <row r="119" spans="1:2">
      <c r="A119" s="308">
        <v>65370</v>
      </c>
      <c r="B119" s="5" t="s">
        <v>413</v>
      </c>
    </row>
    <row r="120" spans="1:2">
      <c r="A120" s="308">
        <v>65370</v>
      </c>
      <c r="B120" s="5" t="s">
        <v>414</v>
      </c>
    </row>
    <row r="121" spans="1:2">
      <c r="A121" s="308">
        <v>65370</v>
      </c>
      <c r="B121" s="5" t="s">
        <v>415</v>
      </c>
    </row>
    <row r="122" spans="1:2">
      <c r="A122" s="308">
        <v>65370</v>
      </c>
      <c r="B122" s="5" t="s">
        <v>416</v>
      </c>
    </row>
    <row r="123" spans="1:2">
      <c r="A123" s="308">
        <v>65370</v>
      </c>
      <c r="B123" s="5" t="s">
        <v>417</v>
      </c>
    </row>
    <row r="124" spans="1:2">
      <c r="A124" s="308">
        <v>65370</v>
      </c>
      <c r="B124" s="5" t="s">
        <v>418</v>
      </c>
    </row>
    <row r="125" spans="1:2">
      <c r="A125" s="308">
        <v>65370</v>
      </c>
      <c r="B125" s="5" t="s">
        <v>419</v>
      </c>
    </row>
    <row r="126" spans="1:2">
      <c r="A126" s="308">
        <v>65370</v>
      </c>
      <c r="B126" s="5" t="s">
        <v>420</v>
      </c>
    </row>
    <row r="127" spans="1:2">
      <c r="A127" s="308">
        <v>65360</v>
      </c>
      <c r="B127" s="5" t="s">
        <v>421</v>
      </c>
    </row>
    <row r="128" spans="1:2">
      <c r="A128" s="308">
        <v>65360</v>
      </c>
      <c r="B128" s="5" t="s">
        <v>422</v>
      </c>
    </row>
    <row r="129" spans="1:2">
      <c r="A129" s="308">
        <v>65360</v>
      </c>
      <c r="B129" s="5" t="s">
        <v>423</v>
      </c>
    </row>
    <row r="130" spans="1:2">
      <c r="A130" s="308">
        <v>65360</v>
      </c>
      <c r="B130" s="5" t="s">
        <v>424</v>
      </c>
    </row>
    <row r="131" spans="1:2">
      <c r="A131" s="308">
        <v>65360</v>
      </c>
      <c r="B131" s="5" t="s">
        <v>425</v>
      </c>
    </row>
    <row r="132" spans="1:2">
      <c r="A132" s="308">
        <v>65360</v>
      </c>
      <c r="B132" s="5" t="s">
        <v>426</v>
      </c>
    </row>
    <row r="133" spans="1:2">
      <c r="A133" s="308">
        <v>65360</v>
      </c>
      <c r="B133" s="5" t="s">
        <v>427</v>
      </c>
    </row>
    <row r="134" spans="1:2">
      <c r="A134" s="308">
        <v>65360</v>
      </c>
      <c r="B134" s="5" t="s">
        <v>428</v>
      </c>
    </row>
    <row r="135" spans="1:2">
      <c r="A135" s="308">
        <v>65350</v>
      </c>
      <c r="B135" s="5" t="s">
        <v>429</v>
      </c>
    </row>
    <row r="136" spans="1:2">
      <c r="A136" s="308">
        <v>65350</v>
      </c>
      <c r="B136" s="5" t="s">
        <v>430</v>
      </c>
    </row>
    <row r="137" spans="1:2">
      <c r="A137" s="308">
        <v>65350</v>
      </c>
      <c r="B137" s="5" t="s">
        <v>431</v>
      </c>
    </row>
    <row r="138" spans="1:2">
      <c r="A138" s="308">
        <v>65350</v>
      </c>
      <c r="B138" s="5" t="s">
        <v>432</v>
      </c>
    </row>
    <row r="139" spans="1:2">
      <c r="A139" s="308">
        <v>65350</v>
      </c>
      <c r="B139" s="5" t="s">
        <v>433</v>
      </c>
    </row>
    <row r="140" spans="1:2">
      <c r="A140" s="308">
        <v>65350</v>
      </c>
      <c r="B140" s="5" t="s">
        <v>434</v>
      </c>
    </row>
    <row r="141" spans="1:2">
      <c r="A141" s="308">
        <v>65350</v>
      </c>
      <c r="B141" s="5" t="s">
        <v>435</v>
      </c>
    </row>
    <row r="142" spans="1:2">
      <c r="A142" s="308">
        <v>65350</v>
      </c>
      <c r="B142" s="5" t="s">
        <v>436</v>
      </c>
    </row>
    <row r="143" spans="1:2">
      <c r="A143" s="308">
        <v>65350</v>
      </c>
      <c r="B143" s="5" t="s">
        <v>437</v>
      </c>
    </row>
    <row r="144" spans="1:2">
      <c r="A144" s="308">
        <v>65350</v>
      </c>
      <c r="B144" s="5" t="s">
        <v>438</v>
      </c>
    </row>
    <row r="145" spans="1:2">
      <c r="A145" s="308">
        <v>65350</v>
      </c>
      <c r="B145" s="5" t="s">
        <v>439</v>
      </c>
    </row>
    <row r="146" spans="1:2">
      <c r="A146" s="308">
        <v>65350</v>
      </c>
      <c r="B146" s="5" t="s">
        <v>440</v>
      </c>
    </row>
    <row r="147" spans="1:2">
      <c r="A147" s="308">
        <v>65350</v>
      </c>
      <c r="B147" s="5" t="s">
        <v>441</v>
      </c>
    </row>
    <row r="148" spans="1:2">
      <c r="A148" s="308">
        <v>65350</v>
      </c>
      <c r="B148" s="5" t="s">
        <v>442</v>
      </c>
    </row>
    <row r="149" spans="1:2">
      <c r="A149" s="308">
        <v>65350</v>
      </c>
      <c r="B149" s="5" t="s">
        <v>443</v>
      </c>
    </row>
    <row r="150" spans="1:2">
      <c r="A150" s="308">
        <v>65350</v>
      </c>
      <c r="B150" s="5" t="s">
        <v>444</v>
      </c>
    </row>
    <row r="151" spans="1:2">
      <c r="A151" s="308">
        <v>65350</v>
      </c>
      <c r="B151" s="5" t="s">
        <v>445</v>
      </c>
    </row>
    <row r="152" spans="1:2">
      <c r="A152" s="308">
        <v>65350</v>
      </c>
      <c r="B152" s="5" t="s">
        <v>446</v>
      </c>
    </row>
    <row r="153" spans="1:2">
      <c r="A153" s="308">
        <v>65350</v>
      </c>
      <c r="B153" s="5" t="s">
        <v>447</v>
      </c>
    </row>
    <row r="154" spans="1:2">
      <c r="A154" s="308">
        <v>65350</v>
      </c>
      <c r="B154" s="5" t="s">
        <v>448</v>
      </c>
    </row>
    <row r="155" spans="1:2">
      <c r="A155" s="308">
        <v>65350</v>
      </c>
      <c r="B155" s="5" t="s">
        <v>449</v>
      </c>
    </row>
    <row r="156" spans="1:2">
      <c r="A156" s="308">
        <v>65350</v>
      </c>
      <c r="B156" s="5" t="s">
        <v>450</v>
      </c>
    </row>
    <row r="157" spans="1:2">
      <c r="A157" s="308">
        <v>65350</v>
      </c>
      <c r="B157" s="5" t="s">
        <v>451</v>
      </c>
    </row>
    <row r="158" spans="1:2">
      <c r="A158" s="308">
        <v>65350</v>
      </c>
      <c r="B158" s="5" t="s">
        <v>452</v>
      </c>
    </row>
    <row r="159" spans="1:2">
      <c r="A159" s="308">
        <v>65350</v>
      </c>
      <c r="B159" s="5" t="s">
        <v>453</v>
      </c>
    </row>
    <row r="160" spans="1:2">
      <c r="A160" s="308">
        <v>65350</v>
      </c>
      <c r="B160" s="5" t="s">
        <v>454</v>
      </c>
    </row>
    <row r="161" spans="1:2">
      <c r="A161" s="308">
        <v>65350</v>
      </c>
      <c r="B161" s="5" t="s">
        <v>455</v>
      </c>
    </row>
    <row r="162" spans="1:2">
      <c r="A162" s="308">
        <v>65330</v>
      </c>
      <c r="B162" s="5" t="s">
        <v>456</v>
      </c>
    </row>
    <row r="163" spans="1:2">
      <c r="A163" s="308">
        <v>65330</v>
      </c>
      <c r="B163" s="5" t="s">
        <v>457</v>
      </c>
    </row>
    <row r="164" spans="1:2">
      <c r="A164" s="308">
        <v>65330</v>
      </c>
      <c r="B164" s="5" t="s">
        <v>458</v>
      </c>
    </row>
    <row r="165" spans="1:2">
      <c r="A165" s="308">
        <v>65330</v>
      </c>
      <c r="B165" s="5" t="s">
        <v>459</v>
      </c>
    </row>
    <row r="166" spans="1:2">
      <c r="A166" s="308">
        <v>65330</v>
      </c>
      <c r="B166" s="5" t="s">
        <v>460</v>
      </c>
    </row>
    <row r="167" spans="1:2">
      <c r="A167" s="308">
        <v>65330</v>
      </c>
      <c r="B167" s="5" t="s">
        <v>461</v>
      </c>
    </row>
    <row r="168" spans="1:2">
      <c r="A168" s="308">
        <v>65330</v>
      </c>
      <c r="B168" s="5" t="s">
        <v>462</v>
      </c>
    </row>
    <row r="169" spans="1:2">
      <c r="A169" s="308">
        <v>65330</v>
      </c>
      <c r="B169" s="5" t="s">
        <v>463</v>
      </c>
    </row>
    <row r="170" spans="1:2">
      <c r="A170" s="308">
        <v>65330</v>
      </c>
      <c r="B170" s="5" t="s">
        <v>464</v>
      </c>
    </row>
    <row r="171" spans="1:2">
      <c r="A171" s="308">
        <v>65330</v>
      </c>
      <c r="B171" s="5" t="s">
        <v>465</v>
      </c>
    </row>
    <row r="172" spans="1:2">
      <c r="A172" s="308">
        <v>65320</v>
      </c>
      <c r="B172" s="5" t="s">
        <v>466</v>
      </c>
    </row>
    <row r="173" spans="1:2">
      <c r="A173" s="308">
        <v>65320</v>
      </c>
      <c r="B173" s="5" t="s">
        <v>467</v>
      </c>
    </row>
    <row r="174" spans="1:2">
      <c r="A174" s="308">
        <v>65320</v>
      </c>
      <c r="B174" s="5" t="s">
        <v>468</v>
      </c>
    </row>
    <row r="175" spans="1:2">
      <c r="A175" s="308">
        <v>65320</v>
      </c>
      <c r="B175" s="5" t="s">
        <v>469</v>
      </c>
    </row>
    <row r="176" spans="1:2">
      <c r="A176" s="308">
        <v>65320</v>
      </c>
      <c r="B176" s="5" t="s">
        <v>470</v>
      </c>
    </row>
    <row r="177" spans="1:2">
      <c r="A177" s="308">
        <v>65320</v>
      </c>
      <c r="B177" s="5" t="s">
        <v>471</v>
      </c>
    </row>
    <row r="178" spans="1:2">
      <c r="A178" s="308">
        <v>65320</v>
      </c>
      <c r="B178" s="5" t="s">
        <v>472</v>
      </c>
    </row>
    <row r="179" spans="1:2">
      <c r="A179" s="308">
        <v>65320</v>
      </c>
      <c r="B179" s="5" t="s">
        <v>473</v>
      </c>
    </row>
    <row r="180" spans="1:2">
      <c r="A180" s="308">
        <v>65320</v>
      </c>
      <c r="B180" s="5" t="s">
        <v>474</v>
      </c>
    </row>
    <row r="181" spans="1:2">
      <c r="A181" s="308">
        <v>65310</v>
      </c>
      <c r="B181" s="5" t="s">
        <v>475</v>
      </c>
    </row>
    <row r="182" spans="1:2">
      <c r="A182" s="308">
        <v>65310</v>
      </c>
      <c r="B182" s="5" t="s">
        <v>476</v>
      </c>
    </row>
    <row r="183" spans="1:2">
      <c r="A183" s="308">
        <v>65310</v>
      </c>
      <c r="B183" s="5" t="s">
        <v>477</v>
      </c>
    </row>
    <row r="184" spans="1:2">
      <c r="A184" s="308">
        <v>65300</v>
      </c>
      <c r="B184" s="5" t="s">
        <v>478</v>
      </c>
    </row>
    <row r="185" spans="1:2">
      <c r="A185" s="308">
        <v>65300</v>
      </c>
      <c r="B185" s="5" t="s">
        <v>479</v>
      </c>
    </row>
    <row r="186" spans="1:2">
      <c r="A186" s="308">
        <v>65300</v>
      </c>
      <c r="B186" s="5" t="s">
        <v>480</v>
      </c>
    </row>
    <row r="187" spans="1:2">
      <c r="A187" s="308">
        <v>65300</v>
      </c>
      <c r="B187" s="5" t="s">
        <v>481</v>
      </c>
    </row>
    <row r="188" spans="1:2">
      <c r="A188" s="308">
        <v>65300</v>
      </c>
      <c r="B188" s="5" t="s">
        <v>482</v>
      </c>
    </row>
    <row r="189" spans="1:2">
      <c r="A189" s="308">
        <v>65300</v>
      </c>
      <c r="B189" s="5" t="s">
        <v>483</v>
      </c>
    </row>
    <row r="190" spans="1:2">
      <c r="A190" s="308">
        <v>65300</v>
      </c>
      <c r="B190" s="5" t="s">
        <v>484</v>
      </c>
    </row>
    <row r="191" spans="1:2">
      <c r="A191" s="308">
        <v>65300</v>
      </c>
      <c r="B191" s="5" t="s">
        <v>485</v>
      </c>
    </row>
    <row r="192" spans="1:2">
      <c r="A192" s="308">
        <v>65290</v>
      </c>
      <c r="B192" s="5" t="s">
        <v>486</v>
      </c>
    </row>
    <row r="193" spans="1:2">
      <c r="A193" s="308">
        <v>65290</v>
      </c>
      <c r="B193" s="5" t="s">
        <v>487</v>
      </c>
    </row>
    <row r="194" spans="1:2">
      <c r="A194" s="308">
        <v>65270</v>
      </c>
      <c r="B194" s="5" t="s">
        <v>488</v>
      </c>
    </row>
    <row r="195" spans="1:2">
      <c r="A195" s="308">
        <v>65270</v>
      </c>
      <c r="B195" s="5" t="s">
        <v>489</v>
      </c>
    </row>
    <row r="196" spans="1:2">
      <c r="A196" s="308">
        <v>65260</v>
      </c>
      <c r="B196" s="5" t="s">
        <v>490</v>
      </c>
    </row>
    <row r="197" spans="1:2">
      <c r="A197" s="308">
        <v>65260</v>
      </c>
      <c r="B197" s="5" t="s">
        <v>491</v>
      </c>
    </row>
    <row r="198" spans="1:2">
      <c r="A198" s="308">
        <v>65260</v>
      </c>
      <c r="B198" s="5" t="s">
        <v>492</v>
      </c>
    </row>
    <row r="199" spans="1:2">
      <c r="A199" s="308">
        <v>65260</v>
      </c>
      <c r="B199" s="5" t="s">
        <v>493</v>
      </c>
    </row>
    <row r="200" spans="1:2">
      <c r="A200" s="308">
        <v>65250</v>
      </c>
      <c r="B200" s="5" t="s">
        <v>494</v>
      </c>
    </row>
    <row r="201" spans="1:2">
      <c r="A201" s="308">
        <v>65250</v>
      </c>
      <c r="B201" s="5" t="s">
        <v>495</v>
      </c>
    </row>
    <row r="202" spans="1:2">
      <c r="A202" s="308">
        <v>65250</v>
      </c>
      <c r="B202" s="5" t="s">
        <v>496</v>
      </c>
    </row>
    <row r="203" spans="1:2">
      <c r="A203" s="308">
        <v>65250</v>
      </c>
      <c r="B203" s="5" t="s">
        <v>497</v>
      </c>
    </row>
    <row r="204" spans="1:2">
      <c r="A204" s="308">
        <v>65250</v>
      </c>
      <c r="B204" s="5" t="s">
        <v>498</v>
      </c>
    </row>
    <row r="205" spans="1:2">
      <c r="A205" s="308">
        <v>65250</v>
      </c>
      <c r="B205" s="5" t="s">
        <v>499</v>
      </c>
    </row>
    <row r="206" spans="1:2">
      <c r="A206" s="308">
        <v>65250</v>
      </c>
      <c r="B206" s="5" t="s">
        <v>500</v>
      </c>
    </row>
    <row r="207" spans="1:2">
      <c r="A207" s="308">
        <v>65250</v>
      </c>
      <c r="B207" s="5" t="s">
        <v>501</v>
      </c>
    </row>
    <row r="208" spans="1:2">
      <c r="A208" s="308">
        <v>65250</v>
      </c>
      <c r="B208" s="5" t="s">
        <v>502</v>
      </c>
    </row>
    <row r="209" spans="1:2">
      <c r="A209" s="308">
        <v>65250</v>
      </c>
      <c r="B209" s="5" t="s">
        <v>503</v>
      </c>
    </row>
    <row r="210" spans="1:2">
      <c r="A210" s="308">
        <v>65240</v>
      </c>
      <c r="B210" s="5" t="s">
        <v>504</v>
      </c>
    </row>
    <row r="211" spans="1:2">
      <c r="A211" s="308">
        <v>65240</v>
      </c>
      <c r="B211" s="5" t="s">
        <v>505</v>
      </c>
    </row>
    <row r="212" spans="1:2">
      <c r="A212" s="308">
        <v>65240</v>
      </c>
      <c r="B212" s="5" t="s">
        <v>506</v>
      </c>
    </row>
    <row r="213" spans="1:2">
      <c r="A213" s="308">
        <v>65240</v>
      </c>
      <c r="B213" s="5" t="s">
        <v>507</v>
      </c>
    </row>
    <row r="214" spans="1:2">
      <c r="A214" s="308">
        <v>65240</v>
      </c>
      <c r="B214" s="5" t="s">
        <v>508</v>
      </c>
    </row>
    <row r="215" spans="1:2">
      <c r="A215" s="308">
        <v>65240</v>
      </c>
      <c r="B215" s="5" t="s">
        <v>509</v>
      </c>
    </row>
    <row r="216" spans="1:2">
      <c r="A216" s="308">
        <v>65240</v>
      </c>
      <c r="B216" s="5" t="s">
        <v>510</v>
      </c>
    </row>
    <row r="217" spans="1:2">
      <c r="A217" s="308">
        <v>65240</v>
      </c>
      <c r="B217" s="5" t="s">
        <v>511</v>
      </c>
    </row>
    <row r="218" spans="1:2">
      <c r="A218" s="308">
        <v>65240</v>
      </c>
      <c r="B218" s="5" t="s">
        <v>512</v>
      </c>
    </row>
    <row r="219" spans="1:2">
      <c r="A219" s="308">
        <v>65240</v>
      </c>
      <c r="B219" s="5" t="s">
        <v>513</v>
      </c>
    </row>
    <row r="220" spans="1:2">
      <c r="A220" s="308">
        <v>65240</v>
      </c>
      <c r="B220" s="5" t="s">
        <v>514</v>
      </c>
    </row>
    <row r="221" spans="1:2">
      <c r="A221" s="308">
        <v>65240</v>
      </c>
      <c r="B221" s="5" t="s">
        <v>515</v>
      </c>
    </row>
    <row r="222" spans="1:2">
      <c r="A222" s="308">
        <v>65240</v>
      </c>
      <c r="B222" s="5" t="s">
        <v>516</v>
      </c>
    </row>
    <row r="223" spans="1:2">
      <c r="A223" s="308">
        <v>65240</v>
      </c>
      <c r="B223" s="5" t="s">
        <v>517</v>
      </c>
    </row>
    <row r="224" spans="1:2">
      <c r="A224" s="308">
        <v>65240</v>
      </c>
      <c r="B224" s="5" t="s">
        <v>518</v>
      </c>
    </row>
    <row r="225" spans="1:2">
      <c r="A225" s="308">
        <v>65240</v>
      </c>
      <c r="B225" s="5" t="s">
        <v>519</v>
      </c>
    </row>
    <row r="226" spans="1:2">
      <c r="A226" s="308">
        <v>65240</v>
      </c>
      <c r="B226" s="5" t="s">
        <v>520</v>
      </c>
    </row>
    <row r="227" spans="1:2">
      <c r="A227" s="308">
        <v>65240</v>
      </c>
      <c r="B227" s="5" t="s">
        <v>521</v>
      </c>
    </row>
    <row r="228" spans="1:2">
      <c r="A228" s="308">
        <v>65240</v>
      </c>
      <c r="B228" s="5" t="s">
        <v>522</v>
      </c>
    </row>
    <row r="229" spans="1:2">
      <c r="A229" s="308">
        <v>65240</v>
      </c>
      <c r="B229" s="5" t="s">
        <v>523</v>
      </c>
    </row>
    <row r="230" spans="1:2">
      <c r="A230" s="308">
        <v>65240</v>
      </c>
      <c r="B230" s="5" t="s">
        <v>524</v>
      </c>
    </row>
    <row r="231" spans="1:2">
      <c r="A231" s="308">
        <v>65240</v>
      </c>
      <c r="B231" s="5" t="s">
        <v>525</v>
      </c>
    </row>
    <row r="232" spans="1:2">
      <c r="A232" s="308">
        <v>65230</v>
      </c>
      <c r="B232" s="5" t="s">
        <v>526</v>
      </c>
    </row>
    <row r="233" spans="1:2">
      <c r="A233" s="308">
        <v>65230</v>
      </c>
      <c r="B233" s="5" t="s">
        <v>527</v>
      </c>
    </row>
    <row r="234" spans="1:2">
      <c r="A234" s="308">
        <v>65230</v>
      </c>
      <c r="B234" s="5" t="s">
        <v>528</v>
      </c>
    </row>
    <row r="235" spans="1:2">
      <c r="A235" s="308">
        <v>65230</v>
      </c>
      <c r="B235" s="5" t="s">
        <v>529</v>
      </c>
    </row>
    <row r="236" spans="1:2">
      <c r="A236" s="308">
        <v>65230</v>
      </c>
      <c r="B236" s="5" t="s">
        <v>530</v>
      </c>
    </row>
    <row r="237" spans="1:2">
      <c r="A237" s="308">
        <v>65230</v>
      </c>
      <c r="B237" s="5" t="s">
        <v>531</v>
      </c>
    </row>
    <row r="238" spans="1:2">
      <c r="A238" s="308">
        <v>65230</v>
      </c>
      <c r="B238" s="5" t="s">
        <v>532</v>
      </c>
    </row>
    <row r="239" spans="1:2">
      <c r="A239" s="308">
        <v>65230</v>
      </c>
      <c r="B239" s="5" t="s">
        <v>533</v>
      </c>
    </row>
    <row r="240" spans="1:2">
      <c r="A240" s="308">
        <v>65230</v>
      </c>
      <c r="B240" s="5" t="s">
        <v>534</v>
      </c>
    </row>
    <row r="241" spans="1:2">
      <c r="A241" s="308">
        <v>65230</v>
      </c>
      <c r="B241" s="5" t="s">
        <v>535</v>
      </c>
    </row>
    <row r="242" spans="1:2">
      <c r="A242" s="308">
        <v>65230</v>
      </c>
      <c r="B242" s="5" t="s">
        <v>536</v>
      </c>
    </row>
    <row r="243" spans="1:2">
      <c r="A243" s="308">
        <v>65230</v>
      </c>
      <c r="B243" s="5" t="s">
        <v>537</v>
      </c>
    </row>
    <row r="244" spans="1:2">
      <c r="A244" s="308">
        <v>65230</v>
      </c>
      <c r="B244" s="5" t="s">
        <v>538</v>
      </c>
    </row>
    <row r="245" spans="1:2">
      <c r="A245" s="308">
        <v>65230</v>
      </c>
      <c r="B245" s="5" t="s">
        <v>539</v>
      </c>
    </row>
    <row r="246" spans="1:2">
      <c r="A246" s="308">
        <v>65230</v>
      </c>
      <c r="B246" s="5" t="s">
        <v>540</v>
      </c>
    </row>
    <row r="247" spans="1:2">
      <c r="A247" s="308">
        <v>65230</v>
      </c>
      <c r="B247" s="5" t="s">
        <v>541</v>
      </c>
    </row>
    <row r="248" spans="1:2">
      <c r="A248" s="308">
        <v>65230</v>
      </c>
      <c r="B248" s="5" t="s">
        <v>542</v>
      </c>
    </row>
    <row r="249" spans="1:2">
      <c r="A249" s="308">
        <v>65230</v>
      </c>
      <c r="B249" s="5" t="s">
        <v>543</v>
      </c>
    </row>
    <row r="250" spans="1:2">
      <c r="A250" s="308">
        <v>65230</v>
      </c>
      <c r="B250" s="5" t="s">
        <v>544</v>
      </c>
    </row>
    <row r="251" spans="1:2">
      <c r="A251" s="308">
        <v>65230</v>
      </c>
      <c r="B251" s="5" t="s">
        <v>545</v>
      </c>
    </row>
    <row r="252" spans="1:2">
      <c r="A252" s="308">
        <v>65230</v>
      </c>
      <c r="B252" s="5" t="s">
        <v>546</v>
      </c>
    </row>
    <row r="253" spans="1:2">
      <c r="A253" s="308">
        <v>65220</v>
      </c>
      <c r="B253" s="5" t="s">
        <v>547</v>
      </c>
    </row>
    <row r="254" spans="1:2">
      <c r="A254" s="308">
        <v>65220</v>
      </c>
      <c r="B254" s="5" t="s">
        <v>548</v>
      </c>
    </row>
    <row r="255" spans="1:2">
      <c r="A255" s="308">
        <v>65220</v>
      </c>
      <c r="B255" s="5" t="s">
        <v>549</v>
      </c>
    </row>
    <row r="256" spans="1:2">
      <c r="A256" s="308">
        <v>65220</v>
      </c>
      <c r="B256" s="5" t="s">
        <v>550</v>
      </c>
    </row>
    <row r="257" spans="1:2">
      <c r="A257" s="308">
        <v>65220</v>
      </c>
      <c r="B257" s="5" t="s">
        <v>551</v>
      </c>
    </row>
    <row r="258" spans="1:2">
      <c r="A258" s="308">
        <v>65220</v>
      </c>
      <c r="B258" s="5" t="s">
        <v>552</v>
      </c>
    </row>
    <row r="259" spans="1:2">
      <c r="A259" s="308">
        <v>65220</v>
      </c>
      <c r="B259" s="5" t="s">
        <v>553</v>
      </c>
    </row>
    <row r="260" spans="1:2">
      <c r="A260" s="308">
        <v>65220</v>
      </c>
      <c r="B260" s="5" t="s">
        <v>554</v>
      </c>
    </row>
    <row r="261" spans="1:2">
      <c r="A261" s="308">
        <v>65220</v>
      </c>
      <c r="B261" s="5" t="s">
        <v>555</v>
      </c>
    </row>
    <row r="262" spans="1:2">
      <c r="A262" s="308">
        <v>65220</v>
      </c>
      <c r="B262" s="5" t="s">
        <v>556</v>
      </c>
    </row>
    <row r="263" spans="1:2">
      <c r="A263" s="308">
        <v>65220</v>
      </c>
      <c r="B263" s="5" t="s">
        <v>557</v>
      </c>
    </row>
    <row r="264" spans="1:2">
      <c r="A264" s="308">
        <v>65220</v>
      </c>
      <c r="B264" s="5" t="s">
        <v>558</v>
      </c>
    </row>
    <row r="265" spans="1:2">
      <c r="A265" s="308">
        <v>65220</v>
      </c>
      <c r="B265" s="5" t="s">
        <v>559</v>
      </c>
    </row>
    <row r="266" spans="1:2">
      <c r="A266" s="308">
        <v>65220</v>
      </c>
      <c r="B266" s="5" t="s">
        <v>560</v>
      </c>
    </row>
    <row r="267" spans="1:2">
      <c r="A267" s="308">
        <v>65220</v>
      </c>
      <c r="B267" s="5" t="s">
        <v>561</v>
      </c>
    </row>
    <row r="268" spans="1:2">
      <c r="A268" s="308">
        <v>65220</v>
      </c>
      <c r="B268" s="5" t="s">
        <v>562</v>
      </c>
    </row>
    <row r="269" spans="1:2">
      <c r="A269" s="308">
        <v>65220</v>
      </c>
      <c r="B269" s="5" t="s">
        <v>563</v>
      </c>
    </row>
    <row r="270" spans="1:2">
      <c r="A270" s="308">
        <v>65220</v>
      </c>
      <c r="B270" s="5" t="s">
        <v>564</v>
      </c>
    </row>
    <row r="271" spans="1:2">
      <c r="A271" s="308">
        <v>65220</v>
      </c>
      <c r="B271" s="5" t="s">
        <v>565</v>
      </c>
    </row>
    <row r="272" spans="1:2">
      <c r="A272" s="308">
        <v>65220</v>
      </c>
      <c r="B272" s="5" t="s">
        <v>566</v>
      </c>
    </row>
    <row r="273" spans="1:2">
      <c r="A273" s="308">
        <v>65200</v>
      </c>
      <c r="B273" s="5" t="s">
        <v>567</v>
      </c>
    </row>
    <row r="274" spans="1:2">
      <c r="A274" s="308">
        <v>65200</v>
      </c>
      <c r="B274" s="5" t="s">
        <v>568</v>
      </c>
    </row>
    <row r="275" spans="1:2">
      <c r="A275" s="308">
        <v>65200</v>
      </c>
      <c r="B275" s="5" t="s">
        <v>569</v>
      </c>
    </row>
    <row r="276" spans="1:2">
      <c r="A276" s="308">
        <v>65200</v>
      </c>
      <c r="B276" s="5" t="s">
        <v>570</v>
      </c>
    </row>
    <row r="277" spans="1:2">
      <c r="A277" s="308">
        <v>65200</v>
      </c>
      <c r="B277" s="5" t="s">
        <v>571</v>
      </c>
    </row>
    <row r="278" spans="1:2">
      <c r="A278" s="308">
        <v>65200</v>
      </c>
      <c r="B278" s="5" t="s">
        <v>572</v>
      </c>
    </row>
    <row r="279" spans="1:2">
      <c r="A279" s="308">
        <v>65200</v>
      </c>
      <c r="B279" s="5" t="s">
        <v>573</v>
      </c>
    </row>
    <row r="280" spans="1:2">
      <c r="A280" s="308">
        <v>65200</v>
      </c>
      <c r="B280" s="5" t="s">
        <v>574</v>
      </c>
    </row>
    <row r="281" spans="1:2">
      <c r="A281" s="308">
        <v>65200</v>
      </c>
      <c r="B281" s="5" t="s">
        <v>575</v>
      </c>
    </row>
    <row r="282" spans="1:2">
      <c r="A282" s="308">
        <v>65200</v>
      </c>
      <c r="B282" s="5" t="s">
        <v>576</v>
      </c>
    </row>
    <row r="283" spans="1:2">
      <c r="A283" s="308">
        <v>65200</v>
      </c>
      <c r="B283" s="5" t="s">
        <v>577</v>
      </c>
    </row>
    <row r="284" spans="1:2">
      <c r="A284" s="308">
        <v>65200</v>
      </c>
      <c r="B284" s="5" t="s">
        <v>578</v>
      </c>
    </row>
    <row r="285" spans="1:2">
      <c r="A285" s="308">
        <v>65200</v>
      </c>
      <c r="B285" s="5" t="s">
        <v>579</v>
      </c>
    </row>
    <row r="286" spans="1:2">
      <c r="A286" s="308">
        <v>65200</v>
      </c>
      <c r="B286" s="5" t="s">
        <v>580</v>
      </c>
    </row>
    <row r="287" spans="1:2">
      <c r="A287" s="308">
        <v>65200</v>
      </c>
      <c r="B287" s="5" t="s">
        <v>581</v>
      </c>
    </row>
    <row r="288" spans="1:2">
      <c r="A288" s="308">
        <v>65200</v>
      </c>
      <c r="B288" s="5" t="s">
        <v>582</v>
      </c>
    </row>
    <row r="289" spans="1:2">
      <c r="A289" s="308">
        <v>65200</v>
      </c>
      <c r="B289" s="5" t="s">
        <v>583</v>
      </c>
    </row>
    <row r="290" spans="1:2">
      <c r="A290" s="308">
        <v>65200</v>
      </c>
      <c r="B290" s="5" t="s">
        <v>584</v>
      </c>
    </row>
    <row r="291" spans="1:2">
      <c r="A291" s="308">
        <v>65200</v>
      </c>
      <c r="B291" s="5" t="s">
        <v>585</v>
      </c>
    </row>
    <row r="292" spans="1:2">
      <c r="A292" s="308">
        <v>65200</v>
      </c>
      <c r="B292" s="5" t="s">
        <v>586</v>
      </c>
    </row>
    <row r="293" spans="1:2">
      <c r="A293" s="308">
        <v>65200</v>
      </c>
      <c r="B293" s="5" t="s">
        <v>587</v>
      </c>
    </row>
    <row r="294" spans="1:2">
      <c r="A294" s="308">
        <v>65200</v>
      </c>
      <c r="B294" s="5" t="s">
        <v>588</v>
      </c>
    </row>
    <row r="295" spans="1:2">
      <c r="A295" s="308">
        <v>65190</v>
      </c>
      <c r="B295" s="5" t="s">
        <v>589</v>
      </c>
    </row>
    <row r="296" spans="1:2">
      <c r="A296" s="308">
        <v>65190</v>
      </c>
      <c r="B296" s="5" t="s">
        <v>590</v>
      </c>
    </row>
    <row r="297" spans="1:2">
      <c r="A297" s="308">
        <v>65190</v>
      </c>
      <c r="B297" s="5" t="s">
        <v>591</v>
      </c>
    </row>
    <row r="298" spans="1:2">
      <c r="A298" s="308">
        <v>65190</v>
      </c>
      <c r="B298" s="5" t="s">
        <v>592</v>
      </c>
    </row>
    <row r="299" spans="1:2">
      <c r="A299" s="308">
        <v>65190</v>
      </c>
      <c r="B299" s="5" t="s">
        <v>593</v>
      </c>
    </row>
    <row r="300" spans="1:2">
      <c r="A300" s="308">
        <v>65190</v>
      </c>
      <c r="B300" s="5" t="s">
        <v>594</v>
      </c>
    </row>
    <row r="301" spans="1:2">
      <c r="A301" s="308">
        <v>65190</v>
      </c>
      <c r="B301" s="5" t="s">
        <v>595</v>
      </c>
    </row>
    <row r="302" spans="1:2">
      <c r="A302" s="308">
        <v>65190</v>
      </c>
      <c r="B302" s="5" t="s">
        <v>596</v>
      </c>
    </row>
    <row r="303" spans="1:2">
      <c r="A303" s="308">
        <v>65190</v>
      </c>
      <c r="B303" s="5" t="s">
        <v>597</v>
      </c>
    </row>
    <row r="304" spans="1:2">
      <c r="A304" s="308">
        <v>65190</v>
      </c>
      <c r="B304" s="5" t="s">
        <v>598</v>
      </c>
    </row>
    <row r="305" spans="1:2">
      <c r="A305" s="308">
        <v>65190</v>
      </c>
      <c r="B305" s="5" t="s">
        <v>599</v>
      </c>
    </row>
    <row r="306" spans="1:2">
      <c r="A306" s="308">
        <v>65190</v>
      </c>
      <c r="B306" s="5" t="s">
        <v>600</v>
      </c>
    </row>
    <row r="307" spans="1:2">
      <c r="A307" s="308">
        <v>65190</v>
      </c>
      <c r="B307" s="5" t="s">
        <v>601</v>
      </c>
    </row>
    <row r="308" spans="1:2">
      <c r="A308" s="308">
        <v>65190</v>
      </c>
      <c r="B308" s="5" t="s">
        <v>602</v>
      </c>
    </row>
    <row r="309" spans="1:2">
      <c r="A309" s="308">
        <v>65190</v>
      </c>
      <c r="B309" s="5" t="s">
        <v>603</v>
      </c>
    </row>
    <row r="310" spans="1:2">
      <c r="A310" s="308">
        <v>65190</v>
      </c>
      <c r="B310" s="5" t="s">
        <v>604</v>
      </c>
    </row>
    <row r="311" spans="1:2">
      <c r="A311" s="308">
        <v>65190</v>
      </c>
      <c r="B311" s="5" t="s">
        <v>605</v>
      </c>
    </row>
    <row r="312" spans="1:2">
      <c r="A312" s="308">
        <v>65190</v>
      </c>
      <c r="B312" s="5" t="s">
        <v>606</v>
      </c>
    </row>
    <row r="313" spans="1:2">
      <c r="A313" s="308">
        <v>65190</v>
      </c>
      <c r="B313" s="5" t="s">
        <v>607</v>
      </c>
    </row>
    <row r="314" spans="1:2">
      <c r="A314" s="308">
        <v>65190</v>
      </c>
      <c r="B314" s="5" t="s">
        <v>608</v>
      </c>
    </row>
    <row r="315" spans="1:2">
      <c r="A315" s="308">
        <v>65190</v>
      </c>
      <c r="B315" s="5" t="s">
        <v>609</v>
      </c>
    </row>
    <row r="316" spans="1:2">
      <c r="A316" s="308">
        <v>65190</v>
      </c>
      <c r="B316" s="5" t="s">
        <v>610</v>
      </c>
    </row>
    <row r="317" spans="1:2">
      <c r="A317" s="308">
        <v>65190</v>
      </c>
      <c r="B317" s="5" t="s">
        <v>611</v>
      </c>
    </row>
    <row r="318" spans="1:2">
      <c r="A318" s="308">
        <v>65190</v>
      </c>
      <c r="B318" s="5" t="s">
        <v>612</v>
      </c>
    </row>
    <row r="319" spans="1:2">
      <c r="A319" s="308">
        <v>65190</v>
      </c>
      <c r="B319" s="5" t="s">
        <v>613</v>
      </c>
    </row>
    <row r="320" spans="1:2">
      <c r="A320" s="308">
        <v>65190</v>
      </c>
      <c r="B320" s="5" t="s">
        <v>614</v>
      </c>
    </row>
    <row r="321" spans="1:2">
      <c r="A321" s="308">
        <v>65170</v>
      </c>
      <c r="B321" s="5" t="s">
        <v>615</v>
      </c>
    </row>
    <row r="322" spans="1:2">
      <c r="A322" s="308">
        <v>65170</v>
      </c>
      <c r="B322" s="5" t="s">
        <v>616</v>
      </c>
    </row>
    <row r="323" spans="1:2">
      <c r="A323" s="308">
        <v>65170</v>
      </c>
      <c r="B323" s="5" t="s">
        <v>617</v>
      </c>
    </row>
    <row r="324" spans="1:2">
      <c r="A324" s="308">
        <v>65170</v>
      </c>
      <c r="B324" s="5" t="s">
        <v>618</v>
      </c>
    </row>
    <row r="325" spans="1:2">
      <c r="A325" s="308">
        <v>65170</v>
      </c>
      <c r="B325" s="5" t="s">
        <v>619</v>
      </c>
    </row>
    <row r="326" spans="1:2">
      <c r="A326" s="308">
        <v>65170</v>
      </c>
      <c r="B326" s="5" t="s">
        <v>620</v>
      </c>
    </row>
    <row r="327" spans="1:2">
      <c r="A327" s="308">
        <v>65170</v>
      </c>
      <c r="B327" s="5" t="s">
        <v>621</v>
      </c>
    </row>
    <row r="328" spans="1:2">
      <c r="A328" s="308">
        <v>65170</v>
      </c>
      <c r="B328" s="5" t="s">
        <v>622</v>
      </c>
    </row>
    <row r="329" spans="1:2">
      <c r="A329" s="308">
        <v>65170</v>
      </c>
      <c r="B329" s="5" t="s">
        <v>623</v>
      </c>
    </row>
    <row r="330" spans="1:2">
      <c r="A330" s="308">
        <v>65170</v>
      </c>
      <c r="B330" s="5" t="s">
        <v>624</v>
      </c>
    </row>
    <row r="331" spans="1:2">
      <c r="A331" s="308">
        <v>65170</v>
      </c>
      <c r="B331" s="5" t="s">
        <v>625</v>
      </c>
    </row>
    <row r="332" spans="1:2">
      <c r="A332" s="308">
        <v>65170</v>
      </c>
      <c r="B332" s="5" t="s">
        <v>626</v>
      </c>
    </row>
    <row r="333" spans="1:2">
      <c r="A333" s="308">
        <v>65170</v>
      </c>
      <c r="B333" s="5" t="s">
        <v>627</v>
      </c>
    </row>
    <row r="334" spans="1:2">
      <c r="A334" s="308">
        <v>65170</v>
      </c>
      <c r="B334" s="5" t="s">
        <v>628</v>
      </c>
    </row>
    <row r="335" spans="1:2">
      <c r="A335" s="308">
        <v>65170</v>
      </c>
      <c r="B335" s="5" t="s">
        <v>629</v>
      </c>
    </row>
    <row r="336" spans="1:2">
      <c r="A336" s="308">
        <v>65150</v>
      </c>
      <c r="B336" s="5" t="s">
        <v>630</v>
      </c>
    </row>
    <row r="337" spans="1:2">
      <c r="A337" s="308">
        <v>65150</v>
      </c>
      <c r="B337" s="5" t="s">
        <v>631</v>
      </c>
    </row>
    <row r="338" spans="1:2">
      <c r="A338" s="308">
        <v>65150</v>
      </c>
      <c r="B338" s="5" t="s">
        <v>632</v>
      </c>
    </row>
    <row r="339" spans="1:2">
      <c r="A339" s="308">
        <v>65150</v>
      </c>
      <c r="B339" s="5" t="s">
        <v>633</v>
      </c>
    </row>
    <row r="340" spans="1:2">
      <c r="A340" s="308">
        <v>65150</v>
      </c>
      <c r="B340" s="5" t="s">
        <v>634</v>
      </c>
    </row>
    <row r="341" spans="1:2">
      <c r="A341" s="308">
        <v>65150</v>
      </c>
      <c r="B341" s="5" t="s">
        <v>635</v>
      </c>
    </row>
    <row r="342" spans="1:2">
      <c r="A342" s="308">
        <v>65150</v>
      </c>
      <c r="B342" s="5" t="s">
        <v>636</v>
      </c>
    </row>
    <row r="343" spans="1:2">
      <c r="A343" s="308">
        <v>65150</v>
      </c>
      <c r="B343" s="5" t="s">
        <v>637</v>
      </c>
    </row>
    <row r="344" spans="1:2">
      <c r="A344" s="308">
        <v>65150</v>
      </c>
      <c r="B344" s="5" t="s">
        <v>638</v>
      </c>
    </row>
    <row r="345" spans="1:2">
      <c r="A345" s="308">
        <v>65150</v>
      </c>
      <c r="B345" s="5" t="s">
        <v>639</v>
      </c>
    </row>
    <row r="346" spans="1:2">
      <c r="A346" s="308">
        <v>65150</v>
      </c>
      <c r="B346" s="5" t="s">
        <v>640</v>
      </c>
    </row>
    <row r="347" spans="1:2">
      <c r="A347" s="308">
        <v>65150</v>
      </c>
      <c r="B347" s="5" t="s">
        <v>641</v>
      </c>
    </row>
    <row r="348" spans="1:2">
      <c r="A348" s="308">
        <v>65150</v>
      </c>
      <c r="B348" s="5" t="s">
        <v>642</v>
      </c>
    </row>
    <row r="349" spans="1:2">
      <c r="A349" s="308">
        <v>65150</v>
      </c>
      <c r="B349" s="5" t="s">
        <v>643</v>
      </c>
    </row>
    <row r="350" spans="1:2">
      <c r="A350" s="308">
        <v>65150</v>
      </c>
      <c r="B350" s="5" t="s">
        <v>644</v>
      </c>
    </row>
    <row r="351" spans="1:2">
      <c r="A351" s="308">
        <v>65150</v>
      </c>
      <c r="B351" s="5" t="s">
        <v>645</v>
      </c>
    </row>
    <row r="352" spans="1:2">
      <c r="A352" s="308">
        <v>65140</v>
      </c>
      <c r="B352" s="5" t="s">
        <v>646</v>
      </c>
    </row>
    <row r="353" spans="1:2">
      <c r="A353" s="308">
        <v>65140</v>
      </c>
      <c r="B353" s="5" t="s">
        <v>647</v>
      </c>
    </row>
    <row r="354" spans="1:2">
      <c r="A354" s="308">
        <v>65140</v>
      </c>
      <c r="B354" s="5" t="s">
        <v>648</v>
      </c>
    </row>
    <row r="355" spans="1:2">
      <c r="A355" s="308">
        <v>65140</v>
      </c>
      <c r="B355" s="5" t="s">
        <v>649</v>
      </c>
    </row>
    <row r="356" spans="1:2">
      <c r="A356" s="308">
        <v>65140</v>
      </c>
      <c r="B356" s="5" t="s">
        <v>650</v>
      </c>
    </row>
    <row r="357" spans="1:2">
      <c r="A357" s="308">
        <v>65140</v>
      </c>
      <c r="B357" s="5" t="s">
        <v>651</v>
      </c>
    </row>
    <row r="358" spans="1:2">
      <c r="A358" s="308">
        <v>65140</v>
      </c>
      <c r="B358" s="5" t="s">
        <v>652</v>
      </c>
    </row>
    <row r="359" spans="1:2">
      <c r="A359" s="308">
        <v>65140</v>
      </c>
      <c r="B359" s="5" t="s">
        <v>653</v>
      </c>
    </row>
    <row r="360" spans="1:2">
      <c r="A360" s="308">
        <v>65140</v>
      </c>
      <c r="B360" s="5" t="s">
        <v>654</v>
      </c>
    </row>
    <row r="361" spans="1:2">
      <c r="A361" s="308">
        <v>65140</v>
      </c>
      <c r="B361" s="5" t="s">
        <v>655</v>
      </c>
    </row>
    <row r="362" spans="1:2">
      <c r="A362" s="308">
        <v>65140</v>
      </c>
      <c r="B362" s="5" t="s">
        <v>656</v>
      </c>
    </row>
    <row r="363" spans="1:2">
      <c r="A363" s="308">
        <v>65140</v>
      </c>
      <c r="B363" s="5" t="s">
        <v>657</v>
      </c>
    </row>
    <row r="364" spans="1:2">
      <c r="A364" s="308">
        <v>65140</v>
      </c>
      <c r="B364" s="5" t="s">
        <v>658</v>
      </c>
    </row>
    <row r="365" spans="1:2">
      <c r="A365" s="308">
        <v>65140</v>
      </c>
      <c r="B365" s="5" t="s">
        <v>659</v>
      </c>
    </row>
    <row r="366" spans="1:2">
      <c r="A366" s="308">
        <v>65140</v>
      </c>
      <c r="B366" s="5" t="s">
        <v>660</v>
      </c>
    </row>
    <row r="367" spans="1:2">
      <c r="A367" s="308">
        <v>65140</v>
      </c>
      <c r="B367" s="5" t="s">
        <v>661</v>
      </c>
    </row>
    <row r="368" spans="1:2">
      <c r="A368" s="308">
        <v>65140</v>
      </c>
      <c r="B368" s="5" t="s">
        <v>662</v>
      </c>
    </row>
    <row r="369" spans="1:2">
      <c r="A369" s="308">
        <v>65140</v>
      </c>
      <c r="B369" s="5" t="s">
        <v>663</v>
      </c>
    </row>
    <row r="370" spans="1:2">
      <c r="A370" s="308">
        <v>65140</v>
      </c>
      <c r="B370" s="5" t="s">
        <v>664</v>
      </c>
    </row>
    <row r="371" spans="1:2">
      <c r="A371" s="308">
        <v>65140</v>
      </c>
      <c r="B371" s="5" t="s">
        <v>665</v>
      </c>
    </row>
    <row r="372" spans="1:2">
      <c r="A372" s="308">
        <v>65140</v>
      </c>
      <c r="B372" s="5" t="s">
        <v>666</v>
      </c>
    </row>
    <row r="373" spans="1:2">
      <c r="A373" s="308">
        <v>65140</v>
      </c>
      <c r="B373" s="5" t="s">
        <v>667</v>
      </c>
    </row>
    <row r="374" spans="1:2">
      <c r="A374" s="308">
        <v>65140</v>
      </c>
      <c r="B374" s="5" t="s">
        <v>668</v>
      </c>
    </row>
    <row r="375" spans="1:2">
      <c r="A375" s="308">
        <v>65130</v>
      </c>
      <c r="B375" s="5" t="s">
        <v>669</v>
      </c>
    </row>
    <row r="376" spans="1:2">
      <c r="A376" s="308">
        <v>65130</v>
      </c>
      <c r="B376" s="5" t="s">
        <v>670</v>
      </c>
    </row>
    <row r="377" spans="1:2">
      <c r="A377" s="308">
        <v>65130</v>
      </c>
      <c r="B377" s="5" t="s">
        <v>671</v>
      </c>
    </row>
    <row r="378" spans="1:2">
      <c r="A378" s="308">
        <v>65130</v>
      </c>
      <c r="B378" s="5" t="s">
        <v>672</v>
      </c>
    </row>
    <row r="379" spans="1:2">
      <c r="A379" s="308">
        <v>65130</v>
      </c>
      <c r="B379" s="5" t="s">
        <v>673</v>
      </c>
    </row>
    <row r="380" spans="1:2">
      <c r="A380" s="308">
        <v>65130</v>
      </c>
      <c r="B380" s="5" t="s">
        <v>674</v>
      </c>
    </row>
    <row r="381" spans="1:2">
      <c r="A381" s="308">
        <v>65130</v>
      </c>
      <c r="B381" s="5" t="s">
        <v>675</v>
      </c>
    </row>
    <row r="382" spans="1:2">
      <c r="A382" s="308">
        <v>65130</v>
      </c>
      <c r="B382" s="5" t="s">
        <v>676</v>
      </c>
    </row>
    <row r="383" spans="1:2">
      <c r="A383" s="308">
        <v>65130</v>
      </c>
      <c r="B383" s="5" t="s">
        <v>677</v>
      </c>
    </row>
    <row r="384" spans="1:2">
      <c r="A384" s="308">
        <v>65130</v>
      </c>
      <c r="B384" s="5" t="s">
        <v>678</v>
      </c>
    </row>
    <row r="385" spans="1:2">
      <c r="A385" s="308">
        <v>65130</v>
      </c>
      <c r="B385" s="5" t="s">
        <v>679</v>
      </c>
    </row>
    <row r="386" spans="1:2">
      <c r="A386" s="308">
        <v>65130</v>
      </c>
      <c r="B386" s="5" t="s">
        <v>680</v>
      </c>
    </row>
    <row r="387" spans="1:2">
      <c r="A387" s="308">
        <v>65130</v>
      </c>
      <c r="B387" s="5" t="s">
        <v>681</v>
      </c>
    </row>
    <row r="388" spans="1:2">
      <c r="A388" s="308">
        <v>65130</v>
      </c>
      <c r="B388" s="5" t="s">
        <v>682</v>
      </c>
    </row>
    <row r="389" spans="1:2">
      <c r="A389" s="308">
        <v>65130</v>
      </c>
      <c r="B389" s="5" t="s">
        <v>683</v>
      </c>
    </row>
    <row r="390" spans="1:2">
      <c r="A390" s="308">
        <v>65130</v>
      </c>
      <c r="B390" s="5" t="s">
        <v>684</v>
      </c>
    </row>
    <row r="391" spans="1:2">
      <c r="A391" s="308">
        <v>65130</v>
      </c>
      <c r="B391" s="5" t="s">
        <v>685</v>
      </c>
    </row>
    <row r="392" spans="1:2">
      <c r="A392" s="308">
        <v>65130</v>
      </c>
      <c r="B392" s="5" t="s">
        <v>686</v>
      </c>
    </row>
    <row r="393" spans="1:2">
      <c r="A393" s="308">
        <v>65130</v>
      </c>
      <c r="B393" s="5" t="s">
        <v>687</v>
      </c>
    </row>
    <row r="394" spans="1:2">
      <c r="A394" s="308">
        <v>65130</v>
      </c>
      <c r="B394" s="5" t="s">
        <v>688</v>
      </c>
    </row>
    <row r="395" spans="1:2">
      <c r="A395" s="308">
        <v>65130</v>
      </c>
      <c r="B395" s="5" t="s">
        <v>689</v>
      </c>
    </row>
    <row r="396" spans="1:2">
      <c r="A396" s="308">
        <v>65130</v>
      </c>
      <c r="B396" s="5" t="s">
        <v>690</v>
      </c>
    </row>
    <row r="397" spans="1:2">
      <c r="A397" s="308">
        <v>65130</v>
      </c>
      <c r="B397" s="5" t="s">
        <v>691</v>
      </c>
    </row>
    <row r="398" spans="1:2">
      <c r="A398" s="308">
        <v>65130</v>
      </c>
      <c r="B398" s="5" t="s">
        <v>692</v>
      </c>
    </row>
    <row r="399" spans="1:2">
      <c r="A399" s="308">
        <v>65130</v>
      </c>
      <c r="B399" s="5" t="s">
        <v>693</v>
      </c>
    </row>
    <row r="400" spans="1:2">
      <c r="A400" s="308">
        <v>65130</v>
      </c>
      <c r="B400" s="5" t="s">
        <v>694</v>
      </c>
    </row>
    <row r="401" spans="1:2">
      <c r="A401" s="308">
        <v>65130</v>
      </c>
      <c r="B401" s="5" t="s">
        <v>695</v>
      </c>
    </row>
    <row r="402" spans="1:2">
      <c r="A402" s="308">
        <v>65130</v>
      </c>
      <c r="B402" s="5" t="s">
        <v>696</v>
      </c>
    </row>
    <row r="403" spans="1:2">
      <c r="A403" s="308">
        <v>65120</v>
      </c>
      <c r="B403" s="5" t="s">
        <v>697</v>
      </c>
    </row>
    <row r="404" spans="1:2">
      <c r="A404" s="308">
        <v>65120</v>
      </c>
      <c r="B404" s="5" t="s">
        <v>698</v>
      </c>
    </row>
    <row r="405" spans="1:2">
      <c r="A405" s="308">
        <v>65120</v>
      </c>
      <c r="B405" s="5" t="s">
        <v>699</v>
      </c>
    </row>
    <row r="406" spans="1:2">
      <c r="A406" s="308">
        <v>65120</v>
      </c>
      <c r="B406" s="5" t="s">
        <v>700</v>
      </c>
    </row>
    <row r="407" spans="1:2">
      <c r="A407" s="308">
        <v>65120</v>
      </c>
      <c r="B407" s="5" t="s">
        <v>701</v>
      </c>
    </row>
    <row r="408" spans="1:2">
      <c r="A408" s="308">
        <v>65120</v>
      </c>
      <c r="B408" s="5" t="s">
        <v>702</v>
      </c>
    </row>
    <row r="409" spans="1:2">
      <c r="A409" s="308">
        <v>65120</v>
      </c>
      <c r="B409" s="5" t="s">
        <v>703</v>
      </c>
    </row>
    <row r="410" spans="1:2">
      <c r="A410" s="308">
        <v>65120</v>
      </c>
      <c r="B410" s="5" t="s">
        <v>704</v>
      </c>
    </row>
    <row r="411" spans="1:2">
      <c r="A411" s="308">
        <v>65120</v>
      </c>
      <c r="B411" s="5" t="s">
        <v>705</v>
      </c>
    </row>
    <row r="412" spans="1:2">
      <c r="A412" s="308">
        <v>65120</v>
      </c>
      <c r="B412" s="5" t="s">
        <v>706</v>
      </c>
    </row>
    <row r="413" spans="1:2">
      <c r="A413" s="308">
        <v>65120</v>
      </c>
      <c r="B413" s="5" t="s">
        <v>707</v>
      </c>
    </row>
    <row r="414" spans="1:2">
      <c r="A414" s="308">
        <v>65120</v>
      </c>
      <c r="B414" s="5" t="s">
        <v>708</v>
      </c>
    </row>
    <row r="415" spans="1:2">
      <c r="A415" s="308">
        <v>65120</v>
      </c>
      <c r="B415" s="5" t="s">
        <v>709</v>
      </c>
    </row>
    <row r="416" spans="1:2">
      <c r="A416" s="308">
        <v>65120</v>
      </c>
      <c r="B416" s="5" t="s">
        <v>710</v>
      </c>
    </row>
    <row r="417" spans="1:2">
      <c r="A417" s="308">
        <v>65120</v>
      </c>
      <c r="B417" s="5" t="s">
        <v>711</v>
      </c>
    </row>
    <row r="418" spans="1:2">
      <c r="A418" s="308">
        <v>65120</v>
      </c>
      <c r="B418" s="5" t="s">
        <v>712</v>
      </c>
    </row>
    <row r="419" spans="1:2">
      <c r="A419" s="308">
        <v>65110</v>
      </c>
      <c r="B419" s="5" t="s">
        <v>713</v>
      </c>
    </row>
    <row r="420" spans="1:2">
      <c r="A420" s="308">
        <v>65100</v>
      </c>
      <c r="B420" s="5" t="s">
        <v>714</v>
      </c>
    </row>
    <row r="421" spans="1:2">
      <c r="A421" s="308">
        <v>65100</v>
      </c>
      <c r="B421" s="5" t="s">
        <v>715</v>
      </c>
    </row>
    <row r="422" spans="1:2">
      <c r="A422" s="308">
        <v>65100</v>
      </c>
      <c r="B422" s="5" t="s">
        <v>716</v>
      </c>
    </row>
    <row r="423" spans="1:2">
      <c r="A423" s="308">
        <v>65100</v>
      </c>
      <c r="B423" s="5" t="s">
        <v>717</v>
      </c>
    </row>
    <row r="424" spans="1:2">
      <c r="A424" s="308">
        <v>65100</v>
      </c>
      <c r="B424" s="5" t="s">
        <v>718</v>
      </c>
    </row>
    <row r="425" spans="1:2">
      <c r="A425" s="308">
        <v>65100</v>
      </c>
      <c r="B425" s="5" t="s">
        <v>719</v>
      </c>
    </row>
    <row r="426" spans="1:2">
      <c r="A426" s="308">
        <v>65100</v>
      </c>
      <c r="B426" s="5" t="s">
        <v>720</v>
      </c>
    </row>
    <row r="427" spans="1:2">
      <c r="A427" s="308">
        <v>65100</v>
      </c>
      <c r="B427" s="5" t="s">
        <v>721</v>
      </c>
    </row>
    <row r="428" spans="1:2">
      <c r="A428" s="308">
        <v>65100</v>
      </c>
      <c r="B428" s="5" t="s">
        <v>722</v>
      </c>
    </row>
    <row r="429" spans="1:2">
      <c r="A429" s="308">
        <v>65100</v>
      </c>
      <c r="B429" s="5" t="s">
        <v>723</v>
      </c>
    </row>
    <row r="430" spans="1:2">
      <c r="A430" s="308">
        <v>65100</v>
      </c>
      <c r="B430" s="5" t="s">
        <v>724</v>
      </c>
    </row>
    <row r="431" spans="1:2">
      <c r="A431" s="308">
        <v>65100</v>
      </c>
      <c r="B431" s="5" t="s">
        <v>725</v>
      </c>
    </row>
    <row r="432" spans="1:2">
      <c r="A432" s="308">
        <v>65100</v>
      </c>
      <c r="B432" s="5" t="s">
        <v>726</v>
      </c>
    </row>
    <row r="433" spans="1:2">
      <c r="A433" s="308">
        <v>65100</v>
      </c>
      <c r="B433" s="5" t="s">
        <v>727</v>
      </c>
    </row>
    <row r="434" spans="1:2">
      <c r="A434" s="308">
        <v>65100</v>
      </c>
      <c r="B434" s="5" t="s">
        <v>728</v>
      </c>
    </row>
    <row r="435" spans="1:2">
      <c r="A435" s="308">
        <v>65100</v>
      </c>
      <c r="B435" s="5" t="s">
        <v>729</v>
      </c>
    </row>
    <row r="436" spans="1:2">
      <c r="A436" s="308">
        <v>65100</v>
      </c>
      <c r="B436" s="5" t="s">
        <v>730</v>
      </c>
    </row>
    <row r="437" spans="1:2">
      <c r="A437" s="308">
        <v>65100</v>
      </c>
      <c r="B437" s="5" t="s">
        <v>731</v>
      </c>
    </row>
    <row r="438" spans="1:2">
      <c r="A438" s="308">
        <v>65100</v>
      </c>
      <c r="B438" s="5" t="s">
        <v>732</v>
      </c>
    </row>
    <row r="439" spans="1:2">
      <c r="A439" s="308">
        <v>65100</v>
      </c>
      <c r="B439" s="5" t="s">
        <v>733</v>
      </c>
    </row>
    <row r="440" spans="1:2">
      <c r="A440" s="308">
        <v>65100</v>
      </c>
      <c r="B440" s="5" t="s">
        <v>734</v>
      </c>
    </row>
    <row r="441" spans="1:2">
      <c r="A441" s="308">
        <v>65100</v>
      </c>
      <c r="B441" s="5" t="s">
        <v>735</v>
      </c>
    </row>
    <row r="442" spans="1:2">
      <c r="A442" s="308">
        <v>65100</v>
      </c>
      <c r="B442" s="5" t="s">
        <v>736</v>
      </c>
    </row>
    <row r="443" spans="1:2">
      <c r="A443" s="308">
        <v>65100</v>
      </c>
      <c r="B443" s="5" t="s">
        <v>737</v>
      </c>
    </row>
    <row r="444" spans="1:2">
      <c r="A444" s="308">
        <v>65100</v>
      </c>
      <c r="B444" s="5" t="s">
        <v>738</v>
      </c>
    </row>
    <row r="445" spans="1:2">
      <c r="A445" s="308">
        <v>65100</v>
      </c>
      <c r="B445" s="5" t="s">
        <v>739</v>
      </c>
    </row>
    <row r="446" spans="1:2">
      <c r="A446" s="308">
        <v>65100</v>
      </c>
      <c r="B446" s="5" t="s">
        <v>740</v>
      </c>
    </row>
    <row r="447" spans="1:2">
      <c r="A447" s="308">
        <v>65100</v>
      </c>
      <c r="B447" s="5" t="s">
        <v>741</v>
      </c>
    </row>
    <row r="448" spans="1:2">
      <c r="A448" s="308">
        <v>65100</v>
      </c>
      <c r="B448" s="5" t="s">
        <v>742</v>
      </c>
    </row>
    <row r="449" spans="1:2">
      <c r="A449" s="308">
        <v>65100</v>
      </c>
      <c r="B449" s="5" t="s">
        <v>743</v>
      </c>
    </row>
    <row r="450" spans="1:2">
      <c r="A450" s="308">
        <v>65100</v>
      </c>
      <c r="B450" s="5" t="s">
        <v>744</v>
      </c>
    </row>
    <row r="451" spans="1:2">
      <c r="A451" s="308">
        <v>65100</v>
      </c>
      <c r="B451" s="5" t="s">
        <v>745</v>
      </c>
    </row>
    <row r="452" spans="1:2">
      <c r="A452" s="308">
        <v>65100</v>
      </c>
      <c r="B452" s="5" t="s">
        <v>746</v>
      </c>
    </row>
    <row r="453" spans="1:2">
      <c r="A453" s="308">
        <v>65100</v>
      </c>
      <c r="B453" s="5" t="s">
        <v>747</v>
      </c>
    </row>
    <row r="454" spans="1:2">
      <c r="A454" s="308">
        <v>65000</v>
      </c>
      <c r="B454" s="5" t="s">
        <v>748</v>
      </c>
    </row>
    <row r="455" spans="1:2">
      <c r="B455"/>
    </row>
    <row r="456" spans="1:2">
      <c r="B456"/>
    </row>
    <row r="457" spans="1:2">
      <c r="B457"/>
    </row>
    <row r="458" spans="1:2">
      <c r="B458"/>
    </row>
    <row r="459" spans="1:2">
      <c r="B459"/>
    </row>
    <row r="460" spans="1:2">
      <c r="B460"/>
    </row>
    <row r="461" spans="1:2">
      <c r="B461"/>
    </row>
    <row r="462" spans="1:2">
      <c r="B462"/>
    </row>
    <row r="463" spans="1:2">
      <c r="B463"/>
    </row>
    <row r="464" spans="1:2">
      <c r="B464"/>
    </row>
    <row r="465" spans="2:2">
      <c r="B465"/>
    </row>
    <row r="466" spans="2:2">
      <c r="B466"/>
    </row>
    <row r="467" spans="2:2">
      <c r="B467"/>
    </row>
    <row r="468" spans="2:2">
      <c r="B468"/>
    </row>
    <row r="469" spans="2:2">
      <c r="B469"/>
    </row>
    <row r="470" spans="2:2">
      <c r="B470"/>
    </row>
    <row r="471" spans="2:2">
      <c r="B471"/>
    </row>
    <row r="472" spans="2:2">
      <c r="B472"/>
    </row>
    <row r="473" spans="2:2">
      <c r="B473"/>
    </row>
    <row r="474" spans="2:2">
      <c r="B474"/>
    </row>
    <row r="475" spans="2:2">
      <c r="B475"/>
    </row>
    <row r="476" spans="2:2">
      <c r="B476"/>
    </row>
    <row r="477" spans="2:2">
      <c r="B477"/>
    </row>
    <row r="478" spans="2:2">
      <c r="B478"/>
    </row>
    <row r="479" spans="2:2">
      <c r="B479"/>
    </row>
    <row r="480" spans="2:2">
      <c r="B480"/>
    </row>
    <row r="481" spans="2:2">
      <c r="B481"/>
    </row>
    <row r="482" spans="2:2">
      <c r="B482"/>
    </row>
    <row r="483" spans="2:2">
      <c r="B483"/>
    </row>
    <row r="484" spans="2:2">
      <c r="B484"/>
    </row>
    <row r="485" spans="2:2">
      <c r="B485"/>
    </row>
    <row r="486" spans="2:2">
      <c r="B486"/>
    </row>
    <row r="487" spans="2:2">
      <c r="B487"/>
    </row>
    <row r="488" spans="2:2">
      <c r="B488"/>
    </row>
    <row r="489" spans="2:2">
      <c r="B489"/>
    </row>
    <row r="490" spans="2:2">
      <c r="B490"/>
    </row>
    <row r="491" spans="2:2">
      <c r="B491"/>
    </row>
    <row r="492" spans="2:2">
      <c r="B492"/>
    </row>
    <row r="493" spans="2:2">
      <c r="B493"/>
    </row>
    <row r="494" spans="2:2">
      <c r="B494"/>
    </row>
    <row r="495" spans="2:2">
      <c r="B495"/>
    </row>
    <row r="496" spans="2:2">
      <c r="B496"/>
    </row>
    <row r="497" spans="2:2">
      <c r="B497"/>
    </row>
    <row r="498" spans="2:2">
      <c r="B498"/>
    </row>
    <row r="499" spans="2:2">
      <c r="B499"/>
    </row>
    <row r="500" spans="2:2">
      <c r="B500"/>
    </row>
    <row r="501" spans="2:2">
      <c r="B501"/>
    </row>
    <row r="502" spans="2:2">
      <c r="B502"/>
    </row>
    <row r="503" spans="2:2">
      <c r="B503"/>
    </row>
    <row r="504" spans="2:2">
      <c r="B504"/>
    </row>
    <row r="505" spans="2:2">
      <c r="B505"/>
    </row>
    <row r="506" spans="2:2">
      <c r="B506"/>
    </row>
    <row r="507" spans="2:2">
      <c r="B507"/>
    </row>
    <row r="508" spans="2:2">
      <c r="B508"/>
    </row>
    <row r="509" spans="2:2">
      <c r="B509"/>
    </row>
    <row r="510" spans="2:2">
      <c r="B510"/>
    </row>
    <row r="511" spans="2:2">
      <c r="B511"/>
    </row>
    <row r="512" spans="2:2">
      <c r="B512"/>
    </row>
    <row r="513" spans="2:2">
      <c r="B513"/>
    </row>
    <row r="514" spans="2:2">
      <c r="B514"/>
    </row>
    <row r="515" spans="2:2">
      <c r="B515"/>
    </row>
    <row r="516" spans="2:2">
      <c r="B516"/>
    </row>
    <row r="517" spans="2:2">
      <c r="B517"/>
    </row>
    <row r="518" spans="2:2">
      <c r="B518"/>
    </row>
    <row r="519" spans="2:2">
      <c r="B519"/>
    </row>
    <row r="520" spans="2:2">
      <c r="B520"/>
    </row>
    <row r="521" spans="2:2">
      <c r="B521"/>
    </row>
    <row r="522" spans="2:2">
      <c r="B522"/>
    </row>
    <row r="523" spans="2:2">
      <c r="B523"/>
    </row>
    <row r="524" spans="2:2">
      <c r="B524"/>
    </row>
    <row r="525" spans="2:2">
      <c r="B525"/>
    </row>
    <row r="526" spans="2:2">
      <c r="B526"/>
    </row>
    <row r="527" spans="2:2">
      <c r="B527"/>
    </row>
    <row r="528" spans="2:2">
      <c r="B528"/>
    </row>
    <row r="529" spans="2:2">
      <c r="B529"/>
    </row>
    <row r="530" spans="2:2">
      <c r="B530"/>
    </row>
    <row r="531" spans="2:2">
      <c r="B531"/>
    </row>
    <row r="532" spans="2:2">
      <c r="B532"/>
    </row>
    <row r="533" spans="2:2">
      <c r="B533"/>
    </row>
    <row r="534" spans="2:2">
      <c r="B534"/>
    </row>
    <row r="535" spans="2:2">
      <c r="B535"/>
    </row>
    <row r="536" spans="2:2">
      <c r="B536"/>
    </row>
    <row r="537" spans="2:2">
      <c r="B537"/>
    </row>
    <row r="538" spans="2:2">
      <c r="B538"/>
    </row>
    <row r="539" spans="2:2">
      <c r="B539"/>
    </row>
    <row r="540" spans="2:2">
      <c r="B540"/>
    </row>
    <row r="541" spans="2:2">
      <c r="B541"/>
    </row>
    <row r="542" spans="2:2">
      <c r="B542"/>
    </row>
    <row r="543" spans="2:2">
      <c r="B543"/>
    </row>
    <row r="544" spans="2:2">
      <c r="B544"/>
    </row>
    <row r="545" spans="2:2">
      <c r="B545"/>
    </row>
    <row r="546" spans="2:2">
      <c r="B546"/>
    </row>
    <row r="547" spans="2:2">
      <c r="B547"/>
    </row>
    <row r="548" spans="2:2">
      <c r="B548"/>
    </row>
    <row r="549" spans="2:2">
      <c r="B549"/>
    </row>
    <row r="550" spans="2:2">
      <c r="B550"/>
    </row>
    <row r="551" spans="2:2">
      <c r="B551"/>
    </row>
    <row r="552" spans="2:2">
      <c r="B552"/>
    </row>
    <row r="553" spans="2:2">
      <c r="B553"/>
    </row>
    <row r="554" spans="2:2">
      <c r="B554"/>
    </row>
    <row r="555" spans="2:2">
      <c r="B555"/>
    </row>
    <row r="556" spans="2:2">
      <c r="B556"/>
    </row>
    <row r="557" spans="2:2">
      <c r="B557"/>
    </row>
    <row r="558" spans="2:2">
      <c r="B558"/>
    </row>
    <row r="559" spans="2:2">
      <c r="B559"/>
    </row>
    <row r="560" spans="2:2">
      <c r="B560"/>
    </row>
    <row r="561" spans="2:2">
      <c r="B561"/>
    </row>
    <row r="562" spans="2:2">
      <c r="B562"/>
    </row>
    <row r="563" spans="2:2">
      <c r="B563"/>
    </row>
    <row r="564" spans="2:2">
      <c r="B564"/>
    </row>
    <row r="565" spans="2:2">
      <c r="B565"/>
    </row>
    <row r="566" spans="2:2">
      <c r="B566"/>
    </row>
    <row r="567" spans="2:2">
      <c r="B567"/>
    </row>
    <row r="568" spans="2:2">
      <c r="B568"/>
    </row>
    <row r="569" spans="2:2">
      <c r="B569"/>
    </row>
    <row r="570" spans="2:2">
      <c r="B570"/>
    </row>
    <row r="571" spans="2:2">
      <c r="B571"/>
    </row>
    <row r="572" spans="2:2">
      <c r="B572"/>
    </row>
    <row r="573" spans="2:2">
      <c r="B573"/>
    </row>
    <row r="574" spans="2:2">
      <c r="B574"/>
    </row>
    <row r="575" spans="2:2">
      <c r="B575"/>
    </row>
    <row r="576" spans="2:2">
      <c r="B576"/>
    </row>
    <row r="577" spans="2:2">
      <c r="B577"/>
    </row>
    <row r="578" spans="2:2">
      <c r="B578"/>
    </row>
    <row r="579" spans="2:2">
      <c r="B579"/>
    </row>
    <row r="580" spans="2:2">
      <c r="B580"/>
    </row>
    <row r="581" spans="2:2">
      <c r="B581"/>
    </row>
    <row r="582" spans="2:2">
      <c r="B582"/>
    </row>
    <row r="583" spans="2:2">
      <c r="B583"/>
    </row>
    <row r="584" spans="2:2">
      <c r="B584"/>
    </row>
    <row r="585" spans="2:2">
      <c r="B585"/>
    </row>
    <row r="586" spans="2:2">
      <c r="B586"/>
    </row>
    <row r="587" spans="2:2">
      <c r="B587"/>
    </row>
    <row r="588" spans="2:2">
      <c r="B588"/>
    </row>
    <row r="589" spans="2:2">
      <c r="B589"/>
    </row>
    <row r="590" spans="2:2">
      <c r="B590"/>
    </row>
    <row r="591" spans="2:2">
      <c r="B591"/>
    </row>
    <row r="592" spans="2:2">
      <c r="B592"/>
    </row>
    <row r="593" spans="2:2">
      <c r="B593"/>
    </row>
    <row r="594" spans="2:2">
      <c r="B594"/>
    </row>
    <row r="595" spans="2:2">
      <c r="B595"/>
    </row>
    <row r="596" spans="2:2">
      <c r="B596"/>
    </row>
    <row r="597" spans="2:2">
      <c r="B597"/>
    </row>
    <row r="598" spans="2:2">
      <c r="B598"/>
    </row>
    <row r="599" spans="2:2">
      <c r="B599"/>
    </row>
    <row r="600" spans="2:2">
      <c r="B600"/>
    </row>
    <row r="601" spans="2:2">
      <c r="B601"/>
    </row>
    <row r="602" spans="2:2">
      <c r="B602"/>
    </row>
    <row r="603" spans="2:2">
      <c r="B603"/>
    </row>
    <row r="604" spans="2:2">
      <c r="B604"/>
    </row>
    <row r="605" spans="2:2">
      <c r="B605"/>
    </row>
    <row r="606" spans="2:2">
      <c r="B606"/>
    </row>
    <row r="607" spans="2:2">
      <c r="B607"/>
    </row>
    <row r="608" spans="2:2">
      <c r="B608"/>
    </row>
    <row r="609" spans="2:2">
      <c r="B609"/>
    </row>
    <row r="610" spans="2:2">
      <c r="B610"/>
    </row>
    <row r="611" spans="2:2">
      <c r="B611"/>
    </row>
    <row r="612" spans="2:2">
      <c r="B612"/>
    </row>
    <row r="613" spans="2:2">
      <c r="B613"/>
    </row>
    <row r="614" spans="2:2">
      <c r="B614"/>
    </row>
    <row r="615" spans="2:2">
      <c r="B615"/>
    </row>
    <row r="616" spans="2:2">
      <c r="B616"/>
    </row>
    <row r="617" spans="2:2">
      <c r="B617"/>
    </row>
    <row r="618" spans="2:2">
      <c r="B618"/>
    </row>
    <row r="619" spans="2:2">
      <c r="B619"/>
    </row>
    <row r="620" spans="2:2">
      <c r="B620"/>
    </row>
    <row r="621" spans="2:2">
      <c r="B621"/>
    </row>
    <row r="622" spans="2:2">
      <c r="B622"/>
    </row>
    <row r="623" spans="2:2">
      <c r="B623"/>
    </row>
    <row r="624" spans="2:2">
      <c r="B624"/>
    </row>
    <row r="625" spans="2:2">
      <c r="B625"/>
    </row>
    <row r="626" spans="2:2">
      <c r="B626"/>
    </row>
    <row r="627" spans="2:2">
      <c r="B627"/>
    </row>
    <row r="628" spans="2:2">
      <c r="B628"/>
    </row>
    <row r="629" spans="2:2">
      <c r="B629"/>
    </row>
    <row r="630" spans="2:2">
      <c r="B630"/>
    </row>
    <row r="631" spans="2:2">
      <c r="B631"/>
    </row>
    <row r="632" spans="2:2">
      <c r="B632"/>
    </row>
    <row r="633" spans="2:2">
      <c r="B633"/>
    </row>
    <row r="634" spans="2:2">
      <c r="B634"/>
    </row>
    <row r="635" spans="2:2">
      <c r="B635"/>
    </row>
    <row r="636" spans="2:2">
      <c r="B636"/>
    </row>
    <row r="637" spans="2:2">
      <c r="B637"/>
    </row>
    <row r="638" spans="2:2">
      <c r="B638"/>
    </row>
    <row r="639" spans="2:2">
      <c r="B639"/>
    </row>
    <row r="640" spans="2:2">
      <c r="B640"/>
    </row>
    <row r="641" spans="2:2">
      <c r="B641"/>
    </row>
    <row r="642" spans="2:2">
      <c r="B642"/>
    </row>
    <row r="643" spans="2:2">
      <c r="B643"/>
    </row>
    <row r="644" spans="2:2">
      <c r="B644"/>
    </row>
    <row r="645" spans="2:2">
      <c r="B645"/>
    </row>
    <row r="646" spans="2:2">
      <c r="B646"/>
    </row>
    <row r="647" spans="2:2">
      <c r="B647"/>
    </row>
    <row r="648" spans="2:2">
      <c r="B648"/>
    </row>
    <row r="649" spans="2:2">
      <c r="B649"/>
    </row>
    <row r="650" spans="2:2">
      <c r="B650"/>
    </row>
    <row r="651" spans="2:2">
      <c r="B651"/>
    </row>
    <row r="652" spans="2:2">
      <c r="B652"/>
    </row>
    <row r="653" spans="2:2">
      <c r="B653"/>
    </row>
    <row r="654" spans="2:2">
      <c r="B654"/>
    </row>
    <row r="655" spans="2:2">
      <c r="B655"/>
    </row>
    <row r="656" spans="2:2">
      <c r="B656"/>
    </row>
    <row r="657" spans="2:2">
      <c r="B657"/>
    </row>
    <row r="658" spans="2:2">
      <c r="B658"/>
    </row>
    <row r="659" spans="2:2">
      <c r="B659"/>
    </row>
    <row r="660" spans="2:2">
      <c r="B660"/>
    </row>
    <row r="661" spans="2:2">
      <c r="B661"/>
    </row>
    <row r="662" spans="2:2">
      <c r="B662"/>
    </row>
    <row r="663" spans="2:2">
      <c r="B663"/>
    </row>
    <row r="664" spans="2:2">
      <c r="B664"/>
    </row>
    <row r="665" spans="2:2">
      <c r="B665"/>
    </row>
    <row r="666" spans="2:2">
      <c r="B666"/>
    </row>
    <row r="667" spans="2:2">
      <c r="B667"/>
    </row>
    <row r="668" spans="2:2">
      <c r="B668"/>
    </row>
    <row r="669" spans="2:2">
      <c r="B669"/>
    </row>
    <row r="670" spans="2:2">
      <c r="B670"/>
    </row>
    <row r="671" spans="2:2">
      <c r="B671"/>
    </row>
    <row r="672" spans="2:2">
      <c r="B672"/>
    </row>
    <row r="673" spans="2:2">
      <c r="B673"/>
    </row>
    <row r="674" spans="2:2">
      <c r="B674"/>
    </row>
    <row r="675" spans="2:2">
      <c r="B675"/>
    </row>
    <row r="676" spans="2:2">
      <c r="B676"/>
    </row>
    <row r="677" spans="2:2">
      <c r="B677"/>
    </row>
    <row r="678" spans="2:2">
      <c r="B678"/>
    </row>
    <row r="679" spans="2:2">
      <c r="B679"/>
    </row>
    <row r="680" spans="2:2">
      <c r="B680"/>
    </row>
    <row r="681" spans="2:2">
      <c r="B681"/>
    </row>
    <row r="682" spans="2:2">
      <c r="B682"/>
    </row>
    <row r="683" spans="2:2">
      <c r="B683"/>
    </row>
    <row r="684" spans="2:2">
      <c r="B684"/>
    </row>
    <row r="685" spans="2:2">
      <c r="B685"/>
    </row>
    <row r="686" spans="2:2">
      <c r="B686"/>
    </row>
    <row r="687" spans="2:2">
      <c r="B687"/>
    </row>
    <row r="688" spans="2:2">
      <c r="B688"/>
    </row>
    <row r="689" spans="2:2">
      <c r="B689"/>
    </row>
    <row r="690" spans="2:2">
      <c r="B690"/>
    </row>
    <row r="691" spans="2:2">
      <c r="B691"/>
    </row>
    <row r="692" spans="2:2">
      <c r="B692"/>
    </row>
    <row r="693" spans="2:2">
      <c r="B693"/>
    </row>
    <row r="694" spans="2:2">
      <c r="B694"/>
    </row>
    <row r="695" spans="2:2">
      <c r="B695"/>
    </row>
    <row r="696" spans="2:2">
      <c r="B696"/>
    </row>
    <row r="697" spans="2:2">
      <c r="B697"/>
    </row>
    <row r="698" spans="2:2">
      <c r="B698"/>
    </row>
    <row r="699" spans="2:2">
      <c r="B699"/>
    </row>
    <row r="700" spans="2:2">
      <c r="B700"/>
    </row>
    <row r="701" spans="2:2">
      <c r="B701"/>
    </row>
    <row r="702" spans="2:2">
      <c r="B702"/>
    </row>
    <row r="703" spans="2:2">
      <c r="B703"/>
    </row>
    <row r="704" spans="2:2">
      <c r="B704"/>
    </row>
    <row r="705" spans="2:2">
      <c r="B705"/>
    </row>
    <row r="706" spans="2:2">
      <c r="B706"/>
    </row>
    <row r="707" spans="2:2">
      <c r="B707"/>
    </row>
    <row r="708" spans="2:2">
      <c r="B708"/>
    </row>
    <row r="709" spans="2:2">
      <c r="B709"/>
    </row>
    <row r="710" spans="2:2">
      <c r="B710"/>
    </row>
    <row r="711" spans="2:2">
      <c r="B711"/>
    </row>
    <row r="712" spans="2:2">
      <c r="B712"/>
    </row>
    <row r="713" spans="2:2">
      <c r="B713"/>
    </row>
    <row r="714" spans="2:2">
      <c r="B714"/>
    </row>
    <row r="715" spans="2:2">
      <c r="B715"/>
    </row>
    <row r="716" spans="2:2">
      <c r="B716"/>
    </row>
    <row r="717" spans="2:2">
      <c r="B717"/>
    </row>
    <row r="718" spans="2:2">
      <c r="B718"/>
    </row>
    <row r="719" spans="2:2">
      <c r="B719"/>
    </row>
    <row r="720" spans="2:2">
      <c r="B720"/>
    </row>
    <row r="721" spans="2:2">
      <c r="B721"/>
    </row>
    <row r="722" spans="2:2">
      <c r="B722"/>
    </row>
    <row r="723" spans="2:2">
      <c r="B723"/>
    </row>
    <row r="724" spans="2:2">
      <c r="B724"/>
    </row>
    <row r="725" spans="2:2">
      <c r="B725"/>
    </row>
    <row r="726" spans="2:2">
      <c r="B726"/>
    </row>
    <row r="727" spans="2:2">
      <c r="B727"/>
    </row>
    <row r="728" spans="2:2">
      <c r="B728"/>
    </row>
    <row r="729" spans="2:2">
      <c r="B729"/>
    </row>
    <row r="730" spans="2:2">
      <c r="B730"/>
    </row>
    <row r="731" spans="2:2">
      <c r="B731"/>
    </row>
    <row r="732" spans="2:2">
      <c r="B732"/>
    </row>
    <row r="733" spans="2:2">
      <c r="B733"/>
    </row>
    <row r="734" spans="2:2">
      <c r="B734"/>
    </row>
    <row r="735" spans="2:2">
      <c r="B735"/>
    </row>
    <row r="736" spans="2:2">
      <c r="B736"/>
    </row>
    <row r="737" spans="2:2">
      <c r="B737"/>
    </row>
    <row r="738" spans="2:2">
      <c r="B738"/>
    </row>
    <row r="739" spans="2:2">
      <c r="B739"/>
    </row>
    <row r="740" spans="2:2">
      <c r="B740"/>
    </row>
    <row r="741" spans="2:2">
      <c r="B741"/>
    </row>
    <row r="742" spans="2:2">
      <c r="B742"/>
    </row>
    <row r="743" spans="2:2">
      <c r="B743"/>
    </row>
    <row r="744" spans="2:2">
      <c r="B744"/>
    </row>
    <row r="745" spans="2:2">
      <c r="B745"/>
    </row>
    <row r="746" spans="2:2">
      <c r="B746"/>
    </row>
    <row r="747" spans="2:2">
      <c r="B747"/>
    </row>
    <row r="748" spans="2:2">
      <c r="B748"/>
    </row>
    <row r="749" spans="2:2">
      <c r="B749"/>
    </row>
    <row r="750" spans="2:2">
      <c r="B750"/>
    </row>
    <row r="751" spans="2:2">
      <c r="B751"/>
    </row>
    <row r="752" spans="2:2">
      <c r="B752"/>
    </row>
    <row r="753" spans="2:2">
      <c r="B753"/>
    </row>
    <row r="754" spans="2:2">
      <c r="B754"/>
    </row>
    <row r="755" spans="2:2">
      <c r="B755"/>
    </row>
    <row r="756" spans="2:2">
      <c r="B756"/>
    </row>
    <row r="757" spans="2:2">
      <c r="B757"/>
    </row>
    <row r="758" spans="2:2">
      <c r="B758"/>
    </row>
    <row r="759" spans="2:2">
      <c r="B759"/>
    </row>
    <row r="760" spans="2:2">
      <c r="B760"/>
    </row>
    <row r="761" spans="2:2">
      <c r="B761"/>
    </row>
    <row r="762" spans="2:2">
      <c r="B762"/>
    </row>
    <row r="763" spans="2:2">
      <c r="B763"/>
    </row>
    <row r="764" spans="2:2">
      <c r="B764"/>
    </row>
    <row r="765" spans="2:2">
      <c r="B765"/>
    </row>
    <row r="766" spans="2:2">
      <c r="B766"/>
    </row>
    <row r="767" spans="2:2">
      <c r="B767"/>
    </row>
    <row r="768" spans="2:2">
      <c r="B768"/>
    </row>
    <row r="769" spans="2:2">
      <c r="B769"/>
    </row>
    <row r="770" spans="2:2">
      <c r="B770"/>
    </row>
    <row r="771" spans="2:2">
      <c r="B771"/>
    </row>
    <row r="772" spans="2:2">
      <c r="B772"/>
    </row>
    <row r="773" spans="2:2">
      <c r="B773"/>
    </row>
    <row r="774" spans="2:2">
      <c r="B774"/>
    </row>
    <row r="775" spans="2:2">
      <c r="B775"/>
    </row>
    <row r="776" spans="2:2">
      <c r="B776"/>
    </row>
    <row r="777" spans="2:2">
      <c r="B777"/>
    </row>
    <row r="778" spans="2:2">
      <c r="B778"/>
    </row>
    <row r="779" spans="2:2">
      <c r="B779"/>
    </row>
    <row r="780" spans="2:2">
      <c r="B780"/>
    </row>
    <row r="781" spans="2:2">
      <c r="B781"/>
    </row>
    <row r="782" spans="2:2">
      <c r="B782"/>
    </row>
    <row r="783" spans="2:2">
      <c r="B783"/>
    </row>
    <row r="784" spans="2:2">
      <c r="B784"/>
    </row>
    <row r="785" spans="2:2">
      <c r="B785"/>
    </row>
    <row r="786" spans="2:2">
      <c r="B786"/>
    </row>
    <row r="787" spans="2:2">
      <c r="B787"/>
    </row>
    <row r="788" spans="2:2">
      <c r="B788"/>
    </row>
    <row r="789" spans="2:2">
      <c r="B789"/>
    </row>
    <row r="790" spans="2:2">
      <c r="B790"/>
    </row>
    <row r="791" spans="2:2">
      <c r="B791"/>
    </row>
    <row r="792" spans="2:2">
      <c r="B792"/>
    </row>
    <row r="793" spans="2:2">
      <c r="B793"/>
    </row>
    <row r="794" spans="2:2">
      <c r="B794"/>
    </row>
    <row r="795" spans="2:2">
      <c r="B795"/>
    </row>
    <row r="796" spans="2:2">
      <c r="B796"/>
    </row>
    <row r="797" spans="2:2">
      <c r="B797"/>
    </row>
    <row r="798" spans="2:2">
      <c r="B798"/>
    </row>
    <row r="799" spans="2:2">
      <c r="B799"/>
    </row>
    <row r="800" spans="2:2">
      <c r="B800"/>
    </row>
    <row r="801" spans="2:2">
      <c r="B801"/>
    </row>
    <row r="802" spans="2:2">
      <c r="B802"/>
    </row>
    <row r="803" spans="2:2">
      <c r="B803"/>
    </row>
    <row r="804" spans="2:2">
      <c r="B804"/>
    </row>
    <row r="805" spans="2:2">
      <c r="B805"/>
    </row>
    <row r="806" spans="2:2">
      <c r="B806"/>
    </row>
    <row r="807" spans="2:2">
      <c r="B807"/>
    </row>
    <row r="808" spans="2:2">
      <c r="B808"/>
    </row>
    <row r="809" spans="2:2">
      <c r="B809"/>
    </row>
    <row r="810" spans="2:2">
      <c r="B810"/>
    </row>
    <row r="811" spans="2:2">
      <c r="B811"/>
    </row>
    <row r="812" spans="2:2">
      <c r="B812"/>
    </row>
    <row r="813" spans="2:2">
      <c r="B813"/>
    </row>
    <row r="814" spans="2:2">
      <c r="B814"/>
    </row>
    <row r="815" spans="2:2">
      <c r="B815"/>
    </row>
    <row r="816" spans="2:2">
      <c r="B816"/>
    </row>
    <row r="817" spans="2:2">
      <c r="B817"/>
    </row>
    <row r="818" spans="2:2">
      <c r="B818"/>
    </row>
    <row r="819" spans="2:2">
      <c r="B819"/>
    </row>
    <row r="820" spans="2:2">
      <c r="B820"/>
    </row>
    <row r="821" spans="2:2">
      <c r="B821"/>
    </row>
    <row r="822" spans="2:2">
      <c r="B822"/>
    </row>
    <row r="823" spans="2:2">
      <c r="B823"/>
    </row>
    <row r="824" spans="2:2">
      <c r="B824"/>
    </row>
    <row r="825" spans="2:2">
      <c r="B825"/>
    </row>
    <row r="826" spans="2:2">
      <c r="B826"/>
    </row>
    <row r="827" spans="2:2">
      <c r="B827"/>
    </row>
    <row r="828" spans="2:2">
      <c r="B828"/>
    </row>
    <row r="829" spans="2:2">
      <c r="B829"/>
    </row>
    <row r="830" spans="2:2">
      <c r="B830"/>
    </row>
    <row r="831" spans="2:2">
      <c r="B831"/>
    </row>
    <row r="832" spans="2:2">
      <c r="B832"/>
    </row>
    <row r="833" spans="2:2">
      <c r="B833"/>
    </row>
    <row r="834" spans="2:2">
      <c r="B834"/>
    </row>
    <row r="835" spans="2:2">
      <c r="B835"/>
    </row>
    <row r="836" spans="2:2">
      <c r="B836"/>
    </row>
    <row r="837" spans="2:2">
      <c r="B837"/>
    </row>
    <row r="838" spans="2:2">
      <c r="B838"/>
    </row>
    <row r="839" spans="2:2">
      <c r="B839"/>
    </row>
    <row r="840" spans="2:2">
      <c r="B840"/>
    </row>
    <row r="841" spans="2:2">
      <c r="B841"/>
    </row>
    <row r="842" spans="2:2">
      <c r="B842"/>
    </row>
    <row r="843" spans="2:2">
      <c r="B843"/>
    </row>
    <row r="844" spans="2:2">
      <c r="B844"/>
    </row>
    <row r="845" spans="2:2">
      <c r="B845"/>
    </row>
    <row r="846" spans="2:2">
      <c r="B846"/>
    </row>
    <row r="847" spans="2:2">
      <c r="B847"/>
    </row>
    <row r="848" spans="2:2">
      <c r="B848"/>
    </row>
    <row r="849" spans="2:2">
      <c r="B849"/>
    </row>
    <row r="850" spans="2:2">
      <c r="B850"/>
    </row>
    <row r="851" spans="2:2">
      <c r="B851"/>
    </row>
    <row r="852" spans="2:2">
      <c r="B852"/>
    </row>
    <row r="853" spans="2:2">
      <c r="B853"/>
    </row>
    <row r="854" spans="2:2">
      <c r="B854"/>
    </row>
    <row r="855" spans="2:2">
      <c r="B855"/>
    </row>
    <row r="856" spans="2:2">
      <c r="B856"/>
    </row>
    <row r="857" spans="2:2">
      <c r="B857"/>
    </row>
    <row r="858" spans="2:2">
      <c r="B858"/>
    </row>
    <row r="859" spans="2:2">
      <c r="B859"/>
    </row>
    <row r="860" spans="2:2">
      <c r="B860"/>
    </row>
    <row r="861" spans="2:2">
      <c r="B861"/>
    </row>
    <row r="862" spans="2:2">
      <c r="B862"/>
    </row>
    <row r="863" spans="2:2">
      <c r="B863"/>
    </row>
    <row r="864" spans="2:2">
      <c r="B864"/>
    </row>
    <row r="865" spans="2:2">
      <c r="B865"/>
    </row>
    <row r="866" spans="2:2">
      <c r="B866"/>
    </row>
    <row r="867" spans="2:2">
      <c r="B867"/>
    </row>
    <row r="868" spans="2:2">
      <c r="B868"/>
    </row>
    <row r="869" spans="2:2">
      <c r="B869"/>
    </row>
    <row r="870" spans="2:2">
      <c r="B870"/>
    </row>
    <row r="871" spans="2:2">
      <c r="B871"/>
    </row>
    <row r="872" spans="2:2">
      <c r="B872"/>
    </row>
    <row r="873" spans="2:2">
      <c r="B873"/>
    </row>
    <row r="874" spans="2:2">
      <c r="B874"/>
    </row>
    <row r="875" spans="2:2">
      <c r="B875"/>
    </row>
    <row r="876" spans="2:2">
      <c r="B876"/>
    </row>
    <row r="877" spans="2:2">
      <c r="B877"/>
    </row>
    <row r="878" spans="2:2">
      <c r="B878"/>
    </row>
    <row r="879" spans="2:2">
      <c r="B879"/>
    </row>
    <row r="880" spans="2:2">
      <c r="B880"/>
    </row>
    <row r="881" spans="2:2">
      <c r="B881"/>
    </row>
    <row r="882" spans="2:2">
      <c r="B882"/>
    </row>
    <row r="883" spans="2:2">
      <c r="B883"/>
    </row>
    <row r="884" spans="2:2">
      <c r="B884"/>
    </row>
    <row r="885" spans="2:2">
      <c r="B885"/>
    </row>
    <row r="886" spans="2:2">
      <c r="B886"/>
    </row>
    <row r="887" spans="2:2">
      <c r="B887"/>
    </row>
    <row r="888" spans="2:2">
      <c r="B888"/>
    </row>
    <row r="889" spans="2:2">
      <c r="B889"/>
    </row>
    <row r="890" spans="2:2">
      <c r="B890"/>
    </row>
    <row r="891" spans="2:2">
      <c r="B891"/>
    </row>
    <row r="892" spans="2:2">
      <c r="B892"/>
    </row>
    <row r="893" spans="2:2">
      <c r="B893"/>
    </row>
    <row r="894" spans="2:2">
      <c r="B894"/>
    </row>
    <row r="895" spans="2:2">
      <c r="B895"/>
    </row>
    <row r="896" spans="2:2">
      <c r="B896"/>
    </row>
    <row r="897" spans="2:2">
      <c r="B897"/>
    </row>
    <row r="898" spans="2:2">
      <c r="B898"/>
    </row>
    <row r="899" spans="2:2">
      <c r="B899"/>
    </row>
    <row r="900" spans="2:2">
      <c r="B900"/>
    </row>
    <row r="901" spans="2:2">
      <c r="B901"/>
    </row>
    <row r="902" spans="2:2">
      <c r="B902"/>
    </row>
    <row r="903" spans="2:2">
      <c r="B903"/>
    </row>
    <row r="904" spans="2:2">
      <c r="B904"/>
    </row>
    <row r="905" spans="2:2">
      <c r="B905"/>
    </row>
    <row r="906" spans="2:2">
      <c r="B906"/>
    </row>
    <row r="907" spans="2:2">
      <c r="B907"/>
    </row>
    <row r="908" spans="2:2">
      <c r="B908"/>
    </row>
    <row r="909" spans="2:2">
      <c r="B909"/>
    </row>
    <row r="910" spans="2:2">
      <c r="B910"/>
    </row>
    <row r="911" spans="2:2">
      <c r="B911"/>
    </row>
    <row r="912" spans="2:2">
      <c r="B912"/>
    </row>
    <row r="913" spans="2:2">
      <c r="B913"/>
    </row>
    <row r="914" spans="2:2">
      <c r="B914"/>
    </row>
    <row r="915" spans="2:2">
      <c r="B915"/>
    </row>
    <row r="916" spans="2:2">
      <c r="B916"/>
    </row>
    <row r="917" spans="2:2">
      <c r="B917"/>
    </row>
    <row r="918" spans="2:2">
      <c r="B918"/>
    </row>
    <row r="919" spans="2:2">
      <c r="B919"/>
    </row>
    <row r="920" spans="2:2">
      <c r="B920"/>
    </row>
    <row r="921" spans="2:2">
      <c r="B921"/>
    </row>
    <row r="922" spans="2:2">
      <c r="B922"/>
    </row>
    <row r="923" spans="2:2">
      <c r="B923"/>
    </row>
    <row r="924" spans="2:2">
      <c r="B924"/>
    </row>
    <row r="925" spans="2:2">
      <c r="B925"/>
    </row>
    <row r="926" spans="2:2">
      <c r="B926"/>
    </row>
    <row r="927" spans="2:2">
      <c r="B927"/>
    </row>
    <row r="928" spans="2:2">
      <c r="B928"/>
    </row>
    <row r="929" spans="2:2">
      <c r="B929"/>
    </row>
    <row r="930" spans="2:2">
      <c r="B930"/>
    </row>
    <row r="931" spans="2:2">
      <c r="B931"/>
    </row>
    <row r="932" spans="2:2">
      <c r="B932"/>
    </row>
    <row r="933" spans="2:2">
      <c r="B933"/>
    </row>
    <row r="934" spans="2:2">
      <c r="B934"/>
    </row>
    <row r="935" spans="2:2">
      <c r="B935"/>
    </row>
    <row r="936" spans="2:2">
      <c r="B936"/>
    </row>
    <row r="937" spans="2:2">
      <c r="B937"/>
    </row>
    <row r="938" spans="2:2">
      <c r="B938"/>
    </row>
    <row r="939" spans="2:2">
      <c r="B939"/>
    </row>
    <row r="940" spans="2:2">
      <c r="B940"/>
    </row>
    <row r="941" spans="2:2">
      <c r="B941"/>
    </row>
    <row r="942" spans="2:2">
      <c r="B942"/>
    </row>
    <row r="943" spans="2:2">
      <c r="B943"/>
    </row>
    <row r="944" spans="2:2">
      <c r="B944"/>
    </row>
    <row r="945" spans="2:2">
      <c r="B945"/>
    </row>
    <row r="946" spans="2:2">
      <c r="B946"/>
    </row>
    <row r="947" spans="2:2">
      <c r="B947"/>
    </row>
    <row r="948" spans="2:2">
      <c r="B948"/>
    </row>
    <row r="949" spans="2:2">
      <c r="B949"/>
    </row>
    <row r="950" spans="2:2">
      <c r="B950"/>
    </row>
    <row r="951" spans="2:2">
      <c r="B951"/>
    </row>
    <row r="952" spans="2:2">
      <c r="B952"/>
    </row>
    <row r="953" spans="2:2">
      <c r="B953"/>
    </row>
    <row r="954" spans="2:2">
      <c r="B954"/>
    </row>
    <row r="955" spans="2:2">
      <c r="B955"/>
    </row>
    <row r="956" spans="2:2">
      <c r="B956"/>
    </row>
    <row r="957" spans="2:2">
      <c r="B957"/>
    </row>
    <row r="958" spans="2:2">
      <c r="B958"/>
    </row>
    <row r="959" spans="2:2">
      <c r="B959"/>
    </row>
    <row r="960" spans="2:2">
      <c r="B960"/>
    </row>
    <row r="961" spans="2:2">
      <c r="B961"/>
    </row>
    <row r="962" spans="2:2">
      <c r="B962"/>
    </row>
    <row r="963" spans="2:2">
      <c r="B963"/>
    </row>
    <row r="964" spans="2:2">
      <c r="B964"/>
    </row>
    <row r="965" spans="2:2">
      <c r="B965"/>
    </row>
    <row r="966" spans="2:2">
      <c r="B966"/>
    </row>
    <row r="967" spans="2:2">
      <c r="B967"/>
    </row>
    <row r="968" spans="2:2">
      <c r="B968"/>
    </row>
    <row r="969" spans="2:2">
      <c r="B969"/>
    </row>
    <row r="970" spans="2:2">
      <c r="B970"/>
    </row>
    <row r="971" spans="2:2">
      <c r="B971"/>
    </row>
    <row r="972" spans="2:2">
      <c r="B972"/>
    </row>
    <row r="973" spans="2:2">
      <c r="B973"/>
    </row>
    <row r="974" spans="2:2">
      <c r="B974"/>
    </row>
    <row r="975" spans="2:2">
      <c r="B975"/>
    </row>
    <row r="976" spans="2:2">
      <c r="B976"/>
    </row>
    <row r="977" spans="2:2">
      <c r="B977"/>
    </row>
    <row r="978" spans="2:2">
      <c r="B978"/>
    </row>
    <row r="979" spans="2:2">
      <c r="B979"/>
    </row>
    <row r="980" spans="2:2">
      <c r="B980"/>
    </row>
    <row r="981" spans="2:2">
      <c r="B981"/>
    </row>
    <row r="982" spans="2:2">
      <c r="B982"/>
    </row>
    <row r="983" spans="2:2">
      <c r="B983"/>
    </row>
    <row r="984" spans="2:2">
      <c r="B984"/>
    </row>
    <row r="985" spans="2:2">
      <c r="B985"/>
    </row>
    <row r="986" spans="2:2">
      <c r="B986"/>
    </row>
    <row r="987" spans="2:2">
      <c r="B987"/>
    </row>
    <row r="988" spans="2:2">
      <c r="B988"/>
    </row>
    <row r="989" spans="2:2">
      <c r="B989"/>
    </row>
    <row r="990" spans="2:2">
      <c r="B990"/>
    </row>
    <row r="991" spans="2:2">
      <c r="B991"/>
    </row>
    <row r="992" spans="2:2">
      <c r="B992"/>
    </row>
    <row r="993" spans="2:2">
      <c r="B993"/>
    </row>
    <row r="994" spans="2:2">
      <c r="B994"/>
    </row>
    <row r="995" spans="2:2">
      <c r="B995"/>
    </row>
    <row r="996" spans="2:2">
      <c r="B996"/>
    </row>
    <row r="997" spans="2:2">
      <c r="B997"/>
    </row>
    <row r="998" spans="2:2">
      <c r="B998"/>
    </row>
    <row r="999" spans="2:2">
      <c r="B999"/>
    </row>
    <row r="1000" spans="2:2">
      <c r="B1000"/>
    </row>
    <row r="1001" spans="2:2">
      <c r="B1001"/>
    </row>
    <row r="1002" spans="2:2">
      <c r="B1002"/>
    </row>
    <row r="1003" spans="2:2">
      <c r="B1003"/>
    </row>
    <row r="1004" spans="2:2">
      <c r="B1004"/>
    </row>
    <row r="1005" spans="2:2">
      <c r="B1005"/>
    </row>
    <row r="1006" spans="2:2">
      <c r="B1006"/>
    </row>
    <row r="1007" spans="2:2">
      <c r="B1007"/>
    </row>
    <row r="1008" spans="2:2">
      <c r="B1008"/>
    </row>
    <row r="1009" spans="2:2">
      <c r="B1009"/>
    </row>
    <row r="1010" spans="2:2">
      <c r="B1010"/>
    </row>
    <row r="1011" spans="2:2">
      <c r="B1011"/>
    </row>
    <row r="1012" spans="2:2">
      <c r="B1012"/>
    </row>
    <row r="1013" spans="2:2">
      <c r="B1013"/>
    </row>
    <row r="1014" spans="2:2">
      <c r="B1014"/>
    </row>
    <row r="1015" spans="2:2">
      <c r="B1015"/>
    </row>
    <row r="1016" spans="2:2">
      <c r="B1016"/>
    </row>
    <row r="1017" spans="2:2">
      <c r="B1017"/>
    </row>
    <row r="1018" spans="2:2">
      <c r="B1018"/>
    </row>
    <row r="1019" spans="2:2">
      <c r="B1019"/>
    </row>
    <row r="1020" spans="2:2">
      <c r="B1020"/>
    </row>
    <row r="1021" spans="2:2">
      <c r="B1021"/>
    </row>
    <row r="1022" spans="2:2">
      <c r="B1022"/>
    </row>
    <row r="1023" spans="2:2">
      <c r="B1023"/>
    </row>
    <row r="1024" spans="2:2">
      <c r="B1024"/>
    </row>
    <row r="1025" spans="2:2">
      <c r="B1025"/>
    </row>
    <row r="1026" spans="2:2">
      <c r="B1026"/>
    </row>
    <row r="1027" spans="2:2">
      <c r="B1027"/>
    </row>
    <row r="1028" spans="2:2">
      <c r="B1028"/>
    </row>
    <row r="1029" spans="2:2">
      <c r="B1029"/>
    </row>
    <row r="1030" spans="2:2">
      <c r="B1030"/>
    </row>
    <row r="1031" spans="2:2">
      <c r="B1031"/>
    </row>
    <row r="1032" spans="2:2">
      <c r="B1032"/>
    </row>
    <row r="1033" spans="2:2">
      <c r="B1033"/>
    </row>
    <row r="1034" spans="2:2">
      <c r="B1034"/>
    </row>
    <row r="1035" spans="2:2">
      <c r="B1035"/>
    </row>
    <row r="1036" spans="2:2">
      <c r="B1036"/>
    </row>
    <row r="1037" spans="2:2">
      <c r="B1037"/>
    </row>
    <row r="1038" spans="2:2">
      <c r="B1038"/>
    </row>
    <row r="1039" spans="2:2">
      <c r="B1039"/>
    </row>
    <row r="1040" spans="2:2">
      <c r="B1040"/>
    </row>
    <row r="1041" spans="2:2">
      <c r="B1041"/>
    </row>
    <row r="1042" spans="2:2">
      <c r="B1042"/>
    </row>
    <row r="1043" spans="2:2">
      <c r="B1043"/>
    </row>
    <row r="1044" spans="2:2">
      <c r="B1044"/>
    </row>
    <row r="1045" spans="2:2">
      <c r="B1045"/>
    </row>
    <row r="1046" spans="2:2">
      <c r="B1046"/>
    </row>
    <row r="1047" spans="2:2">
      <c r="B1047"/>
    </row>
    <row r="1048" spans="2:2">
      <c r="B1048"/>
    </row>
    <row r="1049" spans="2:2">
      <c r="B1049"/>
    </row>
    <row r="1050" spans="2:2">
      <c r="B1050"/>
    </row>
    <row r="1051" spans="2:2">
      <c r="B1051"/>
    </row>
    <row r="1052" spans="2:2">
      <c r="B1052"/>
    </row>
    <row r="1053" spans="2:2">
      <c r="B1053"/>
    </row>
    <row r="1054" spans="2:2">
      <c r="B1054"/>
    </row>
    <row r="1055" spans="2:2">
      <c r="B1055"/>
    </row>
    <row r="1056" spans="2:2">
      <c r="B1056"/>
    </row>
    <row r="1057" spans="2:2">
      <c r="B1057"/>
    </row>
    <row r="1058" spans="2:2">
      <c r="B1058"/>
    </row>
    <row r="1059" spans="2:2">
      <c r="B1059"/>
    </row>
    <row r="1060" spans="2:2">
      <c r="B1060"/>
    </row>
    <row r="1061" spans="2:2">
      <c r="B1061"/>
    </row>
    <row r="1062" spans="2:2">
      <c r="B1062"/>
    </row>
    <row r="1063" spans="2:2">
      <c r="B1063"/>
    </row>
    <row r="1064" spans="2:2">
      <c r="B1064"/>
    </row>
    <row r="1065" spans="2:2">
      <c r="B1065"/>
    </row>
    <row r="1066" spans="2:2">
      <c r="B1066"/>
    </row>
    <row r="1067" spans="2:2">
      <c r="B1067"/>
    </row>
    <row r="1068" spans="2:2">
      <c r="B1068"/>
    </row>
    <row r="1069" spans="2:2">
      <c r="B1069"/>
    </row>
    <row r="1070" spans="2:2">
      <c r="B1070"/>
    </row>
    <row r="1071" spans="2:2">
      <c r="B1071"/>
    </row>
    <row r="1072" spans="2:2">
      <c r="B1072"/>
    </row>
    <row r="1073" spans="2:2">
      <c r="B1073"/>
    </row>
    <row r="1074" spans="2:2">
      <c r="B1074"/>
    </row>
    <row r="1075" spans="2:2">
      <c r="B1075"/>
    </row>
    <row r="1076" spans="2:2">
      <c r="B1076"/>
    </row>
    <row r="1077" spans="2:2">
      <c r="B1077"/>
    </row>
    <row r="1078" spans="2:2">
      <c r="B1078"/>
    </row>
    <row r="1079" spans="2:2">
      <c r="B1079"/>
    </row>
    <row r="1080" spans="2:2">
      <c r="B1080"/>
    </row>
    <row r="1081" spans="2:2">
      <c r="B1081"/>
    </row>
    <row r="1082" spans="2:2">
      <c r="B1082"/>
    </row>
    <row r="1083" spans="2:2">
      <c r="B1083"/>
    </row>
    <row r="1084" spans="2:2">
      <c r="B1084"/>
    </row>
    <row r="1085" spans="2:2">
      <c r="B1085"/>
    </row>
    <row r="1086" spans="2:2">
      <c r="B1086"/>
    </row>
    <row r="1087" spans="2:2">
      <c r="B1087"/>
    </row>
    <row r="1088" spans="2:2">
      <c r="B1088"/>
    </row>
    <row r="1089" spans="2:2">
      <c r="B1089"/>
    </row>
    <row r="1090" spans="2:2">
      <c r="B1090"/>
    </row>
    <row r="1091" spans="2:2">
      <c r="B1091"/>
    </row>
    <row r="1092" spans="2:2">
      <c r="B1092"/>
    </row>
    <row r="1093" spans="2:2">
      <c r="B1093"/>
    </row>
    <row r="1094" spans="2:2">
      <c r="B1094"/>
    </row>
    <row r="1095" spans="2:2">
      <c r="B1095"/>
    </row>
    <row r="1096" spans="2:2">
      <c r="B1096"/>
    </row>
    <row r="1097" spans="2:2">
      <c r="B1097"/>
    </row>
    <row r="1098" spans="2:2">
      <c r="B1098"/>
    </row>
    <row r="1099" spans="2:2">
      <c r="B1099"/>
    </row>
    <row r="1100" spans="2:2">
      <c r="B1100"/>
    </row>
    <row r="1101" spans="2:2">
      <c r="B1101"/>
    </row>
    <row r="1102" spans="2:2">
      <c r="B1102"/>
    </row>
    <row r="1103" spans="2:2">
      <c r="B1103"/>
    </row>
    <row r="1104" spans="2:2">
      <c r="B1104"/>
    </row>
    <row r="1105" spans="2:2">
      <c r="B1105"/>
    </row>
    <row r="1106" spans="2:2">
      <c r="B1106"/>
    </row>
    <row r="1107" spans="2:2">
      <c r="B1107"/>
    </row>
    <row r="1108" spans="2:2">
      <c r="B1108"/>
    </row>
    <row r="1109" spans="2:2">
      <c r="B1109"/>
    </row>
    <row r="1110" spans="2:2">
      <c r="B1110"/>
    </row>
    <row r="1111" spans="2:2">
      <c r="B1111"/>
    </row>
    <row r="1112" spans="2:2">
      <c r="B1112"/>
    </row>
    <row r="1113" spans="2:2">
      <c r="B1113"/>
    </row>
    <row r="1114" spans="2:2">
      <c r="B1114"/>
    </row>
    <row r="1115" spans="2:2">
      <c r="B1115"/>
    </row>
    <row r="1116" spans="2:2">
      <c r="B1116"/>
    </row>
    <row r="1117" spans="2:2">
      <c r="B1117"/>
    </row>
    <row r="1118" spans="2:2">
      <c r="B1118"/>
    </row>
    <row r="1119" spans="2:2">
      <c r="B1119"/>
    </row>
    <row r="1120" spans="2:2">
      <c r="B1120"/>
    </row>
    <row r="1121" spans="2:2">
      <c r="B1121"/>
    </row>
    <row r="1122" spans="2:2">
      <c r="B1122"/>
    </row>
    <row r="1123" spans="2:2">
      <c r="B1123"/>
    </row>
    <row r="1124" spans="2:2">
      <c r="B1124"/>
    </row>
    <row r="1125" spans="2:2">
      <c r="B1125"/>
    </row>
    <row r="1126" spans="2:2">
      <c r="B1126"/>
    </row>
    <row r="1127" spans="2:2">
      <c r="B1127"/>
    </row>
    <row r="1128" spans="2:2">
      <c r="B1128"/>
    </row>
    <row r="1129" spans="2:2">
      <c r="B1129"/>
    </row>
    <row r="1130" spans="2:2">
      <c r="B1130"/>
    </row>
    <row r="1131" spans="2:2">
      <c r="B1131"/>
    </row>
    <row r="1132" spans="2:2">
      <c r="B1132"/>
    </row>
    <row r="1133" spans="2:2">
      <c r="B1133"/>
    </row>
    <row r="1134" spans="2:2">
      <c r="B1134"/>
    </row>
    <row r="1135" spans="2:2">
      <c r="B1135"/>
    </row>
    <row r="1136" spans="2:2">
      <c r="B1136"/>
    </row>
    <row r="1137" spans="2:2">
      <c r="B1137"/>
    </row>
    <row r="1138" spans="2:2">
      <c r="B1138"/>
    </row>
    <row r="1139" spans="2:2">
      <c r="B1139"/>
    </row>
    <row r="1140" spans="2:2">
      <c r="B1140"/>
    </row>
    <row r="1141" spans="2:2">
      <c r="B1141"/>
    </row>
    <row r="1142" spans="2:2">
      <c r="B1142"/>
    </row>
    <row r="1143" spans="2:2">
      <c r="B1143"/>
    </row>
    <row r="1144" spans="2:2">
      <c r="B1144"/>
    </row>
    <row r="1145" spans="2:2">
      <c r="B1145"/>
    </row>
    <row r="1146" spans="2:2">
      <c r="B1146"/>
    </row>
    <row r="1147" spans="2:2">
      <c r="B1147"/>
    </row>
    <row r="1148" spans="2:2">
      <c r="B1148"/>
    </row>
    <row r="1149" spans="2:2">
      <c r="B1149"/>
    </row>
    <row r="1150" spans="2:2">
      <c r="B1150"/>
    </row>
    <row r="1151" spans="2:2">
      <c r="B1151"/>
    </row>
    <row r="1152" spans="2:2">
      <c r="B1152"/>
    </row>
    <row r="1153" spans="2:2">
      <c r="B1153"/>
    </row>
    <row r="1154" spans="2:2">
      <c r="B1154"/>
    </row>
    <row r="1155" spans="2:2">
      <c r="B1155"/>
    </row>
    <row r="1156" spans="2:2">
      <c r="B1156"/>
    </row>
    <row r="1157" spans="2:2">
      <c r="B1157"/>
    </row>
    <row r="1158" spans="2:2">
      <c r="B1158"/>
    </row>
    <row r="1159" spans="2:2">
      <c r="B1159"/>
    </row>
    <row r="1160" spans="2:2">
      <c r="B1160"/>
    </row>
    <row r="1161" spans="2:2">
      <c r="B1161"/>
    </row>
    <row r="1162" spans="2:2">
      <c r="B1162"/>
    </row>
    <row r="1163" spans="2:2">
      <c r="B1163"/>
    </row>
    <row r="1164" spans="2:2">
      <c r="B1164"/>
    </row>
    <row r="1165" spans="2:2">
      <c r="B1165"/>
    </row>
    <row r="1166" spans="2:2">
      <c r="B1166"/>
    </row>
    <row r="1167" spans="2:2">
      <c r="B1167"/>
    </row>
    <row r="1168" spans="2:2">
      <c r="B1168"/>
    </row>
    <row r="1169" spans="2:2">
      <c r="B1169"/>
    </row>
    <row r="1170" spans="2:2">
      <c r="B1170"/>
    </row>
    <row r="1171" spans="2:2">
      <c r="B1171"/>
    </row>
    <row r="1172" spans="2:2">
      <c r="B1172"/>
    </row>
    <row r="1173" spans="2:2">
      <c r="B1173"/>
    </row>
    <row r="1174" spans="2:2">
      <c r="B1174"/>
    </row>
    <row r="1175" spans="2:2">
      <c r="B1175"/>
    </row>
    <row r="1176" spans="2:2">
      <c r="B1176"/>
    </row>
    <row r="1177" spans="2:2">
      <c r="B1177"/>
    </row>
    <row r="1178" spans="2:2">
      <c r="B1178"/>
    </row>
    <row r="1179" spans="2:2">
      <c r="B1179"/>
    </row>
    <row r="1180" spans="2:2">
      <c r="B1180"/>
    </row>
    <row r="1181" spans="2:2">
      <c r="B1181"/>
    </row>
    <row r="1182" spans="2:2">
      <c r="B1182"/>
    </row>
    <row r="1183" spans="2:2">
      <c r="B1183"/>
    </row>
    <row r="1184" spans="2:2">
      <c r="B1184"/>
    </row>
    <row r="1185" spans="2:2">
      <c r="B1185"/>
    </row>
    <row r="1186" spans="2:2">
      <c r="B1186"/>
    </row>
    <row r="1187" spans="2:2">
      <c r="B1187"/>
    </row>
    <row r="1188" spans="2:2">
      <c r="B1188"/>
    </row>
    <row r="1189" spans="2:2">
      <c r="B1189"/>
    </row>
    <row r="1190" spans="2:2">
      <c r="B1190"/>
    </row>
    <row r="1191" spans="2:2">
      <c r="B1191"/>
    </row>
    <row r="1192" spans="2:2">
      <c r="B1192"/>
    </row>
    <row r="1193" spans="2:2">
      <c r="B1193"/>
    </row>
    <row r="1194" spans="2:2">
      <c r="B1194"/>
    </row>
    <row r="1195" spans="2:2">
      <c r="B1195"/>
    </row>
    <row r="1196" spans="2:2">
      <c r="B1196"/>
    </row>
    <row r="1197" spans="2:2">
      <c r="B1197"/>
    </row>
    <row r="1198" spans="2:2">
      <c r="B1198"/>
    </row>
    <row r="1199" spans="2:2">
      <c r="B1199"/>
    </row>
    <row r="1200" spans="2:2">
      <c r="B1200"/>
    </row>
    <row r="1201" spans="2:2">
      <c r="B1201"/>
    </row>
    <row r="1202" spans="2:2">
      <c r="B1202"/>
    </row>
    <row r="1203" spans="2:2">
      <c r="B1203"/>
    </row>
    <row r="1204" spans="2:2">
      <c r="B1204"/>
    </row>
    <row r="1205" spans="2:2">
      <c r="B1205"/>
    </row>
    <row r="1206" spans="2:2">
      <c r="B1206"/>
    </row>
    <row r="1207" spans="2:2">
      <c r="B1207"/>
    </row>
    <row r="1208" spans="2:2">
      <c r="B1208"/>
    </row>
    <row r="1209" spans="2:2">
      <c r="B1209"/>
    </row>
    <row r="1210" spans="2:2">
      <c r="B1210"/>
    </row>
    <row r="1211" spans="2:2">
      <c r="B1211"/>
    </row>
    <row r="1212" spans="2:2">
      <c r="B1212"/>
    </row>
    <row r="1213" spans="2:2">
      <c r="B1213"/>
    </row>
    <row r="1214" spans="2:2">
      <c r="B1214"/>
    </row>
    <row r="1215" spans="2:2">
      <c r="B1215"/>
    </row>
    <row r="1216" spans="2:2">
      <c r="B1216"/>
    </row>
    <row r="1217" spans="2:2">
      <c r="B1217"/>
    </row>
    <row r="1218" spans="2:2">
      <c r="B1218"/>
    </row>
    <row r="1219" spans="2:2">
      <c r="B1219"/>
    </row>
    <row r="1220" spans="2:2">
      <c r="B1220"/>
    </row>
    <row r="1221" spans="2:2">
      <c r="B1221"/>
    </row>
    <row r="1222" spans="2:2">
      <c r="B1222"/>
    </row>
    <row r="1223" spans="2:2">
      <c r="B1223"/>
    </row>
    <row r="1224" spans="2:2">
      <c r="B1224"/>
    </row>
    <row r="1225" spans="2:2">
      <c r="B1225"/>
    </row>
    <row r="1226" spans="2:2">
      <c r="B1226"/>
    </row>
    <row r="1227" spans="2:2">
      <c r="B1227"/>
    </row>
    <row r="1228" spans="2:2">
      <c r="B1228"/>
    </row>
    <row r="1229" spans="2:2">
      <c r="B1229"/>
    </row>
    <row r="1230" spans="2:2">
      <c r="B1230"/>
    </row>
    <row r="1231" spans="2:2">
      <c r="B1231"/>
    </row>
    <row r="1232" spans="2:2">
      <c r="B1232"/>
    </row>
    <row r="1233" spans="2:2">
      <c r="B1233"/>
    </row>
    <row r="1234" spans="2:2">
      <c r="B1234"/>
    </row>
    <row r="1235" spans="2:2">
      <c r="B1235"/>
    </row>
    <row r="1236" spans="2:2">
      <c r="B1236"/>
    </row>
    <row r="1237" spans="2:2">
      <c r="B1237"/>
    </row>
    <row r="1238" spans="2:2">
      <c r="B1238"/>
    </row>
    <row r="1239" spans="2:2">
      <c r="B1239"/>
    </row>
    <row r="1240" spans="2:2">
      <c r="B1240"/>
    </row>
    <row r="1241" spans="2:2">
      <c r="B1241"/>
    </row>
    <row r="1242" spans="2:2">
      <c r="B1242"/>
    </row>
    <row r="1243" spans="2:2">
      <c r="B1243"/>
    </row>
    <row r="1244" spans="2:2">
      <c r="B1244"/>
    </row>
    <row r="1245" spans="2:2">
      <c r="B1245"/>
    </row>
    <row r="1246" spans="2:2">
      <c r="B1246"/>
    </row>
    <row r="1247" spans="2:2">
      <c r="B1247"/>
    </row>
    <row r="1248" spans="2:2">
      <c r="B1248"/>
    </row>
    <row r="1249" spans="2:2">
      <c r="B1249"/>
    </row>
    <row r="1250" spans="2:2">
      <c r="B1250"/>
    </row>
    <row r="1251" spans="2:2">
      <c r="B1251"/>
    </row>
    <row r="1252" spans="2:2">
      <c r="B1252"/>
    </row>
    <row r="1253" spans="2:2">
      <c r="B1253"/>
    </row>
    <row r="1254" spans="2:2">
      <c r="B1254"/>
    </row>
    <row r="1255" spans="2:2">
      <c r="B1255"/>
    </row>
    <row r="1256" spans="2:2">
      <c r="B1256"/>
    </row>
    <row r="1257" spans="2:2">
      <c r="B1257"/>
    </row>
    <row r="1258" spans="2:2">
      <c r="B1258"/>
    </row>
    <row r="1259" spans="2:2">
      <c r="B1259"/>
    </row>
    <row r="1260" spans="2:2">
      <c r="B1260"/>
    </row>
    <row r="1261" spans="2:2">
      <c r="B1261"/>
    </row>
    <row r="1262" spans="2:2">
      <c r="B1262"/>
    </row>
    <row r="1263" spans="2:2">
      <c r="B1263"/>
    </row>
    <row r="1264" spans="2:2">
      <c r="B1264"/>
    </row>
    <row r="1265" spans="2:2">
      <c r="B1265"/>
    </row>
    <row r="1266" spans="2:2">
      <c r="B1266"/>
    </row>
    <row r="1267" spans="2:2">
      <c r="B1267"/>
    </row>
    <row r="1268" spans="2:2">
      <c r="B1268"/>
    </row>
    <row r="1269" spans="2:2">
      <c r="B1269"/>
    </row>
    <row r="1270" spans="2:2">
      <c r="B1270"/>
    </row>
    <row r="1271" spans="2:2">
      <c r="B1271"/>
    </row>
    <row r="1272" spans="2:2">
      <c r="B1272"/>
    </row>
    <row r="1273" spans="2:2">
      <c r="B1273"/>
    </row>
    <row r="1274" spans="2:2">
      <c r="B1274"/>
    </row>
    <row r="1275" spans="2:2">
      <c r="B1275"/>
    </row>
    <row r="1276" spans="2:2">
      <c r="B1276"/>
    </row>
    <row r="1277" spans="2:2">
      <c r="B1277"/>
    </row>
    <row r="1278" spans="2:2">
      <c r="B1278"/>
    </row>
    <row r="1279" spans="2:2">
      <c r="B1279"/>
    </row>
    <row r="1280" spans="2:2">
      <c r="B1280"/>
    </row>
    <row r="1281" spans="2:2">
      <c r="B1281"/>
    </row>
    <row r="1282" spans="2:2">
      <c r="B1282"/>
    </row>
    <row r="1283" spans="2:2">
      <c r="B1283"/>
    </row>
    <row r="1284" spans="2:2">
      <c r="B1284"/>
    </row>
    <row r="1285" spans="2:2">
      <c r="B1285"/>
    </row>
    <row r="1286" spans="2:2">
      <c r="B1286"/>
    </row>
    <row r="1287" spans="2:2">
      <c r="B1287"/>
    </row>
    <row r="1288" spans="2:2">
      <c r="B1288"/>
    </row>
    <row r="1289" spans="2:2">
      <c r="B1289"/>
    </row>
    <row r="1290" spans="2:2">
      <c r="B1290"/>
    </row>
    <row r="1291" spans="2:2">
      <c r="B1291"/>
    </row>
    <row r="1292" spans="2:2">
      <c r="B1292"/>
    </row>
    <row r="1293" spans="2:2">
      <c r="B1293"/>
    </row>
    <row r="1294" spans="2:2">
      <c r="B1294"/>
    </row>
    <row r="1295" spans="2:2">
      <c r="B1295"/>
    </row>
    <row r="1296" spans="2:2">
      <c r="B1296"/>
    </row>
    <row r="1297" spans="2:2">
      <c r="B1297"/>
    </row>
    <row r="1298" spans="2:2">
      <c r="B1298"/>
    </row>
    <row r="1299" spans="2:2">
      <c r="B1299"/>
    </row>
    <row r="1300" spans="2:2">
      <c r="B1300"/>
    </row>
    <row r="1301" spans="2:2">
      <c r="B1301"/>
    </row>
    <row r="1302" spans="2:2">
      <c r="B1302"/>
    </row>
    <row r="1303" spans="2:2">
      <c r="B1303"/>
    </row>
    <row r="1304" spans="2:2">
      <c r="B1304"/>
    </row>
    <row r="1305" spans="2:2">
      <c r="B1305"/>
    </row>
    <row r="1306" spans="2:2">
      <c r="B1306"/>
    </row>
    <row r="1307" spans="2:2">
      <c r="B1307"/>
    </row>
    <row r="1308" spans="2:2">
      <c r="B1308"/>
    </row>
    <row r="1309" spans="2:2">
      <c r="B1309"/>
    </row>
    <row r="1310" spans="2:2">
      <c r="B1310"/>
    </row>
    <row r="1311" spans="2:2">
      <c r="B1311"/>
    </row>
    <row r="1312" spans="2:2">
      <c r="B1312"/>
    </row>
    <row r="1313" spans="2:2">
      <c r="B1313"/>
    </row>
    <row r="1314" spans="2:2">
      <c r="B1314"/>
    </row>
    <row r="1315" spans="2:2">
      <c r="B1315"/>
    </row>
    <row r="1316" spans="2:2">
      <c r="B1316"/>
    </row>
    <row r="1317" spans="2:2">
      <c r="B1317"/>
    </row>
    <row r="1318" spans="2:2">
      <c r="B1318"/>
    </row>
    <row r="1319" spans="2:2">
      <c r="B1319"/>
    </row>
    <row r="1320" spans="2:2">
      <c r="B1320"/>
    </row>
    <row r="1321" spans="2:2">
      <c r="B1321"/>
    </row>
    <row r="1322" spans="2:2">
      <c r="B1322"/>
    </row>
    <row r="1323" spans="2:2">
      <c r="B1323"/>
    </row>
    <row r="1324" spans="2:2">
      <c r="B1324"/>
    </row>
    <row r="1325" spans="2:2">
      <c r="B1325"/>
    </row>
    <row r="1326" spans="2:2">
      <c r="B1326"/>
    </row>
    <row r="1327" spans="2:2">
      <c r="B1327"/>
    </row>
    <row r="1328" spans="2:2">
      <c r="B1328"/>
    </row>
    <row r="1329" spans="2:2">
      <c r="B1329"/>
    </row>
    <row r="1330" spans="2:2">
      <c r="B1330"/>
    </row>
    <row r="1331" spans="2:2">
      <c r="B1331"/>
    </row>
    <row r="1332" spans="2:2">
      <c r="B1332"/>
    </row>
    <row r="1333" spans="2:2">
      <c r="B1333"/>
    </row>
    <row r="1334" spans="2:2">
      <c r="B1334"/>
    </row>
    <row r="1335" spans="2:2">
      <c r="B1335"/>
    </row>
    <row r="1336" spans="2:2">
      <c r="B1336"/>
    </row>
    <row r="1337" spans="2:2">
      <c r="B1337"/>
    </row>
    <row r="1338" spans="2:2">
      <c r="B1338"/>
    </row>
    <row r="1339" spans="2:2">
      <c r="B1339"/>
    </row>
    <row r="1340" spans="2:2">
      <c r="B1340"/>
    </row>
    <row r="1341" spans="2:2">
      <c r="B1341"/>
    </row>
    <row r="1342" spans="2:2">
      <c r="B1342"/>
    </row>
    <row r="1343" spans="2:2">
      <c r="B1343"/>
    </row>
    <row r="1344" spans="2:2">
      <c r="B1344"/>
    </row>
    <row r="1345" spans="2:2">
      <c r="B1345"/>
    </row>
    <row r="1346" spans="2:2">
      <c r="B1346"/>
    </row>
    <row r="1347" spans="2:2">
      <c r="B1347"/>
    </row>
    <row r="1348" spans="2:2">
      <c r="B1348"/>
    </row>
    <row r="1349" spans="2:2">
      <c r="B1349"/>
    </row>
    <row r="1350" spans="2:2">
      <c r="B1350"/>
    </row>
    <row r="1351" spans="2:2">
      <c r="B1351"/>
    </row>
    <row r="1352" spans="2:2">
      <c r="B1352"/>
    </row>
    <row r="1353" spans="2:2">
      <c r="B1353"/>
    </row>
    <row r="1354" spans="2:2">
      <c r="B1354"/>
    </row>
    <row r="1355" spans="2:2">
      <c r="B1355"/>
    </row>
    <row r="1356" spans="2:2">
      <c r="B1356"/>
    </row>
    <row r="1357" spans="2:2">
      <c r="B1357"/>
    </row>
    <row r="1358" spans="2:2">
      <c r="B1358"/>
    </row>
    <row r="1359" spans="2:2">
      <c r="B1359"/>
    </row>
    <row r="1360" spans="2:2">
      <c r="B1360"/>
    </row>
    <row r="1361" spans="2:2">
      <c r="B1361"/>
    </row>
    <row r="1362" spans="2:2">
      <c r="B1362"/>
    </row>
    <row r="1363" spans="2:2">
      <c r="B1363"/>
    </row>
    <row r="1364" spans="2:2">
      <c r="B1364"/>
    </row>
    <row r="1365" spans="2:2">
      <c r="B1365"/>
    </row>
    <row r="1366" spans="2:2">
      <c r="B1366"/>
    </row>
    <row r="1367" spans="2:2">
      <c r="B1367"/>
    </row>
    <row r="1368" spans="2:2">
      <c r="B1368"/>
    </row>
    <row r="1369" spans="2:2">
      <c r="B1369"/>
    </row>
    <row r="1370" spans="2:2">
      <c r="B1370"/>
    </row>
    <row r="1371" spans="2:2">
      <c r="B1371"/>
    </row>
    <row r="1372" spans="2:2">
      <c r="B1372"/>
    </row>
    <row r="1373" spans="2:2">
      <c r="B1373"/>
    </row>
    <row r="1374" spans="2:2">
      <c r="B1374"/>
    </row>
    <row r="1375" spans="2:2">
      <c r="B1375"/>
    </row>
    <row r="1376" spans="2:2">
      <c r="B1376"/>
    </row>
    <row r="1377" spans="2:2">
      <c r="B1377"/>
    </row>
    <row r="1378" spans="2:2">
      <c r="B1378"/>
    </row>
    <row r="1379" spans="2:2">
      <c r="B1379"/>
    </row>
    <row r="1380" spans="2:2">
      <c r="B1380"/>
    </row>
    <row r="1381" spans="2:2">
      <c r="B1381"/>
    </row>
    <row r="1382" spans="2:2">
      <c r="B1382"/>
    </row>
    <row r="1383" spans="2:2">
      <c r="B1383"/>
    </row>
    <row r="1384" spans="2:2">
      <c r="B1384"/>
    </row>
    <row r="1385" spans="2:2">
      <c r="B1385"/>
    </row>
    <row r="1386" spans="2:2">
      <c r="B1386"/>
    </row>
    <row r="1387" spans="2:2">
      <c r="B1387"/>
    </row>
    <row r="1388" spans="2:2">
      <c r="B1388"/>
    </row>
    <row r="1389" spans="2:2">
      <c r="B1389"/>
    </row>
    <row r="1390" spans="2:2">
      <c r="B1390"/>
    </row>
    <row r="1391" spans="2:2">
      <c r="B1391"/>
    </row>
    <row r="1392" spans="2:2">
      <c r="B1392"/>
    </row>
    <row r="1393" spans="2:2">
      <c r="B1393"/>
    </row>
    <row r="1394" spans="2:2">
      <c r="B1394"/>
    </row>
    <row r="1395" spans="2:2">
      <c r="B1395"/>
    </row>
    <row r="1396" spans="2:2">
      <c r="B1396"/>
    </row>
    <row r="1397" spans="2:2">
      <c r="B1397"/>
    </row>
    <row r="1398" spans="2:2">
      <c r="B1398"/>
    </row>
    <row r="1399" spans="2:2">
      <c r="B1399"/>
    </row>
    <row r="1400" spans="2:2">
      <c r="B1400"/>
    </row>
    <row r="1401" spans="2:2">
      <c r="B1401"/>
    </row>
    <row r="1402" spans="2:2">
      <c r="B1402"/>
    </row>
    <row r="1403" spans="2:2">
      <c r="B1403"/>
    </row>
    <row r="1404" spans="2:2">
      <c r="B1404"/>
    </row>
    <row r="1405" spans="2:2">
      <c r="B1405"/>
    </row>
    <row r="1406" spans="2:2">
      <c r="B1406"/>
    </row>
    <row r="1407" spans="2:2">
      <c r="B1407"/>
    </row>
    <row r="1408" spans="2:2">
      <c r="B1408"/>
    </row>
    <row r="1409" spans="2:2">
      <c r="B1409"/>
    </row>
    <row r="1410" spans="2:2">
      <c r="B1410"/>
    </row>
    <row r="1411" spans="2:2">
      <c r="B1411"/>
    </row>
    <row r="1412" spans="2:2">
      <c r="B1412"/>
    </row>
    <row r="1413" spans="2:2">
      <c r="B1413"/>
    </row>
    <row r="1414" spans="2:2">
      <c r="B1414"/>
    </row>
    <row r="1415" spans="2:2">
      <c r="B1415"/>
    </row>
    <row r="1416" spans="2:2">
      <c r="B1416"/>
    </row>
    <row r="1417" spans="2:2">
      <c r="B1417"/>
    </row>
    <row r="1418" spans="2:2">
      <c r="B1418"/>
    </row>
    <row r="1419" spans="2:2">
      <c r="B1419"/>
    </row>
    <row r="1420" spans="2:2">
      <c r="B1420"/>
    </row>
    <row r="1421" spans="2:2">
      <c r="B1421"/>
    </row>
    <row r="1422" spans="2:2">
      <c r="B1422"/>
    </row>
    <row r="1423" spans="2:2">
      <c r="B1423"/>
    </row>
    <row r="1424" spans="2:2">
      <c r="B1424"/>
    </row>
    <row r="1425" spans="2:2">
      <c r="B1425"/>
    </row>
    <row r="1426" spans="2:2">
      <c r="B1426"/>
    </row>
    <row r="1427" spans="2:2">
      <c r="B1427"/>
    </row>
    <row r="1428" spans="2:2">
      <c r="B1428"/>
    </row>
    <row r="1429" spans="2:2">
      <c r="B1429"/>
    </row>
    <row r="1430" spans="2:2">
      <c r="B1430"/>
    </row>
    <row r="1431" spans="2:2">
      <c r="B1431"/>
    </row>
    <row r="1432" spans="2:2">
      <c r="B1432"/>
    </row>
    <row r="1433" spans="2:2">
      <c r="B1433"/>
    </row>
    <row r="1434" spans="2:2">
      <c r="B1434"/>
    </row>
    <row r="1435" spans="2:2">
      <c r="B1435"/>
    </row>
    <row r="1436" spans="2:2">
      <c r="B1436"/>
    </row>
    <row r="1437" spans="2:2">
      <c r="B1437"/>
    </row>
    <row r="1438" spans="2:2">
      <c r="B1438"/>
    </row>
    <row r="1439" spans="2:2">
      <c r="B1439"/>
    </row>
    <row r="1440" spans="2:2">
      <c r="B1440"/>
    </row>
    <row r="1441" spans="2:2">
      <c r="B1441"/>
    </row>
    <row r="1442" spans="2:2">
      <c r="B1442"/>
    </row>
    <row r="1443" spans="2:2">
      <c r="B1443"/>
    </row>
    <row r="1444" spans="2:2">
      <c r="B1444"/>
    </row>
    <row r="1445" spans="2:2">
      <c r="B1445"/>
    </row>
    <row r="1446" spans="2:2">
      <c r="B1446"/>
    </row>
    <row r="1447" spans="2:2">
      <c r="B1447"/>
    </row>
    <row r="1448" spans="2:2">
      <c r="B1448"/>
    </row>
    <row r="1449" spans="2:2">
      <c r="B1449"/>
    </row>
    <row r="1450" spans="2:2">
      <c r="B1450"/>
    </row>
    <row r="1451" spans="2:2">
      <c r="B1451"/>
    </row>
    <row r="1452" spans="2:2">
      <c r="B1452"/>
    </row>
    <row r="1453" spans="2:2">
      <c r="B1453"/>
    </row>
    <row r="1454" spans="2:2">
      <c r="B1454"/>
    </row>
    <row r="1455" spans="2:2">
      <c r="B1455"/>
    </row>
    <row r="1456" spans="2:2">
      <c r="B1456"/>
    </row>
    <row r="1457" spans="2:2">
      <c r="B1457"/>
    </row>
    <row r="1458" spans="2:2">
      <c r="B1458"/>
    </row>
    <row r="1459" spans="2:2">
      <c r="B1459"/>
    </row>
    <row r="1460" spans="2:2">
      <c r="B1460"/>
    </row>
    <row r="1461" spans="2:2">
      <c r="B1461"/>
    </row>
    <row r="1462" spans="2:2">
      <c r="B1462"/>
    </row>
    <row r="1463" spans="2:2">
      <c r="B1463"/>
    </row>
    <row r="1464" spans="2:2">
      <c r="B1464"/>
    </row>
    <row r="1465" spans="2:2">
      <c r="B1465"/>
    </row>
    <row r="1466" spans="2:2">
      <c r="B1466"/>
    </row>
    <row r="1467" spans="2:2">
      <c r="B1467"/>
    </row>
    <row r="1468" spans="2:2">
      <c r="B1468"/>
    </row>
    <row r="1469" spans="2:2">
      <c r="B1469"/>
    </row>
    <row r="1470" spans="2:2">
      <c r="B1470"/>
    </row>
    <row r="1471" spans="2:2">
      <c r="B1471"/>
    </row>
    <row r="1472" spans="2:2">
      <c r="B1472"/>
    </row>
    <row r="1473" spans="2:2">
      <c r="B1473"/>
    </row>
    <row r="1474" spans="2:2">
      <c r="B1474"/>
    </row>
    <row r="1475" spans="2:2">
      <c r="B1475"/>
    </row>
    <row r="1476" spans="2:2">
      <c r="B1476"/>
    </row>
    <row r="1477" spans="2:2">
      <c r="B1477"/>
    </row>
    <row r="1478" spans="2:2">
      <c r="B1478"/>
    </row>
    <row r="1479" spans="2:2">
      <c r="B1479"/>
    </row>
    <row r="1480" spans="2:2">
      <c r="B1480"/>
    </row>
    <row r="1481" spans="2:2">
      <c r="B1481"/>
    </row>
    <row r="1482" spans="2:2">
      <c r="B1482"/>
    </row>
    <row r="1483" spans="2:2">
      <c r="B1483"/>
    </row>
    <row r="1484" spans="2:2">
      <c r="B1484"/>
    </row>
    <row r="1485" spans="2:2">
      <c r="B1485"/>
    </row>
    <row r="1486" spans="2:2">
      <c r="B1486"/>
    </row>
    <row r="1487" spans="2:2">
      <c r="B1487"/>
    </row>
    <row r="1488" spans="2:2">
      <c r="B1488"/>
    </row>
    <row r="1489" spans="2:2">
      <c r="B1489"/>
    </row>
    <row r="1490" spans="2:2">
      <c r="B1490"/>
    </row>
    <row r="1491" spans="2:2">
      <c r="B1491"/>
    </row>
    <row r="1492" spans="2:2">
      <c r="B1492"/>
    </row>
    <row r="1493" spans="2:2">
      <c r="B1493"/>
    </row>
    <row r="1494" spans="2:2">
      <c r="B1494"/>
    </row>
    <row r="1495" spans="2:2">
      <c r="B1495"/>
    </row>
    <row r="1496" spans="2:2">
      <c r="B1496"/>
    </row>
    <row r="1497" spans="2:2">
      <c r="B1497"/>
    </row>
    <row r="1498" spans="2:2">
      <c r="B1498"/>
    </row>
    <row r="1499" spans="2:2">
      <c r="B1499"/>
    </row>
    <row r="1500" spans="2:2">
      <c r="B1500"/>
    </row>
    <row r="1501" spans="2:2">
      <c r="B1501"/>
    </row>
    <row r="1502" spans="2:2">
      <c r="B1502"/>
    </row>
    <row r="1503" spans="2:2">
      <c r="B1503"/>
    </row>
    <row r="1504" spans="2:2">
      <c r="B1504"/>
    </row>
    <row r="1505" spans="2:2">
      <c r="B1505"/>
    </row>
    <row r="1506" spans="2:2">
      <c r="B1506"/>
    </row>
    <row r="1507" spans="2:2">
      <c r="B1507"/>
    </row>
    <row r="1508" spans="2:2">
      <c r="B1508"/>
    </row>
    <row r="1509" spans="2:2">
      <c r="B1509"/>
    </row>
    <row r="1510" spans="2:2">
      <c r="B1510"/>
    </row>
    <row r="1511" spans="2:2">
      <c r="B1511"/>
    </row>
    <row r="1512" spans="2:2">
      <c r="B1512"/>
    </row>
    <row r="1513" spans="2:2">
      <c r="B1513"/>
    </row>
    <row r="1514" spans="2:2">
      <c r="B1514"/>
    </row>
    <row r="1515" spans="2:2">
      <c r="B1515"/>
    </row>
    <row r="1516" spans="2:2">
      <c r="B1516"/>
    </row>
    <row r="1517" spans="2:2">
      <c r="B1517"/>
    </row>
    <row r="1518" spans="2:2">
      <c r="B1518"/>
    </row>
    <row r="1519" spans="2:2">
      <c r="B1519"/>
    </row>
    <row r="1520" spans="2:2">
      <c r="B1520"/>
    </row>
    <row r="1521" spans="2:2">
      <c r="B1521"/>
    </row>
    <row r="1522" spans="2:2">
      <c r="B1522"/>
    </row>
    <row r="1523" spans="2:2">
      <c r="B1523"/>
    </row>
    <row r="1524" spans="2:2">
      <c r="B1524"/>
    </row>
    <row r="1525" spans="2:2">
      <c r="B1525"/>
    </row>
    <row r="1526" spans="2:2">
      <c r="B1526"/>
    </row>
    <row r="1527" spans="2:2">
      <c r="B1527"/>
    </row>
    <row r="1528" spans="2:2">
      <c r="B1528"/>
    </row>
    <row r="1529" spans="2:2">
      <c r="B1529"/>
    </row>
    <row r="1530" spans="2:2">
      <c r="B1530"/>
    </row>
    <row r="1531" spans="2:2">
      <c r="B1531"/>
    </row>
    <row r="1532" spans="2:2">
      <c r="B1532"/>
    </row>
    <row r="1533" spans="2:2">
      <c r="B1533"/>
    </row>
    <row r="1534" spans="2:2">
      <c r="B1534"/>
    </row>
    <row r="1535" spans="2:2">
      <c r="B1535"/>
    </row>
    <row r="1536" spans="2:2">
      <c r="B1536"/>
    </row>
    <row r="1537" spans="2:2">
      <c r="B1537"/>
    </row>
    <row r="1538" spans="2:2">
      <c r="B1538"/>
    </row>
    <row r="1539" spans="2:2">
      <c r="B1539"/>
    </row>
    <row r="1540" spans="2:2">
      <c r="B1540"/>
    </row>
    <row r="1541" spans="2:2">
      <c r="B1541"/>
    </row>
    <row r="1542" spans="2:2">
      <c r="B1542"/>
    </row>
    <row r="1543" spans="2:2">
      <c r="B1543"/>
    </row>
    <row r="1544" spans="2:2">
      <c r="B1544"/>
    </row>
    <row r="1545" spans="2:2">
      <c r="B1545"/>
    </row>
    <row r="1546" spans="2:2">
      <c r="B1546"/>
    </row>
    <row r="1547" spans="2:2">
      <c r="B1547"/>
    </row>
    <row r="1548" spans="2:2">
      <c r="B1548"/>
    </row>
    <row r="1549" spans="2:2">
      <c r="B1549"/>
    </row>
    <row r="1550" spans="2:2">
      <c r="B1550"/>
    </row>
    <row r="1551" spans="2:2">
      <c r="B1551"/>
    </row>
    <row r="1552" spans="2:2">
      <c r="B1552"/>
    </row>
    <row r="1553" spans="2:2">
      <c r="B1553"/>
    </row>
    <row r="1554" spans="2:2">
      <c r="B1554"/>
    </row>
    <row r="1555" spans="2:2">
      <c r="B1555"/>
    </row>
    <row r="1556" spans="2:2">
      <c r="B1556"/>
    </row>
    <row r="1557" spans="2:2">
      <c r="B1557"/>
    </row>
    <row r="1558" spans="2:2">
      <c r="B1558"/>
    </row>
    <row r="1559" spans="2:2">
      <c r="B1559"/>
    </row>
    <row r="1560" spans="2:2">
      <c r="B1560"/>
    </row>
    <row r="1561" spans="2:2">
      <c r="B1561"/>
    </row>
    <row r="1562" spans="2:2">
      <c r="B1562"/>
    </row>
    <row r="1563" spans="2:2">
      <c r="B1563"/>
    </row>
    <row r="1564" spans="2:2">
      <c r="B1564"/>
    </row>
    <row r="1565" spans="2:2">
      <c r="B1565"/>
    </row>
    <row r="1566" spans="2:2">
      <c r="B1566"/>
    </row>
    <row r="1567" spans="2:2">
      <c r="B1567"/>
    </row>
    <row r="1568" spans="2:2">
      <c r="B1568"/>
    </row>
    <row r="1569" spans="2:2">
      <c r="B1569"/>
    </row>
    <row r="1570" spans="2:2">
      <c r="B1570"/>
    </row>
    <row r="1571" spans="2:2">
      <c r="B1571"/>
    </row>
    <row r="1572" spans="2:2">
      <c r="B1572"/>
    </row>
    <row r="1573" spans="2:2">
      <c r="B1573"/>
    </row>
    <row r="1574" spans="2:2">
      <c r="B1574"/>
    </row>
    <row r="1575" spans="2:2">
      <c r="B1575"/>
    </row>
    <row r="1576" spans="2:2">
      <c r="B1576"/>
    </row>
    <row r="1577" spans="2:2">
      <c r="B1577"/>
    </row>
    <row r="1578" spans="2:2">
      <c r="B1578"/>
    </row>
    <row r="1579" spans="2:2">
      <c r="B1579"/>
    </row>
    <row r="1580" spans="2:2">
      <c r="B1580"/>
    </row>
    <row r="1581" spans="2:2">
      <c r="B1581"/>
    </row>
    <row r="1582" spans="2:2">
      <c r="B1582"/>
    </row>
    <row r="1583" spans="2:2">
      <c r="B1583"/>
    </row>
    <row r="1584" spans="2:2">
      <c r="B1584"/>
    </row>
    <row r="1585" spans="2:2">
      <c r="B1585"/>
    </row>
    <row r="1586" spans="2:2">
      <c r="B1586"/>
    </row>
    <row r="1587" spans="2:2">
      <c r="B1587"/>
    </row>
    <row r="1588" spans="2:2">
      <c r="B1588"/>
    </row>
    <row r="1589" spans="2:2">
      <c r="B1589"/>
    </row>
    <row r="1590" spans="2:2">
      <c r="B1590"/>
    </row>
    <row r="1591" spans="2:2">
      <c r="B1591"/>
    </row>
    <row r="1592" spans="2:2">
      <c r="B1592"/>
    </row>
    <row r="1593" spans="2:2">
      <c r="B1593"/>
    </row>
    <row r="1594" spans="2:2">
      <c r="B1594"/>
    </row>
    <row r="1595" spans="2:2">
      <c r="B1595"/>
    </row>
    <row r="1596" spans="2:2">
      <c r="B1596"/>
    </row>
    <row r="1597" spans="2:2">
      <c r="B1597"/>
    </row>
    <row r="1598" spans="2:2">
      <c r="B1598"/>
    </row>
    <row r="1599" spans="2:2">
      <c r="B1599"/>
    </row>
    <row r="1600" spans="2:2">
      <c r="B1600"/>
    </row>
    <row r="1601" spans="2:2">
      <c r="B1601"/>
    </row>
    <row r="1602" spans="2:2">
      <c r="B1602"/>
    </row>
    <row r="1603" spans="2:2">
      <c r="B1603"/>
    </row>
    <row r="1604" spans="2:2">
      <c r="B1604"/>
    </row>
    <row r="1605" spans="2:2">
      <c r="B1605"/>
    </row>
    <row r="1606" spans="2:2">
      <c r="B1606"/>
    </row>
    <row r="1607" spans="2:2">
      <c r="B1607"/>
    </row>
    <row r="1608" spans="2:2">
      <c r="B1608"/>
    </row>
    <row r="1609" spans="2:2">
      <c r="B1609"/>
    </row>
    <row r="1610" spans="2:2">
      <c r="B1610"/>
    </row>
    <row r="1611" spans="2:2">
      <c r="B1611"/>
    </row>
    <row r="1612" spans="2:2">
      <c r="B1612"/>
    </row>
    <row r="1613" spans="2:2">
      <c r="B1613"/>
    </row>
    <row r="1614" spans="2:2">
      <c r="B1614"/>
    </row>
    <row r="1615" spans="2:2">
      <c r="B1615"/>
    </row>
    <row r="1616" spans="2:2">
      <c r="B1616"/>
    </row>
    <row r="1617" spans="2:2">
      <c r="B1617"/>
    </row>
    <row r="1618" spans="2:2">
      <c r="B1618"/>
    </row>
    <row r="1619" spans="2:2">
      <c r="B1619"/>
    </row>
    <row r="1620" spans="2:2">
      <c r="B1620"/>
    </row>
    <row r="1621" spans="2:2">
      <c r="B1621"/>
    </row>
    <row r="1622" spans="2:2">
      <c r="B1622"/>
    </row>
    <row r="1623" spans="2:2">
      <c r="B1623"/>
    </row>
    <row r="1624" spans="2:2">
      <c r="B1624"/>
    </row>
    <row r="1625" spans="2:2">
      <c r="B1625"/>
    </row>
    <row r="1626" spans="2:2">
      <c r="B1626"/>
    </row>
    <row r="1627" spans="2:2">
      <c r="B1627"/>
    </row>
    <row r="1628" spans="2:2">
      <c r="B1628"/>
    </row>
    <row r="1629" spans="2:2">
      <c r="B1629"/>
    </row>
    <row r="1630" spans="2:2">
      <c r="B1630"/>
    </row>
    <row r="1631" spans="2:2">
      <c r="B1631"/>
    </row>
    <row r="1632" spans="2:2">
      <c r="B1632"/>
    </row>
    <row r="1633" spans="2:2">
      <c r="B1633"/>
    </row>
    <row r="1634" spans="2:2">
      <c r="B1634"/>
    </row>
    <row r="1635" spans="2:2">
      <c r="B1635"/>
    </row>
    <row r="1636" spans="2:2">
      <c r="B1636"/>
    </row>
    <row r="1637" spans="2:2">
      <c r="B1637"/>
    </row>
    <row r="1638" spans="2:2">
      <c r="B1638"/>
    </row>
    <row r="1639" spans="2:2">
      <c r="B1639"/>
    </row>
    <row r="1640" spans="2:2">
      <c r="B1640"/>
    </row>
    <row r="1641" spans="2:2">
      <c r="B1641"/>
    </row>
    <row r="1642" spans="2:2">
      <c r="B1642"/>
    </row>
    <row r="1643" spans="2:2">
      <c r="B1643"/>
    </row>
    <row r="1644" spans="2:2">
      <c r="B1644"/>
    </row>
    <row r="1645" spans="2:2">
      <c r="B1645"/>
    </row>
    <row r="1646" spans="2:2">
      <c r="B1646"/>
    </row>
    <row r="1647" spans="2:2">
      <c r="B1647"/>
    </row>
    <row r="1648" spans="2:2">
      <c r="B1648"/>
    </row>
    <row r="1649" spans="2:2">
      <c r="B1649"/>
    </row>
    <row r="1650" spans="2:2">
      <c r="B1650"/>
    </row>
    <row r="1651" spans="2:2">
      <c r="B1651"/>
    </row>
    <row r="1652" spans="2:2">
      <c r="B1652"/>
    </row>
    <row r="1653" spans="2:2">
      <c r="B1653"/>
    </row>
    <row r="1654" spans="2:2">
      <c r="B1654"/>
    </row>
    <row r="1655" spans="2:2">
      <c r="B1655"/>
    </row>
    <row r="1656" spans="2:2">
      <c r="B1656"/>
    </row>
    <row r="1657" spans="2:2">
      <c r="B1657"/>
    </row>
    <row r="1658" spans="2:2">
      <c r="B1658"/>
    </row>
    <row r="1659" spans="2:2">
      <c r="B1659"/>
    </row>
    <row r="1660" spans="2:2">
      <c r="B1660"/>
    </row>
    <row r="1661" spans="2:2">
      <c r="B1661"/>
    </row>
    <row r="1662" spans="2:2">
      <c r="B1662"/>
    </row>
    <row r="1663" spans="2:2">
      <c r="B1663"/>
    </row>
    <row r="1664" spans="2:2">
      <c r="B1664"/>
    </row>
    <row r="1665" spans="2:2">
      <c r="B1665"/>
    </row>
    <row r="1666" spans="2:2">
      <c r="B1666"/>
    </row>
    <row r="1667" spans="2:2">
      <c r="B1667"/>
    </row>
    <row r="1668" spans="2:2">
      <c r="B1668"/>
    </row>
    <row r="1669" spans="2:2">
      <c r="B1669"/>
    </row>
    <row r="1670" spans="2:2">
      <c r="B1670"/>
    </row>
    <row r="1671" spans="2:2">
      <c r="B1671"/>
    </row>
    <row r="1672" spans="2:2">
      <c r="B1672"/>
    </row>
    <row r="1673" spans="2:2">
      <c r="B1673"/>
    </row>
    <row r="1674" spans="2:2">
      <c r="B1674"/>
    </row>
    <row r="1675" spans="2:2">
      <c r="B1675"/>
    </row>
    <row r="1676" spans="2:2">
      <c r="B1676"/>
    </row>
    <row r="1677" spans="2:2">
      <c r="B1677"/>
    </row>
    <row r="1678" spans="2:2">
      <c r="B1678"/>
    </row>
    <row r="1679" spans="2:2">
      <c r="B1679"/>
    </row>
    <row r="1680" spans="2:2">
      <c r="B1680"/>
    </row>
    <row r="1681" spans="2:2">
      <c r="B1681"/>
    </row>
    <row r="1682" spans="2:2">
      <c r="B1682"/>
    </row>
    <row r="1683" spans="2:2">
      <c r="B1683"/>
    </row>
    <row r="1684" spans="2:2">
      <c r="B1684"/>
    </row>
    <row r="1685" spans="2:2">
      <c r="B1685"/>
    </row>
    <row r="1686" spans="2:2">
      <c r="B1686"/>
    </row>
    <row r="1687" spans="2:2">
      <c r="B1687"/>
    </row>
    <row r="1688" spans="2:2">
      <c r="B1688"/>
    </row>
    <row r="1689" spans="2:2">
      <c r="B1689"/>
    </row>
    <row r="1690" spans="2:2">
      <c r="B1690"/>
    </row>
    <row r="1691" spans="2:2">
      <c r="B1691"/>
    </row>
    <row r="1692" spans="2:2">
      <c r="B1692"/>
    </row>
    <row r="1693" spans="2:2">
      <c r="B1693"/>
    </row>
    <row r="1694" spans="2:2">
      <c r="B1694"/>
    </row>
    <row r="1695" spans="2:2">
      <c r="B1695"/>
    </row>
    <row r="1696" spans="2:2">
      <c r="B1696"/>
    </row>
    <row r="1697" spans="2:2">
      <c r="B1697"/>
    </row>
    <row r="1698" spans="2:2">
      <c r="B1698"/>
    </row>
    <row r="1699" spans="2:2">
      <c r="B1699"/>
    </row>
    <row r="1700" spans="2:2">
      <c r="B1700"/>
    </row>
    <row r="1701" spans="2:2">
      <c r="B1701"/>
    </row>
    <row r="1702" spans="2:2">
      <c r="B1702"/>
    </row>
    <row r="1703" spans="2:2">
      <c r="B1703"/>
    </row>
    <row r="1704" spans="2:2">
      <c r="B1704"/>
    </row>
    <row r="1705" spans="2:2">
      <c r="B1705"/>
    </row>
    <row r="1706" spans="2:2">
      <c r="B1706"/>
    </row>
    <row r="1707" spans="2:2">
      <c r="B1707"/>
    </row>
    <row r="1708" spans="2:2">
      <c r="B1708"/>
    </row>
    <row r="1709" spans="2:2">
      <c r="B1709"/>
    </row>
    <row r="1710" spans="2:2">
      <c r="B1710"/>
    </row>
    <row r="1711" spans="2:2">
      <c r="B1711"/>
    </row>
    <row r="1712" spans="2:2">
      <c r="B1712"/>
    </row>
    <row r="1713" spans="2:2">
      <c r="B1713"/>
    </row>
    <row r="1714" spans="2:2">
      <c r="B1714"/>
    </row>
    <row r="1715" spans="2:2">
      <c r="B1715"/>
    </row>
    <row r="1716" spans="2:2">
      <c r="B1716"/>
    </row>
    <row r="1717" spans="2:2">
      <c r="B1717"/>
    </row>
    <row r="1718" spans="2:2">
      <c r="B1718"/>
    </row>
    <row r="1719" spans="2:2">
      <c r="B1719"/>
    </row>
    <row r="1720" spans="2:2">
      <c r="B1720"/>
    </row>
    <row r="1721" spans="2:2">
      <c r="B1721"/>
    </row>
    <row r="1722" spans="2:2">
      <c r="B1722"/>
    </row>
    <row r="1723" spans="2:2">
      <c r="B1723"/>
    </row>
    <row r="1724" spans="2:2">
      <c r="B1724"/>
    </row>
    <row r="1725" spans="2:2">
      <c r="B1725"/>
    </row>
    <row r="1726" spans="2:2">
      <c r="B1726"/>
    </row>
    <row r="1727" spans="2:2">
      <c r="B1727"/>
    </row>
    <row r="1728" spans="2:2">
      <c r="B1728"/>
    </row>
    <row r="1729" spans="2:2">
      <c r="B1729"/>
    </row>
    <row r="1730" spans="2:2">
      <c r="B1730"/>
    </row>
    <row r="1731" spans="2:2">
      <c r="B1731"/>
    </row>
    <row r="1732" spans="2:2">
      <c r="B1732"/>
    </row>
    <row r="1733" spans="2:2">
      <c r="B1733"/>
    </row>
    <row r="1734" spans="2:2">
      <c r="B1734"/>
    </row>
    <row r="1735" spans="2:2">
      <c r="B1735"/>
    </row>
    <row r="1736" spans="2:2">
      <c r="B1736"/>
    </row>
    <row r="1737" spans="2:2">
      <c r="B1737"/>
    </row>
    <row r="1738" spans="2:2">
      <c r="B1738"/>
    </row>
    <row r="1739" spans="2:2">
      <c r="B1739"/>
    </row>
    <row r="1740" spans="2:2">
      <c r="B1740"/>
    </row>
    <row r="1741" spans="2:2">
      <c r="B1741"/>
    </row>
    <row r="1742" spans="2:2">
      <c r="B1742"/>
    </row>
    <row r="1743" spans="2:2">
      <c r="B1743"/>
    </row>
    <row r="1744" spans="2:2">
      <c r="B1744"/>
    </row>
    <row r="1745" spans="2:2">
      <c r="B1745"/>
    </row>
    <row r="1746" spans="2:2">
      <c r="B1746"/>
    </row>
    <row r="1747" spans="2:2">
      <c r="B1747"/>
    </row>
    <row r="1748" spans="2:2">
      <c r="B1748"/>
    </row>
    <row r="1749" spans="2:2">
      <c r="B1749"/>
    </row>
    <row r="1750" spans="2:2">
      <c r="B1750"/>
    </row>
    <row r="1751" spans="2:2">
      <c r="B1751"/>
    </row>
    <row r="1752" spans="2:2">
      <c r="B1752"/>
    </row>
    <row r="1753" spans="2:2">
      <c r="B1753"/>
    </row>
    <row r="1754" spans="2:2">
      <c r="B1754"/>
    </row>
    <row r="1755" spans="2:2">
      <c r="B1755"/>
    </row>
    <row r="1756" spans="2:2">
      <c r="B1756"/>
    </row>
    <row r="1757" spans="2:2">
      <c r="B1757"/>
    </row>
    <row r="1758" spans="2:2">
      <c r="B1758"/>
    </row>
    <row r="1759" spans="2:2">
      <c r="B1759"/>
    </row>
    <row r="1760" spans="2:2">
      <c r="B1760"/>
    </row>
    <row r="1761" spans="2:2">
      <c r="B1761"/>
    </row>
    <row r="1762" spans="2:2">
      <c r="B1762"/>
    </row>
    <row r="1763" spans="2:2">
      <c r="B1763"/>
    </row>
    <row r="1764" spans="2:2">
      <c r="B1764"/>
    </row>
    <row r="1765" spans="2:2">
      <c r="B1765"/>
    </row>
    <row r="1766" spans="2:2">
      <c r="B1766"/>
    </row>
    <row r="1767" spans="2:2">
      <c r="B1767"/>
    </row>
    <row r="1768" spans="2:2">
      <c r="B1768"/>
    </row>
    <row r="1769" spans="2:2">
      <c r="B1769"/>
    </row>
    <row r="1770" spans="2:2">
      <c r="B1770"/>
    </row>
    <row r="1771" spans="2:2">
      <c r="B1771"/>
    </row>
    <row r="1772" spans="2:2">
      <c r="B1772"/>
    </row>
    <row r="1773" spans="2:2">
      <c r="B1773"/>
    </row>
    <row r="1774" spans="2:2">
      <c r="B1774"/>
    </row>
    <row r="1775" spans="2:2">
      <c r="B1775"/>
    </row>
    <row r="1776" spans="2:2">
      <c r="B1776"/>
    </row>
    <row r="1777" spans="2:2">
      <c r="B1777"/>
    </row>
    <row r="1778" spans="2:2">
      <c r="B1778"/>
    </row>
    <row r="1779" spans="2:2">
      <c r="B1779"/>
    </row>
    <row r="1780" spans="2:2">
      <c r="B1780"/>
    </row>
    <row r="1781" spans="2:2">
      <c r="B1781"/>
    </row>
    <row r="1782" spans="2:2">
      <c r="B1782"/>
    </row>
    <row r="1783" spans="2:2">
      <c r="B1783"/>
    </row>
    <row r="1784" spans="2:2">
      <c r="B1784"/>
    </row>
    <row r="1785" spans="2:2">
      <c r="B1785"/>
    </row>
    <row r="1786" spans="2:2">
      <c r="B1786"/>
    </row>
    <row r="1787" spans="2:2">
      <c r="B1787"/>
    </row>
    <row r="1788" spans="2:2">
      <c r="B1788"/>
    </row>
    <row r="1789" spans="2:2">
      <c r="B1789"/>
    </row>
    <row r="1790" spans="2:2">
      <c r="B1790"/>
    </row>
    <row r="1791" spans="2:2">
      <c r="B1791"/>
    </row>
    <row r="1792" spans="2:2">
      <c r="B1792"/>
    </row>
    <row r="1793" spans="2:2">
      <c r="B1793"/>
    </row>
    <row r="1794" spans="2:2">
      <c r="B1794"/>
    </row>
    <row r="1795" spans="2:2">
      <c r="B1795"/>
    </row>
    <row r="1796" spans="2:2">
      <c r="B1796"/>
    </row>
    <row r="1797" spans="2:2">
      <c r="B1797"/>
    </row>
    <row r="1798" spans="2:2">
      <c r="B1798"/>
    </row>
    <row r="1799" spans="2:2">
      <c r="B1799"/>
    </row>
    <row r="1800" spans="2:2">
      <c r="B1800"/>
    </row>
    <row r="1801" spans="2:2">
      <c r="B1801"/>
    </row>
    <row r="1802" spans="2:2">
      <c r="B1802"/>
    </row>
    <row r="1803" spans="2:2">
      <c r="B1803"/>
    </row>
    <row r="1804" spans="2:2">
      <c r="B1804"/>
    </row>
    <row r="1805" spans="2:2">
      <c r="B1805"/>
    </row>
    <row r="1806" spans="2:2">
      <c r="B1806"/>
    </row>
    <row r="1807" spans="2:2">
      <c r="B1807"/>
    </row>
    <row r="1808" spans="2:2">
      <c r="B1808"/>
    </row>
    <row r="1809" spans="2:2">
      <c r="B1809"/>
    </row>
    <row r="1810" spans="2:2">
      <c r="B1810"/>
    </row>
    <row r="1811" spans="2:2">
      <c r="B1811"/>
    </row>
    <row r="1812" spans="2:2">
      <c r="B1812"/>
    </row>
    <row r="1813" spans="2:2">
      <c r="B1813"/>
    </row>
    <row r="1814" spans="2:2">
      <c r="B1814"/>
    </row>
    <row r="1815" spans="2:2">
      <c r="B1815"/>
    </row>
    <row r="1816" spans="2:2">
      <c r="B1816"/>
    </row>
    <row r="1817" spans="2:2">
      <c r="B1817"/>
    </row>
    <row r="1818" spans="2:2">
      <c r="B1818"/>
    </row>
    <row r="1819" spans="2:2">
      <c r="B1819"/>
    </row>
    <row r="1820" spans="2:2">
      <c r="B1820"/>
    </row>
    <row r="1821" spans="2:2">
      <c r="B1821"/>
    </row>
    <row r="1822" spans="2:2">
      <c r="B1822"/>
    </row>
    <row r="1823" spans="2:2">
      <c r="B1823"/>
    </row>
    <row r="1824" spans="2:2">
      <c r="B1824"/>
    </row>
    <row r="1825" spans="2:2">
      <c r="B1825"/>
    </row>
    <row r="1826" spans="2:2">
      <c r="B1826"/>
    </row>
    <row r="1827" spans="2:2">
      <c r="B1827"/>
    </row>
    <row r="1828" spans="2:2">
      <c r="B1828"/>
    </row>
    <row r="1829" spans="2:2">
      <c r="B1829"/>
    </row>
    <row r="1830" spans="2:2">
      <c r="B1830"/>
    </row>
    <row r="1831" spans="2:2">
      <c r="B1831"/>
    </row>
    <row r="1832" spans="2:2">
      <c r="B1832"/>
    </row>
    <row r="1833" spans="2:2">
      <c r="B1833"/>
    </row>
    <row r="1834" spans="2:2">
      <c r="B1834"/>
    </row>
    <row r="1835" spans="2:2">
      <c r="B1835"/>
    </row>
    <row r="1836" spans="2:2">
      <c r="B1836"/>
    </row>
    <row r="1837" spans="2:2">
      <c r="B1837"/>
    </row>
    <row r="1838" spans="2:2">
      <c r="B1838"/>
    </row>
    <row r="1839" spans="2:2">
      <c r="B1839"/>
    </row>
    <row r="1840" spans="2:2">
      <c r="B1840"/>
    </row>
    <row r="1841" spans="2:2">
      <c r="B1841"/>
    </row>
    <row r="1842" spans="2:2">
      <c r="B1842"/>
    </row>
    <row r="1843" spans="2:2">
      <c r="B1843"/>
    </row>
    <row r="1844" spans="2:2">
      <c r="B1844"/>
    </row>
    <row r="1845" spans="2:2">
      <c r="B1845"/>
    </row>
    <row r="1846" spans="2:2">
      <c r="B1846"/>
    </row>
    <row r="1847" spans="2:2">
      <c r="B1847"/>
    </row>
    <row r="1848" spans="2:2">
      <c r="B1848"/>
    </row>
    <row r="1849" spans="2:2">
      <c r="B1849"/>
    </row>
    <row r="1850" spans="2:2">
      <c r="B1850"/>
    </row>
    <row r="1851" spans="2:2">
      <c r="B1851"/>
    </row>
    <row r="1852" spans="2:2">
      <c r="B1852"/>
    </row>
    <row r="1853" spans="2:2">
      <c r="B1853"/>
    </row>
    <row r="1854" spans="2:2">
      <c r="B1854"/>
    </row>
    <row r="1855" spans="2:2">
      <c r="B1855"/>
    </row>
    <row r="1856" spans="2:2">
      <c r="B1856"/>
    </row>
    <row r="1857" spans="2:2">
      <c r="B1857"/>
    </row>
    <row r="1858" spans="2:2">
      <c r="B1858"/>
    </row>
    <row r="1859" spans="2:2">
      <c r="B1859"/>
    </row>
    <row r="1860" spans="2:2">
      <c r="B1860"/>
    </row>
    <row r="1861" spans="2:2">
      <c r="B1861"/>
    </row>
    <row r="1862" spans="2:2">
      <c r="B1862"/>
    </row>
    <row r="1863" spans="2:2">
      <c r="B1863"/>
    </row>
    <row r="1864" spans="2:2">
      <c r="B1864"/>
    </row>
    <row r="1865" spans="2:2">
      <c r="B1865"/>
    </row>
    <row r="1866" spans="2:2">
      <c r="B1866"/>
    </row>
    <row r="1867" spans="2:2">
      <c r="B1867"/>
    </row>
    <row r="1868" spans="2:2">
      <c r="B1868"/>
    </row>
    <row r="1869" spans="2:2">
      <c r="B1869"/>
    </row>
    <row r="1870" spans="2:2">
      <c r="B1870"/>
    </row>
    <row r="1871" spans="2:2">
      <c r="B1871"/>
    </row>
    <row r="1872" spans="2:2">
      <c r="B1872"/>
    </row>
    <row r="1873" spans="2:2">
      <c r="B1873"/>
    </row>
    <row r="1874" spans="2:2">
      <c r="B1874"/>
    </row>
    <row r="1875" spans="2:2">
      <c r="B1875"/>
    </row>
    <row r="1876" spans="2:2">
      <c r="B1876"/>
    </row>
    <row r="1877" spans="2:2">
      <c r="B1877"/>
    </row>
    <row r="1878" spans="2:2">
      <c r="B1878"/>
    </row>
    <row r="1879" spans="2:2">
      <c r="B1879"/>
    </row>
    <row r="1880" spans="2:2">
      <c r="B1880"/>
    </row>
    <row r="1881" spans="2:2">
      <c r="B1881"/>
    </row>
    <row r="1882" spans="2:2">
      <c r="B1882"/>
    </row>
    <row r="1883" spans="2:2">
      <c r="B1883"/>
    </row>
    <row r="1884" spans="2:2">
      <c r="B1884"/>
    </row>
    <row r="1885" spans="2:2">
      <c r="B1885"/>
    </row>
    <row r="1886" spans="2:2">
      <c r="B1886"/>
    </row>
    <row r="1887" spans="2:2">
      <c r="B1887"/>
    </row>
    <row r="1888" spans="2:2">
      <c r="B1888"/>
    </row>
    <row r="1889" spans="2:2">
      <c r="B1889"/>
    </row>
    <row r="1890" spans="2:2">
      <c r="B1890"/>
    </row>
    <row r="1891" spans="2:2">
      <c r="B1891"/>
    </row>
    <row r="1892" spans="2:2">
      <c r="B1892"/>
    </row>
    <row r="1893" spans="2:2">
      <c r="B1893"/>
    </row>
    <row r="1894" spans="2:2">
      <c r="B1894"/>
    </row>
    <row r="1895" spans="2:2">
      <c r="B1895"/>
    </row>
    <row r="1896" spans="2:2">
      <c r="B1896"/>
    </row>
    <row r="1897" spans="2:2">
      <c r="B1897"/>
    </row>
    <row r="1898" spans="2:2">
      <c r="B1898"/>
    </row>
    <row r="1899" spans="2:2">
      <c r="B1899"/>
    </row>
    <row r="1900" spans="2:2">
      <c r="B1900"/>
    </row>
    <row r="1901" spans="2:2">
      <c r="B1901"/>
    </row>
    <row r="1902" spans="2:2">
      <c r="B1902"/>
    </row>
    <row r="1903" spans="2:2">
      <c r="B1903"/>
    </row>
    <row r="1904" spans="2:2">
      <c r="B1904"/>
    </row>
    <row r="1905" spans="2:2">
      <c r="B1905"/>
    </row>
    <row r="1906" spans="2:2">
      <c r="B1906"/>
    </row>
    <row r="1907" spans="2:2">
      <c r="B1907"/>
    </row>
    <row r="1908" spans="2:2">
      <c r="B1908"/>
    </row>
    <row r="1909" spans="2:2">
      <c r="B1909"/>
    </row>
    <row r="1910" spans="2:2">
      <c r="B1910"/>
    </row>
    <row r="1911" spans="2:2">
      <c r="B1911"/>
    </row>
    <row r="1912" spans="2:2">
      <c r="B1912"/>
    </row>
    <row r="1913" spans="2:2">
      <c r="B1913"/>
    </row>
    <row r="1914" spans="2:2">
      <c r="B1914"/>
    </row>
    <row r="1915" spans="2:2">
      <c r="B1915"/>
    </row>
    <row r="1916" spans="2:2">
      <c r="B1916"/>
    </row>
    <row r="1917" spans="2:2">
      <c r="B1917"/>
    </row>
    <row r="1918" spans="2:2">
      <c r="B1918"/>
    </row>
    <row r="1919" spans="2:2">
      <c r="B1919"/>
    </row>
    <row r="1920" spans="2:2">
      <c r="B1920"/>
    </row>
    <row r="1921" spans="2:2">
      <c r="B1921"/>
    </row>
    <row r="1922" spans="2:2">
      <c r="B1922"/>
    </row>
    <row r="1923" spans="2:2">
      <c r="B1923"/>
    </row>
    <row r="1924" spans="2:2">
      <c r="B1924"/>
    </row>
    <row r="1925" spans="2:2">
      <c r="B1925"/>
    </row>
    <row r="1926" spans="2:2">
      <c r="B1926"/>
    </row>
    <row r="1927" spans="2:2">
      <c r="B1927"/>
    </row>
    <row r="1928" spans="2:2">
      <c r="B1928"/>
    </row>
    <row r="1929" spans="2:2">
      <c r="B1929"/>
    </row>
    <row r="1930" spans="2:2">
      <c r="B1930"/>
    </row>
    <row r="1931" spans="2:2">
      <c r="B1931"/>
    </row>
    <row r="1932" spans="2:2">
      <c r="B1932"/>
    </row>
    <row r="1933" spans="2:2">
      <c r="B1933"/>
    </row>
    <row r="1934" spans="2:2">
      <c r="B1934"/>
    </row>
    <row r="1935" spans="2:2">
      <c r="B1935"/>
    </row>
    <row r="1936" spans="2:2">
      <c r="B1936"/>
    </row>
    <row r="1937" spans="2:2">
      <c r="B1937"/>
    </row>
    <row r="1938" spans="2:2">
      <c r="B1938"/>
    </row>
    <row r="1939" spans="2:2">
      <c r="B1939"/>
    </row>
    <row r="1940" spans="2:2">
      <c r="B1940"/>
    </row>
    <row r="1941" spans="2:2">
      <c r="B1941"/>
    </row>
    <row r="1942" spans="2:2">
      <c r="B1942"/>
    </row>
    <row r="1943" spans="2:2">
      <c r="B1943"/>
    </row>
    <row r="1944" spans="2:2">
      <c r="B1944"/>
    </row>
    <row r="1945" spans="2:2">
      <c r="B1945"/>
    </row>
    <row r="1946" spans="2:2">
      <c r="B1946"/>
    </row>
    <row r="1947" spans="2:2">
      <c r="B1947"/>
    </row>
    <row r="1948" spans="2:2">
      <c r="B1948"/>
    </row>
    <row r="1949" spans="2:2">
      <c r="B1949"/>
    </row>
    <row r="1950" spans="2:2">
      <c r="B1950"/>
    </row>
    <row r="1951" spans="2:2">
      <c r="B1951"/>
    </row>
    <row r="1952" spans="2:2">
      <c r="B1952"/>
    </row>
    <row r="1953" spans="2:2">
      <c r="B1953"/>
    </row>
    <row r="1954" spans="2:2">
      <c r="B1954"/>
    </row>
    <row r="1955" spans="2:2">
      <c r="B1955"/>
    </row>
    <row r="1956" spans="2:2">
      <c r="B1956"/>
    </row>
    <row r="1957" spans="2:2">
      <c r="B1957"/>
    </row>
    <row r="1958" spans="2:2">
      <c r="B1958"/>
    </row>
    <row r="1959" spans="2:2">
      <c r="B1959"/>
    </row>
    <row r="1960" spans="2:2">
      <c r="B1960"/>
    </row>
    <row r="1961" spans="2:2">
      <c r="B1961"/>
    </row>
    <row r="1962" spans="2:2">
      <c r="B1962"/>
    </row>
    <row r="1963" spans="2:2">
      <c r="B1963"/>
    </row>
    <row r="1964" spans="2:2">
      <c r="B1964"/>
    </row>
    <row r="1965" spans="2:2">
      <c r="B1965"/>
    </row>
    <row r="1966" spans="2:2">
      <c r="B1966"/>
    </row>
    <row r="1967" spans="2:2">
      <c r="B1967"/>
    </row>
    <row r="1968" spans="2:2">
      <c r="B1968"/>
    </row>
    <row r="1969" spans="2:2">
      <c r="B1969"/>
    </row>
    <row r="1970" spans="2:2">
      <c r="B1970"/>
    </row>
    <row r="1971" spans="2:2">
      <c r="B1971"/>
    </row>
    <row r="1972" spans="2:2">
      <c r="B1972"/>
    </row>
    <row r="1973" spans="2:2">
      <c r="B1973"/>
    </row>
    <row r="1974" spans="2:2">
      <c r="B1974"/>
    </row>
    <row r="1975" spans="2:2">
      <c r="B1975"/>
    </row>
    <row r="1976" spans="2:2">
      <c r="B1976"/>
    </row>
    <row r="1977" spans="2:2">
      <c r="B1977"/>
    </row>
    <row r="1978" spans="2:2">
      <c r="B1978"/>
    </row>
    <row r="1979" spans="2:2">
      <c r="B1979"/>
    </row>
    <row r="1980" spans="2:2">
      <c r="B1980"/>
    </row>
    <row r="1981" spans="2:2">
      <c r="B1981"/>
    </row>
    <row r="1982" spans="2:2">
      <c r="B1982"/>
    </row>
    <row r="1983" spans="2:2">
      <c r="B1983"/>
    </row>
    <row r="1984" spans="2:2">
      <c r="B1984"/>
    </row>
    <row r="1985" spans="2:2">
      <c r="B1985"/>
    </row>
    <row r="1986" spans="2:2">
      <c r="B1986"/>
    </row>
    <row r="1987" spans="2:2">
      <c r="B1987"/>
    </row>
    <row r="1988" spans="2:2">
      <c r="B1988"/>
    </row>
    <row r="1989" spans="2:2">
      <c r="B1989"/>
    </row>
    <row r="1990" spans="2:2">
      <c r="B1990"/>
    </row>
    <row r="1991" spans="2:2">
      <c r="B1991"/>
    </row>
    <row r="1992" spans="2:2">
      <c r="B1992"/>
    </row>
    <row r="1993" spans="2:2">
      <c r="B1993"/>
    </row>
    <row r="1994" spans="2:2">
      <c r="B1994"/>
    </row>
    <row r="1995" spans="2:2">
      <c r="B1995"/>
    </row>
    <row r="1996" spans="2:2">
      <c r="B1996"/>
    </row>
    <row r="1997" spans="2:2">
      <c r="B1997"/>
    </row>
    <row r="1998" spans="2:2">
      <c r="B1998"/>
    </row>
    <row r="1999" spans="2:2">
      <c r="B1999"/>
    </row>
    <row r="2000" spans="2:2">
      <c r="B2000"/>
    </row>
    <row r="2001" spans="2:2">
      <c r="B2001"/>
    </row>
    <row r="2002" spans="2:2">
      <c r="B2002"/>
    </row>
    <row r="2003" spans="2:2">
      <c r="B2003"/>
    </row>
    <row r="2004" spans="2:2">
      <c r="B2004"/>
    </row>
    <row r="2005" spans="2:2">
      <c r="B2005"/>
    </row>
    <row r="2006" spans="2:2">
      <c r="B2006"/>
    </row>
    <row r="2007" spans="2:2">
      <c r="B2007"/>
    </row>
    <row r="2008" spans="2:2">
      <c r="B2008"/>
    </row>
    <row r="2009" spans="2:2">
      <c r="B2009"/>
    </row>
    <row r="2010" spans="2:2">
      <c r="B2010"/>
    </row>
    <row r="2011" spans="2:2">
      <c r="B2011"/>
    </row>
    <row r="2012" spans="2:2">
      <c r="B2012"/>
    </row>
    <row r="2013" spans="2:2">
      <c r="B2013"/>
    </row>
    <row r="2014" spans="2:2">
      <c r="B2014"/>
    </row>
    <row r="2015" spans="2:2">
      <c r="B2015"/>
    </row>
    <row r="2016" spans="2:2">
      <c r="B2016"/>
    </row>
    <row r="2017" spans="2:2">
      <c r="B2017"/>
    </row>
    <row r="2018" spans="2:2">
      <c r="B2018"/>
    </row>
    <row r="2019" spans="2:2">
      <c r="B2019"/>
    </row>
    <row r="2020" spans="2:2">
      <c r="B2020"/>
    </row>
    <row r="2021" spans="2:2">
      <c r="B2021"/>
    </row>
    <row r="2022" spans="2:2">
      <c r="B2022"/>
    </row>
    <row r="2023" spans="2:2">
      <c r="B2023"/>
    </row>
    <row r="2024" spans="2:2">
      <c r="B2024"/>
    </row>
    <row r="2025" spans="2:2">
      <c r="B2025"/>
    </row>
    <row r="2026" spans="2:2">
      <c r="B2026"/>
    </row>
    <row r="2027" spans="2:2">
      <c r="B2027"/>
    </row>
    <row r="2028" spans="2:2">
      <c r="B2028"/>
    </row>
    <row r="2029" spans="2:2">
      <c r="B2029"/>
    </row>
    <row r="2030" spans="2:2">
      <c r="B2030"/>
    </row>
    <row r="2031" spans="2:2">
      <c r="B2031"/>
    </row>
    <row r="2032" spans="2:2">
      <c r="B2032"/>
    </row>
    <row r="2033" spans="2:2">
      <c r="B2033"/>
    </row>
    <row r="2034" spans="2:2">
      <c r="B2034"/>
    </row>
    <row r="2035" spans="2:2">
      <c r="B2035"/>
    </row>
    <row r="2036" spans="2:2">
      <c r="B2036"/>
    </row>
    <row r="2037" spans="2:2">
      <c r="B2037"/>
    </row>
    <row r="2038" spans="2:2">
      <c r="B2038"/>
    </row>
    <row r="2039" spans="2:2">
      <c r="B2039"/>
    </row>
    <row r="2040" spans="2:2">
      <c r="B2040"/>
    </row>
    <row r="2041" spans="2:2">
      <c r="B2041"/>
    </row>
    <row r="2042" spans="2:2">
      <c r="B2042"/>
    </row>
    <row r="2043" spans="2:2">
      <c r="B2043"/>
    </row>
    <row r="2044" spans="2:2">
      <c r="B2044"/>
    </row>
    <row r="2045" spans="2:2">
      <c r="B2045"/>
    </row>
    <row r="2046" spans="2:2">
      <c r="B2046"/>
    </row>
    <row r="2047" spans="2:2">
      <c r="B2047"/>
    </row>
    <row r="2048" spans="2:2">
      <c r="B2048"/>
    </row>
    <row r="2049" spans="2:2">
      <c r="B2049"/>
    </row>
    <row r="2050" spans="2:2">
      <c r="B2050"/>
    </row>
    <row r="2051" spans="2:2">
      <c r="B2051"/>
    </row>
    <row r="2052" spans="2:2">
      <c r="B2052"/>
    </row>
    <row r="2053" spans="2:2">
      <c r="B2053"/>
    </row>
    <row r="2054" spans="2:2">
      <c r="B2054"/>
    </row>
    <row r="2055" spans="2:2">
      <c r="B2055"/>
    </row>
    <row r="2056" spans="2:2">
      <c r="B2056"/>
    </row>
    <row r="2057" spans="2:2">
      <c r="B2057"/>
    </row>
    <row r="2058" spans="2:2">
      <c r="B2058"/>
    </row>
    <row r="2059" spans="2:2">
      <c r="B2059"/>
    </row>
    <row r="2060" spans="2:2">
      <c r="B2060"/>
    </row>
    <row r="2061" spans="2:2">
      <c r="B2061"/>
    </row>
    <row r="2062" spans="2:2">
      <c r="B2062"/>
    </row>
    <row r="2063" spans="2:2">
      <c r="B2063"/>
    </row>
    <row r="2064" spans="2:2">
      <c r="B2064"/>
    </row>
    <row r="2065" spans="2:2">
      <c r="B2065"/>
    </row>
    <row r="2066" spans="2:2">
      <c r="B2066"/>
    </row>
    <row r="2067" spans="2:2">
      <c r="B2067"/>
    </row>
    <row r="2068" spans="2:2">
      <c r="B2068"/>
    </row>
    <row r="2069" spans="2:2">
      <c r="B2069"/>
    </row>
    <row r="2070" spans="2:2">
      <c r="B2070"/>
    </row>
    <row r="2071" spans="2:2">
      <c r="B2071"/>
    </row>
    <row r="2072" spans="2:2">
      <c r="B2072"/>
    </row>
    <row r="2073" spans="2:2">
      <c r="B2073"/>
    </row>
    <row r="2074" spans="2:2">
      <c r="B2074"/>
    </row>
    <row r="2075" spans="2:2">
      <c r="B2075"/>
    </row>
    <row r="2076" spans="2:2">
      <c r="B2076"/>
    </row>
    <row r="2077" spans="2:2">
      <c r="B2077"/>
    </row>
    <row r="2078" spans="2:2">
      <c r="B2078"/>
    </row>
    <row r="2079" spans="2:2">
      <c r="B2079"/>
    </row>
    <row r="2080" spans="2:2">
      <c r="B2080"/>
    </row>
    <row r="2081" spans="2:2">
      <c r="B2081"/>
    </row>
    <row r="2082" spans="2:2">
      <c r="B2082"/>
    </row>
    <row r="2083" spans="2:2">
      <c r="B2083"/>
    </row>
    <row r="2084" spans="2:2">
      <c r="B2084"/>
    </row>
    <row r="2085" spans="2:2">
      <c r="B2085"/>
    </row>
    <row r="2086" spans="2:2">
      <c r="B2086"/>
    </row>
    <row r="2087" spans="2:2">
      <c r="B2087"/>
    </row>
    <row r="2088" spans="2:2">
      <c r="B2088"/>
    </row>
    <row r="2089" spans="2:2">
      <c r="B2089"/>
    </row>
    <row r="2090" spans="2:2">
      <c r="B2090"/>
    </row>
    <row r="2091" spans="2:2">
      <c r="B2091"/>
    </row>
    <row r="2092" spans="2:2">
      <c r="B2092"/>
    </row>
    <row r="2093" spans="2:2">
      <c r="B2093"/>
    </row>
    <row r="2094" spans="2:2">
      <c r="B2094"/>
    </row>
    <row r="2095" spans="2:2">
      <c r="B2095"/>
    </row>
    <row r="2096" spans="2:2">
      <c r="B2096"/>
    </row>
    <row r="2097" spans="2:2">
      <c r="B2097"/>
    </row>
    <row r="2098" spans="2:2">
      <c r="B2098"/>
    </row>
    <row r="2099" spans="2:2">
      <c r="B2099"/>
    </row>
    <row r="2100" spans="2:2">
      <c r="B2100"/>
    </row>
    <row r="2101" spans="2:2">
      <c r="B2101"/>
    </row>
    <row r="2102" spans="2:2">
      <c r="B2102"/>
    </row>
    <row r="2103" spans="2:2">
      <c r="B2103"/>
    </row>
    <row r="2104" spans="2:2">
      <c r="B2104"/>
    </row>
    <row r="2105" spans="2:2">
      <c r="B2105"/>
    </row>
    <row r="2106" spans="2:2">
      <c r="B2106"/>
    </row>
    <row r="2107" spans="2:2">
      <c r="B2107"/>
    </row>
    <row r="2108" spans="2:2">
      <c r="B2108"/>
    </row>
    <row r="2109" spans="2:2">
      <c r="B2109"/>
    </row>
    <row r="2110" spans="2:2">
      <c r="B2110"/>
    </row>
    <row r="2111" spans="2:2">
      <c r="B2111"/>
    </row>
    <row r="2112" spans="2:2">
      <c r="B2112"/>
    </row>
    <row r="2113" spans="2:2">
      <c r="B2113"/>
    </row>
    <row r="2114" spans="2:2">
      <c r="B2114"/>
    </row>
    <row r="2115" spans="2:2">
      <c r="B2115"/>
    </row>
    <row r="2116" spans="2:2">
      <c r="B2116"/>
    </row>
    <row r="2117" spans="2:2">
      <c r="B2117"/>
    </row>
    <row r="2118" spans="2:2">
      <c r="B2118"/>
    </row>
    <row r="2119" spans="2:2">
      <c r="B2119"/>
    </row>
    <row r="2120" spans="2:2">
      <c r="B2120"/>
    </row>
    <row r="2121" spans="2:2">
      <c r="B2121"/>
    </row>
    <row r="2122" spans="2:2">
      <c r="B2122"/>
    </row>
    <row r="2123" spans="2:2">
      <c r="B2123"/>
    </row>
    <row r="2124" spans="2:2">
      <c r="B2124"/>
    </row>
    <row r="2125" spans="2:2">
      <c r="B2125"/>
    </row>
    <row r="2126" spans="2:2">
      <c r="B2126"/>
    </row>
    <row r="2127" spans="2:2">
      <c r="B2127"/>
    </row>
    <row r="2128" spans="2:2">
      <c r="B2128"/>
    </row>
    <row r="2129" spans="2:2">
      <c r="B2129"/>
    </row>
    <row r="2130" spans="2:2">
      <c r="B2130"/>
    </row>
    <row r="2131" spans="2:2">
      <c r="B2131"/>
    </row>
    <row r="2132" spans="2:2">
      <c r="B2132"/>
    </row>
    <row r="2133" spans="2:2">
      <c r="B2133"/>
    </row>
    <row r="2134" spans="2:2">
      <c r="B2134"/>
    </row>
    <row r="2135" spans="2:2">
      <c r="B2135"/>
    </row>
    <row r="2136" spans="2:2">
      <c r="B2136"/>
    </row>
    <row r="2137" spans="2:2">
      <c r="B2137"/>
    </row>
    <row r="2138" spans="2:2">
      <c r="B2138"/>
    </row>
    <row r="2139" spans="2:2">
      <c r="B2139"/>
    </row>
    <row r="2140" spans="2:2">
      <c r="B2140"/>
    </row>
    <row r="2141" spans="2:2">
      <c r="B2141"/>
    </row>
    <row r="2142" spans="2:2">
      <c r="B2142"/>
    </row>
    <row r="2143" spans="2:2">
      <c r="B2143"/>
    </row>
    <row r="2144" spans="2:2">
      <c r="B2144"/>
    </row>
    <row r="2145" spans="2:2">
      <c r="B2145"/>
    </row>
    <row r="2146" spans="2:2">
      <c r="B2146"/>
    </row>
    <row r="2147" spans="2:2">
      <c r="B2147"/>
    </row>
    <row r="2148" spans="2:2">
      <c r="B2148"/>
    </row>
    <row r="2149" spans="2:2">
      <c r="B2149"/>
    </row>
    <row r="2150" spans="2:2">
      <c r="B2150"/>
    </row>
    <row r="2151" spans="2:2">
      <c r="B2151"/>
    </row>
    <row r="2152" spans="2:2">
      <c r="B2152"/>
    </row>
    <row r="2153" spans="2:2">
      <c r="B2153"/>
    </row>
    <row r="2154" spans="2:2">
      <c r="B2154"/>
    </row>
    <row r="2155" spans="2:2">
      <c r="B2155"/>
    </row>
    <row r="2156" spans="2:2">
      <c r="B2156"/>
    </row>
    <row r="2157" spans="2:2">
      <c r="B2157"/>
    </row>
    <row r="2158" spans="2:2">
      <c r="B2158"/>
    </row>
    <row r="2159" spans="2:2">
      <c r="B2159"/>
    </row>
    <row r="2160" spans="2:2">
      <c r="B2160"/>
    </row>
    <row r="2161" spans="2:2">
      <c r="B2161"/>
    </row>
    <row r="2162" spans="2:2">
      <c r="B2162"/>
    </row>
    <row r="2163" spans="2:2">
      <c r="B2163"/>
    </row>
    <row r="2164" spans="2:2">
      <c r="B2164"/>
    </row>
    <row r="2165" spans="2:2">
      <c r="B2165"/>
    </row>
    <row r="2166" spans="2:2">
      <c r="B2166"/>
    </row>
    <row r="2167" spans="2:2">
      <c r="B2167"/>
    </row>
    <row r="2168" spans="2:2">
      <c r="B2168"/>
    </row>
    <row r="2169" spans="2:2">
      <c r="B2169"/>
    </row>
    <row r="2170" spans="2:2">
      <c r="B2170"/>
    </row>
    <row r="2171" spans="2:2">
      <c r="B2171"/>
    </row>
    <row r="2172" spans="2:2">
      <c r="B2172"/>
    </row>
    <row r="2173" spans="2:2">
      <c r="B2173"/>
    </row>
    <row r="2174" spans="2:2">
      <c r="B2174"/>
    </row>
    <row r="2175" spans="2:2">
      <c r="B2175"/>
    </row>
    <row r="2176" spans="2:2">
      <c r="B2176"/>
    </row>
    <row r="2177" spans="2:2">
      <c r="B2177"/>
    </row>
    <row r="2178" spans="2:2">
      <c r="B2178"/>
    </row>
    <row r="2179" spans="2:2">
      <c r="B2179"/>
    </row>
    <row r="2180" spans="2:2">
      <c r="B2180"/>
    </row>
    <row r="2181" spans="2:2">
      <c r="B2181"/>
    </row>
    <row r="2182" spans="2:2">
      <c r="B2182"/>
    </row>
    <row r="2183" spans="2:2">
      <c r="B2183"/>
    </row>
    <row r="2184" spans="2:2">
      <c r="B2184"/>
    </row>
    <row r="2185" spans="2:2">
      <c r="B2185"/>
    </row>
    <row r="2186" spans="2:2">
      <c r="B2186"/>
    </row>
    <row r="2187" spans="2:2">
      <c r="B2187"/>
    </row>
    <row r="2188" spans="2:2">
      <c r="B2188"/>
    </row>
    <row r="2189" spans="2:2">
      <c r="B2189"/>
    </row>
    <row r="2190" spans="2:2">
      <c r="B2190"/>
    </row>
    <row r="2191" spans="2:2">
      <c r="B2191"/>
    </row>
    <row r="2192" spans="2:2">
      <c r="B2192"/>
    </row>
    <row r="2193" spans="2:2">
      <c r="B2193"/>
    </row>
    <row r="2194" spans="2:2">
      <c r="B2194"/>
    </row>
    <row r="2195" spans="2:2">
      <c r="B2195"/>
    </row>
    <row r="2196" spans="2:2">
      <c r="B2196"/>
    </row>
    <row r="2197" spans="2:2">
      <c r="B2197"/>
    </row>
    <row r="2198" spans="2:2">
      <c r="B2198"/>
    </row>
    <row r="2199" spans="2:2">
      <c r="B2199"/>
    </row>
    <row r="2200" spans="2:2">
      <c r="B2200"/>
    </row>
    <row r="2201" spans="2:2">
      <c r="B2201"/>
    </row>
    <row r="2202" spans="2:2">
      <c r="B2202"/>
    </row>
    <row r="2203" spans="2:2">
      <c r="B2203"/>
    </row>
    <row r="2204" spans="2:2">
      <c r="B2204"/>
    </row>
    <row r="2205" spans="2:2">
      <c r="B2205"/>
    </row>
    <row r="2206" spans="2:2">
      <c r="B2206"/>
    </row>
    <row r="2207" spans="2:2">
      <c r="B2207"/>
    </row>
    <row r="2208" spans="2:2">
      <c r="B2208"/>
    </row>
    <row r="2209" spans="2:2">
      <c r="B2209"/>
    </row>
    <row r="2210" spans="2:2">
      <c r="B2210"/>
    </row>
    <row r="2211" spans="2:2">
      <c r="B2211"/>
    </row>
    <row r="2212" spans="2:2">
      <c r="B2212"/>
    </row>
    <row r="2213" spans="2:2">
      <c r="B2213"/>
    </row>
    <row r="2214" spans="2:2">
      <c r="B2214"/>
    </row>
    <row r="2215" spans="2:2">
      <c r="B2215"/>
    </row>
    <row r="2216" spans="2:2">
      <c r="B2216"/>
    </row>
    <row r="2217" spans="2:2">
      <c r="B2217"/>
    </row>
    <row r="2218" spans="2:2">
      <c r="B2218"/>
    </row>
    <row r="2219" spans="2:2">
      <c r="B2219"/>
    </row>
    <row r="2220" spans="2:2">
      <c r="B2220"/>
    </row>
    <row r="2221" spans="2:2">
      <c r="B2221"/>
    </row>
    <row r="2222" spans="2:2">
      <c r="B2222"/>
    </row>
    <row r="2223" spans="2:2">
      <c r="B2223"/>
    </row>
    <row r="2224" spans="2:2">
      <c r="B2224"/>
    </row>
    <row r="2225" spans="2:2">
      <c r="B2225"/>
    </row>
    <row r="2226" spans="2:2">
      <c r="B2226"/>
    </row>
    <row r="2227" spans="2:2">
      <c r="B2227"/>
    </row>
    <row r="2228" spans="2:2">
      <c r="B2228"/>
    </row>
    <row r="2229" spans="2:2">
      <c r="B2229"/>
    </row>
    <row r="2230" spans="2:2">
      <c r="B2230"/>
    </row>
    <row r="2231" spans="2:2">
      <c r="B2231"/>
    </row>
    <row r="2232" spans="2:2">
      <c r="B2232"/>
    </row>
    <row r="2233" spans="2:2">
      <c r="B2233"/>
    </row>
    <row r="2234" spans="2:2">
      <c r="B2234"/>
    </row>
    <row r="2235" spans="2:2">
      <c r="B2235"/>
    </row>
    <row r="2236" spans="2:2">
      <c r="B2236"/>
    </row>
    <row r="2237" spans="2:2">
      <c r="B2237"/>
    </row>
    <row r="2238" spans="2:2">
      <c r="B2238"/>
    </row>
    <row r="2239" spans="2:2">
      <c r="B2239"/>
    </row>
    <row r="2240" spans="2:2">
      <c r="B2240"/>
    </row>
    <row r="2241" spans="2:2">
      <c r="B2241"/>
    </row>
    <row r="2242" spans="2:2">
      <c r="B2242"/>
    </row>
    <row r="2243" spans="2:2">
      <c r="B2243"/>
    </row>
    <row r="2244" spans="2:2">
      <c r="B2244"/>
    </row>
    <row r="2245" spans="2:2">
      <c r="B2245"/>
    </row>
    <row r="2246" spans="2:2">
      <c r="B2246"/>
    </row>
    <row r="2247" spans="2:2">
      <c r="B2247"/>
    </row>
    <row r="2248" spans="2:2">
      <c r="B2248"/>
    </row>
    <row r="2249" spans="2:2">
      <c r="B2249"/>
    </row>
    <row r="2250" spans="2:2">
      <c r="B2250"/>
    </row>
    <row r="2251" spans="2:2">
      <c r="B2251"/>
    </row>
    <row r="2252" spans="2:2">
      <c r="B2252"/>
    </row>
    <row r="2253" spans="2:2">
      <c r="B2253"/>
    </row>
    <row r="2254" spans="2:2">
      <c r="B2254"/>
    </row>
    <row r="2255" spans="2:2">
      <c r="B2255"/>
    </row>
    <row r="2256" spans="2:2">
      <c r="B2256"/>
    </row>
    <row r="2257" spans="2:2">
      <c r="B2257"/>
    </row>
    <row r="2258" spans="2:2">
      <c r="B2258"/>
    </row>
    <row r="2259" spans="2:2">
      <c r="B2259"/>
    </row>
    <row r="2260" spans="2:2">
      <c r="B2260"/>
    </row>
    <row r="2261" spans="2:2">
      <c r="B2261"/>
    </row>
    <row r="2262" spans="2:2">
      <c r="B2262"/>
    </row>
    <row r="2263" spans="2:2">
      <c r="B2263"/>
    </row>
    <row r="2264" spans="2:2">
      <c r="B2264"/>
    </row>
    <row r="2265" spans="2:2">
      <c r="B2265"/>
    </row>
    <row r="2266" spans="2:2">
      <c r="B2266"/>
    </row>
    <row r="2267" spans="2:2">
      <c r="B2267"/>
    </row>
    <row r="2268" spans="2:2">
      <c r="B2268"/>
    </row>
    <row r="2269" spans="2:2">
      <c r="B2269"/>
    </row>
    <row r="2270" spans="2:2">
      <c r="B2270"/>
    </row>
    <row r="2271" spans="2:2">
      <c r="B2271"/>
    </row>
    <row r="2272" spans="2:2">
      <c r="B2272"/>
    </row>
    <row r="2273" spans="2:2">
      <c r="B2273"/>
    </row>
    <row r="2274" spans="2:2">
      <c r="B2274"/>
    </row>
    <row r="2275" spans="2:2">
      <c r="B2275"/>
    </row>
    <row r="2276" spans="2:2">
      <c r="B2276"/>
    </row>
    <row r="2277" spans="2:2">
      <c r="B2277"/>
    </row>
    <row r="2278" spans="2:2">
      <c r="B2278"/>
    </row>
    <row r="2279" spans="2:2">
      <c r="B2279"/>
    </row>
    <row r="2280" spans="2:2">
      <c r="B2280"/>
    </row>
    <row r="2281" spans="2:2">
      <c r="B2281"/>
    </row>
    <row r="2282" spans="2:2">
      <c r="B2282"/>
    </row>
    <row r="2283" spans="2:2">
      <c r="B2283"/>
    </row>
    <row r="2284" spans="2:2">
      <c r="B2284"/>
    </row>
    <row r="2285" spans="2:2">
      <c r="B2285"/>
    </row>
    <row r="2286" spans="2:2">
      <c r="B2286"/>
    </row>
    <row r="2287" spans="2:2">
      <c r="B2287"/>
    </row>
    <row r="2288" spans="2:2">
      <c r="B2288"/>
    </row>
    <row r="2289" spans="2:2">
      <c r="B2289"/>
    </row>
    <row r="2290" spans="2:2">
      <c r="B2290"/>
    </row>
    <row r="2291" spans="2:2">
      <c r="B2291"/>
    </row>
    <row r="2292" spans="2:2">
      <c r="B2292"/>
    </row>
    <row r="2293" spans="2:2">
      <c r="B2293"/>
    </row>
    <row r="2294" spans="2:2">
      <c r="B2294"/>
    </row>
    <row r="2295" spans="2:2">
      <c r="B2295"/>
    </row>
    <row r="2296" spans="2:2">
      <c r="B2296"/>
    </row>
    <row r="2297" spans="2:2">
      <c r="B2297"/>
    </row>
    <row r="2298" spans="2:2">
      <c r="B2298"/>
    </row>
    <row r="2299" spans="2:2">
      <c r="B2299"/>
    </row>
    <row r="2300" spans="2:2">
      <c r="B2300"/>
    </row>
    <row r="2301" spans="2:2">
      <c r="B2301"/>
    </row>
    <row r="2302" spans="2:2">
      <c r="B2302"/>
    </row>
    <row r="2303" spans="2:2">
      <c r="B2303"/>
    </row>
    <row r="2304" spans="2:2">
      <c r="B2304"/>
    </row>
    <row r="2305" spans="2:2">
      <c r="B2305"/>
    </row>
    <row r="2306" spans="2:2">
      <c r="B2306"/>
    </row>
    <row r="2307" spans="2:2">
      <c r="B2307"/>
    </row>
    <row r="2308" spans="2:2">
      <c r="B2308"/>
    </row>
    <row r="2309" spans="2:2">
      <c r="B2309"/>
    </row>
    <row r="2310" spans="2:2">
      <c r="B2310"/>
    </row>
    <row r="2311" spans="2:2">
      <c r="B2311"/>
    </row>
    <row r="2312" spans="2:2">
      <c r="B2312"/>
    </row>
    <row r="2313" spans="2:2">
      <c r="B2313"/>
    </row>
    <row r="2314" spans="2:2">
      <c r="B2314"/>
    </row>
    <row r="2315" spans="2:2">
      <c r="B2315"/>
    </row>
    <row r="2316" spans="2:2">
      <c r="B2316"/>
    </row>
    <row r="2317" spans="2:2">
      <c r="B2317"/>
    </row>
    <row r="2318" spans="2:2">
      <c r="B2318"/>
    </row>
    <row r="2319" spans="2:2">
      <c r="B2319"/>
    </row>
    <row r="2320" spans="2:2">
      <c r="B2320"/>
    </row>
    <row r="2321" spans="2:2">
      <c r="B2321"/>
    </row>
    <row r="2322" spans="2:2">
      <c r="B2322"/>
    </row>
    <row r="2323" spans="2:2">
      <c r="B2323"/>
    </row>
    <row r="2324" spans="2:2">
      <c r="B2324"/>
    </row>
    <row r="2325" spans="2:2">
      <c r="B2325"/>
    </row>
    <row r="2326" spans="2:2">
      <c r="B2326"/>
    </row>
    <row r="2327" spans="2:2">
      <c r="B2327"/>
    </row>
    <row r="2328" spans="2:2">
      <c r="B2328"/>
    </row>
    <row r="2329" spans="2:2">
      <c r="B2329"/>
    </row>
    <row r="2330" spans="2:2">
      <c r="B2330"/>
    </row>
    <row r="2331" spans="2:2">
      <c r="B2331"/>
    </row>
    <row r="2332" spans="2:2">
      <c r="B2332"/>
    </row>
    <row r="2333" spans="2:2">
      <c r="B2333"/>
    </row>
    <row r="2334" spans="2:2">
      <c r="B2334"/>
    </row>
    <row r="2335" spans="2:2">
      <c r="B2335"/>
    </row>
    <row r="2336" spans="2:2">
      <c r="B2336"/>
    </row>
    <row r="2337" spans="2:2">
      <c r="B2337"/>
    </row>
    <row r="2338" spans="2:2">
      <c r="B2338"/>
    </row>
    <row r="2339" spans="2:2">
      <c r="B2339"/>
    </row>
    <row r="2340" spans="2:2">
      <c r="B2340"/>
    </row>
    <row r="2341" spans="2:2">
      <c r="B2341"/>
    </row>
    <row r="2342" spans="2:2">
      <c r="B2342"/>
    </row>
    <row r="2343" spans="2:2">
      <c r="B2343"/>
    </row>
    <row r="2344" spans="2:2">
      <c r="B2344"/>
    </row>
    <row r="2345" spans="2:2">
      <c r="B2345"/>
    </row>
    <row r="2346" spans="2:2">
      <c r="B2346"/>
    </row>
    <row r="2347" spans="2:2">
      <c r="B2347"/>
    </row>
    <row r="2348" spans="2:2">
      <c r="B2348"/>
    </row>
    <row r="2349" spans="2:2">
      <c r="B2349"/>
    </row>
    <row r="2350" spans="2:2">
      <c r="B2350"/>
    </row>
    <row r="2351" spans="2:2">
      <c r="B2351"/>
    </row>
    <row r="2352" spans="2:2">
      <c r="B2352"/>
    </row>
    <row r="2353" spans="2:2">
      <c r="B2353"/>
    </row>
    <row r="2354" spans="2:2">
      <c r="B2354"/>
    </row>
    <row r="2355" spans="2:2">
      <c r="B2355"/>
    </row>
    <row r="2356" spans="2:2">
      <c r="B2356"/>
    </row>
    <row r="2357" spans="2:2">
      <c r="B2357"/>
    </row>
    <row r="2358" spans="2:2">
      <c r="B2358"/>
    </row>
    <row r="2359" spans="2:2">
      <c r="B2359"/>
    </row>
    <row r="2360" spans="2:2">
      <c r="B2360"/>
    </row>
    <row r="2361" spans="2:2">
      <c r="B2361"/>
    </row>
    <row r="2362" spans="2:2">
      <c r="B2362"/>
    </row>
    <row r="2363" spans="2:2">
      <c r="B2363"/>
    </row>
    <row r="2364" spans="2:2">
      <c r="B2364"/>
    </row>
    <row r="2365" spans="2:2">
      <c r="B2365"/>
    </row>
    <row r="2366" spans="2:2">
      <c r="B2366"/>
    </row>
    <row r="2367" spans="2:2">
      <c r="B2367"/>
    </row>
    <row r="2368" spans="2:2">
      <c r="B2368"/>
    </row>
    <row r="2369" spans="2:2">
      <c r="B2369"/>
    </row>
    <row r="2370" spans="2:2">
      <c r="B2370"/>
    </row>
    <row r="2371" spans="2:2">
      <c r="B2371"/>
    </row>
    <row r="2372" spans="2:2">
      <c r="B2372"/>
    </row>
    <row r="2373" spans="2:2">
      <c r="B2373"/>
    </row>
    <row r="2374" spans="2:2">
      <c r="B2374"/>
    </row>
    <row r="2375" spans="2:2">
      <c r="B2375"/>
    </row>
    <row r="2376" spans="2:2">
      <c r="B2376"/>
    </row>
    <row r="2377" spans="2:2">
      <c r="B2377"/>
    </row>
    <row r="2378" spans="2:2">
      <c r="B2378"/>
    </row>
    <row r="2379" spans="2:2">
      <c r="B2379"/>
    </row>
    <row r="2380" spans="2:2">
      <c r="B2380"/>
    </row>
    <row r="2381" spans="2:2">
      <c r="B2381"/>
    </row>
    <row r="2382" spans="2:2">
      <c r="B2382"/>
    </row>
    <row r="2383" spans="2:2">
      <c r="B2383"/>
    </row>
    <row r="2384" spans="2:2">
      <c r="B2384"/>
    </row>
    <row r="2385" spans="2:2">
      <c r="B2385"/>
    </row>
    <row r="2386" spans="2:2">
      <c r="B2386"/>
    </row>
    <row r="2387" spans="2:2">
      <c r="B2387"/>
    </row>
    <row r="2388" spans="2:2">
      <c r="B2388"/>
    </row>
    <row r="2389" spans="2:2">
      <c r="B2389"/>
    </row>
    <row r="2390" spans="2:2">
      <c r="B2390"/>
    </row>
    <row r="2391" spans="2:2">
      <c r="B2391"/>
    </row>
    <row r="2392" spans="2:2">
      <c r="B2392"/>
    </row>
    <row r="2393" spans="2:2">
      <c r="B2393"/>
    </row>
    <row r="2394" spans="2:2">
      <c r="B2394"/>
    </row>
    <row r="2395" spans="2:2">
      <c r="B2395"/>
    </row>
    <row r="2396" spans="2:2">
      <c r="B2396"/>
    </row>
    <row r="2397" spans="2:2">
      <c r="B2397"/>
    </row>
    <row r="2398" spans="2:2">
      <c r="B2398"/>
    </row>
    <row r="2399" spans="2:2">
      <c r="B2399"/>
    </row>
    <row r="2400" spans="2:2">
      <c r="B2400"/>
    </row>
    <row r="2401" spans="2:2">
      <c r="B2401"/>
    </row>
    <row r="2402" spans="2:2">
      <c r="B2402"/>
    </row>
    <row r="2403" spans="2:2">
      <c r="B2403"/>
    </row>
    <row r="2404" spans="2:2">
      <c r="B2404"/>
    </row>
    <row r="2405" spans="2:2">
      <c r="B2405"/>
    </row>
    <row r="2406" spans="2:2">
      <c r="B2406"/>
    </row>
    <row r="2407" spans="2:2">
      <c r="B2407"/>
    </row>
    <row r="2408" spans="2:2">
      <c r="B2408"/>
    </row>
    <row r="2409" spans="2:2">
      <c r="B2409"/>
    </row>
    <row r="2410" spans="2:2">
      <c r="B2410"/>
    </row>
    <row r="2411" spans="2:2">
      <c r="B2411"/>
    </row>
    <row r="2412" spans="2:2">
      <c r="B2412"/>
    </row>
    <row r="2413" spans="2:2">
      <c r="B2413"/>
    </row>
    <row r="2414" spans="2:2">
      <c r="B2414"/>
    </row>
    <row r="2415" spans="2:2">
      <c r="B2415"/>
    </row>
    <row r="2416" spans="2:2">
      <c r="B2416"/>
    </row>
    <row r="2417" spans="2:2">
      <c r="B2417"/>
    </row>
    <row r="2418" spans="2:2">
      <c r="B2418"/>
    </row>
    <row r="2419" spans="2:2">
      <c r="B2419"/>
    </row>
    <row r="2420" spans="2:2">
      <c r="B2420"/>
    </row>
    <row r="2421" spans="2:2">
      <c r="B2421"/>
    </row>
    <row r="2422" spans="2:2">
      <c r="B2422"/>
    </row>
    <row r="2423" spans="2:2">
      <c r="B2423"/>
    </row>
    <row r="2424" spans="2:2">
      <c r="B2424"/>
    </row>
    <row r="2425" spans="2:2">
      <c r="B2425"/>
    </row>
    <row r="2426" spans="2:2">
      <c r="B2426"/>
    </row>
    <row r="2427" spans="2:2">
      <c r="B2427"/>
    </row>
    <row r="2428" spans="2:2">
      <c r="B2428"/>
    </row>
    <row r="2429" spans="2:2">
      <c r="B2429"/>
    </row>
    <row r="2430" spans="2:2">
      <c r="B2430"/>
    </row>
    <row r="2431" spans="2:2">
      <c r="B2431"/>
    </row>
    <row r="2432" spans="2:2">
      <c r="B2432"/>
    </row>
    <row r="2433" spans="2:2">
      <c r="B2433"/>
    </row>
    <row r="2434" spans="2:2">
      <c r="B2434"/>
    </row>
    <row r="2435" spans="2:2">
      <c r="B2435"/>
    </row>
    <row r="2436" spans="2:2">
      <c r="B2436"/>
    </row>
    <row r="2437" spans="2:2">
      <c r="B2437"/>
    </row>
    <row r="2438" spans="2:2">
      <c r="B2438"/>
    </row>
    <row r="2439" spans="2:2">
      <c r="B2439"/>
    </row>
    <row r="2440" spans="2:2">
      <c r="B2440"/>
    </row>
    <row r="2441" spans="2:2">
      <c r="B2441"/>
    </row>
    <row r="2442" spans="2:2">
      <c r="B2442"/>
    </row>
    <row r="2443" spans="2:2">
      <c r="B2443"/>
    </row>
    <row r="2444" spans="2:2">
      <c r="B2444"/>
    </row>
    <row r="2445" spans="2:2">
      <c r="B2445"/>
    </row>
    <row r="2446" spans="2:2">
      <c r="B2446"/>
    </row>
    <row r="2447" spans="2:2">
      <c r="B2447"/>
    </row>
    <row r="2448" spans="2:2">
      <c r="B2448"/>
    </row>
    <row r="2449" spans="2:2">
      <c r="B2449"/>
    </row>
    <row r="2450" spans="2:2">
      <c r="B2450"/>
    </row>
    <row r="2451" spans="2:2">
      <c r="B2451"/>
    </row>
    <row r="2452" spans="2:2">
      <c r="B2452"/>
    </row>
    <row r="2453" spans="2:2">
      <c r="B2453"/>
    </row>
    <row r="2454" spans="2:2">
      <c r="B2454"/>
    </row>
    <row r="2455" spans="2:2">
      <c r="B2455"/>
    </row>
    <row r="2456" spans="2:2">
      <c r="B2456"/>
    </row>
    <row r="2457" spans="2:2">
      <c r="B2457"/>
    </row>
    <row r="2458" spans="2:2">
      <c r="B2458"/>
    </row>
    <row r="2459" spans="2:2">
      <c r="B2459"/>
    </row>
    <row r="2460" spans="2:2">
      <c r="B2460"/>
    </row>
    <row r="2461" spans="2:2">
      <c r="B2461"/>
    </row>
    <row r="2462" spans="2:2">
      <c r="B2462"/>
    </row>
    <row r="2463" spans="2:2">
      <c r="B2463"/>
    </row>
    <row r="2464" spans="2:2">
      <c r="B2464"/>
    </row>
    <row r="2465" spans="2:2">
      <c r="B2465"/>
    </row>
    <row r="2466" spans="2:2">
      <c r="B2466"/>
    </row>
    <row r="2467" spans="2:2">
      <c r="B2467"/>
    </row>
    <row r="2468" spans="2:2">
      <c r="B2468"/>
    </row>
    <row r="2469" spans="2:2">
      <c r="B2469"/>
    </row>
    <row r="2470" spans="2:2">
      <c r="B2470"/>
    </row>
    <row r="2471" spans="2:2">
      <c r="B2471"/>
    </row>
    <row r="2472" spans="2:2">
      <c r="B2472"/>
    </row>
    <row r="2473" spans="2:2">
      <c r="B2473"/>
    </row>
    <row r="2474" spans="2:2">
      <c r="B2474"/>
    </row>
    <row r="2475" spans="2:2">
      <c r="B2475"/>
    </row>
    <row r="2476" spans="2:2">
      <c r="B2476"/>
    </row>
    <row r="2477" spans="2:2">
      <c r="B2477"/>
    </row>
    <row r="2478" spans="2:2">
      <c r="B2478"/>
    </row>
    <row r="2479" spans="2:2">
      <c r="B2479"/>
    </row>
    <row r="2480" spans="2:2">
      <c r="B2480"/>
    </row>
    <row r="2481" spans="2:2">
      <c r="B2481"/>
    </row>
    <row r="2482" spans="2:2">
      <c r="B2482"/>
    </row>
    <row r="2483" spans="2:2">
      <c r="B2483"/>
    </row>
    <row r="2484" spans="2:2">
      <c r="B2484"/>
    </row>
    <row r="2485" spans="2:2">
      <c r="B2485"/>
    </row>
    <row r="2486" spans="2:2">
      <c r="B2486"/>
    </row>
    <row r="2487" spans="2:2">
      <c r="B2487"/>
    </row>
    <row r="2488" spans="2:2">
      <c r="B2488"/>
    </row>
    <row r="2489" spans="2:2">
      <c r="B2489"/>
    </row>
    <row r="2490" spans="2:2">
      <c r="B2490"/>
    </row>
    <row r="2491" spans="2:2">
      <c r="B2491"/>
    </row>
    <row r="2492" spans="2:2">
      <c r="B2492"/>
    </row>
    <row r="2493" spans="2:2">
      <c r="B2493"/>
    </row>
    <row r="2494" spans="2:2">
      <c r="B2494"/>
    </row>
    <row r="2495" spans="2:2">
      <c r="B2495"/>
    </row>
    <row r="2496" spans="2:2">
      <c r="B2496"/>
    </row>
    <row r="2497" spans="2:2">
      <c r="B2497"/>
    </row>
    <row r="2498" spans="2:2">
      <c r="B2498"/>
    </row>
    <row r="2499" spans="2:2">
      <c r="B2499"/>
    </row>
    <row r="2500" spans="2:2">
      <c r="B2500"/>
    </row>
    <row r="2501" spans="2:2">
      <c r="B2501"/>
    </row>
    <row r="2502" spans="2:2">
      <c r="B2502"/>
    </row>
    <row r="2503" spans="2:2">
      <c r="B2503"/>
    </row>
    <row r="2504" spans="2:2">
      <c r="B2504"/>
    </row>
    <row r="2505" spans="2:2">
      <c r="B2505"/>
    </row>
    <row r="2506" spans="2:2">
      <c r="B2506"/>
    </row>
    <row r="2507" spans="2:2">
      <c r="B2507"/>
    </row>
    <row r="2508" spans="2:2">
      <c r="B2508"/>
    </row>
    <row r="2509" spans="2:2">
      <c r="B2509"/>
    </row>
    <row r="2510" spans="2:2">
      <c r="B2510"/>
    </row>
    <row r="2511" spans="2:2">
      <c r="B2511"/>
    </row>
    <row r="2512" spans="2:2">
      <c r="B2512"/>
    </row>
    <row r="2513" spans="2:2">
      <c r="B2513"/>
    </row>
    <row r="2514" spans="2:2">
      <c r="B2514"/>
    </row>
    <row r="2515" spans="2:2">
      <c r="B2515"/>
    </row>
    <row r="2516" spans="2:2">
      <c r="B2516"/>
    </row>
    <row r="2517" spans="2:2">
      <c r="B2517"/>
    </row>
    <row r="2518" spans="2:2">
      <c r="B2518"/>
    </row>
    <row r="2519" spans="2:2">
      <c r="B2519"/>
    </row>
    <row r="2520" spans="2:2">
      <c r="B2520"/>
    </row>
    <row r="2521" spans="2:2">
      <c r="B2521"/>
    </row>
    <row r="2522" spans="2:2">
      <c r="B2522"/>
    </row>
    <row r="2523" spans="2:2">
      <c r="B2523"/>
    </row>
    <row r="2524" spans="2:2">
      <c r="B2524"/>
    </row>
    <row r="2525" spans="2:2">
      <c r="B2525"/>
    </row>
    <row r="2526" spans="2:2">
      <c r="B2526"/>
    </row>
    <row r="2527" spans="2:2">
      <c r="B2527"/>
    </row>
    <row r="2528" spans="2:2">
      <c r="B2528"/>
    </row>
    <row r="2529" spans="2:2">
      <c r="B2529"/>
    </row>
    <row r="2530" spans="2:2">
      <c r="B2530"/>
    </row>
    <row r="2531" spans="2:2">
      <c r="B2531"/>
    </row>
    <row r="2532" spans="2:2">
      <c r="B2532"/>
    </row>
    <row r="2533" spans="2:2">
      <c r="B2533"/>
    </row>
    <row r="2534" spans="2:2">
      <c r="B2534"/>
    </row>
    <row r="2535" spans="2:2">
      <c r="B2535"/>
    </row>
    <row r="2536" spans="2:2">
      <c r="B2536"/>
    </row>
    <row r="2537" spans="2:2">
      <c r="B2537"/>
    </row>
    <row r="2538" spans="2:2">
      <c r="B2538"/>
    </row>
    <row r="2539" spans="2:2">
      <c r="B2539"/>
    </row>
    <row r="2540" spans="2:2">
      <c r="B2540"/>
    </row>
    <row r="2541" spans="2:2">
      <c r="B2541"/>
    </row>
    <row r="2542" spans="2:2">
      <c r="B2542"/>
    </row>
    <row r="2543" spans="2:2">
      <c r="B2543"/>
    </row>
    <row r="2544" spans="2:2">
      <c r="B2544"/>
    </row>
    <row r="2545" spans="2:2">
      <c r="B2545"/>
    </row>
    <row r="2546" spans="2:2">
      <c r="B2546"/>
    </row>
    <row r="2547" spans="2:2">
      <c r="B2547"/>
    </row>
    <row r="2548" spans="2:2">
      <c r="B2548"/>
    </row>
    <row r="2549" spans="2:2">
      <c r="B2549"/>
    </row>
    <row r="2550" spans="2:2">
      <c r="B2550"/>
    </row>
    <row r="2551" spans="2:2">
      <c r="B2551"/>
    </row>
    <row r="2552" spans="2:2">
      <c r="B2552"/>
    </row>
    <row r="2553" spans="2:2">
      <c r="B2553"/>
    </row>
    <row r="2554" spans="2:2">
      <c r="B2554"/>
    </row>
    <row r="2555" spans="2:2">
      <c r="B2555"/>
    </row>
    <row r="2556" spans="2:2">
      <c r="B2556"/>
    </row>
    <row r="2557" spans="2:2">
      <c r="B2557"/>
    </row>
    <row r="2558" spans="2:2">
      <c r="B2558"/>
    </row>
    <row r="2559" spans="2:2">
      <c r="B2559"/>
    </row>
    <row r="2560" spans="2:2">
      <c r="B2560"/>
    </row>
    <row r="2561" spans="2:2">
      <c r="B2561"/>
    </row>
    <row r="2562" spans="2:2">
      <c r="B2562"/>
    </row>
    <row r="2563" spans="2:2">
      <c r="B2563"/>
    </row>
    <row r="2564" spans="2:2">
      <c r="B2564"/>
    </row>
    <row r="2565" spans="2:2">
      <c r="B2565"/>
    </row>
    <row r="2566" spans="2:2">
      <c r="B2566"/>
    </row>
    <row r="2567" spans="2:2">
      <c r="B2567"/>
    </row>
    <row r="2568" spans="2:2">
      <c r="B2568"/>
    </row>
    <row r="2569" spans="2:2">
      <c r="B2569"/>
    </row>
    <row r="2570" spans="2:2">
      <c r="B2570"/>
    </row>
    <row r="2571" spans="2:2">
      <c r="B2571"/>
    </row>
    <row r="2572" spans="2:2">
      <c r="B2572"/>
    </row>
    <row r="2573" spans="2:2">
      <c r="B2573"/>
    </row>
    <row r="2574" spans="2:2">
      <c r="B2574"/>
    </row>
    <row r="2575" spans="2:2">
      <c r="B2575"/>
    </row>
    <row r="2576" spans="2:2">
      <c r="B2576"/>
    </row>
    <row r="2577" spans="2:2">
      <c r="B2577"/>
    </row>
    <row r="2578" spans="2:2">
      <c r="B2578"/>
    </row>
    <row r="2579" spans="2:2">
      <c r="B2579"/>
    </row>
    <row r="2580" spans="2:2">
      <c r="B2580"/>
    </row>
    <row r="2581" spans="2:2">
      <c r="B2581"/>
    </row>
    <row r="2582" spans="2:2">
      <c r="B2582"/>
    </row>
    <row r="2583" spans="2:2">
      <c r="B2583"/>
    </row>
    <row r="2584" spans="2:2">
      <c r="B2584"/>
    </row>
    <row r="2585" spans="2:2">
      <c r="B2585"/>
    </row>
    <row r="2586" spans="2:2">
      <c r="B2586"/>
    </row>
    <row r="2587" spans="2:2">
      <c r="B2587"/>
    </row>
    <row r="2588" spans="2:2">
      <c r="B2588"/>
    </row>
    <row r="2589" spans="2:2">
      <c r="B2589"/>
    </row>
    <row r="2590" spans="2:2">
      <c r="B2590"/>
    </row>
    <row r="2591" spans="2:2">
      <c r="B2591"/>
    </row>
    <row r="2592" spans="2:2">
      <c r="B2592"/>
    </row>
    <row r="2593" spans="2:2">
      <c r="B2593"/>
    </row>
    <row r="2594" spans="2:2">
      <c r="B2594"/>
    </row>
    <row r="2595" spans="2:2">
      <c r="B2595"/>
    </row>
    <row r="2596" spans="2:2">
      <c r="B2596"/>
    </row>
    <row r="2597" spans="2:2">
      <c r="B2597"/>
    </row>
    <row r="2598" spans="2:2">
      <c r="B2598"/>
    </row>
    <row r="2599" spans="2:2">
      <c r="B2599"/>
    </row>
    <row r="2600" spans="2:2">
      <c r="B2600"/>
    </row>
    <row r="2601" spans="2:2">
      <c r="B2601"/>
    </row>
    <row r="2602" spans="2:2">
      <c r="B2602"/>
    </row>
    <row r="2603" spans="2:2">
      <c r="B2603"/>
    </row>
    <row r="2604" spans="2:2">
      <c r="B2604"/>
    </row>
    <row r="2605" spans="2:2">
      <c r="B2605"/>
    </row>
    <row r="2606" spans="2:2">
      <c r="B2606"/>
    </row>
    <row r="2607" spans="2:2">
      <c r="B2607"/>
    </row>
    <row r="2608" spans="2:2">
      <c r="B2608"/>
    </row>
    <row r="2609" spans="2:2">
      <c r="B2609"/>
    </row>
    <row r="2610" spans="2:2">
      <c r="B2610"/>
    </row>
    <row r="2611" spans="2:2">
      <c r="B2611"/>
    </row>
    <row r="2612" spans="2:2">
      <c r="B2612"/>
    </row>
    <row r="2613" spans="2:2">
      <c r="B2613"/>
    </row>
    <row r="2614" spans="2:2">
      <c r="B2614"/>
    </row>
    <row r="2615" spans="2:2">
      <c r="B2615"/>
    </row>
    <row r="2616" spans="2:2">
      <c r="B2616"/>
    </row>
    <row r="2617" spans="2:2">
      <c r="B2617"/>
    </row>
    <row r="2618" spans="2:2">
      <c r="B2618"/>
    </row>
    <row r="2619" spans="2:2">
      <c r="B2619"/>
    </row>
    <row r="2620" spans="2:2">
      <c r="B2620"/>
    </row>
    <row r="2621" spans="2:2">
      <c r="B2621"/>
    </row>
    <row r="2622" spans="2:2">
      <c r="B2622"/>
    </row>
    <row r="2623" spans="2:2">
      <c r="B2623"/>
    </row>
    <row r="2624" spans="2:2">
      <c r="B2624"/>
    </row>
    <row r="2625" spans="2:2">
      <c r="B2625"/>
    </row>
    <row r="2626" spans="2:2">
      <c r="B2626"/>
    </row>
    <row r="2627" spans="2:2">
      <c r="B2627"/>
    </row>
    <row r="2628" spans="2:2">
      <c r="B2628"/>
    </row>
    <row r="2629" spans="2:2">
      <c r="B2629"/>
    </row>
    <row r="2630" spans="2:2">
      <c r="B2630"/>
    </row>
    <row r="2631" spans="2:2">
      <c r="B2631"/>
    </row>
    <row r="2632" spans="2:2">
      <c r="B2632"/>
    </row>
    <row r="2633" spans="2:2">
      <c r="B2633"/>
    </row>
    <row r="2634" spans="2:2">
      <c r="B2634"/>
    </row>
    <row r="2635" spans="2:2">
      <c r="B2635"/>
    </row>
    <row r="2636" spans="2:2">
      <c r="B2636"/>
    </row>
    <row r="2637" spans="2:2">
      <c r="B2637"/>
    </row>
    <row r="2638" spans="2:2">
      <c r="B2638"/>
    </row>
    <row r="2639" spans="2:2">
      <c r="B2639"/>
    </row>
    <row r="2640" spans="2:2">
      <c r="B2640"/>
    </row>
    <row r="2641" spans="2:2">
      <c r="B2641"/>
    </row>
    <row r="2642" spans="2:2">
      <c r="B2642"/>
    </row>
    <row r="2643" spans="2:2">
      <c r="B2643"/>
    </row>
    <row r="2644" spans="2:2">
      <c r="B2644"/>
    </row>
    <row r="2645" spans="2:2">
      <c r="B2645"/>
    </row>
    <row r="2646" spans="2:2">
      <c r="B2646"/>
    </row>
    <row r="2647" spans="2:2">
      <c r="B2647"/>
    </row>
    <row r="2648" spans="2:2">
      <c r="B2648"/>
    </row>
    <row r="2649" spans="2:2">
      <c r="B2649"/>
    </row>
    <row r="2650" spans="2:2">
      <c r="B2650"/>
    </row>
    <row r="2651" spans="2:2">
      <c r="B2651"/>
    </row>
    <row r="2652" spans="2:2">
      <c r="B2652"/>
    </row>
    <row r="2653" spans="2:2">
      <c r="B2653"/>
    </row>
    <row r="2654" spans="2:2">
      <c r="B2654"/>
    </row>
    <row r="2655" spans="2:2">
      <c r="B2655"/>
    </row>
    <row r="2656" spans="2:2">
      <c r="B2656"/>
    </row>
    <row r="2657" spans="2:2">
      <c r="B2657"/>
    </row>
    <row r="2658" spans="2:2">
      <c r="B2658"/>
    </row>
    <row r="2659" spans="2:2">
      <c r="B2659"/>
    </row>
    <row r="2660" spans="2:2">
      <c r="B2660"/>
    </row>
    <row r="2661" spans="2:2">
      <c r="B2661"/>
    </row>
    <row r="2662" spans="2:2">
      <c r="B2662"/>
    </row>
    <row r="2663" spans="2:2">
      <c r="B2663"/>
    </row>
    <row r="2664" spans="2:2">
      <c r="B2664"/>
    </row>
    <row r="2665" spans="2:2">
      <c r="B2665"/>
    </row>
    <row r="2666" spans="2:2">
      <c r="B2666"/>
    </row>
    <row r="2667" spans="2:2">
      <c r="B2667"/>
    </row>
    <row r="2668" spans="2:2">
      <c r="B2668"/>
    </row>
    <row r="2669" spans="2:2">
      <c r="B2669"/>
    </row>
    <row r="2670" spans="2:2">
      <c r="B2670"/>
    </row>
    <row r="2671" spans="2:2">
      <c r="B2671"/>
    </row>
    <row r="2672" spans="2:2">
      <c r="B2672"/>
    </row>
    <row r="2673" spans="2:2">
      <c r="B2673"/>
    </row>
    <row r="2674" spans="2:2">
      <c r="B2674"/>
    </row>
    <row r="2675" spans="2:2">
      <c r="B2675"/>
    </row>
    <row r="2676" spans="2:2">
      <c r="B2676"/>
    </row>
    <row r="2677" spans="2:2">
      <c r="B2677"/>
    </row>
    <row r="2678" spans="2:2">
      <c r="B2678"/>
    </row>
    <row r="2679" spans="2:2">
      <c r="B2679"/>
    </row>
    <row r="2680" spans="2:2">
      <c r="B2680"/>
    </row>
    <row r="2681" spans="2:2">
      <c r="B2681"/>
    </row>
    <row r="2682" spans="2:2">
      <c r="B2682"/>
    </row>
    <row r="2683" spans="2:2">
      <c r="B2683"/>
    </row>
    <row r="2684" spans="2:2">
      <c r="B2684"/>
    </row>
    <row r="2685" spans="2:2">
      <c r="B2685"/>
    </row>
    <row r="2686" spans="2:2">
      <c r="B2686"/>
    </row>
    <row r="2687" spans="2:2">
      <c r="B2687"/>
    </row>
    <row r="2688" spans="2:2">
      <c r="B2688"/>
    </row>
    <row r="2689" spans="2:2">
      <c r="B2689"/>
    </row>
    <row r="2690" spans="2:2">
      <c r="B2690"/>
    </row>
    <row r="2691" spans="2:2">
      <c r="B2691"/>
    </row>
    <row r="2692" spans="2:2">
      <c r="B2692"/>
    </row>
    <row r="2693" spans="2:2">
      <c r="B2693"/>
    </row>
    <row r="2694" spans="2:2">
      <c r="B2694"/>
    </row>
    <row r="2695" spans="2:2">
      <c r="B2695"/>
    </row>
    <row r="2696" spans="2:2">
      <c r="B2696"/>
    </row>
    <row r="2697" spans="2:2">
      <c r="B2697"/>
    </row>
    <row r="2698" spans="2:2">
      <c r="B2698"/>
    </row>
    <row r="2699" spans="2:2">
      <c r="B2699"/>
    </row>
    <row r="2700" spans="2:2">
      <c r="B2700"/>
    </row>
    <row r="2701" spans="2:2">
      <c r="B2701"/>
    </row>
    <row r="2702" spans="2:2">
      <c r="B2702"/>
    </row>
    <row r="2703" spans="2:2">
      <c r="B2703"/>
    </row>
    <row r="2704" spans="2:2">
      <c r="B2704"/>
    </row>
    <row r="2705" spans="2:2">
      <c r="B2705"/>
    </row>
    <row r="2706" spans="2:2">
      <c r="B2706"/>
    </row>
    <row r="2707" spans="2:2">
      <c r="B2707"/>
    </row>
    <row r="2708" spans="2:2">
      <c r="B2708"/>
    </row>
    <row r="2709" spans="2:2">
      <c r="B2709"/>
    </row>
    <row r="2710" spans="2:2">
      <c r="B2710"/>
    </row>
    <row r="2711" spans="2:2">
      <c r="B2711"/>
    </row>
    <row r="2712" spans="2:2">
      <c r="B2712"/>
    </row>
    <row r="2713" spans="2:2">
      <c r="B2713"/>
    </row>
    <row r="2714" spans="2:2">
      <c r="B2714"/>
    </row>
    <row r="2715" spans="2:2">
      <c r="B2715"/>
    </row>
    <row r="2716" spans="2:2">
      <c r="B2716"/>
    </row>
    <row r="2717" spans="2:2">
      <c r="B2717"/>
    </row>
    <row r="2718" spans="2:2">
      <c r="B2718"/>
    </row>
    <row r="2719" spans="2:2">
      <c r="B2719"/>
    </row>
    <row r="2720" spans="2:2">
      <c r="B2720"/>
    </row>
    <row r="2721" spans="2:2">
      <c r="B2721"/>
    </row>
    <row r="2722" spans="2:2">
      <c r="B2722"/>
    </row>
    <row r="2723" spans="2:2">
      <c r="B2723"/>
    </row>
    <row r="2724" spans="2:2">
      <c r="B2724"/>
    </row>
    <row r="2725" spans="2:2">
      <c r="B2725"/>
    </row>
    <row r="2726" spans="2:2">
      <c r="B2726"/>
    </row>
    <row r="2727" spans="2:2">
      <c r="B2727"/>
    </row>
    <row r="2728" spans="2:2">
      <c r="B2728"/>
    </row>
    <row r="2729" spans="2:2">
      <c r="B2729"/>
    </row>
    <row r="2730" spans="2:2">
      <c r="B2730"/>
    </row>
    <row r="2731" spans="2:2">
      <c r="B2731"/>
    </row>
    <row r="2732" spans="2:2">
      <c r="B2732"/>
    </row>
    <row r="2733" spans="2:2">
      <c r="B2733"/>
    </row>
    <row r="2734" spans="2:2">
      <c r="B2734"/>
    </row>
    <row r="2735" spans="2:2">
      <c r="B2735"/>
    </row>
    <row r="2736" spans="2:2">
      <c r="B2736"/>
    </row>
    <row r="2737" spans="2:2">
      <c r="B2737"/>
    </row>
    <row r="2738" spans="2:2">
      <c r="B2738"/>
    </row>
    <row r="2739" spans="2:2">
      <c r="B2739"/>
    </row>
    <row r="2740" spans="2:2">
      <c r="B2740"/>
    </row>
    <row r="2741" spans="2:2">
      <c r="B2741"/>
    </row>
    <row r="2742" spans="2:2">
      <c r="B2742"/>
    </row>
    <row r="2743" spans="2:2">
      <c r="B2743"/>
    </row>
    <row r="2744" spans="2:2">
      <c r="B2744"/>
    </row>
    <row r="2745" spans="2:2">
      <c r="B2745"/>
    </row>
    <row r="2746" spans="2:2">
      <c r="B2746"/>
    </row>
    <row r="2747" spans="2:2">
      <c r="B2747"/>
    </row>
    <row r="2748" spans="2:2">
      <c r="B2748"/>
    </row>
    <row r="2749" spans="2:2">
      <c r="B2749"/>
    </row>
    <row r="2750" spans="2:2">
      <c r="B2750"/>
    </row>
    <row r="2751" spans="2:2">
      <c r="B2751"/>
    </row>
    <row r="2752" spans="2:2">
      <c r="B2752"/>
    </row>
    <row r="2753" spans="2:2">
      <c r="B2753"/>
    </row>
    <row r="2754" spans="2:2">
      <c r="B2754"/>
    </row>
    <row r="2755" spans="2:2">
      <c r="B2755"/>
    </row>
    <row r="2756" spans="2:2">
      <c r="B2756"/>
    </row>
    <row r="2757" spans="2:2">
      <c r="B2757"/>
    </row>
    <row r="2758" spans="2:2">
      <c r="B2758"/>
    </row>
    <row r="2759" spans="2:2">
      <c r="B2759"/>
    </row>
    <row r="2760" spans="2:2">
      <c r="B2760"/>
    </row>
    <row r="2761" spans="2:2">
      <c r="B2761"/>
    </row>
    <row r="2762" spans="2:2">
      <c r="B2762"/>
    </row>
    <row r="2763" spans="2:2">
      <c r="B2763"/>
    </row>
    <row r="2764" spans="2:2">
      <c r="B2764"/>
    </row>
    <row r="2765" spans="2:2">
      <c r="B2765"/>
    </row>
    <row r="2766" spans="2:2">
      <c r="B2766"/>
    </row>
    <row r="2767" spans="2:2">
      <c r="B2767"/>
    </row>
    <row r="2768" spans="2:2">
      <c r="B2768"/>
    </row>
    <row r="2769" spans="2:2">
      <c r="B2769"/>
    </row>
    <row r="2770" spans="2:2">
      <c r="B2770"/>
    </row>
    <row r="2771" spans="2:2">
      <c r="B2771"/>
    </row>
    <row r="2772" spans="2:2">
      <c r="B2772"/>
    </row>
    <row r="2773" spans="2:2">
      <c r="B2773"/>
    </row>
    <row r="2774" spans="2:2">
      <c r="B2774"/>
    </row>
    <row r="2775" spans="2:2">
      <c r="B2775"/>
    </row>
    <row r="2776" spans="2:2">
      <c r="B2776"/>
    </row>
    <row r="2777" spans="2:2">
      <c r="B2777"/>
    </row>
    <row r="2778" spans="2:2">
      <c r="B2778"/>
    </row>
    <row r="2779" spans="2:2">
      <c r="B2779"/>
    </row>
    <row r="2780" spans="2:2">
      <c r="B2780"/>
    </row>
    <row r="2781" spans="2:2">
      <c r="B2781"/>
    </row>
    <row r="2782" spans="2:2">
      <c r="B2782"/>
    </row>
    <row r="2783" spans="2:2">
      <c r="B2783"/>
    </row>
    <row r="2784" spans="2:2">
      <c r="B2784"/>
    </row>
    <row r="2785" spans="2:2">
      <c r="B2785"/>
    </row>
    <row r="2786" spans="2:2">
      <c r="B2786"/>
    </row>
    <row r="2787" spans="2:2">
      <c r="B2787"/>
    </row>
    <row r="2788" spans="2:2">
      <c r="B2788"/>
    </row>
    <row r="2789" spans="2:2">
      <c r="B2789"/>
    </row>
    <row r="2790" spans="2:2">
      <c r="B2790"/>
    </row>
    <row r="2791" spans="2:2">
      <c r="B2791"/>
    </row>
    <row r="2792" spans="2:2">
      <c r="B2792"/>
    </row>
    <row r="2793" spans="2:2">
      <c r="B2793"/>
    </row>
    <row r="2794" spans="2:2">
      <c r="B2794"/>
    </row>
    <row r="2795" spans="2:2">
      <c r="B2795"/>
    </row>
    <row r="2796" spans="2:2">
      <c r="B2796"/>
    </row>
    <row r="2797" spans="2:2">
      <c r="B2797"/>
    </row>
    <row r="2798" spans="2:2">
      <c r="B2798"/>
    </row>
    <row r="2799" spans="2:2">
      <c r="B2799"/>
    </row>
    <row r="2800" spans="2:2">
      <c r="B2800"/>
    </row>
    <row r="2801" spans="2:2">
      <c r="B2801"/>
    </row>
    <row r="2802" spans="2:2">
      <c r="B2802"/>
    </row>
    <row r="2803" spans="2:2">
      <c r="B2803"/>
    </row>
    <row r="2804" spans="2:2">
      <c r="B2804"/>
    </row>
    <row r="2805" spans="2:2">
      <c r="B2805"/>
    </row>
    <row r="2806" spans="2:2">
      <c r="B2806"/>
    </row>
    <row r="2807" spans="2:2">
      <c r="B2807"/>
    </row>
    <row r="2808" spans="2:2">
      <c r="B2808"/>
    </row>
    <row r="2809" spans="2:2">
      <c r="B2809"/>
    </row>
    <row r="2810" spans="2:2">
      <c r="B2810"/>
    </row>
    <row r="2811" spans="2:2">
      <c r="B2811"/>
    </row>
    <row r="2812" spans="2:2">
      <c r="B2812"/>
    </row>
    <row r="2813" spans="2:2">
      <c r="B2813"/>
    </row>
    <row r="2814" spans="2:2">
      <c r="B2814"/>
    </row>
    <row r="2815" spans="2:2">
      <c r="B2815"/>
    </row>
    <row r="2816" spans="2:2">
      <c r="B2816"/>
    </row>
    <row r="2817" spans="2:2">
      <c r="B2817"/>
    </row>
    <row r="2818" spans="2:2">
      <c r="B2818"/>
    </row>
    <row r="2819" spans="2:2">
      <c r="B2819"/>
    </row>
    <row r="2820" spans="2:2">
      <c r="B2820"/>
    </row>
    <row r="2821" spans="2:2">
      <c r="B2821"/>
    </row>
    <row r="2822" spans="2:2">
      <c r="B2822"/>
    </row>
    <row r="2823" spans="2:2">
      <c r="B2823"/>
    </row>
    <row r="2824" spans="2:2">
      <c r="B2824"/>
    </row>
    <row r="2825" spans="2:2">
      <c r="B2825"/>
    </row>
    <row r="2826" spans="2:2">
      <c r="B2826"/>
    </row>
    <row r="2827" spans="2:2">
      <c r="B2827"/>
    </row>
    <row r="2828" spans="2:2">
      <c r="B2828"/>
    </row>
    <row r="2829" spans="2:2">
      <c r="B2829"/>
    </row>
    <row r="2830" spans="2:2">
      <c r="B2830"/>
    </row>
    <row r="2831" spans="2:2">
      <c r="B2831"/>
    </row>
    <row r="2832" spans="2:2">
      <c r="B2832"/>
    </row>
    <row r="2833" spans="2:2">
      <c r="B2833"/>
    </row>
    <row r="2834" spans="2:2">
      <c r="B2834"/>
    </row>
    <row r="2835" spans="2:2">
      <c r="B2835"/>
    </row>
    <row r="2836" spans="2:2">
      <c r="B2836"/>
    </row>
    <row r="2837" spans="2:2">
      <c r="B2837"/>
    </row>
    <row r="2838" spans="2:2">
      <c r="B2838"/>
    </row>
    <row r="2839" spans="2:2">
      <c r="B2839"/>
    </row>
    <row r="2840" spans="2:2">
      <c r="B2840"/>
    </row>
    <row r="2841" spans="2:2">
      <c r="B2841"/>
    </row>
    <row r="2842" spans="2:2">
      <c r="B2842"/>
    </row>
    <row r="2843" spans="2:2">
      <c r="B2843"/>
    </row>
    <row r="2844" spans="2:2">
      <c r="B2844"/>
    </row>
    <row r="2845" spans="2:2">
      <c r="B2845"/>
    </row>
    <row r="2846" spans="2:2">
      <c r="B2846"/>
    </row>
    <row r="2847" spans="2:2">
      <c r="B2847"/>
    </row>
    <row r="2848" spans="2:2">
      <c r="B2848"/>
    </row>
    <row r="2849" spans="2:2">
      <c r="B2849"/>
    </row>
    <row r="2850" spans="2:2">
      <c r="B2850"/>
    </row>
    <row r="2851" spans="2:2">
      <c r="B2851"/>
    </row>
    <row r="2852" spans="2:2">
      <c r="B2852"/>
    </row>
    <row r="2853" spans="2:2">
      <c r="B2853"/>
    </row>
    <row r="2854" spans="2:2">
      <c r="B2854"/>
    </row>
    <row r="2855" spans="2:2">
      <c r="B2855"/>
    </row>
    <row r="2856" spans="2:2">
      <c r="B2856"/>
    </row>
    <row r="2857" spans="2:2">
      <c r="B2857"/>
    </row>
    <row r="2858" spans="2:2">
      <c r="B2858"/>
    </row>
    <row r="2859" spans="2:2">
      <c r="B2859"/>
    </row>
    <row r="2860" spans="2:2">
      <c r="B2860"/>
    </row>
    <row r="2861" spans="2:2">
      <c r="B2861"/>
    </row>
    <row r="2862" spans="2:2">
      <c r="B2862"/>
    </row>
    <row r="2863" spans="2:2">
      <c r="B2863"/>
    </row>
    <row r="2864" spans="2:2">
      <c r="B2864"/>
    </row>
    <row r="2865" spans="2:2">
      <c r="B2865"/>
    </row>
    <row r="2866" spans="2:2">
      <c r="B2866"/>
    </row>
    <row r="2867" spans="2:2">
      <c r="B2867"/>
    </row>
    <row r="2868" spans="2:2">
      <c r="B2868"/>
    </row>
    <row r="2869" spans="2:2">
      <c r="B2869"/>
    </row>
    <row r="2870" spans="2:2">
      <c r="B2870"/>
    </row>
    <row r="2871" spans="2:2">
      <c r="B2871"/>
    </row>
    <row r="2872" spans="2:2">
      <c r="B2872"/>
    </row>
    <row r="2873" spans="2:2">
      <c r="B2873"/>
    </row>
    <row r="2874" spans="2:2">
      <c r="B2874"/>
    </row>
    <row r="2875" spans="2:2">
      <c r="B2875"/>
    </row>
    <row r="2876" spans="2:2">
      <c r="B2876"/>
    </row>
    <row r="2877" spans="2:2">
      <c r="B2877"/>
    </row>
    <row r="2878" spans="2:2">
      <c r="B2878"/>
    </row>
    <row r="2879" spans="2:2">
      <c r="B2879"/>
    </row>
    <row r="2880" spans="2:2">
      <c r="B2880"/>
    </row>
    <row r="2881" spans="2:2">
      <c r="B2881"/>
    </row>
    <row r="2882" spans="2:2">
      <c r="B2882"/>
    </row>
    <row r="2883" spans="2:2">
      <c r="B2883"/>
    </row>
    <row r="2884" spans="2:2">
      <c r="B2884"/>
    </row>
    <row r="2885" spans="2:2">
      <c r="B2885"/>
    </row>
    <row r="2886" spans="2:2">
      <c r="B2886"/>
    </row>
    <row r="2887" spans="2:2">
      <c r="B2887"/>
    </row>
    <row r="2888" spans="2:2">
      <c r="B2888"/>
    </row>
    <row r="2889" spans="2:2">
      <c r="B2889"/>
    </row>
    <row r="2890" spans="2:2">
      <c r="B2890"/>
    </row>
    <row r="2891" spans="2:2">
      <c r="B2891"/>
    </row>
    <row r="2892" spans="2:2">
      <c r="B2892"/>
    </row>
    <row r="2893" spans="2:2">
      <c r="B2893"/>
    </row>
    <row r="2894" spans="2:2">
      <c r="B2894"/>
    </row>
    <row r="2895" spans="2:2">
      <c r="B2895"/>
    </row>
    <row r="2896" spans="2:2">
      <c r="B2896"/>
    </row>
    <row r="2897" spans="2:2">
      <c r="B2897"/>
    </row>
    <row r="2898" spans="2:2">
      <c r="B2898"/>
    </row>
    <row r="2899" spans="2:2">
      <c r="B2899"/>
    </row>
    <row r="2900" spans="2:2">
      <c r="B2900"/>
    </row>
    <row r="2901" spans="2:2">
      <c r="B2901"/>
    </row>
    <row r="2902" spans="2:2">
      <c r="B2902"/>
    </row>
    <row r="2903" spans="2:2">
      <c r="B2903"/>
    </row>
    <row r="2904" spans="2:2">
      <c r="B2904"/>
    </row>
    <row r="2905" spans="2:2">
      <c r="B2905"/>
    </row>
    <row r="2906" spans="2:2">
      <c r="B2906"/>
    </row>
    <row r="2907" spans="2:2">
      <c r="B2907"/>
    </row>
    <row r="2908" spans="2:2">
      <c r="B2908"/>
    </row>
    <row r="2909" spans="2:2">
      <c r="B2909"/>
    </row>
    <row r="2910" spans="2:2">
      <c r="B2910"/>
    </row>
    <row r="2911" spans="2:2">
      <c r="B2911"/>
    </row>
    <row r="2912" spans="2:2">
      <c r="B2912"/>
    </row>
    <row r="2913" spans="2:2">
      <c r="B2913"/>
    </row>
    <row r="2914" spans="2:2">
      <c r="B2914"/>
    </row>
    <row r="2915" spans="2:2">
      <c r="B2915"/>
    </row>
    <row r="2916" spans="2:2">
      <c r="B2916"/>
    </row>
    <row r="2917" spans="2:2">
      <c r="B2917"/>
    </row>
    <row r="2918" spans="2:2">
      <c r="B2918"/>
    </row>
    <row r="2919" spans="2:2">
      <c r="B2919"/>
    </row>
    <row r="2920" spans="2:2">
      <c r="B2920"/>
    </row>
    <row r="2921" spans="2:2">
      <c r="B2921"/>
    </row>
    <row r="2922" spans="2:2">
      <c r="B2922"/>
    </row>
    <row r="2923" spans="2:2">
      <c r="B2923"/>
    </row>
    <row r="2924" spans="2:2">
      <c r="B2924"/>
    </row>
    <row r="2925" spans="2:2">
      <c r="B2925"/>
    </row>
    <row r="2926" spans="2:2">
      <c r="B2926"/>
    </row>
    <row r="2927" spans="2:2">
      <c r="B2927"/>
    </row>
    <row r="2928" spans="2:2">
      <c r="B2928"/>
    </row>
    <row r="2929" spans="2:2">
      <c r="B2929"/>
    </row>
    <row r="2930" spans="2:2">
      <c r="B2930"/>
    </row>
    <row r="2931" spans="2:2">
      <c r="B2931"/>
    </row>
    <row r="2932" spans="2:2">
      <c r="B2932"/>
    </row>
    <row r="2933" spans="2:2">
      <c r="B2933"/>
    </row>
    <row r="2934" spans="2:2">
      <c r="B2934"/>
    </row>
    <row r="2935" spans="2:2">
      <c r="B2935"/>
    </row>
    <row r="2936" spans="2:2">
      <c r="B2936"/>
    </row>
    <row r="2937" spans="2:2">
      <c r="B2937"/>
    </row>
    <row r="2938" spans="2:2">
      <c r="B2938"/>
    </row>
    <row r="2939" spans="2:2">
      <c r="B2939"/>
    </row>
    <row r="2940" spans="2:2">
      <c r="B2940"/>
    </row>
    <row r="2941" spans="2:2">
      <c r="B2941"/>
    </row>
    <row r="2942" spans="2:2">
      <c r="B2942"/>
    </row>
    <row r="2943" spans="2:2">
      <c r="B2943"/>
    </row>
    <row r="2944" spans="2:2">
      <c r="B2944"/>
    </row>
    <row r="2945" spans="2:2">
      <c r="B2945"/>
    </row>
    <row r="2946" spans="2:2">
      <c r="B2946"/>
    </row>
    <row r="2947" spans="2:2">
      <c r="B2947"/>
    </row>
    <row r="2948" spans="2:2">
      <c r="B2948"/>
    </row>
    <row r="2949" spans="2:2">
      <c r="B2949"/>
    </row>
    <row r="2950" spans="2:2">
      <c r="B2950"/>
    </row>
    <row r="2951" spans="2:2">
      <c r="B2951"/>
    </row>
    <row r="2952" spans="2:2">
      <c r="B2952"/>
    </row>
    <row r="2953" spans="2:2">
      <c r="B2953"/>
    </row>
    <row r="2954" spans="2:2">
      <c r="B2954"/>
    </row>
    <row r="2955" spans="2:2">
      <c r="B2955"/>
    </row>
    <row r="2956" spans="2:2">
      <c r="B2956"/>
    </row>
    <row r="2957" spans="2:2">
      <c r="B2957"/>
    </row>
    <row r="2958" spans="2:2">
      <c r="B2958"/>
    </row>
    <row r="2959" spans="2:2">
      <c r="B2959"/>
    </row>
    <row r="2960" spans="2:2">
      <c r="B2960"/>
    </row>
    <row r="2961" spans="2:2">
      <c r="B2961"/>
    </row>
    <row r="2962" spans="2:2">
      <c r="B2962"/>
    </row>
    <row r="2963" spans="2:2">
      <c r="B2963"/>
    </row>
    <row r="2964" spans="2:2">
      <c r="B2964"/>
    </row>
    <row r="2965" spans="2:2">
      <c r="B2965"/>
    </row>
    <row r="2966" spans="2:2">
      <c r="B2966"/>
    </row>
    <row r="2967" spans="2:2">
      <c r="B2967"/>
    </row>
    <row r="2968" spans="2:2">
      <c r="B2968"/>
    </row>
    <row r="2969" spans="2:2">
      <c r="B2969"/>
    </row>
    <row r="2970" spans="2:2">
      <c r="B2970"/>
    </row>
    <row r="2971" spans="2:2">
      <c r="B2971"/>
    </row>
    <row r="2972" spans="2:2">
      <c r="B2972"/>
    </row>
    <row r="2973" spans="2:2">
      <c r="B2973"/>
    </row>
    <row r="2974" spans="2:2">
      <c r="B2974"/>
    </row>
    <row r="2975" spans="2:2">
      <c r="B2975"/>
    </row>
    <row r="2976" spans="2:2">
      <c r="B2976"/>
    </row>
    <row r="2977" spans="2:2">
      <c r="B2977"/>
    </row>
    <row r="2978" spans="2:2">
      <c r="B2978"/>
    </row>
    <row r="2979" spans="2:2">
      <c r="B2979"/>
    </row>
    <row r="2980" spans="2:2">
      <c r="B2980"/>
    </row>
    <row r="2981" spans="2:2">
      <c r="B2981"/>
    </row>
    <row r="2982" spans="2:2">
      <c r="B2982"/>
    </row>
    <row r="2983" spans="2:2">
      <c r="B2983"/>
    </row>
    <row r="2984" spans="2:2">
      <c r="B2984"/>
    </row>
    <row r="2985" spans="2:2">
      <c r="B2985"/>
    </row>
    <row r="2986" spans="2:2">
      <c r="B2986"/>
    </row>
    <row r="2987" spans="2:2">
      <c r="B2987"/>
    </row>
    <row r="2988" spans="2:2">
      <c r="B2988"/>
    </row>
    <row r="2989" spans="2:2">
      <c r="B2989"/>
    </row>
    <row r="2990" spans="2:2">
      <c r="B2990"/>
    </row>
    <row r="2991" spans="2:2">
      <c r="B2991"/>
    </row>
    <row r="2992" spans="2:2">
      <c r="B2992"/>
    </row>
    <row r="2993" spans="2:2">
      <c r="B2993"/>
    </row>
    <row r="2994" spans="2:2">
      <c r="B2994"/>
    </row>
    <row r="2995" spans="2:2">
      <c r="B2995"/>
    </row>
    <row r="2996" spans="2:2">
      <c r="B2996"/>
    </row>
    <row r="2997" spans="2:2">
      <c r="B2997"/>
    </row>
    <row r="2998" spans="2:2">
      <c r="B2998"/>
    </row>
    <row r="2999" spans="2:2">
      <c r="B2999"/>
    </row>
    <row r="3000" spans="2:2">
      <c r="B3000"/>
    </row>
    <row r="3001" spans="2:2">
      <c r="B3001"/>
    </row>
    <row r="3002" spans="2:2">
      <c r="B3002"/>
    </row>
    <row r="3003" spans="2:2">
      <c r="B3003"/>
    </row>
    <row r="3004" spans="2:2">
      <c r="B3004"/>
    </row>
    <row r="3005" spans="2:2">
      <c r="B3005"/>
    </row>
    <row r="3006" spans="2:2">
      <c r="B3006"/>
    </row>
    <row r="3007" spans="2:2">
      <c r="B3007"/>
    </row>
    <row r="3008" spans="2:2">
      <c r="B3008"/>
    </row>
    <row r="3009" spans="2:2">
      <c r="B3009"/>
    </row>
    <row r="3010" spans="2:2">
      <c r="B3010"/>
    </row>
    <row r="3011" spans="2:2">
      <c r="B3011"/>
    </row>
    <row r="3012" spans="2:2">
      <c r="B3012"/>
    </row>
    <row r="3013" spans="2:2">
      <c r="B3013"/>
    </row>
    <row r="3014" spans="2:2">
      <c r="B3014"/>
    </row>
    <row r="3015" spans="2:2">
      <c r="B3015"/>
    </row>
    <row r="3016" spans="2:2">
      <c r="B3016"/>
    </row>
    <row r="3017" spans="2:2">
      <c r="B3017"/>
    </row>
    <row r="3018" spans="2:2">
      <c r="B3018"/>
    </row>
    <row r="3019" spans="2:2">
      <c r="B3019"/>
    </row>
    <row r="3020" spans="2:2">
      <c r="B3020"/>
    </row>
    <row r="3021" spans="2:2">
      <c r="B3021"/>
    </row>
    <row r="3022" spans="2:2">
      <c r="B3022"/>
    </row>
    <row r="3023" spans="2:2">
      <c r="B3023"/>
    </row>
    <row r="3024" spans="2:2">
      <c r="B3024"/>
    </row>
    <row r="3025" spans="2:2">
      <c r="B3025"/>
    </row>
    <row r="3026" spans="2:2">
      <c r="B3026"/>
    </row>
    <row r="3027" spans="2:2">
      <c r="B3027"/>
    </row>
    <row r="3028" spans="2:2">
      <c r="B3028"/>
    </row>
    <row r="3029" spans="2:2">
      <c r="B3029"/>
    </row>
    <row r="3030" spans="2:2">
      <c r="B3030"/>
    </row>
    <row r="3031" spans="2:2">
      <c r="B3031"/>
    </row>
    <row r="3032" spans="2:2">
      <c r="B3032"/>
    </row>
    <row r="3033" spans="2:2">
      <c r="B3033"/>
    </row>
    <row r="3034" spans="2:2">
      <c r="B3034"/>
    </row>
    <row r="3035" spans="2:2">
      <c r="B3035"/>
    </row>
    <row r="3036" spans="2:2">
      <c r="B3036"/>
    </row>
    <row r="3037" spans="2:2">
      <c r="B3037"/>
    </row>
    <row r="3038" spans="2:2">
      <c r="B3038"/>
    </row>
    <row r="3039" spans="2:2">
      <c r="B3039"/>
    </row>
    <row r="3040" spans="2:2">
      <c r="B3040"/>
    </row>
    <row r="3041" spans="2:2">
      <c r="B3041"/>
    </row>
    <row r="3042" spans="2:2">
      <c r="B3042"/>
    </row>
    <row r="3043" spans="2:2">
      <c r="B3043"/>
    </row>
    <row r="3044" spans="2:2">
      <c r="B3044"/>
    </row>
    <row r="3045" spans="2:2">
      <c r="B3045"/>
    </row>
    <row r="3046" spans="2:2">
      <c r="B3046"/>
    </row>
    <row r="3047" spans="2:2">
      <c r="B3047"/>
    </row>
    <row r="3048" spans="2:2">
      <c r="B3048"/>
    </row>
    <row r="3049" spans="2:2">
      <c r="B3049"/>
    </row>
    <row r="3050" spans="2:2">
      <c r="B3050"/>
    </row>
    <row r="3051" spans="2:2">
      <c r="B3051"/>
    </row>
    <row r="3052" spans="2:2">
      <c r="B3052"/>
    </row>
    <row r="3053" spans="2:2">
      <c r="B3053"/>
    </row>
    <row r="3054" spans="2:2">
      <c r="B3054"/>
    </row>
    <row r="3055" spans="2:2">
      <c r="B3055"/>
    </row>
    <row r="3056" spans="2:2">
      <c r="B3056"/>
    </row>
    <row r="3057" spans="2:2">
      <c r="B3057"/>
    </row>
    <row r="3058" spans="2:2">
      <c r="B3058"/>
    </row>
    <row r="3059" spans="2:2">
      <c r="B3059"/>
    </row>
    <row r="3060" spans="2:2">
      <c r="B3060"/>
    </row>
    <row r="3061" spans="2:2">
      <c r="B3061"/>
    </row>
    <row r="3062" spans="2:2">
      <c r="B3062"/>
    </row>
    <row r="3063" spans="2:2">
      <c r="B3063"/>
    </row>
    <row r="3064" spans="2:2">
      <c r="B3064"/>
    </row>
    <row r="3065" spans="2:2">
      <c r="B3065"/>
    </row>
    <row r="3066" spans="2:2">
      <c r="B3066"/>
    </row>
    <row r="3067" spans="2:2">
      <c r="B3067"/>
    </row>
    <row r="3068" spans="2:2">
      <c r="B3068"/>
    </row>
    <row r="3069" spans="2:2">
      <c r="B3069"/>
    </row>
    <row r="3070" spans="2:2">
      <c r="B3070"/>
    </row>
    <row r="3071" spans="2:2">
      <c r="B3071"/>
    </row>
    <row r="3072" spans="2:2">
      <c r="B3072"/>
    </row>
    <row r="3073" spans="2:2">
      <c r="B3073"/>
    </row>
    <row r="3074" spans="2:2">
      <c r="B3074"/>
    </row>
    <row r="3075" spans="2:2">
      <c r="B3075"/>
    </row>
    <row r="3076" spans="2:2">
      <c r="B3076"/>
    </row>
    <row r="3077" spans="2:2">
      <c r="B3077"/>
    </row>
    <row r="3078" spans="2:2">
      <c r="B3078"/>
    </row>
    <row r="3079" spans="2:2">
      <c r="B3079"/>
    </row>
    <row r="3080" spans="2:2">
      <c r="B3080"/>
    </row>
    <row r="3081" spans="2:2">
      <c r="B3081"/>
    </row>
    <row r="3082" spans="2:2">
      <c r="B3082"/>
    </row>
    <row r="3083" spans="2:2">
      <c r="B3083"/>
    </row>
    <row r="3084" spans="2:2">
      <c r="B3084"/>
    </row>
    <row r="3085" spans="2:2">
      <c r="B3085"/>
    </row>
    <row r="3086" spans="2:2">
      <c r="B3086"/>
    </row>
    <row r="3087" spans="2:2">
      <c r="B3087"/>
    </row>
    <row r="3088" spans="2:2">
      <c r="B3088"/>
    </row>
    <row r="3089" spans="2:2">
      <c r="B3089"/>
    </row>
    <row r="3090" spans="2:2">
      <c r="B3090"/>
    </row>
    <row r="3091" spans="2:2">
      <c r="B3091"/>
    </row>
    <row r="3092" spans="2:2">
      <c r="B3092"/>
    </row>
    <row r="3093" spans="2:2">
      <c r="B3093"/>
    </row>
    <row r="3094" spans="2:2">
      <c r="B3094"/>
    </row>
    <row r="3095" spans="2:2">
      <c r="B3095"/>
    </row>
    <row r="3096" spans="2:2">
      <c r="B3096"/>
    </row>
    <row r="3097" spans="2:2">
      <c r="B3097"/>
    </row>
    <row r="3098" spans="2:2">
      <c r="B3098"/>
    </row>
    <row r="3099" spans="2:2">
      <c r="B3099"/>
    </row>
    <row r="3100" spans="2:2">
      <c r="B3100"/>
    </row>
    <row r="3101" spans="2:2">
      <c r="B3101"/>
    </row>
    <row r="3102" spans="2:2">
      <c r="B3102"/>
    </row>
    <row r="3103" spans="2:2">
      <c r="B3103"/>
    </row>
    <row r="3104" spans="2:2">
      <c r="B3104"/>
    </row>
    <row r="3105" spans="2:2">
      <c r="B3105"/>
    </row>
    <row r="3106" spans="2:2">
      <c r="B3106"/>
    </row>
    <row r="3107" spans="2:2">
      <c r="B3107"/>
    </row>
    <row r="3108" spans="2:2">
      <c r="B3108"/>
    </row>
    <row r="3109" spans="2:2">
      <c r="B3109"/>
    </row>
    <row r="3110" spans="2:2">
      <c r="B3110"/>
    </row>
    <row r="3111" spans="2:2">
      <c r="B3111"/>
    </row>
    <row r="3112" spans="2:2">
      <c r="B3112"/>
    </row>
    <row r="3113" spans="2:2">
      <c r="B3113"/>
    </row>
    <row r="3114" spans="2:2">
      <c r="B3114"/>
    </row>
    <row r="3115" spans="2:2">
      <c r="B3115"/>
    </row>
    <row r="3116" spans="2:2">
      <c r="B3116"/>
    </row>
    <row r="3117" spans="2:2">
      <c r="B3117"/>
    </row>
    <row r="3118" spans="2:2">
      <c r="B3118"/>
    </row>
    <row r="3119" spans="2:2">
      <c r="B3119"/>
    </row>
    <row r="3120" spans="2:2">
      <c r="B3120"/>
    </row>
    <row r="3121" spans="2:2">
      <c r="B3121"/>
    </row>
    <row r="3122" spans="2:2">
      <c r="B3122"/>
    </row>
    <row r="3123" spans="2:2">
      <c r="B3123"/>
    </row>
    <row r="3124" spans="2:2">
      <c r="B3124"/>
    </row>
    <row r="3125" spans="2:2">
      <c r="B3125"/>
    </row>
    <row r="3126" spans="2:2">
      <c r="B3126"/>
    </row>
    <row r="3127" spans="2:2">
      <c r="B3127"/>
    </row>
    <row r="3128" spans="2:2">
      <c r="B3128"/>
    </row>
    <row r="3129" spans="2:2">
      <c r="B3129"/>
    </row>
    <row r="3130" spans="2:2">
      <c r="B3130"/>
    </row>
    <row r="3131" spans="2:2">
      <c r="B3131"/>
    </row>
    <row r="3132" spans="2:2">
      <c r="B3132"/>
    </row>
    <row r="3133" spans="2:2">
      <c r="B3133"/>
    </row>
    <row r="3134" spans="2:2">
      <c r="B3134"/>
    </row>
    <row r="3135" spans="2:2">
      <c r="B3135"/>
    </row>
    <row r="3136" spans="2:2">
      <c r="B3136"/>
    </row>
    <row r="3137" spans="2:2">
      <c r="B3137"/>
    </row>
    <row r="3138" spans="2:2">
      <c r="B3138"/>
    </row>
    <row r="3139" spans="2:2">
      <c r="B3139"/>
    </row>
    <row r="3140" spans="2:2">
      <c r="B3140"/>
    </row>
    <row r="3141" spans="2:2">
      <c r="B3141"/>
    </row>
    <row r="3142" spans="2:2">
      <c r="B3142"/>
    </row>
    <row r="3143" spans="2:2">
      <c r="B3143"/>
    </row>
    <row r="3144" spans="2:2">
      <c r="B3144"/>
    </row>
    <row r="3145" spans="2:2">
      <c r="B3145"/>
    </row>
    <row r="3146" spans="2:2">
      <c r="B3146"/>
    </row>
    <row r="3147" spans="2:2">
      <c r="B3147"/>
    </row>
    <row r="3148" spans="2:2">
      <c r="B3148"/>
    </row>
    <row r="3149" spans="2:2">
      <c r="B3149"/>
    </row>
    <row r="3150" spans="2:2">
      <c r="B3150"/>
    </row>
    <row r="3151" spans="2:2">
      <c r="B3151"/>
    </row>
    <row r="3152" spans="2:2">
      <c r="B3152"/>
    </row>
    <row r="3153" spans="2:2">
      <c r="B3153"/>
    </row>
    <row r="3154" spans="2:2">
      <c r="B3154"/>
    </row>
    <row r="3155" spans="2:2">
      <c r="B3155"/>
    </row>
    <row r="3156" spans="2:2">
      <c r="B3156"/>
    </row>
    <row r="3157" spans="2:2">
      <c r="B3157"/>
    </row>
    <row r="3158" spans="2:2">
      <c r="B3158"/>
    </row>
    <row r="3159" spans="2:2">
      <c r="B3159"/>
    </row>
    <row r="3160" spans="2:2">
      <c r="B3160"/>
    </row>
    <row r="3161" spans="2:2">
      <c r="B3161"/>
    </row>
    <row r="3162" spans="2:2">
      <c r="B3162"/>
    </row>
    <row r="3163" spans="2:2">
      <c r="B3163"/>
    </row>
    <row r="3164" spans="2:2">
      <c r="B3164"/>
    </row>
    <row r="3165" spans="2:2">
      <c r="B3165"/>
    </row>
    <row r="3166" spans="2:2">
      <c r="B3166"/>
    </row>
    <row r="3167" spans="2:2">
      <c r="B3167"/>
    </row>
    <row r="3168" spans="2:2">
      <c r="B3168"/>
    </row>
    <row r="3169" spans="2:2">
      <c r="B3169"/>
    </row>
    <row r="3170" spans="2:2">
      <c r="B3170"/>
    </row>
    <row r="3171" spans="2:2">
      <c r="B3171"/>
    </row>
    <row r="3172" spans="2:2">
      <c r="B3172"/>
    </row>
    <row r="3173" spans="2:2">
      <c r="B3173"/>
    </row>
    <row r="3174" spans="2:2">
      <c r="B3174"/>
    </row>
    <row r="3175" spans="2:2">
      <c r="B3175"/>
    </row>
    <row r="3176" spans="2:2">
      <c r="B3176"/>
    </row>
    <row r="3177" spans="2:2">
      <c r="B3177"/>
    </row>
    <row r="3178" spans="2:2">
      <c r="B3178"/>
    </row>
    <row r="3179" spans="2:2">
      <c r="B3179"/>
    </row>
    <row r="3180" spans="2:2">
      <c r="B3180"/>
    </row>
    <row r="3181" spans="2:2">
      <c r="B3181"/>
    </row>
    <row r="3182" spans="2:2">
      <c r="B3182"/>
    </row>
    <row r="3183" spans="2:2">
      <c r="B3183"/>
    </row>
    <row r="3184" spans="2:2">
      <c r="B3184"/>
    </row>
    <row r="3185" spans="2:2">
      <c r="B3185"/>
    </row>
    <row r="3186" spans="2:2">
      <c r="B3186"/>
    </row>
    <row r="3187" spans="2:2">
      <c r="B3187"/>
    </row>
    <row r="3188" spans="2:2">
      <c r="B3188"/>
    </row>
    <row r="3189" spans="2:2">
      <c r="B3189"/>
    </row>
    <row r="3190" spans="2:2">
      <c r="B3190"/>
    </row>
    <row r="3191" spans="2:2">
      <c r="B3191"/>
    </row>
    <row r="3192" spans="2:2">
      <c r="B3192"/>
    </row>
    <row r="3193" spans="2:2">
      <c r="B3193"/>
    </row>
    <row r="3194" spans="2:2">
      <c r="B3194"/>
    </row>
    <row r="3195" spans="2:2">
      <c r="B3195"/>
    </row>
    <row r="3196" spans="2:2">
      <c r="B3196"/>
    </row>
    <row r="3197" spans="2:2">
      <c r="B3197"/>
    </row>
    <row r="3198" spans="2:2">
      <c r="B3198"/>
    </row>
    <row r="3199" spans="2:2">
      <c r="B3199"/>
    </row>
    <row r="3200" spans="2:2">
      <c r="B3200"/>
    </row>
    <row r="3201" spans="2:2">
      <c r="B3201"/>
    </row>
    <row r="3202" spans="2:2">
      <c r="B3202"/>
    </row>
    <row r="3203" spans="2:2">
      <c r="B3203"/>
    </row>
    <row r="3204" spans="2:2">
      <c r="B3204"/>
    </row>
    <row r="3205" spans="2:2">
      <c r="B3205"/>
    </row>
    <row r="3206" spans="2:2">
      <c r="B3206"/>
    </row>
    <row r="3207" spans="2:2">
      <c r="B3207"/>
    </row>
    <row r="3208" spans="2:2">
      <c r="B3208"/>
    </row>
    <row r="3209" spans="2:2">
      <c r="B3209"/>
    </row>
    <row r="3210" spans="2:2">
      <c r="B3210"/>
    </row>
    <row r="3211" spans="2:2">
      <c r="B3211"/>
    </row>
    <row r="3212" spans="2:2">
      <c r="B3212"/>
    </row>
    <row r="3213" spans="2:2">
      <c r="B3213"/>
    </row>
    <row r="3214" spans="2:2">
      <c r="B3214"/>
    </row>
    <row r="3215" spans="2:2">
      <c r="B3215"/>
    </row>
    <row r="3216" spans="2:2">
      <c r="B3216"/>
    </row>
    <row r="3217" spans="2:2">
      <c r="B3217"/>
    </row>
    <row r="3218" spans="2:2">
      <c r="B3218"/>
    </row>
    <row r="3219" spans="2:2">
      <c r="B3219"/>
    </row>
    <row r="3220" spans="2:2">
      <c r="B3220"/>
    </row>
    <row r="3221" spans="2:2">
      <c r="B3221"/>
    </row>
    <row r="3222" spans="2:2">
      <c r="B3222"/>
    </row>
    <row r="3223" spans="2:2">
      <c r="B3223"/>
    </row>
    <row r="3224" spans="2:2">
      <c r="B3224"/>
    </row>
    <row r="3225" spans="2:2">
      <c r="B3225"/>
    </row>
    <row r="3226" spans="2:2">
      <c r="B3226"/>
    </row>
    <row r="3227" spans="2:2">
      <c r="B3227"/>
    </row>
    <row r="3228" spans="2:2">
      <c r="B3228"/>
    </row>
    <row r="3229" spans="2:2">
      <c r="B3229"/>
    </row>
    <row r="3230" spans="2:2">
      <c r="B3230"/>
    </row>
    <row r="3231" spans="2:2">
      <c r="B3231"/>
    </row>
    <row r="3232" spans="2:2">
      <c r="B3232"/>
    </row>
    <row r="3233" spans="2:2">
      <c r="B3233"/>
    </row>
    <row r="3234" spans="2:2">
      <c r="B3234"/>
    </row>
    <row r="3235" spans="2:2">
      <c r="B3235"/>
    </row>
    <row r="3236" spans="2:2">
      <c r="B3236"/>
    </row>
    <row r="3237" spans="2:2">
      <c r="B3237"/>
    </row>
    <row r="3238" spans="2:2">
      <c r="B3238"/>
    </row>
    <row r="3239" spans="2:2">
      <c r="B3239"/>
    </row>
    <row r="3240" spans="2:2">
      <c r="B3240"/>
    </row>
    <row r="3241" spans="2:2">
      <c r="B3241"/>
    </row>
    <row r="3242" spans="2:2">
      <c r="B3242"/>
    </row>
    <row r="3243" spans="2:2">
      <c r="B3243"/>
    </row>
    <row r="3244" spans="2:2">
      <c r="B3244"/>
    </row>
    <row r="3245" spans="2:2">
      <c r="B3245"/>
    </row>
    <row r="3246" spans="2:2">
      <c r="B3246"/>
    </row>
    <row r="3247" spans="2:2">
      <c r="B3247"/>
    </row>
    <row r="3248" spans="2:2">
      <c r="B3248"/>
    </row>
    <row r="3249" spans="2:2">
      <c r="B3249"/>
    </row>
    <row r="3250" spans="2:2">
      <c r="B3250"/>
    </row>
    <row r="3251" spans="2:2">
      <c r="B3251"/>
    </row>
    <row r="3252" spans="2:2">
      <c r="B3252"/>
    </row>
    <row r="3253" spans="2:2">
      <c r="B3253"/>
    </row>
    <row r="3254" spans="2:2">
      <c r="B3254"/>
    </row>
    <row r="3255" spans="2:2">
      <c r="B3255"/>
    </row>
    <row r="3256" spans="2:2">
      <c r="B3256"/>
    </row>
    <row r="3257" spans="2:2">
      <c r="B3257"/>
    </row>
    <row r="3258" spans="2:2">
      <c r="B3258"/>
    </row>
    <row r="3259" spans="2:2">
      <c r="B3259"/>
    </row>
    <row r="3260" spans="2:2">
      <c r="B3260"/>
    </row>
    <row r="3261" spans="2:2">
      <c r="B3261"/>
    </row>
    <row r="3262" spans="2:2">
      <c r="B3262"/>
    </row>
    <row r="3263" spans="2:2">
      <c r="B3263"/>
    </row>
    <row r="3264" spans="2:2">
      <c r="B3264"/>
    </row>
    <row r="3265" spans="2:2">
      <c r="B3265"/>
    </row>
    <row r="3266" spans="2:2">
      <c r="B3266"/>
    </row>
    <row r="3267" spans="2:2">
      <c r="B3267"/>
    </row>
    <row r="3268" spans="2:2">
      <c r="B3268"/>
    </row>
    <row r="3269" spans="2:2">
      <c r="B3269"/>
    </row>
    <row r="3270" spans="2:2">
      <c r="B3270"/>
    </row>
    <row r="3271" spans="2:2">
      <c r="B3271"/>
    </row>
    <row r="3272" spans="2:2">
      <c r="B3272"/>
    </row>
    <row r="3273" spans="2:2">
      <c r="B3273"/>
    </row>
    <row r="3274" spans="2:2">
      <c r="B3274"/>
    </row>
    <row r="3275" spans="2:2">
      <c r="B3275"/>
    </row>
    <row r="3276" spans="2:2">
      <c r="B3276"/>
    </row>
    <row r="3277" spans="2:2">
      <c r="B3277"/>
    </row>
    <row r="3278" spans="2:2">
      <c r="B3278"/>
    </row>
    <row r="3279" spans="2:2">
      <c r="B3279"/>
    </row>
    <row r="3280" spans="2:2">
      <c r="B3280"/>
    </row>
    <row r="3281" spans="2:2">
      <c r="B3281"/>
    </row>
    <row r="3282" spans="2:2">
      <c r="B3282"/>
    </row>
    <row r="3283" spans="2:2">
      <c r="B3283"/>
    </row>
    <row r="3284" spans="2:2">
      <c r="B3284"/>
    </row>
    <row r="3285" spans="2:2">
      <c r="B3285"/>
    </row>
    <row r="3286" spans="2:2">
      <c r="B3286"/>
    </row>
    <row r="3287" spans="2:2">
      <c r="B3287"/>
    </row>
    <row r="3288" spans="2:2">
      <c r="B3288"/>
    </row>
    <row r="3289" spans="2:2">
      <c r="B3289"/>
    </row>
    <row r="3290" spans="2:2">
      <c r="B3290"/>
    </row>
    <row r="3291" spans="2:2">
      <c r="B3291"/>
    </row>
    <row r="3292" spans="2:2">
      <c r="B3292"/>
    </row>
    <row r="3293" spans="2:2">
      <c r="B3293"/>
    </row>
    <row r="3294" spans="2:2">
      <c r="B3294"/>
    </row>
    <row r="3295" spans="2:2">
      <c r="B3295"/>
    </row>
    <row r="3296" spans="2:2">
      <c r="B3296"/>
    </row>
    <row r="3297" spans="2:2">
      <c r="B3297"/>
    </row>
    <row r="3298" spans="2:2">
      <c r="B3298"/>
    </row>
    <row r="3299" spans="2:2">
      <c r="B3299"/>
    </row>
    <row r="3300" spans="2:2">
      <c r="B3300"/>
    </row>
    <row r="3301" spans="2:2">
      <c r="B3301"/>
    </row>
    <row r="3302" spans="2:2">
      <c r="B3302"/>
    </row>
    <row r="3303" spans="2:2">
      <c r="B3303"/>
    </row>
    <row r="3304" spans="2:2">
      <c r="B3304"/>
    </row>
    <row r="3305" spans="2:2">
      <c r="B3305"/>
    </row>
    <row r="3306" spans="2:2">
      <c r="B3306"/>
    </row>
    <row r="3307" spans="2:2">
      <c r="B3307"/>
    </row>
    <row r="3308" spans="2:2">
      <c r="B3308"/>
    </row>
    <row r="3309" spans="2:2">
      <c r="B3309"/>
    </row>
    <row r="3310" spans="2:2">
      <c r="B3310"/>
    </row>
    <row r="3311" spans="2:2">
      <c r="B3311"/>
    </row>
    <row r="3312" spans="2:2">
      <c r="B3312"/>
    </row>
    <row r="3313" spans="2:2">
      <c r="B3313"/>
    </row>
    <row r="3314" spans="2:2">
      <c r="B3314"/>
    </row>
    <row r="3315" spans="2:2">
      <c r="B3315"/>
    </row>
    <row r="3316" spans="2:2">
      <c r="B3316"/>
    </row>
    <row r="3317" spans="2:2">
      <c r="B3317"/>
    </row>
    <row r="3318" spans="2:2">
      <c r="B3318"/>
    </row>
    <row r="3319" spans="2:2">
      <c r="B3319"/>
    </row>
    <row r="3320" spans="2:2">
      <c r="B3320"/>
    </row>
    <row r="3321" spans="2:2">
      <c r="B3321"/>
    </row>
    <row r="3322" spans="2:2">
      <c r="B3322"/>
    </row>
    <row r="3323" spans="2:2">
      <c r="B3323"/>
    </row>
    <row r="3324" spans="2:2">
      <c r="B3324"/>
    </row>
    <row r="3325" spans="2:2">
      <c r="B3325"/>
    </row>
    <row r="3326" spans="2:2">
      <c r="B3326"/>
    </row>
    <row r="3327" spans="2:2">
      <c r="B3327"/>
    </row>
    <row r="3328" spans="2:2">
      <c r="B3328"/>
    </row>
    <row r="3329" spans="2:2">
      <c r="B3329"/>
    </row>
    <row r="3330" spans="2:2">
      <c r="B3330"/>
    </row>
    <row r="3331" spans="2:2">
      <c r="B3331"/>
    </row>
    <row r="3332" spans="2:2">
      <c r="B3332"/>
    </row>
    <row r="3333" spans="2:2">
      <c r="B3333"/>
    </row>
    <row r="3334" spans="2:2">
      <c r="B3334"/>
    </row>
    <row r="3335" spans="2:2">
      <c r="B3335"/>
    </row>
    <row r="3336" spans="2:2">
      <c r="B3336"/>
    </row>
    <row r="3337" spans="2:2">
      <c r="B3337"/>
    </row>
    <row r="3338" spans="2:2">
      <c r="B3338"/>
    </row>
    <row r="3339" spans="2:2">
      <c r="B3339"/>
    </row>
    <row r="3340" spans="2:2">
      <c r="B3340"/>
    </row>
    <row r="3341" spans="2:2">
      <c r="B3341"/>
    </row>
    <row r="3342" spans="2:2">
      <c r="B3342"/>
    </row>
    <row r="3343" spans="2:2">
      <c r="B3343"/>
    </row>
    <row r="3344" spans="2:2">
      <c r="B3344"/>
    </row>
    <row r="3345" spans="2:2">
      <c r="B3345"/>
    </row>
    <row r="3346" spans="2:2">
      <c r="B3346"/>
    </row>
    <row r="3347" spans="2:2">
      <c r="B3347"/>
    </row>
    <row r="3348" spans="2:2">
      <c r="B3348"/>
    </row>
    <row r="3349" spans="2:2">
      <c r="B3349"/>
    </row>
    <row r="3350" spans="2:2">
      <c r="B3350"/>
    </row>
    <row r="3351" spans="2:2">
      <c r="B3351"/>
    </row>
    <row r="3352" spans="2:2">
      <c r="B3352"/>
    </row>
    <row r="3353" spans="2:2">
      <c r="B3353"/>
    </row>
    <row r="3354" spans="2:2">
      <c r="B3354"/>
    </row>
    <row r="3355" spans="2:2">
      <c r="B3355"/>
    </row>
    <row r="3356" spans="2:2">
      <c r="B3356"/>
    </row>
    <row r="3357" spans="2:2">
      <c r="B3357"/>
    </row>
    <row r="3358" spans="2:2">
      <c r="B3358"/>
    </row>
    <row r="3359" spans="2:2">
      <c r="B3359"/>
    </row>
    <row r="3360" spans="2:2">
      <c r="B3360"/>
    </row>
    <row r="3361" spans="2:2">
      <c r="B3361"/>
    </row>
    <row r="3362" spans="2:2">
      <c r="B3362"/>
    </row>
    <row r="3363" spans="2:2">
      <c r="B3363"/>
    </row>
    <row r="3364" spans="2:2">
      <c r="B3364"/>
    </row>
    <row r="3365" spans="2:2">
      <c r="B3365"/>
    </row>
    <row r="3366" spans="2:2">
      <c r="B3366"/>
    </row>
    <row r="3367" spans="2:2">
      <c r="B3367"/>
    </row>
    <row r="3368" spans="2:2">
      <c r="B3368"/>
    </row>
    <row r="3369" spans="2:2">
      <c r="B3369"/>
    </row>
    <row r="3370" spans="2:2">
      <c r="B3370"/>
    </row>
    <row r="3371" spans="2:2">
      <c r="B3371"/>
    </row>
    <row r="3372" spans="2:2">
      <c r="B3372"/>
    </row>
    <row r="3373" spans="2:2">
      <c r="B3373"/>
    </row>
    <row r="3374" spans="2:2">
      <c r="B3374"/>
    </row>
    <row r="3375" spans="2:2">
      <c r="B3375"/>
    </row>
    <row r="3376" spans="2:2">
      <c r="B3376"/>
    </row>
    <row r="3377" spans="2:2">
      <c r="B3377"/>
    </row>
    <row r="3378" spans="2:2">
      <c r="B3378"/>
    </row>
    <row r="3379" spans="2:2">
      <c r="B3379"/>
    </row>
    <row r="3380" spans="2:2">
      <c r="B3380"/>
    </row>
    <row r="3381" spans="2:2">
      <c r="B3381"/>
    </row>
    <row r="3382" spans="2:2">
      <c r="B3382"/>
    </row>
    <row r="3383" spans="2:2">
      <c r="B3383"/>
    </row>
    <row r="3384" spans="2:2">
      <c r="B3384"/>
    </row>
    <row r="3385" spans="2:2">
      <c r="B3385"/>
    </row>
    <row r="3386" spans="2:2">
      <c r="B3386"/>
    </row>
    <row r="3387" spans="2:2">
      <c r="B3387"/>
    </row>
    <row r="3388" spans="2:2">
      <c r="B3388"/>
    </row>
    <row r="3389" spans="2:2">
      <c r="B3389"/>
    </row>
    <row r="3390" spans="2:2">
      <c r="B3390"/>
    </row>
    <row r="3391" spans="2:2">
      <c r="B3391"/>
    </row>
    <row r="3392" spans="2:2">
      <c r="B3392"/>
    </row>
    <row r="3393" spans="2:2">
      <c r="B3393"/>
    </row>
    <row r="3394" spans="2:2">
      <c r="B3394"/>
    </row>
    <row r="3395" spans="2:2">
      <c r="B3395"/>
    </row>
    <row r="3396" spans="2:2">
      <c r="B3396"/>
    </row>
    <row r="3397" spans="2:2">
      <c r="B3397"/>
    </row>
    <row r="3398" spans="2:2">
      <c r="B3398"/>
    </row>
    <row r="3399" spans="2:2">
      <c r="B3399"/>
    </row>
    <row r="3400" spans="2:2">
      <c r="B3400"/>
    </row>
    <row r="3401" spans="2:2">
      <c r="B3401"/>
    </row>
    <row r="3402" spans="2:2">
      <c r="B3402"/>
    </row>
    <row r="3403" spans="2:2">
      <c r="B3403"/>
    </row>
    <row r="3404" spans="2:2">
      <c r="B3404"/>
    </row>
    <row r="3405" spans="2:2">
      <c r="B3405"/>
    </row>
    <row r="3406" spans="2:2">
      <c r="B3406"/>
    </row>
    <row r="3407" spans="2:2">
      <c r="B3407"/>
    </row>
    <row r="3408" spans="2:2">
      <c r="B3408"/>
    </row>
    <row r="3409" spans="2:2">
      <c r="B3409"/>
    </row>
    <row r="3410" spans="2:2">
      <c r="B3410"/>
    </row>
    <row r="3411" spans="2:2">
      <c r="B3411"/>
    </row>
    <row r="3412" spans="2:2">
      <c r="B3412"/>
    </row>
    <row r="3413" spans="2:2">
      <c r="B3413"/>
    </row>
    <row r="3414" spans="2:2">
      <c r="B3414"/>
    </row>
    <row r="3415" spans="2:2">
      <c r="B3415"/>
    </row>
    <row r="3416" spans="2:2">
      <c r="B3416"/>
    </row>
    <row r="3417" spans="2:2">
      <c r="B3417"/>
    </row>
    <row r="3418" spans="2:2">
      <c r="B3418"/>
    </row>
    <row r="3419" spans="2:2">
      <c r="B3419"/>
    </row>
    <row r="3420" spans="2:2">
      <c r="B3420"/>
    </row>
    <row r="3421" spans="2:2">
      <c r="B3421"/>
    </row>
    <row r="3422" spans="2:2">
      <c r="B3422"/>
    </row>
    <row r="3423" spans="2:2">
      <c r="B3423"/>
    </row>
    <row r="3424" spans="2:2">
      <c r="B3424"/>
    </row>
    <row r="3425" spans="2:2">
      <c r="B3425"/>
    </row>
    <row r="3426" spans="2:2">
      <c r="B3426"/>
    </row>
    <row r="3427" spans="2:2">
      <c r="B3427"/>
    </row>
    <row r="3428" spans="2:2">
      <c r="B3428"/>
    </row>
    <row r="3429" spans="2:2">
      <c r="B3429"/>
    </row>
    <row r="3430" spans="2:2">
      <c r="B3430"/>
    </row>
    <row r="3431" spans="2:2">
      <c r="B3431"/>
    </row>
    <row r="3432" spans="2:2">
      <c r="B3432"/>
    </row>
    <row r="3433" spans="2:2">
      <c r="B3433"/>
    </row>
    <row r="3434" spans="2:2">
      <c r="B3434"/>
    </row>
    <row r="3435" spans="2:2">
      <c r="B3435"/>
    </row>
    <row r="3436" spans="2:2">
      <c r="B3436"/>
    </row>
    <row r="3437" spans="2:2">
      <c r="B3437"/>
    </row>
    <row r="3438" spans="2:2">
      <c r="B3438"/>
    </row>
    <row r="3439" spans="2:2">
      <c r="B3439"/>
    </row>
    <row r="3440" spans="2:2">
      <c r="B3440"/>
    </row>
    <row r="3441" spans="2:2">
      <c r="B3441"/>
    </row>
    <row r="3442" spans="2:2">
      <c r="B3442"/>
    </row>
    <row r="3443" spans="2:2">
      <c r="B3443"/>
    </row>
    <row r="3444" spans="2:2">
      <c r="B3444"/>
    </row>
    <row r="3445" spans="2:2">
      <c r="B3445"/>
    </row>
    <row r="3446" spans="2:2">
      <c r="B3446"/>
    </row>
    <row r="3447" spans="2:2">
      <c r="B3447"/>
    </row>
    <row r="3448" spans="2:2">
      <c r="B3448"/>
    </row>
    <row r="3449" spans="2:2">
      <c r="B3449"/>
    </row>
    <row r="3450" spans="2:2">
      <c r="B3450"/>
    </row>
    <row r="3451" spans="2:2">
      <c r="B3451"/>
    </row>
    <row r="3452" spans="2:2">
      <c r="B3452"/>
    </row>
    <row r="3453" spans="2:2">
      <c r="B3453"/>
    </row>
    <row r="3454" spans="2:2">
      <c r="B3454"/>
    </row>
    <row r="3455" spans="2:2">
      <c r="B3455"/>
    </row>
    <row r="3456" spans="2:2">
      <c r="B3456"/>
    </row>
    <row r="3457" spans="2:2">
      <c r="B3457"/>
    </row>
    <row r="3458" spans="2:2">
      <c r="B3458"/>
    </row>
    <row r="3459" spans="2:2">
      <c r="B3459"/>
    </row>
    <row r="3460" spans="2:2">
      <c r="B3460"/>
    </row>
    <row r="3461" spans="2:2">
      <c r="B3461"/>
    </row>
    <row r="3462" spans="2:2">
      <c r="B3462"/>
    </row>
    <row r="3463" spans="2:2">
      <c r="B3463"/>
    </row>
    <row r="3464" spans="2:2">
      <c r="B3464"/>
    </row>
    <row r="3465" spans="2:2">
      <c r="B3465"/>
    </row>
    <row r="3466" spans="2:2">
      <c r="B3466"/>
    </row>
    <row r="3467" spans="2:2">
      <c r="B3467"/>
    </row>
    <row r="3468" spans="2:2">
      <c r="B3468"/>
    </row>
    <row r="3469" spans="2:2">
      <c r="B3469"/>
    </row>
    <row r="3470" spans="2:2">
      <c r="B3470"/>
    </row>
    <row r="3471" spans="2:2">
      <c r="B3471"/>
    </row>
    <row r="3472" spans="2:2">
      <c r="B3472"/>
    </row>
    <row r="3473" spans="2:2">
      <c r="B3473"/>
    </row>
    <row r="3474" spans="2:2">
      <c r="B3474"/>
    </row>
    <row r="3475" spans="2:2">
      <c r="B3475"/>
    </row>
    <row r="3476" spans="2:2">
      <c r="B3476"/>
    </row>
    <row r="3477" spans="2:2">
      <c r="B3477"/>
    </row>
    <row r="3478" spans="2:2">
      <c r="B3478"/>
    </row>
    <row r="3479" spans="2:2">
      <c r="B3479"/>
    </row>
    <row r="3480" spans="2:2">
      <c r="B3480"/>
    </row>
    <row r="3481" spans="2:2">
      <c r="B3481"/>
    </row>
    <row r="3482" spans="2:2">
      <c r="B3482"/>
    </row>
    <row r="3483" spans="2:2">
      <c r="B3483"/>
    </row>
    <row r="3484" spans="2:2">
      <c r="B3484"/>
    </row>
    <row r="3485" spans="2:2">
      <c r="B3485"/>
    </row>
    <row r="3486" spans="2:2">
      <c r="B3486"/>
    </row>
    <row r="3487" spans="2:2">
      <c r="B3487"/>
    </row>
    <row r="3488" spans="2:2">
      <c r="B3488"/>
    </row>
    <row r="3489" spans="2:2">
      <c r="B3489"/>
    </row>
    <row r="3490" spans="2:2">
      <c r="B3490"/>
    </row>
    <row r="3491" spans="2:2">
      <c r="B3491"/>
    </row>
    <row r="3492" spans="2:2">
      <c r="B3492"/>
    </row>
    <row r="3493" spans="2:2">
      <c r="B3493"/>
    </row>
    <row r="3494" spans="2:2">
      <c r="B3494"/>
    </row>
    <row r="3495" spans="2:2">
      <c r="B3495"/>
    </row>
    <row r="3496" spans="2:2">
      <c r="B3496"/>
    </row>
    <row r="3497" spans="2:2">
      <c r="B3497"/>
    </row>
    <row r="3498" spans="2:2">
      <c r="B3498"/>
    </row>
    <row r="3499" spans="2:2">
      <c r="B3499"/>
    </row>
    <row r="3500" spans="2:2">
      <c r="B3500"/>
    </row>
    <row r="3501" spans="2:2">
      <c r="B3501"/>
    </row>
    <row r="3502" spans="2:2">
      <c r="B3502"/>
    </row>
    <row r="3503" spans="2:2">
      <c r="B3503"/>
    </row>
    <row r="3504" spans="2:2">
      <c r="B3504"/>
    </row>
    <row r="3505" spans="2:2">
      <c r="B3505"/>
    </row>
    <row r="3506" spans="2:2">
      <c r="B3506"/>
    </row>
    <row r="3507" spans="2:2">
      <c r="B3507"/>
    </row>
    <row r="3508" spans="2:2">
      <c r="B3508"/>
    </row>
    <row r="3509" spans="2:2">
      <c r="B3509"/>
    </row>
    <row r="3510" spans="2:2">
      <c r="B3510"/>
    </row>
    <row r="3511" spans="2:2">
      <c r="B3511"/>
    </row>
    <row r="3512" spans="2:2">
      <c r="B3512"/>
    </row>
    <row r="3513" spans="2:2">
      <c r="B3513"/>
    </row>
    <row r="3514" spans="2:2">
      <c r="B3514"/>
    </row>
    <row r="3515" spans="2:2">
      <c r="B3515"/>
    </row>
    <row r="3516" spans="2:2">
      <c r="B3516"/>
    </row>
    <row r="3517" spans="2:2">
      <c r="B3517"/>
    </row>
    <row r="3518" spans="2:2">
      <c r="B3518"/>
    </row>
    <row r="3519" spans="2:2">
      <c r="B3519"/>
    </row>
    <row r="3520" spans="2:2">
      <c r="B3520"/>
    </row>
    <row r="3521" spans="2:2">
      <c r="B3521"/>
    </row>
    <row r="3522" spans="2:2">
      <c r="B3522"/>
    </row>
    <row r="3523" spans="2:2">
      <c r="B3523"/>
    </row>
    <row r="3524" spans="2:2">
      <c r="B3524"/>
    </row>
    <row r="3525" spans="2:2">
      <c r="B3525"/>
    </row>
    <row r="3526" spans="2:2">
      <c r="B3526"/>
    </row>
    <row r="3527" spans="2:2">
      <c r="B3527"/>
    </row>
    <row r="3528" spans="2:2">
      <c r="B3528"/>
    </row>
    <row r="3529" spans="2:2">
      <c r="B3529"/>
    </row>
    <row r="3530" spans="2:2">
      <c r="B3530"/>
    </row>
    <row r="3531" spans="2:2">
      <c r="B3531"/>
    </row>
    <row r="3532" spans="2:2">
      <c r="B3532"/>
    </row>
    <row r="3533" spans="2:2">
      <c r="B3533"/>
    </row>
    <row r="3534" spans="2:2">
      <c r="B3534"/>
    </row>
    <row r="3535" spans="2:2">
      <c r="B3535"/>
    </row>
    <row r="3536" spans="2:2">
      <c r="B3536"/>
    </row>
    <row r="3537" spans="2:2">
      <c r="B3537"/>
    </row>
    <row r="3538" spans="2:2">
      <c r="B3538"/>
    </row>
    <row r="3539" spans="2:2">
      <c r="B3539"/>
    </row>
    <row r="3540" spans="2:2">
      <c r="B3540"/>
    </row>
    <row r="3541" spans="2:2">
      <c r="B3541"/>
    </row>
    <row r="3542" spans="2:2">
      <c r="B3542"/>
    </row>
    <row r="3543" spans="2:2">
      <c r="B3543"/>
    </row>
    <row r="3544" spans="2:2">
      <c r="B3544"/>
    </row>
    <row r="3545" spans="2:2">
      <c r="B3545"/>
    </row>
    <row r="3546" spans="2:2">
      <c r="B3546"/>
    </row>
    <row r="3547" spans="2:2">
      <c r="B3547"/>
    </row>
    <row r="3548" spans="2:2">
      <c r="B3548"/>
    </row>
    <row r="3549" spans="2:2">
      <c r="B3549"/>
    </row>
    <row r="3550" spans="2:2">
      <c r="B3550"/>
    </row>
    <row r="3551" spans="2:2">
      <c r="B3551"/>
    </row>
    <row r="3552" spans="2:2">
      <c r="B3552"/>
    </row>
    <row r="3553" spans="2:2">
      <c r="B3553"/>
    </row>
    <row r="3554" spans="2:2">
      <c r="B3554"/>
    </row>
    <row r="3555" spans="2:2">
      <c r="B3555"/>
    </row>
    <row r="3556" spans="2:2">
      <c r="B3556"/>
    </row>
    <row r="3557" spans="2:2">
      <c r="B3557"/>
    </row>
    <row r="3558" spans="2:2">
      <c r="B3558"/>
    </row>
    <row r="3559" spans="2:2">
      <c r="B3559"/>
    </row>
    <row r="3560" spans="2:2">
      <c r="B3560"/>
    </row>
    <row r="3561" spans="2:2">
      <c r="B3561"/>
    </row>
    <row r="3562" spans="2:2">
      <c r="B3562"/>
    </row>
    <row r="3563" spans="2:2">
      <c r="B3563"/>
    </row>
    <row r="3564" spans="2:2">
      <c r="B3564"/>
    </row>
    <row r="3565" spans="2:2">
      <c r="B3565"/>
    </row>
    <row r="3566" spans="2:2">
      <c r="B3566"/>
    </row>
    <row r="3567" spans="2:2">
      <c r="B3567"/>
    </row>
    <row r="3568" spans="2:2">
      <c r="B3568"/>
    </row>
    <row r="3569" spans="2:2">
      <c r="B3569"/>
    </row>
    <row r="3570" spans="2:2">
      <c r="B3570"/>
    </row>
    <row r="3571" spans="2:2">
      <c r="B3571"/>
    </row>
    <row r="3572" spans="2:2">
      <c r="B3572"/>
    </row>
    <row r="3573" spans="2:2">
      <c r="B3573"/>
    </row>
    <row r="3574" spans="2:2">
      <c r="B3574"/>
    </row>
    <row r="3575" spans="2:2">
      <c r="B3575"/>
    </row>
    <row r="3576" spans="2:2">
      <c r="B3576"/>
    </row>
    <row r="3577" spans="2:2">
      <c r="B3577"/>
    </row>
    <row r="3578" spans="2:2">
      <c r="B3578"/>
    </row>
    <row r="3579" spans="2:2">
      <c r="B3579"/>
    </row>
    <row r="3580" spans="2:2">
      <c r="B3580"/>
    </row>
    <row r="3581" spans="2:2">
      <c r="B3581"/>
    </row>
    <row r="3582" spans="2:2">
      <c r="B3582"/>
    </row>
    <row r="3583" spans="2:2">
      <c r="B3583"/>
    </row>
    <row r="3584" spans="2:2">
      <c r="B3584"/>
    </row>
    <row r="3585" spans="2:2">
      <c r="B3585"/>
    </row>
    <row r="3586" spans="2:2">
      <c r="B3586"/>
    </row>
    <row r="3587" spans="2:2">
      <c r="B3587"/>
    </row>
    <row r="3588" spans="2:2">
      <c r="B3588"/>
    </row>
    <row r="3589" spans="2:2">
      <c r="B3589"/>
    </row>
    <row r="3590" spans="2:2">
      <c r="B3590"/>
    </row>
    <row r="3591" spans="2:2">
      <c r="B3591"/>
    </row>
    <row r="3592" spans="2:2">
      <c r="B3592"/>
    </row>
    <row r="3593" spans="2:2">
      <c r="B3593"/>
    </row>
    <row r="3594" spans="2:2">
      <c r="B3594"/>
    </row>
    <row r="3595" spans="2:2">
      <c r="B3595"/>
    </row>
    <row r="3596" spans="2:2">
      <c r="B3596"/>
    </row>
    <row r="3597" spans="2:2">
      <c r="B3597"/>
    </row>
    <row r="3598" spans="2:2">
      <c r="B3598"/>
    </row>
    <row r="3599" spans="2:2">
      <c r="B3599"/>
    </row>
    <row r="3600" spans="2:2">
      <c r="B3600"/>
    </row>
    <row r="3601" spans="2:2">
      <c r="B3601"/>
    </row>
    <row r="3602" spans="2:2">
      <c r="B3602"/>
    </row>
    <row r="3603" spans="2:2">
      <c r="B3603"/>
    </row>
    <row r="3604" spans="2:2">
      <c r="B3604"/>
    </row>
    <row r="3605" spans="2:2">
      <c r="B3605"/>
    </row>
    <row r="3606" spans="2:2">
      <c r="B3606"/>
    </row>
    <row r="3607" spans="2:2">
      <c r="B3607"/>
    </row>
    <row r="3608" spans="2:2">
      <c r="B3608"/>
    </row>
    <row r="3609" spans="2:2">
      <c r="B3609"/>
    </row>
    <row r="3610" spans="2:2">
      <c r="B3610"/>
    </row>
    <row r="3611" spans="2:2">
      <c r="B3611"/>
    </row>
    <row r="3612" spans="2:2">
      <c r="B3612"/>
    </row>
    <row r="3613" spans="2:2">
      <c r="B3613"/>
    </row>
    <row r="3614" spans="2:2">
      <c r="B3614"/>
    </row>
    <row r="3615" spans="2:2">
      <c r="B3615"/>
    </row>
    <row r="3616" spans="2:2">
      <c r="B3616"/>
    </row>
    <row r="3617" spans="2:2">
      <c r="B3617"/>
    </row>
    <row r="3618" spans="2:2">
      <c r="B3618"/>
    </row>
    <row r="3619" spans="2:2">
      <c r="B3619"/>
    </row>
    <row r="3620" spans="2:2">
      <c r="B3620"/>
    </row>
    <row r="3621" spans="2:2">
      <c r="B3621"/>
    </row>
    <row r="3622" spans="2:2">
      <c r="B3622"/>
    </row>
    <row r="3623" spans="2:2">
      <c r="B3623"/>
    </row>
    <row r="3624" spans="2:2">
      <c r="B3624"/>
    </row>
    <row r="3625" spans="2:2">
      <c r="B3625"/>
    </row>
    <row r="3626" spans="2:2">
      <c r="B3626"/>
    </row>
    <row r="3627" spans="2:2">
      <c r="B3627"/>
    </row>
    <row r="3628" spans="2:2">
      <c r="B3628"/>
    </row>
    <row r="3629" spans="2:2">
      <c r="B3629"/>
    </row>
    <row r="3630" spans="2:2">
      <c r="B3630"/>
    </row>
    <row r="3631" spans="2:2">
      <c r="B3631"/>
    </row>
    <row r="3632" spans="2:2">
      <c r="B3632"/>
    </row>
    <row r="3633" spans="2:2">
      <c r="B3633"/>
    </row>
    <row r="3634" spans="2:2">
      <c r="B3634"/>
    </row>
    <row r="3635" spans="2:2">
      <c r="B3635"/>
    </row>
    <row r="3636" spans="2:2">
      <c r="B3636"/>
    </row>
    <row r="3637" spans="2:2">
      <c r="B3637"/>
    </row>
    <row r="3638" spans="2:2">
      <c r="B3638"/>
    </row>
    <row r="3639" spans="2:2">
      <c r="B3639"/>
    </row>
    <row r="3640" spans="2:2">
      <c r="B3640"/>
    </row>
    <row r="3641" spans="2:2">
      <c r="B3641"/>
    </row>
    <row r="3642" spans="2:2">
      <c r="B3642"/>
    </row>
    <row r="3643" spans="2:2">
      <c r="B3643"/>
    </row>
    <row r="3644" spans="2:2">
      <c r="B3644"/>
    </row>
    <row r="3645" spans="2:2">
      <c r="B3645"/>
    </row>
    <row r="3646" spans="2:2">
      <c r="B3646"/>
    </row>
    <row r="3647" spans="2:2">
      <c r="B3647"/>
    </row>
    <row r="3648" spans="2:2">
      <c r="B3648"/>
    </row>
    <row r="3649" spans="2:2">
      <c r="B3649"/>
    </row>
    <row r="3650" spans="2:2">
      <c r="B3650"/>
    </row>
    <row r="3651" spans="2:2">
      <c r="B3651"/>
    </row>
    <row r="3652" spans="2:2">
      <c r="B3652"/>
    </row>
    <row r="3653" spans="2:2">
      <c r="B3653"/>
    </row>
    <row r="3654" spans="2:2">
      <c r="B3654"/>
    </row>
    <row r="3655" spans="2:2">
      <c r="B3655"/>
    </row>
    <row r="3656" spans="2:2">
      <c r="B3656"/>
    </row>
    <row r="3657" spans="2:2">
      <c r="B3657"/>
    </row>
    <row r="3658" spans="2:2">
      <c r="B3658"/>
    </row>
    <row r="3659" spans="2:2">
      <c r="B3659"/>
    </row>
    <row r="3660" spans="2:2">
      <c r="B3660"/>
    </row>
    <row r="3661" spans="2:2">
      <c r="B3661"/>
    </row>
    <row r="3662" spans="2:2">
      <c r="B3662"/>
    </row>
    <row r="3663" spans="2:2">
      <c r="B3663"/>
    </row>
    <row r="3664" spans="2:2">
      <c r="B3664"/>
    </row>
    <row r="3665" spans="2:2">
      <c r="B3665"/>
    </row>
    <row r="3666" spans="2:2">
      <c r="B3666"/>
    </row>
    <row r="3667" spans="2:2">
      <c r="B3667"/>
    </row>
    <row r="3668" spans="2:2">
      <c r="B3668"/>
    </row>
    <row r="3669" spans="2:2">
      <c r="B3669"/>
    </row>
    <row r="3670" spans="2:2">
      <c r="B3670"/>
    </row>
    <row r="3671" spans="2:2">
      <c r="B3671"/>
    </row>
    <row r="3672" spans="2:2">
      <c r="B3672"/>
    </row>
    <row r="3673" spans="2:2">
      <c r="B3673"/>
    </row>
    <row r="3674" spans="2:2">
      <c r="B3674"/>
    </row>
    <row r="3675" spans="2:2">
      <c r="B3675"/>
    </row>
    <row r="3676" spans="2:2">
      <c r="B3676"/>
    </row>
    <row r="3677" spans="2:2">
      <c r="B3677"/>
    </row>
    <row r="3678" spans="2:2">
      <c r="B3678"/>
    </row>
    <row r="3679" spans="2:2">
      <c r="B3679"/>
    </row>
    <row r="3680" spans="2:2">
      <c r="B3680"/>
    </row>
    <row r="3681" spans="2:2">
      <c r="B3681"/>
    </row>
    <row r="3682" spans="2:2">
      <c r="B3682"/>
    </row>
    <row r="3683" spans="2:2">
      <c r="B3683"/>
    </row>
    <row r="3684" spans="2:2">
      <c r="B3684"/>
    </row>
    <row r="3685" spans="2:2">
      <c r="B3685"/>
    </row>
    <row r="3686" spans="2:2">
      <c r="B3686"/>
    </row>
    <row r="3687" spans="2:2">
      <c r="B3687"/>
    </row>
    <row r="3688" spans="2:2">
      <c r="B3688"/>
    </row>
    <row r="3689" spans="2:2">
      <c r="B3689"/>
    </row>
    <row r="3690" spans="2:2">
      <c r="B3690"/>
    </row>
    <row r="3691" spans="2:2">
      <c r="B3691"/>
    </row>
    <row r="3692" spans="2:2">
      <c r="B3692"/>
    </row>
    <row r="3693" spans="2:2">
      <c r="B3693"/>
    </row>
    <row r="3694" spans="2:2">
      <c r="B3694"/>
    </row>
    <row r="3695" spans="2:2">
      <c r="B3695"/>
    </row>
    <row r="3696" spans="2:2">
      <c r="B3696"/>
    </row>
    <row r="3697" spans="2:2">
      <c r="B3697"/>
    </row>
    <row r="3698" spans="2:2">
      <c r="B3698"/>
    </row>
    <row r="3699" spans="2:2">
      <c r="B3699"/>
    </row>
    <row r="3700" spans="2:2">
      <c r="B3700"/>
    </row>
    <row r="3701" spans="2:2">
      <c r="B3701"/>
    </row>
    <row r="3702" spans="2:2">
      <c r="B3702"/>
    </row>
    <row r="3703" spans="2:2">
      <c r="B3703"/>
    </row>
    <row r="3704" spans="2:2">
      <c r="B3704"/>
    </row>
    <row r="3705" spans="2:2">
      <c r="B3705"/>
    </row>
    <row r="3706" spans="2:2">
      <c r="B3706"/>
    </row>
    <row r="3707" spans="2:2">
      <c r="B3707"/>
    </row>
    <row r="3708" spans="2:2">
      <c r="B3708"/>
    </row>
    <row r="3709" spans="2:2">
      <c r="B3709"/>
    </row>
    <row r="3710" spans="2:2">
      <c r="B3710"/>
    </row>
    <row r="3711" spans="2:2">
      <c r="B3711"/>
    </row>
    <row r="3712" spans="2:2">
      <c r="B3712"/>
    </row>
    <row r="3713" spans="2:2">
      <c r="B3713"/>
    </row>
    <row r="3714" spans="2:2">
      <c r="B3714"/>
    </row>
    <row r="3715" spans="2:2">
      <c r="B3715"/>
    </row>
    <row r="3716" spans="2:2">
      <c r="B3716"/>
    </row>
    <row r="3717" spans="2:2">
      <c r="B3717"/>
    </row>
    <row r="3718" spans="2:2">
      <c r="B3718"/>
    </row>
    <row r="3719" spans="2:2">
      <c r="B3719"/>
    </row>
    <row r="3720" spans="2:2">
      <c r="B3720"/>
    </row>
    <row r="3721" spans="2:2">
      <c r="B3721"/>
    </row>
    <row r="3722" spans="2:2">
      <c r="B3722"/>
    </row>
    <row r="3723" spans="2:2">
      <c r="B3723"/>
    </row>
    <row r="3724" spans="2:2">
      <c r="B3724"/>
    </row>
    <row r="3725" spans="2:2">
      <c r="B3725"/>
    </row>
    <row r="3726" spans="2:2">
      <c r="B3726"/>
    </row>
    <row r="3727" spans="2:2">
      <c r="B3727"/>
    </row>
    <row r="3728" spans="2:2">
      <c r="B3728"/>
    </row>
    <row r="3729" spans="2:2">
      <c r="B3729"/>
    </row>
    <row r="3730" spans="2:2">
      <c r="B3730"/>
    </row>
    <row r="3731" spans="2:2">
      <c r="B3731"/>
    </row>
    <row r="3732" spans="2:2">
      <c r="B3732"/>
    </row>
    <row r="3733" spans="2:2">
      <c r="B3733"/>
    </row>
    <row r="3734" spans="2:2">
      <c r="B3734"/>
    </row>
    <row r="3735" spans="2:2">
      <c r="B3735"/>
    </row>
    <row r="3736" spans="2:2">
      <c r="B3736"/>
    </row>
    <row r="3737" spans="2:2">
      <c r="B3737"/>
    </row>
    <row r="3738" spans="2:2">
      <c r="B3738"/>
    </row>
    <row r="3739" spans="2:2">
      <c r="B3739"/>
    </row>
    <row r="3740" spans="2:2">
      <c r="B3740"/>
    </row>
    <row r="3741" spans="2:2">
      <c r="B3741"/>
    </row>
    <row r="3742" spans="2:2">
      <c r="B3742"/>
    </row>
    <row r="3743" spans="2:2">
      <c r="B3743"/>
    </row>
    <row r="3744" spans="2:2">
      <c r="B3744"/>
    </row>
    <row r="3745" spans="2:2">
      <c r="B3745"/>
    </row>
    <row r="3746" spans="2:2">
      <c r="B3746"/>
    </row>
    <row r="3747" spans="2:2">
      <c r="B3747"/>
    </row>
    <row r="3748" spans="2:2">
      <c r="B3748"/>
    </row>
    <row r="3749" spans="2:2">
      <c r="B3749"/>
    </row>
    <row r="3750" spans="2:2">
      <c r="B3750"/>
    </row>
    <row r="3751" spans="2:2">
      <c r="B3751"/>
    </row>
    <row r="3752" spans="2:2">
      <c r="B3752"/>
    </row>
    <row r="3753" spans="2:2">
      <c r="B3753"/>
    </row>
    <row r="3754" spans="2:2">
      <c r="B3754"/>
    </row>
    <row r="3755" spans="2:2">
      <c r="B3755"/>
    </row>
    <row r="3756" spans="2:2">
      <c r="B3756"/>
    </row>
    <row r="3757" spans="2:2">
      <c r="B3757"/>
    </row>
    <row r="3758" spans="2:2">
      <c r="B3758"/>
    </row>
    <row r="3759" spans="2:2">
      <c r="B3759"/>
    </row>
    <row r="3760" spans="2:2">
      <c r="B3760"/>
    </row>
    <row r="3761" spans="2:2">
      <c r="B3761"/>
    </row>
    <row r="3762" spans="2:2">
      <c r="B3762"/>
    </row>
    <row r="3763" spans="2:2">
      <c r="B3763"/>
    </row>
    <row r="3764" spans="2:2">
      <c r="B3764"/>
    </row>
    <row r="3765" spans="2:2">
      <c r="B3765"/>
    </row>
    <row r="3766" spans="2:2">
      <c r="B3766"/>
    </row>
    <row r="3767" spans="2:2">
      <c r="B3767"/>
    </row>
    <row r="3768" spans="2:2">
      <c r="B3768"/>
    </row>
    <row r="3769" spans="2:2">
      <c r="B3769"/>
    </row>
    <row r="3770" spans="2:2">
      <c r="B3770"/>
    </row>
    <row r="3771" spans="2:2">
      <c r="B3771"/>
    </row>
    <row r="3772" spans="2:2">
      <c r="B3772"/>
    </row>
    <row r="3773" spans="2:2">
      <c r="B3773"/>
    </row>
    <row r="3774" spans="2:2">
      <c r="B3774"/>
    </row>
    <row r="3775" spans="2:2">
      <c r="B3775"/>
    </row>
    <row r="3776" spans="2:2">
      <c r="B3776"/>
    </row>
    <row r="3777" spans="2:2">
      <c r="B3777"/>
    </row>
    <row r="3778" spans="2:2">
      <c r="B3778"/>
    </row>
    <row r="3779" spans="2:2">
      <c r="B3779"/>
    </row>
    <row r="3780" spans="2:2">
      <c r="B3780"/>
    </row>
    <row r="3781" spans="2:2">
      <c r="B3781"/>
    </row>
    <row r="3782" spans="2:2">
      <c r="B3782"/>
    </row>
    <row r="3783" spans="2:2">
      <c r="B3783"/>
    </row>
    <row r="3784" spans="2:2">
      <c r="B3784"/>
    </row>
    <row r="3785" spans="2:2">
      <c r="B3785"/>
    </row>
    <row r="3786" spans="2:2">
      <c r="B3786"/>
    </row>
    <row r="3787" spans="2:2">
      <c r="B3787"/>
    </row>
    <row r="3788" spans="2:2">
      <c r="B3788"/>
    </row>
    <row r="3789" spans="2:2">
      <c r="B3789"/>
    </row>
    <row r="3790" spans="2:2">
      <c r="B3790"/>
    </row>
    <row r="3791" spans="2:2">
      <c r="B3791"/>
    </row>
    <row r="3792" spans="2:2">
      <c r="B3792"/>
    </row>
    <row r="3793" spans="2:2">
      <c r="B3793"/>
    </row>
    <row r="3794" spans="2:2">
      <c r="B3794"/>
    </row>
    <row r="3795" spans="2:2">
      <c r="B3795"/>
    </row>
    <row r="3796" spans="2:2">
      <c r="B3796"/>
    </row>
    <row r="3797" spans="2:2">
      <c r="B3797"/>
    </row>
    <row r="3798" spans="2:2">
      <c r="B3798"/>
    </row>
    <row r="3799" spans="2:2">
      <c r="B3799"/>
    </row>
    <row r="3800" spans="2:2">
      <c r="B3800"/>
    </row>
    <row r="3801" spans="2:2">
      <c r="B3801"/>
    </row>
    <row r="3802" spans="2:2">
      <c r="B3802"/>
    </row>
    <row r="3803" spans="2:2">
      <c r="B3803"/>
    </row>
    <row r="3804" spans="2:2">
      <c r="B3804"/>
    </row>
    <row r="3805" spans="2:2">
      <c r="B3805"/>
    </row>
    <row r="3806" spans="2:2">
      <c r="B3806"/>
    </row>
    <row r="3807" spans="2:2">
      <c r="B3807"/>
    </row>
    <row r="3808" spans="2:2">
      <c r="B3808"/>
    </row>
    <row r="3809" spans="2:2">
      <c r="B3809"/>
    </row>
    <row r="3810" spans="2:2">
      <c r="B3810"/>
    </row>
    <row r="3811" spans="2:2">
      <c r="B3811"/>
    </row>
    <row r="3812" spans="2:2">
      <c r="B3812"/>
    </row>
    <row r="3813" spans="2:2">
      <c r="B3813"/>
    </row>
    <row r="3814" spans="2:2">
      <c r="B3814"/>
    </row>
    <row r="3815" spans="2:2">
      <c r="B3815"/>
    </row>
    <row r="3816" spans="2:2">
      <c r="B3816"/>
    </row>
    <row r="3817" spans="2:2">
      <c r="B3817"/>
    </row>
    <row r="3818" spans="2:2">
      <c r="B3818"/>
    </row>
    <row r="3819" spans="2:2">
      <c r="B3819"/>
    </row>
    <row r="3820" spans="2:2">
      <c r="B3820"/>
    </row>
    <row r="3821" spans="2:2">
      <c r="B3821"/>
    </row>
    <row r="3822" spans="2:2">
      <c r="B3822"/>
    </row>
    <row r="3823" spans="2:2">
      <c r="B3823"/>
    </row>
    <row r="3824" spans="2:2">
      <c r="B3824"/>
    </row>
    <row r="3825" spans="2:2">
      <c r="B3825"/>
    </row>
    <row r="3826" spans="2:2">
      <c r="B3826"/>
    </row>
    <row r="3827" spans="2:2">
      <c r="B3827"/>
    </row>
    <row r="3828" spans="2:2">
      <c r="B3828"/>
    </row>
    <row r="3829" spans="2:2">
      <c r="B3829"/>
    </row>
    <row r="3830" spans="2:2">
      <c r="B3830"/>
    </row>
    <row r="3831" spans="2:2">
      <c r="B3831"/>
    </row>
    <row r="3832" spans="2:2">
      <c r="B3832"/>
    </row>
    <row r="3833" spans="2:2">
      <c r="B3833"/>
    </row>
    <row r="3834" spans="2:2">
      <c r="B3834"/>
    </row>
    <row r="3835" spans="2:2">
      <c r="B3835"/>
    </row>
    <row r="3836" spans="2:2">
      <c r="B3836"/>
    </row>
    <row r="3837" spans="2:2">
      <c r="B3837"/>
    </row>
    <row r="3838" spans="2:2">
      <c r="B3838"/>
    </row>
    <row r="3839" spans="2:2">
      <c r="B3839"/>
    </row>
    <row r="3840" spans="2:2">
      <c r="B3840"/>
    </row>
    <row r="3841" spans="2:2">
      <c r="B3841"/>
    </row>
    <row r="3842" spans="2:2">
      <c r="B3842"/>
    </row>
    <row r="3843" spans="2:2">
      <c r="B3843"/>
    </row>
    <row r="3844" spans="2:2">
      <c r="B3844"/>
    </row>
    <row r="3845" spans="2:2">
      <c r="B3845"/>
    </row>
    <row r="3846" spans="2:2">
      <c r="B3846"/>
    </row>
    <row r="3847" spans="2:2">
      <c r="B3847"/>
    </row>
    <row r="3848" spans="2:2">
      <c r="B3848"/>
    </row>
    <row r="3849" spans="2:2">
      <c r="B3849"/>
    </row>
    <row r="3850" spans="2:2">
      <c r="B3850"/>
    </row>
    <row r="3851" spans="2:2">
      <c r="B3851"/>
    </row>
    <row r="3852" spans="2:2">
      <c r="B3852"/>
    </row>
    <row r="3853" spans="2:2">
      <c r="B3853"/>
    </row>
    <row r="3854" spans="2:2">
      <c r="B3854"/>
    </row>
    <row r="3855" spans="2:2">
      <c r="B3855"/>
    </row>
    <row r="3856" spans="2:2">
      <c r="B3856"/>
    </row>
    <row r="3857" spans="2:2">
      <c r="B3857"/>
    </row>
    <row r="3858" spans="2:2">
      <c r="B3858"/>
    </row>
    <row r="3859" spans="2:2">
      <c r="B3859"/>
    </row>
    <row r="3860" spans="2:2">
      <c r="B3860"/>
    </row>
    <row r="3861" spans="2:2">
      <c r="B3861"/>
    </row>
    <row r="3862" spans="2:2">
      <c r="B3862"/>
    </row>
    <row r="3863" spans="2:2">
      <c r="B3863"/>
    </row>
    <row r="3864" spans="2:2">
      <c r="B3864"/>
    </row>
    <row r="3865" spans="2:2">
      <c r="B3865"/>
    </row>
    <row r="3866" spans="2:2">
      <c r="B3866"/>
    </row>
    <row r="3867" spans="2:2">
      <c r="B3867"/>
    </row>
    <row r="3868" spans="2:2">
      <c r="B3868"/>
    </row>
    <row r="3869" spans="2:2">
      <c r="B3869"/>
    </row>
    <row r="3870" spans="2:2">
      <c r="B3870"/>
    </row>
    <row r="3871" spans="2:2">
      <c r="B3871"/>
    </row>
    <row r="3872" spans="2:2">
      <c r="B3872"/>
    </row>
    <row r="3873" spans="2:2">
      <c r="B3873"/>
    </row>
    <row r="3874" spans="2:2">
      <c r="B3874"/>
    </row>
    <row r="3875" spans="2:2">
      <c r="B3875"/>
    </row>
    <row r="3876" spans="2:2">
      <c r="B3876"/>
    </row>
    <row r="3877" spans="2:2">
      <c r="B3877"/>
    </row>
    <row r="3878" spans="2:2">
      <c r="B3878"/>
    </row>
    <row r="3879" spans="2:2">
      <c r="B3879"/>
    </row>
    <row r="3880" spans="2:2">
      <c r="B3880"/>
    </row>
    <row r="3881" spans="2:2">
      <c r="B3881"/>
    </row>
    <row r="3882" spans="2:2">
      <c r="B3882"/>
    </row>
    <row r="3883" spans="2:2">
      <c r="B3883"/>
    </row>
    <row r="3884" spans="2:2">
      <c r="B3884"/>
    </row>
    <row r="3885" spans="2:2">
      <c r="B3885"/>
    </row>
    <row r="3886" spans="2:2">
      <c r="B3886"/>
    </row>
    <row r="3887" spans="2:2">
      <c r="B3887"/>
    </row>
    <row r="3888" spans="2:2">
      <c r="B3888"/>
    </row>
    <row r="3889" spans="2:2">
      <c r="B3889"/>
    </row>
    <row r="3890" spans="2:2">
      <c r="B3890"/>
    </row>
    <row r="3891" spans="2:2">
      <c r="B3891"/>
    </row>
    <row r="3892" spans="2:2">
      <c r="B3892"/>
    </row>
    <row r="3893" spans="2:2">
      <c r="B3893"/>
    </row>
    <row r="3894" spans="2:2">
      <c r="B3894"/>
    </row>
    <row r="3895" spans="2:2">
      <c r="B3895"/>
    </row>
    <row r="3896" spans="2:2">
      <c r="B3896"/>
    </row>
    <row r="3897" spans="2:2">
      <c r="B3897"/>
    </row>
    <row r="3898" spans="2:2">
      <c r="B3898"/>
    </row>
    <row r="3899" spans="2:2">
      <c r="B3899"/>
    </row>
    <row r="3900" spans="2:2">
      <c r="B3900"/>
    </row>
    <row r="3901" spans="2:2">
      <c r="B3901"/>
    </row>
    <row r="3902" spans="2:2">
      <c r="B3902"/>
    </row>
    <row r="3903" spans="2:2">
      <c r="B3903"/>
    </row>
    <row r="3904" spans="2:2">
      <c r="B3904"/>
    </row>
    <row r="3905" spans="2:2">
      <c r="B3905"/>
    </row>
    <row r="3906" spans="2:2">
      <c r="B3906"/>
    </row>
    <row r="3907" spans="2:2">
      <c r="B3907"/>
    </row>
    <row r="3908" spans="2:2">
      <c r="B3908"/>
    </row>
    <row r="3909" spans="2:2">
      <c r="B3909"/>
    </row>
    <row r="3910" spans="2:2">
      <c r="B3910"/>
    </row>
    <row r="3911" spans="2:2">
      <c r="B3911"/>
    </row>
    <row r="3912" spans="2:2">
      <c r="B3912"/>
    </row>
    <row r="3913" spans="2:2">
      <c r="B3913"/>
    </row>
    <row r="3914" spans="2:2">
      <c r="B3914"/>
    </row>
    <row r="3915" spans="2:2">
      <c r="B3915"/>
    </row>
    <row r="3916" spans="2:2">
      <c r="B3916"/>
    </row>
    <row r="3917" spans="2:2">
      <c r="B3917"/>
    </row>
    <row r="3918" spans="2:2">
      <c r="B3918"/>
    </row>
    <row r="3919" spans="2:2">
      <c r="B3919"/>
    </row>
    <row r="3920" spans="2:2">
      <c r="B3920"/>
    </row>
    <row r="3921" spans="2:2">
      <c r="B3921"/>
    </row>
    <row r="3922" spans="2:2">
      <c r="B3922"/>
    </row>
    <row r="3923" spans="2:2">
      <c r="B3923"/>
    </row>
    <row r="3924" spans="2:2">
      <c r="B3924"/>
    </row>
    <row r="3925" spans="2:2">
      <c r="B3925"/>
    </row>
    <row r="3926" spans="2:2">
      <c r="B3926"/>
    </row>
    <row r="3927" spans="2:2">
      <c r="B3927"/>
    </row>
    <row r="3928" spans="2:2">
      <c r="B3928"/>
    </row>
    <row r="3929" spans="2:2">
      <c r="B3929"/>
    </row>
    <row r="3930" spans="2:2">
      <c r="B3930"/>
    </row>
    <row r="3931" spans="2:2">
      <c r="B3931"/>
    </row>
    <row r="3932" spans="2:2">
      <c r="B3932"/>
    </row>
    <row r="3933" spans="2:2">
      <c r="B3933"/>
    </row>
    <row r="3934" spans="2:2">
      <c r="B3934"/>
    </row>
    <row r="3935" spans="2:2">
      <c r="B3935"/>
    </row>
    <row r="3936" spans="2:2">
      <c r="B3936"/>
    </row>
    <row r="3937" spans="2:2">
      <c r="B3937"/>
    </row>
    <row r="3938" spans="2:2">
      <c r="B3938"/>
    </row>
    <row r="3939" spans="2:2">
      <c r="B3939"/>
    </row>
    <row r="3940" spans="2:2">
      <c r="B3940"/>
    </row>
    <row r="3941" spans="2:2">
      <c r="B3941"/>
    </row>
    <row r="3942" spans="2:2">
      <c r="B3942"/>
    </row>
    <row r="3943" spans="2:2">
      <c r="B3943"/>
    </row>
    <row r="3944" spans="2:2">
      <c r="B3944"/>
    </row>
    <row r="3945" spans="2:2">
      <c r="B3945"/>
    </row>
    <row r="3946" spans="2:2">
      <c r="B3946"/>
    </row>
    <row r="3947" spans="2:2">
      <c r="B3947"/>
    </row>
    <row r="3948" spans="2:2">
      <c r="B3948"/>
    </row>
    <row r="3949" spans="2:2">
      <c r="B3949"/>
    </row>
    <row r="3950" spans="2:2">
      <c r="B3950"/>
    </row>
    <row r="3951" spans="2:2">
      <c r="B3951"/>
    </row>
    <row r="3952" spans="2:2">
      <c r="B3952"/>
    </row>
    <row r="3953" spans="2:2">
      <c r="B3953"/>
    </row>
    <row r="3954" spans="2:2">
      <c r="B3954"/>
    </row>
    <row r="3955" spans="2:2">
      <c r="B3955"/>
    </row>
    <row r="3956" spans="2:2">
      <c r="B3956"/>
    </row>
    <row r="3957" spans="2:2">
      <c r="B3957"/>
    </row>
    <row r="3958" spans="2:2">
      <c r="B3958"/>
    </row>
    <row r="3959" spans="2:2">
      <c r="B3959"/>
    </row>
    <row r="3960" spans="2:2">
      <c r="B3960"/>
    </row>
    <row r="3961" spans="2:2">
      <c r="B3961"/>
    </row>
    <row r="3962" spans="2:2">
      <c r="B3962"/>
    </row>
    <row r="3963" spans="2:2">
      <c r="B3963"/>
    </row>
    <row r="3964" spans="2:2">
      <c r="B3964"/>
    </row>
    <row r="3965" spans="2:2">
      <c r="B3965"/>
    </row>
    <row r="3966" spans="2:2">
      <c r="B3966"/>
    </row>
    <row r="3967" spans="2:2">
      <c r="B3967"/>
    </row>
    <row r="3968" spans="2:2">
      <c r="B3968"/>
    </row>
    <row r="3969" spans="2:2">
      <c r="B3969"/>
    </row>
    <row r="3970" spans="2:2">
      <c r="B3970"/>
    </row>
    <row r="3971" spans="2:2">
      <c r="B3971"/>
    </row>
    <row r="3972" spans="2:2">
      <c r="B3972"/>
    </row>
    <row r="3973" spans="2:2">
      <c r="B3973"/>
    </row>
    <row r="3974" spans="2:2">
      <c r="B3974"/>
    </row>
    <row r="3975" spans="2:2">
      <c r="B3975"/>
    </row>
    <row r="3976" spans="2:2">
      <c r="B3976"/>
    </row>
    <row r="3977" spans="2:2">
      <c r="B3977"/>
    </row>
    <row r="3978" spans="2:2">
      <c r="B3978"/>
    </row>
    <row r="3979" spans="2:2">
      <c r="B3979"/>
    </row>
    <row r="3980" spans="2:2">
      <c r="B3980"/>
    </row>
    <row r="3981" spans="2:2">
      <c r="B3981"/>
    </row>
    <row r="3982" spans="2:2">
      <c r="B3982"/>
    </row>
    <row r="3983" spans="2:2">
      <c r="B3983"/>
    </row>
    <row r="3984" spans="2:2">
      <c r="B3984"/>
    </row>
    <row r="3985" spans="2:2">
      <c r="B3985"/>
    </row>
    <row r="3986" spans="2:2">
      <c r="B3986"/>
    </row>
    <row r="3987" spans="2:2">
      <c r="B3987"/>
    </row>
    <row r="3988" spans="2:2">
      <c r="B3988"/>
    </row>
    <row r="3989" spans="2:2">
      <c r="B3989"/>
    </row>
    <row r="3990" spans="2:2">
      <c r="B3990"/>
    </row>
    <row r="3991" spans="2:2">
      <c r="B3991"/>
    </row>
    <row r="3992" spans="2:2">
      <c r="B3992"/>
    </row>
    <row r="3993" spans="2:2">
      <c r="B3993"/>
    </row>
    <row r="3994" spans="2:2">
      <c r="B3994"/>
    </row>
    <row r="3995" spans="2:2">
      <c r="B3995"/>
    </row>
    <row r="3996" spans="2:2">
      <c r="B3996"/>
    </row>
    <row r="3997" spans="2:2">
      <c r="B3997"/>
    </row>
    <row r="3998" spans="2:2">
      <c r="B3998"/>
    </row>
    <row r="3999" spans="2:2">
      <c r="B3999"/>
    </row>
    <row r="4000" spans="2:2">
      <c r="B4000"/>
    </row>
    <row r="4001" spans="2:2">
      <c r="B4001"/>
    </row>
    <row r="4002" spans="2:2">
      <c r="B4002"/>
    </row>
    <row r="4003" spans="2:2">
      <c r="B4003"/>
    </row>
    <row r="4004" spans="2:2">
      <c r="B4004"/>
    </row>
    <row r="4005" spans="2:2">
      <c r="B4005"/>
    </row>
    <row r="4006" spans="2:2">
      <c r="B4006"/>
    </row>
    <row r="4007" spans="2:2">
      <c r="B4007"/>
    </row>
    <row r="4008" spans="2:2">
      <c r="B4008"/>
    </row>
    <row r="4009" spans="2:2">
      <c r="B4009"/>
    </row>
    <row r="4010" spans="2:2">
      <c r="B4010"/>
    </row>
    <row r="4011" spans="2:2">
      <c r="B4011"/>
    </row>
    <row r="4012" spans="2:2">
      <c r="B4012"/>
    </row>
    <row r="4013" spans="2:2">
      <c r="B4013"/>
    </row>
    <row r="4014" spans="2:2">
      <c r="B4014"/>
    </row>
    <row r="4015" spans="2:2">
      <c r="B4015"/>
    </row>
    <row r="4016" spans="2:2">
      <c r="B4016"/>
    </row>
    <row r="4017" spans="2:2">
      <c r="B4017"/>
    </row>
    <row r="4018" spans="2:2">
      <c r="B4018"/>
    </row>
    <row r="4019" spans="2:2">
      <c r="B4019"/>
    </row>
    <row r="4020" spans="2:2">
      <c r="B4020"/>
    </row>
    <row r="4021" spans="2:2">
      <c r="B4021"/>
    </row>
    <row r="4022" spans="2:2">
      <c r="B4022"/>
    </row>
    <row r="4023" spans="2:2">
      <c r="B4023"/>
    </row>
    <row r="4024" spans="2:2">
      <c r="B4024"/>
    </row>
    <row r="4025" spans="2:2">
      <c r="B4025"/>
    </row>
    <row r="4026" spans="2:2">
      <c r="B4026"/>
    </row>
    <row r="4027" spans="2:2">
      <c r="B4027"/>
    </row>
    <row r="4028" spans="2:2">
      <c r="B4028"/>
    </row>
    <row r="4029" spans="2:2">
      <c r="B4029"/>
    </row>
    <row r="4030" spans="2:2">
      <c r="B4030"/>
    </row>
    <row r="4031" spans="2:2">
      <c r="B4031"/>
    </row>
    <row r="4032" spans="2:2">
      <c r="B4032"/>
    </row>
    <row r="4033" spans="2:2">
      <c r="B4033"/>
    </row>
    <row r="4034" spans="2:2">
      <c r="B4034"/>
    </row>
    <row r="4035" spans="2:2">
      <c r="B4035"/>
    </row>
    <row r="4036" spans="2:2">
      <c r="B4036"/>
    </row>
    <row r="4037" spans="2:2">
      <c r="B4037"/>
    </row>
    <row r="4038" spans="2:2">
      <c r="B4038"/>
    </row>
    <row r="4039" spans="2:2">
      <c r="B4039"/>
    </row>
    <row r="4040" spans="2:2">
      <c r="B4040"/>
    </row>
    <row r="4041" spans="2:2">
      <c r="B4041"/>
    </row>
    <row r="4042" spans="2:2">
      <c r="B4042"/>
    </row>
    <row r="4043" spans="2:2">
      <c r="B4043"/>
    </row>
    <row r="4044" spans="2:2">
      <c r="B4044"/>
    </row>
    <row r="4045" spans="2:2">
      <c r="B4045"/>
    </row>
    <row r="4046" spans="2:2">
      <c r="B4046"/>
    </row>
    <row r="4047" spans="2:2">
      <c r="B4047"/>
    </row>
    <row r="4048" spans="2:2">
      <c r="B4048"/>
    </row>
    <row r="4049" spans="2:2">
      <c r="B4049"/>
    </row>
    <row r="4050" spans="2:2">
      <c r="B4050"/>
    </row>
    <row r="4051" spans="2:2">
      <c r="B4051"/>
    </row>
    <row r="4052" spans="2:2">
      <c r="B4052"/>
    </row>
    <row r="4053" spans="2:2">
      <c r="B4053"/>
    </row>
    <row r="4054" spans="2:2">
      <c r="B4054"/>
    </row>
    <row r="4055" spans="2:2">
      <c r="B4055"/>
    </row>
    <row r="4056" spans="2:2">
      <c r="B4056"/>
    </row>
    <row r="4057" spans="2:2">
      <c r="B4057"/>
    </row>
    <row r="4058" spans="2:2">
      <c r="B4058"/>
    </row>
    <row r="4059" spans="2:2">
      <c r="B4059"/>
    </row>
    <row r="4060" spans="2:2">
      <c r="B4060"/>
    </row>
    <row r="4061" spans="2:2">
      <c r="B4061"/>
    </row>
    <row r="4062" spans="2:2">
      <c r="B4062"/>
    </row>
    <row r="4063" spans="2:2">
      <c r="B4063"/>
    </row>
    <row r="4064" spans="2:2">
      <c r="B4064"/>
    </row>
    <row r="4065" spans="2:2">
      <c r="B4065"/>
    </row>
    <row r="4066" spans="2:2">
      <c r="B4066"/>
    </row>
    <row r="4067" spans="2:2">
      <c r="B4067"/>
    </row>
    <row r="4068" spans="2:2">
      <c r="B4068"/>
    </row>
    <row r="4069" spans="2:2">
      <c r="B4069"/>
    </row>
    <row r="4070" spans="2:2">
      <c r="B4070"/>
    </row>
    <row r="4071" spans="2:2">
      <c r="B4071"/>
    </row>
    <row r="4072" spans="2:2">
      <c r="B4072"/>
    </row>
    <row r="4073" spans="2:2">
      <c r="B4073"/>
    </row>
    <row r="4074" spans="2:2">
      <c r="B4074"/>
    </row>
    <row r="4075" spans="2:2">
      <c r="B4075"/>
    </row>
    <row r="4076" spans="2:2">
      <c r="B4076"/>
    </row>
    <row r="4077" spans="2:2">
      <c r="B4077"/>
    </row>
    <row r="4078" spans="2:2">
      <c r="B4078"/>
    </row>
    <row r="4079" spans="2:2">
      <c r="B4079"/>
    </row>
    <row r="4080" spans="2:2">
      <c r="B4080"/>
    </row>
    <row r="4081" spans="2:2">
      <c r="B4081"/>
    </row>
    <row r="4082" spans="2:2">
      <c r="B4082"/>
    </row>
    <row r="4083" spans="2:2">
      <c r="B4083"/>
    </row>
    <row r="4084" spans="2:2">
      <c r="B4084"/>
    </row>
    <row r="4085" spans="2:2">
      <c r="B4085"/>
    </row>
    <row r="4086" spans="2:2">
      <c r="B4086"/>
    </row>
    <row r="4087" spans="2:2">
      <c r="B4087"/>
    </row>
    <row r="4088" spans="2:2">
      <c r="B4088"/>
    </row>
    <row r="4089" spans="2:2">
      <c r="B4089"/>
    </row>
    <row r="4090" spans="2:2">
      <c r="B4090"/>
    </row>
    <row r="4091" spans="2:2">
      <c r="B4091"/>
    </row>
    <row r="4092" spans="2:2">
      <c r="B4092"/>
    </row>
    <row r="4093" spans="2:2">
      <c r="B4093"/>
    </row>
    <row r="4094" spans="2:2">
      <c r="B4094"/>
    </row>
    <row r="4095" spans="2:2">
      <c r="B4095"/>
    </row>
    <row r="4096" spans="2:2">
      <c r="B4096"/>
    </row>
    <row r="4097" spans="2:2">
      <c r="B4097"/>
    </row>
    <row r="4098" spans="2:2">
      <c r="B4098"/>
    </row>
    <row r="4099" spans="2:2">
      <c r="B4099"/>
    </row>
    <row r="4100" spans="2:2">
      <c r="B4100"/>
    </row>
    <row r="4101" spans="2:2">
      <c r="B4101"/>
    </row>
    <row r="4102" spans="2:2">
      <c r="B4102"/>
    </row>
    <row r="4103" spans="2:2">
      <c r="B4103"/>
    </row>
    <row r="4104" spans="2:2">
      <c r="B4104"/>
    </row>
    <row r="4105" spans="2:2">
      <c r="B4105"/>
    </row>
    <row r="4106" spans="2:2">
      <c r="B4106"/>
    </row>
    <row r="4107" spans="2:2">
      <c r="B4107"/>
    </row>
    <row r="4108" spans="2:2">
      <c r="B4108"/>
    </row>
    <row r="4109" spans="2:2">
      <c r="B4109"/>
    </row>
    <row r="4110" spans="2:2">
      <c r="B4110"/>
    </row>
    <row r="4111" spans="2:2">
      <c r="B4111"/>
    </row>
    <row r="4112" spans="2:2">
      <c r="B4112"/>
    </row>
    <row r="4113" spans="2:2">
      <c r="B4113"/>
    </row>
    <row r="4114" spans="2:2">
      <c r="B4114"/>
    </row>
    <row r="4115" spans="2:2">
      <c r="B4115"/>
    </row>
    <row r="4116" spans="2:2">
      <c r="B4116"/>
    </row>
    <row r="4117" spans="2:2">
      <c r="B4117"/>
    </row>
    <row r="4118" spans="2:2">
      <c r="B4118"/>
    </row>
    <row r="4119" spans="2:2">
      <c r="B4119"/>
    </row>
    <row r="4120" spans="2:2">
      <c r="B4120"/>
    </row>
    <row r="4121" spans="2:2">
      <c r="B4121"/>
    </row>
    <row r="4122" spans="2:2">
      <c r="B4122"/>
    </row>
    <row r="4123" spans="2:2">
      <c r="B4123"/>
    </row>
    <row r="4124" spans="2:2">
      <c r="B4124"/>
    </row>
    <row r="4125" spans="2:2">
      <c r="B4125"/>
    </row>
    <row r="4126" spans="2:2">
      <c r="B4126"/>
    </row>
    <row r="4127" spans="2:2">
      <c r="B4127"/>
    </row>
    <row r="4128" spans="2:2">
      <c r="B4128"/>
    </row>
    <row r="4129" spans="2:2">
      <c r="B4129"/>
    </row>
    <row r="4130" spans="2:2">
      <c r="B4130"/>
    </row>
    <row r="4131" spans="2:2">
      <c r="B4131"/>
    </row>
    <row r="4132" spans="2:2">
      <c r="B4132"/>
    </row>
    <row r="4133" spans="2:2">
      <c r="B4133"/>
    </row>
    <row r="4134" spans="2:2">
      <c r="B4134"/>
    </row>
    <row r="4135" spans="2:2">
      <c r="B4135"/>
    </row>
    <row r="4136" spans="2:2">
      <c r="B4136"/>
    </row>
    <row r="4137" spans="2:2">
      <c r="B4137"/>
    </row>
    <row r="4138" spans="2:2">
      <c r="B4138"/>
    </row>
    <row r="4139" spans="2:2">
      <c r="B4139"/>
    </row>
    <row r="4140" spans="2:2">
      <c r="B4140"/>
    </row>
    <row r="4141" spans="2:2">
      <c r="B4141"/>
    </row>
    <row r="4142" spans="2:2">
      <c r="B4142"/>
    </row>
    <row r="4143" spans="2:2">
      <c r="B4143"/>
    </row>
    <row r="4144" spans="2:2">
      <c r="B4144"/>
    </row>
    <row r="4145" spans="2:2">
      <c r="B4145"/>
    </row>
    <row r="4146" spans="2:2">
      <c r="B4146"/>
    </row>
    <row r="4147" spans="2:2">
      <c r="B4147"/>
    </row>
    <row r="4148" spans="2:2">
      <c r="B4148"/>
    </row>
    <row r="4149" spans="2:2">
      <c r="B4149"/>
    </row>
    <row r="4150" spans="2:2">
      <c r="B4150"/>
    </row>
    <row r="4151" spans="2:2">
      <c r="B4151"/>
    </row>
    <row r="4152" spans="2:2">
      <c r="B4152"/>
    </row>
    <row r="4153" spans="2:2">
      <c r="B4153"/>
    </row>
    <row r="4154" spans="2:2">
      <c r="B4154"/>
    </row>
    <row r="4155" spans="2:2">
      <c r="B4155"/>
    </row>
    <row r="4156" spans="2:2">
      <c r="B4156"/>
    </row>
    <row r="4157" spans="2:2">
      <c r="B4157"/>
    </row>
    <row r="4158" spans="2:2">
      <c r="B4158"/>
    </row>
    <row r="4159" spans="2:2">
      <c r="B4159"/>
    </row>
    <row r="4160" spans="2:2">
      <c r="B4160"/>
    </row>
    <row r="4161" spans="2:2">
      <c r="B4161"/>
    </row>
    <row r="4162" spans="2:2">
      <c r="B4162"/>
    </row>
    <row r="4163" spans="2:2">
      <c r="B4163"/>
    </row>
    <row r="4164" spans="2:2">
      <c r="B4164"/>
    </row>
    <row r="4165" spans="2:2">
      <c r="B4165"/>
    </row>
    <row r="4166" spans="2:2">
      <c r="B4166"/>
    </row>
    <row r="4167" spans="2:2">
      <c r="B4167"/>
    </row>
    <row r="4168" spans="2:2">
      <c r="B4168"/>
    </row>
    <row r="4169" spans="2:2">
      <c r="B4169"/>
    </row>
    <row r="4170" spans="2:2">
      <c r="B4170"/>
    </row>
    <row r="4171" spans="2:2">
      <c r="B4171"/>
    </row>
    <row r="4172" spans="2:2">
      <c r="B4172"/>
    </row>
    <row r="4173" spans="2:2">
      <c r="B4173"/>
    </row>
    <row r="4174" spans="2:2">
      <c r="B4174"/>
    </row>
    <row r="4175" spans="2:2">
      <c r="B4175"/>
    </row>
    <row r="4176" spans="2:2">
      <c r="B4176"/>
    </row>
    <row r="4177" spans="2:2">
      <c r="B4177"/>
    </row>
    <row r="4178" spans="2:2">
      <c r="B4178"/>
    </row>
    <row r="4179" spans="2:2">
      <c r="B4179"/>
    </row>
    <row r="4180" spans="2:2">
      <c r="B4180"/>
    </row>
    <row r="4181" spans="2:2">
      <c r="B4181"/>
    </row>
    <row r="4182" spans="2:2">
      <c r="B4182"/>
    </row>
    <row r="4183" spans="2:2">
      <c r="B4183"/>
    </row>
    <row r="4184" spans="2:2">
      <c r="B4184"/>
    </row>
    <row r="4185" spans="2:2">
      <c r="B4185"/>
    </row>
    <row r="4186" spans="2:2">
      <c r="B4186"/>
    </row>
    <row r="4187" spans="2:2">
      <c r="B4187"/>
    </row>
    <row r="4188" spans="2:2">
      <c r="B4188"/>
    </row>
    <row r="4189" spans="2:2">
      <c r="B4189"/>
    </row>
    <row r="4190" spans="2:2">
      <c r="B4190"/>
    </row>
    <row r="4191" spans="2:2">
      <c r="B4191"/>
    </row>
    <row r="4192" spans="2:2">
      <c r="B4192"/>
    </row>
    <row r="4193" spans="2:2">
      <c r="B4193"/>
    </row>
    <row r="4194" spans="2:2">
      <c r="B4194"/>
    </row>
    <row r="4195" spans="2:2">
      <c r="B4195"/>
    </row>
    <row r="4196" spans="2:2">
      <c r="B4196"/>
    </row>
    <row r="4197" spans="2:2">
      <c r="B4197"/>
    </row>
    <row r="4198" spans="2:2">
      <c r="B4198"/>
    </row>
    <row r="4199" spans="2:2">
      <c r="B4199"/>
    </row>
    <row r="4200" spans="2:2">
      <c r="B4200"/>
    </row>
    <row r="4201" spans="2:2">
      <c r="B4201"/>
    </row>
    <row r="4202" spans="2:2">
      <c r="B4202"/>
    </row>
    <row r="4203" spans="2:2">
      <c r="B4203"/>
    </row>
    <row r="4204" spans="2:2">
      <c r="B4204"/>
    </row>
    <row r="4205" spans="2:2">
      <c r="B4205"/>
    </row>
    <row r="4206" spans="2:2">
      <c r="B4206"/>
    </row>
    <row r="4207" spans="2:2">
      <c r="B4207"/>
    </row>
    <row r="4208" spans="2:2">
      <c r="B4208"/>
    </row>
    <row r="4209" spans="2:2">
      <c r="B4209"/>
    </row>
    <row r="4210" spans="2:2">
      <c r="B4210"/>
    </row>
    <row r="4211" spans="2:2">
      <c r="B4211"/>
    </row>
    <row r="4212" spans="2:2">
      <c r="B4212"/>
    </row>
    <row r="4213" spans="2:2">
      <c r="B4213"/>
    </row>
    <row r="4214" spans="2:2">
      <c r="B4214"/>
    </row>
    <row r="4215" spans="2:2">
      <c r="B4215"/>
    </row>
    <row r="4216" spans="2:2">
      <c r="B4216"/>
    </row>
    <row r="4217" spans="2:2">
      <c r="B4217"/>
    </row>
    <row r="4218" spans="2:2">
      <c r="B4218"/>
    </row>
    <row r="4219" spans="2:2">
      <c r="B4219"/>
    </row>
    <row r="4220" spans="2:2">
      <c r="B4220"/>
    </row>
    <row r="4221" spans="2:2">
      <c r="B4221"/>
    </row>
    <row r="4222" spans="2:2">
      <c r="B4222"/>
    </row>
    <row r="4223" spans="2:2">
      <c r="B4223"/>
    </row>
    <row r="4224" spans="2:2">
      <c r="B4224"/>
    </row>
    <row r="4225" spans="2:2">
      <c r="B4225"/>
    </row>
    <row r="4226" spans="2:2">
      <c r="B4226"/>
    </row>
    <row r="4227" spans="2:2">
      <c r="B4227"/>
    </row>
    <row r="4228" spans="2:2">
      <c r="B4228"/>
    </row>
    <row r="4229" spans="2:2">
      <c r="B4229"/>
    </row>
    <row r="4230" spans="2:2">
      <c r="B4230"/>
    </row>
    <row r="4231" spans="2:2">
      <c r="B4231"/>
    </row>
    <row r="4232" spans="2:2">
      <c r="B4232"/>
    </row>
    <row r="4233" spans="2:2">
      <c r="B4233"/>
    </row>
    <row r="4234" spans="2:2">
      <c r="B4234"/>
    </row>
    <row r="4235" spans="2:2">
      <c r="B4235"/>
    </row>
    <row r="4236" spans="2:2">
      <c r="B4236"/>
    </row>
    <row r="4237" spans="2:2">
      <c r="B4237"/>
    </row>
    <row r="4238" spans="2:2">
      <c r="B4238"/>
    </row>
    <row r="4239" spans="2:2">
      <c r="B4239"/>
    </row>
    <row r="4240" spans="2:2">
      <c r="B4240"/>
    </row>
    <row r="4241" spans="2:2">
      <c r="B4241"/>
    </row>
    <row r="4242" spans="2:2">
      <c r="B4242"/>
    </row>
    <row r="4243" spans="2:2">
      <c r="B4243"/>
    </row>
    <row r="4244" spans="2:2">
      <c r="B4244"/>
    </row>
    <row r="4245" spans="2:2">
      <c r="B4245"/>
    </row>
    <row r="4246" spans="2:2">
      <c r="B4246"/>
    </row>
    <row r="4247" spans="2:2">
      <c r="B4247"/>
    </row>
    <row r="4248" spans="2:2">
      <c r="B4248"/>
    </row>
    <row r="4249" spans="2:2">
      <c r="B4249"/>
    </row>
    <row r="4250" spans="2:2">
      <c r="B4250"/>
    </row>
    <row r="4251" spans="2:2">
      <c r="B4251"/>
    </row>
    <row r="4252" spans="2:2">
      <c r="B4252"/>
    </row>
    <row r="4253" spans="2:2">
      <c r="B4253"/>
    </row>
    <row r="4254" spans="2:2">
      <c r="B4254"/>
    </row>
    <row r="4255" spans="2:2">
      <c r="B4255"/>
    </row>
    <row r="4256" spans="2:2">
      <c r="B4256"/>
    </row>
    <row r="4257" spans="2:2">
      <c r="B4257"/>
    </row>
    <row r="4258" spans="2:2">
      <c r="B4258"/>
    </row>
    <row r="4259" spans="2:2">
      <c r="B4259"/>
    </row>
    <row r="4260" spans="2:2">
      <c r="B4260"/>
    </row>
    <row r="4261" spans="2:2">
      <c r="B4261"/>
    </row>
    <row r="4262" spans="2:2">
      <c r="B4262"/>
    </row>
    <row r="4263" spans="2:2">
      <c r="B4263"/>
    </row>
    <row r="4264" spans="2:2">
      <c r="B4264"/>
    </row>
    <row r="4265" spans="2:2">
      <c r="B4265"/>
    </row>
    <row r="4266" spans="2:2">
      <c r="B4266"/>
    </row>
    <row r="4267" spans="2:2">
      <c r="B4267"/>
    </row>
    <row r="4268" spans="2:2">
      <c r="B4268"/>
    </row>
    <row r="4269" spans="2:2">
      <c r="B4269"/>
    </row>
    <row r="4270" spans="2:2">
      <c r="B4270"/>
    </row>
    <row r="4271" spans="2:2">
      <c r="B4271"/>
    </row>
    <row r="4272" spans="2:2">
      <c r="B4272"/>
    </row>
    <row r="4273" spans="2:2">
      <c r="B4273"/>
    </row>
    <row r="4274" spans="2:2">
      <c r="B4274"/>
    </row>
    <row r="4275" spans="2:2">
      <c r="B4275"/>
    </row>
    <row r="4276" spans="2:2">
      <c r="B4276"/>
    </row>
    <row r="4277" spans="2:2">
      <c r="B4277"/>
    </row>
    <row r="4278" spans="2:2">
      <c r="B4278"/>
    </row>
    <row r="4279" spans="2:2">
      <c r="B4279"/>
    </row>
    <row r="4280" spans="2:2">
      <c r="B4280"/>
    </row>
    <row r="4281" spans="2:2">
      <c r="B4281"/>
    </row>
    <row r="4282" spans="2:2">
      <c r="B4282"/>
    </row>
    <row r="4283" spans="2:2">
      <c r="B4283"/>
    </row>
    <row r="4284" spans="2:2">
      <c r="B4284"/>
    </row>
    <row r="4285" spans="2:2">
      <c r="B4285"/>
    </row>
    <row r="4286" spans="2:2">
      <c r="B4286"/>
    </row>
    <row r="4287" spans="2:2">
      <c r="B4287"/>
    </row>
    <row r="4288" spans="2:2">
      <c r="B4288"/>
    </row>
    <row r="4289" spans="2:2">
      <c r="B4289"/>
    </row>
    <row r="4290" spans="2:2">
      <c r="B4290"/>
    </row>
    <row r="4291" spans="2:2">
      <c r="B4291"/>
    </row>
    <row r="4292" spans="2:2">
      <c r="B4292"/>
    </row>
    <row r="4293" spans="2:2">
      <c r="B4293"/>
    </row>
    <row r="4294" spans="2:2">
      <c r="B4294"/>
    </row>
    <row r="4295" spans="2:2">
      <c r="B4295"/>
    </row>
    <row r="4296" spans="2:2">
      <c r="B4296"/>
    </row>
    <row r="4297" spans="2:2">
      <c r="B4297"/>
    </row>
    <row r="4298" spans="2:2">
      <c r="B4298"/>
    </row>
    <row r="4299" spans="2:2">
      <c r="B4299"/>
    </row>
    <row r="4300" spans="2:2">
      <c r="B4300"/>
    </row>
    <row r="4301" spans="2:2">
      <c r="B4301"/>
    </row>
    <row r="4302" spans="2:2">
      <c r="B4302"/>
    </row>
    <row r="4303" spans="2:2">
      <c r="B4303"/>
    </row>
    <row r="4304" spans="2:2">
      <c r="B4304"/>
    </row>
    <row r="4305" spans="2:2">
      <c r="B4305"/>
    </row>
    <row r="4306" spans="2:2">
      <c r="B4306"/>
    </row>
    <row r="4307" spans="2:2">
      <c r="B4307"/>
    </row>
    <row r="4308" spans="2:2">
      <c r="B4308"/>
    </row>
    <row r="4309" spans="2:2">
      <c r="B4309"/>
    </row>
    <row r="4310" spans="2:2">
      <c r="B4310"/>
    </row>
    <row r="4311" spans="2:2">
      <c r="B4311"/>
    </row>
    <row r="4312" spans="2:2">
      <c r="B4312"/>
    </row>
    <row r="4313" spans="2:2">
      <c r="B4313"/>
    </row>
    <row r="4314" spans="2:2">
      <c r="B4314"/>
    </row>
    <row r="4315" spans="2:2">
      <c r="B4315"/>
    </row>
    <row r="4316" spans="2:2">
      <c r="B4316"/>
    </row>
    <row r="4317" spans="2:2">
      <c r="B4317"/>
    </row>
    <row r="4318" spans="2:2">
      <c r="B4318"/>
    </row>
    <row r="4319" spans="2:2">
      <c r="B4319"/>
    </row>
    <row r="4320" spans="2:2">
      <c r="B4320"/>
    </row>
    <row r="4321" spans="2:2">
      <c r="B4321"/>
    </row>
    <row r="4322" spans="2:2">
      <c r="B4322"/>
    </row>
    <row r="4323" spans="2:2">
      <c r="B4323"/>
    </row>
    <row r="4324" spans="2:2">
      <c r="B4324"/>
    </row>
    <row r="4325" spans="2:2">
      <c r="B4325"/>
    </row>
    <row r="4326" spans="2:2">
      <c r="B4326"/>
    </row>
    <row r="4327" spans="2:2">
      <c r="B4327"/>
    </row>
    <row r="4328" spans="2:2">
      <c r="B4328"/>
    </row>
    <row r="4329" spans="2:2">
      <c r="B4329"/>
    </row>
    <row r="4330" spans="2:2">
      <c r="B4330"/>
    </row>
    <row r="4331" spans="2:2">
      <c r="B4331"/>
    </row>
    <row r="4332" spans="2:2">
      <c r="B4332"/>
    </row>
    <row r="4333" spans="2:2">
      <c r="B4333"/>
    </row>
    <row r="4334" spans="2:2">
      <c r="B4334"/>
    </row>
    <row r="4335" spans="2:2">
      <c r="B4335"/>
    </row>
    <row r="4336" spans="2:2">
      <c r="B4336"/>
    </row>
    <row r="4337" spans="2:2">
      <c r="B4337"/>
    </row>
    <row r="4338" spans="2:2">
      <c r="B4338"/>
    </row>
    <row r="4339" spans="2:2">
      <c r="B4339"/>
    </row>
    <row r="4340" spans="2:2">
      <c r="B4340"/>
    </row>
    <row r="4341" spans="2:2">
      <c r="B4341"/>
    </row>
    <row r="4342" spans="2:2">
      <c r="B4342"/>
    </row>
    <row r="4343" spans="2:2">
      <c r="B4343"/>
    </row>
    <row r="4344" spans="2:2">
      <c r="B4344"/>
    </row>
    <row r="4345" spans="2:2">
      <c r="B4345"/>
    </row>
    <row r="4346" spans="2:2">
      <c r="B4346"/>
    </row>
    <row r="4347" spans="2:2">
      <c r="B4347"/>
    </row>
    <row r="4348" spans="2:2">
      <c r="B4348"/>
    </row>
    <row r="4349" spans="2:2">
      <c r="B4349"/>
    </row>
    <row r="4350" spans="2:2">
      <c r="B4350"/>
    </row>
    <row r="4351" spans="2:2">
      <c r="B4351"/>
    </row>
    <row r="4352" spans="2:2">
      <c r="B4352"/>
    </row>
    <row r="4353" spans="2:2">
      <c r="B4353"/>
    </row>
    <row r="4354" spans="2:2">
      <c r="B4354"/>
    </row>
    <row r="4355" spans="2:2">
      <c r="B4355"/>
    </row>
    <row r="4356" spans="2:2">
      <c r="B4356"/>
    </row>
    <row r="4357" spans="2:2">
      <c r="B4357"/>
    </row>
    <row r="4358" spans="2:2">
      <c r="B4358"/>
    </row>
    <row r="4359" spans="2:2">
      <c r="B4359"/>
    </row>
    <row r="4360" spans="2:2">
      <c r="B4360"/>
    </row>
    <row r="4361" spans="2:2">
      <c r="B4361"/>
    </row>
    <row r="4362" spans="2:2">
      <c r="B4362"/>
    </row>
    <row r="4363" spans="2:2">
      <c r="B4363"/>
    </row>
    <row r="4364" spans="2:2">
      <c r="B4364"/>
    </row>
    <row r="4365" spans="2:2">
      <c r="B4365"/>
    </row>
    <row r="4366" spans="2:2">
      <c r="B4366"/>
    </row>
    <row r="4367" spans="2:2">
      <c r="B4367"/>
    </row>
    <row r="4368" spans="2:2">
      <c r="B4368"/>
    </row>
    <row r="4369" spans="2:2">
      <c r="B4369"/>
    </row>
    <row r="4370" spans="2:2">
      <c r="B4370"/>
    </row>
    <row r="4371" spans="2:2">
      <c r="B4371"/>
    </row>
    <row r="4372" spans="2:2">
      <c r="B4372"/>
    </row>
    <row r="4373" spans="2:2">
      <c r="B4373"/>
    </row>
    <row r="4374" spans="2:2">
      <c r="B4374"/>
    </row>
    <row r="4375" spans="2:2">
      <c r="B4375"/>
    </row>
    <row r="4376" spans="2:2">
      <c r="B4376"/>
    </row>
    <row r="4377" spans="2:2">
      <c r="B4377"/>
    </row>
    <row r="4378" spans="2:2">
      <c r="B4378"/>
    </row>
    <row r="4379" spans="2:2">
      <c r="B4379"/>
    </row>
    <row r="4380" spans="2:2">
      <c r="B4380"/>
    </row>
    <row r="4381" spans="2:2">
      <c r="B4381"/>
    </row>
    <row r="4382" spans="2:2">
      <c r="B4382"/>
    </row>
    <row r="4383" spans="2:2">
      <c r="B4383"/>
    </row>
    <row r="4384" spans="2:2">
      <c r="B4384"/>
    </row>
    <row r="4385" spans="2:2">
      <c r="B4385"/>
    </row>
    <row r="4386" spans="2:2">
      <c r="B4386"/>
    </row>
    <row r="4387" spans="2:2">
      <c r="B4387"/>
    </row>
    <row r="4388" spans="2:2">
      <c r="B4388"/>
    </row>
    <row r="4389" spans="2:2">
      <c r="B4389"/>
    </row>
    <row r="4390" spans="2:2">
      <c r="B4390"/>
    </row>
    <row r="4391" spans="2:2">
      <c r="B4391"/>
    </row>
    <row r="4392" spans="2:2">
      <c r="B4392"/>
    </row>
    <row r="4393" spans="2:2">
      <c r="B4393"/>
    </row>
    <row r="4394" spans="2:2">
      <c r="B4394"/>
    </row>
    <row r="4395" spans="2:2">
      <c r="B4395"/>
    </row>
    <row r="4396" spans="2:2">
      <c r="B4396"/>
    </row>
    <row r="4397" spans="2:2">
      <c r="B4397"/>
    </row>
    <row r="4398" spans="2:2">
      <c r="B4398"/>
    </row>
    <row r="4399" spans="2:2">
      <c r="B4399"/>
    </row>
    <row r="4400" spans="2:2">
      <c r="B4400"/>
    </row>
    <row r="4401" spans="2:2">
      <c r="B4401"/>
    </row>
    <row r="4402" spans="2:2">
      <c r="B4402"/>
    </row>
    <row r="4403" spans="2:2">
      <c r="B4403"/>
    </row>
    <row r="4404" spans="2:2">
      <c r="B4404"/>
    </row>
    <row r="4405" spans="2:2">
      <c r="B4405"/>
    </row>
    <row r="4406" spans="2:2">
      <c r="B4406"/>
    </row>
    <row r="4407" spans="2:2">
      <c r="B4407"/>
    </row>
    <row r="4408" spans="2:2">
      <c r="B4408"/>
    </row>
    <row r="4409" spans="2:2">
      <c r="B4409"/>
    </row>
    <row r="4410" spans="2:2">
      <c r="B4410"/>
    </row>
    <row r="4411" spans="2:2">
      <c r="B4411"/>
    </row>
    <row r="4412" spans="2:2">
      <c r="B4412"/>
    </row>
    <row r="4413" spans="2:2">
      <c r="B4413"/>
    </row>
    <row r="4414" spans="2:2">
      <c r="B4414"/>
    </row>
    <row r="4415" spans="2:2">
      <c r="B4415"/>
    </row>
    <row r="4416" spans="2:2">
      <c r="B4416"/>
    </row>
    <row r="4417" spans="2:2">
      <c r="B4417"/>
    </row>
    <row r="4418" spans="2:2">
      <c r="B4418"/>
    </row>
    <row r="4419" spans="2:2">
      <c r="B4419"/>
    </row>
    <row r="4420" spans="2:2">
      <c r="B4420"/>
    </row>
    <row r="4421" spans="2:2">
      <c r="B4421"/>
    </row>
    <row r="4422" spans="2:2">
      <c r="B4422"/>
    </row>
    <row r="4423" spans="2:2">
      <c r="B4423"/>
    </row>
    <row r="4424" spans="2:2">
      <c r="B4424"/>
    </row>
    <row r="4425" spans="2:2">
      <c r="B4425"/>
    </row>
    <row r="4426" spans="2:2">
      <c r="B4426"/>
    </row>
    <row r="4427" spans="2:2">
      <c r="B4427"/>
    </row>
    <row r="4428" spans="2:2">
      <c r="B4428"/>
    </row>
    <row r="4429" spans="2:2">
      <c r="B4429"/>
    </row>
    <row r="4430" spans="2:2">
      <c r="B4430"/>
    </row>
    <row r="4431" spans="2:2">
      <c r="B4431"/>
    </row>
    <row r="4432" spans="2:2">
      <c r="B4432"/>
    </row>
    <row r="4433" spans="2:2">
      <c r="B4433"/>
    </row>
    <row r="4434" spans="2:2">
      <c r="B4434"/>
    </row>
    <row r="4435" spans="2:2">
      <c r="B4435"/>
    </row>
    <row r="4436" spans="2:2">
      <c r="B4436"/>
    </row>
    <row r="4437" spans="2:2">
      <c r="B4437"/>
    </row>
    <row r="4438" spans="2:2">
      <c r="B4438"/>
    </row>
    <row r="4439" spans="2:2">
      <c r="B4439"/>
    </row>
    <row r="4440" spans="2:2">
      <c r="B4440"/>
    </row>
    <row r="4441" spans="2:2">
      <c r="B4441"/>
    </row>
    <row r="4442" spans="2:2">
      <c r="B4442"/>
    </row>
    <row r="4443" spans="2:2">
      <c r="B4443"/>
    </row>
    <row r="4444" spans="2:2">
      <c r="B4444"/>
    </row>
    <row r="4445" spans="2:2">
      <c r="B4445"/>
    </row>
    <row r="4446" spans="2:2">
      <c r="B4446"/>
    </row>
    <row r="4447" spans="2:2">
      <c r="B4447"/>
    </row>
    <row r="4448" spans="2:2">
      <c r="B4448"/>
    </row>
    <row r="4449" spans="2:2">
      <c r="B4449"/>
    </row>
    <row r="4450" spans="2:2">
      <c r="B4450"/>
    </row>
    <row r="4451" spans="2:2">
      <c r="B4451"/>
    </row>
    <row r="4452" spans="2:2">
      <c r="B4452"/>
    </row>
    <row r="4453" spans="2:2">
      <c r="B4453"/>
    </row>
    <row r="4454" spans="2:2">
      <c r="B4454"/>
    </row>
    <row r="4455" spans="2:2">
      <c r="B4455"/>
    </row>
    <row r="4456" spans="2:2">
      <c r="B4456"/>
    </row>
    <row r="4457" spans="2:2">
      <c r="B4457"/>
    </row>
    <row r="4458" spans="2:2">
      <c r="B4458"/>
    </row>
    <row r="4459" spans="2:2">
      <c r="B4459"/>
    </row>
    <row r="4460" spans="2:2">
      <c r="B4460"/>
    </row>
    <row r="4461" spans="2:2">
      <c r="B4461"/>
    </row>
    <row r="4462" spans="2:2">
      <c r="B4462"/>
    </row>
    <row r="4463" spans="2:2">
      <c r="B4463"/>
    </row>
    <row r="4464" spans="2:2">
      <c r="B4464"/>
    </row>
    <row r="4465" spans="2:2">
      <c r="B4465"/>
    </row>
    <row r="4466" spans="2:2">
      <c r="B4466"/>
    </row>
    <row r="4467" spans="2:2">
      <c r="B4467"/>
    </row>
    <row r="4468" spans="2:2">
      <c r="B4468"/>
    </row>
    <row r="4469" spans="2:2">
      <c r="B4469"/>
    </row>
    <row r="4470" spans="2:2">
      <c r="B4470"/>
    </row>
    <row r="4471" spans="2:2">
      <c r="B4471"/>
    </row>
    <row r="4472" spans="2:2">
      <c r="B4472"/>
    </row>
    <row r="4473" spans="2:2">
      <c r="B4473"/>
    </row>
    <row r="4474" spans="2:2">
      <c r="B4474"/>
    </row>
    <row r="4475" spans="2:2">
      <c r="B4475"/>
    </row>
    <row r="4476" spans="2:2">
      <c r="B4476"/>
    </row>
    <row r="4477" spans="2:2">
      <c r="B4477"/>
    </row>
    <row r="4478" spans="2:2">
      <c r="B4478"/>
    </row>
    <row r="4479" spans="2:2">
      <c r="B4479"/>
    </row>
    <row r="4480" spans="2:2">
      <c r="B4480"/>
    </row>
    <row r="4481" spans="2:2">
      <c r="B4481"/>
    </row>
    <row r="4482" spans="2:2">
      <c r="B4482"/>
    </row>
    <row r="4483" spans="2:2">
      <c r="B4483"/>
    </row>
    <row r="4484" spans="2:2">
      <c r="B4484"/>
    </row>
    <row r="4485" spans="2:2">
      <c r="B4485"/>
    </row>
    <row r="4486" spans="2:2">
      <c r="B4486"/>
    </row>
    <row r="4487" spans="2:2">
      <c r="B4487"/>
    </row>
    <row r="4488" spans="2:2">
      <c r="B4488"/>
    </row>
    <row r="4489" spans="2:2">
      <c r="B4489"/>
    </row>
    <row r="4490" spans="2:2">
      <c r="B4490"/>
    </row>
    <row r="4491" spans="2:2">
      <c r="B4491"/>
    </row>
    <row r="4492" spans="2:2">
      <c r="B4492"/>
    </row>
    <row r="4493" spans="2:2">
      <c r="B4493"/>
    </row>
    <row r="4494" spans="2:2">
      <c r="B4494"/>
    </row>
    <row r="4495" spans="2:2">
      <c r="B4495"/>
    </row>
    <row r="4496" spans="2:2">
      <c r="B4496"/>
    </row>
    <row r="4497" spans="2:2">
      <c r="B4497"/>
    </row>
    <row r="4498" spans="2:2">
      <c r="B4498"/>
    </row>
    <row r="4499" spans="2:2">
      <c r="B4499"/>
    </row>
    <row r="4500" spans="2:2">
      <c r="B4500"/>
    </row>
    <row r="4501" spans="2:2">
      <c r="B4501"/>
    </row>
    <row r="4502" spans="2:2">
      <c r="B4502"/>
    </row>
    <row r="4503" spans="2:2">
      <c r="B4503"/>
    </row>
    <row r="4504" spans="2:2">
      <c r="B4504"/>
    </row>
    <row r="4505" spans="2:2">
      <c r="B4505"/>
    </row>
    <row r="4506" spans="2:2">
      <c r="B4506"/>
    </row>
    <row r="4507" spans="2:2">
      <c r="B4507"/>
    </row>
    <row r="4508" spans="2:2">
      <c r="B4508"/>
    </row>
    <row r="4509" spans="2:2">
      <c r="B4509"/>
    </row>
    <row r="4510" spans="2:2">
      <c r="B4510"/>
    </row>
    <row r="4511" spans="2:2">
      <c r="B4511"/>
    </row>
    <row r="4512" spans="2:2">
      <c r="B4512"/>
    </row>
    <row r="4513" spans="2:2">
      <c r="B4513"/>
    </row>
    <row r="4514" spans="2:2">
      <c r="B4514"/>
    </row>
    <row r="4515" spans="2:2">
      <c r="B4515"/>
    </row>
    <row r="4516" spans="2:2">
      <c r="B4516"/>
    </row>
    <row r="4517" spans="2:2">
      <c r="B4517"/>
    </row>
    <row r="4518" spans="2:2">
      <c r="B4518"/>
    </row>
    <row r="4519" spans="2:2">
      <c r="B4519"/>
    </row>
    <row r="4520" spans="2:2">
      <c r="B4520"/>
    </row>
    <row r="4521" spans="2:2">
      <c r="B4521"/>
    </row>
    <row r="4522" spans="2:2">
      <c r="B4522"/>
    </row>
    <row r="4523" spans="2:2">
      <c r="B4523"/>
    </row>
    <row r="4524" spans="2:2">
      <c r="B4524"/>
    </row>
    <row r="4525" spans="2:2">
      <c r="B4525"/>
    </row>
    <row r="4526" spans="2:2">
      <c r="B4526"/>
    </row>
    <row r="4527" spans="2:2">
      <c r="B4527"/>
    </row>
    <row r="4528" spans="2:2">
      <c r="B4528"/>
    </row>
    <row r="4529" spans="2:2">
      <c r="B4529"/>
    </row>
    <row r="4530" spans="2:2">
      <c r="B4530"/>
    </row>
    <row r="4531" spans="2:2">
      <c r="B4531"/>
    </row>
    <row r="4532" spans="2:2">
      <c r="B4532"/>
    </row>
    <row r="4533" spans="2:2">
      <c r="B4533"/>
    </row>
    <row r="4534" spans="2:2">
      <c r="B4534"/>
    </row>
    <row r="4535" spans="2:2">
      <c r="B4535"/>
    </row>
    <row r="4536" spans="2:2">
      <c r="B4536"/>
    </row>
    <row r="4537" spans="2:2">
      <c r="B4537"/>
    </row>
    <row r="4538" spans="2:2">
      <c r="B4538"/>
    </row>
    <row r="4539" spans="2:2">
      <c r="B4539"/>
    </row>
    <row r="4540" spans="2:2">
      <c r="B4540"/>
    </row>
    <row r="4541" spans="2:2">
      <c r="B4541"/>
    </row>
    <row r="4542" spans="2:2">
      <c r="B4542"/>
    </row>
    <row r="4543" spans="2:2">
      <c r="B4543"/>
    </row>
    <row r="4544" spans="2:2">
      <c r="B4544"/>
    </row>
    <row r="4545" spans="2:2">
      <c r="B4545"/>
    </row>
    <row r="4546" spans="2:2">
      <c r="B4546"/>
    </row>
    <row r="4547" spans="2:2">
      <c r="B4547"/>
    </row>
    <row r="4548" spans="2:2">
      <c r="B4548"/>
    </row>
    <row r="4549" spans="2:2">
      <c r="B4549"/>
    </row>
    <row r="4550" spans="2:2">
      <c r="B4550"/>
    </row>
    <row r="4551" spans="2:2">
      <c r="B4551"/>
    </row>
    <row r="4552" spans="2:2">
      <c r="B4552"/>
    </row>
    <row r="4553" spans="2:2">
      <c r="B4553"/>
    </row>
    <row r="4554" spans="2:2">
      <c r="B4554"/>
    </row>
    <row r="4555" spans="2:2">
      <c r="B4555"/>
    </row>
    <row r="4556" spans="2:2">
      <c r="B4556"/>
    </row>
    <row r="4557" spans="2:2">
      <c r="B4557"/>
    </row>
    <row r="4558" spans="2:2">
      <c r="B4558"/>
    </row>
    <row r="4559" spans="2:2">
      <c r="B4559"/>
    </row>
    <row r="4560" spans="2:2">
      <c r="B4560"/>
    </row>
    <row r="4561" spans="2:2">
      <c r="B4561"/>
    </row>
    <row r="4562" spans="2:2">
      <c r="B4562"/>
    </row>
    <row r="4563" spans="2:2">
      <c r="B4563"/>
    </row>
    <row r="4564" spans="2:2">
      <c r="B4564"/>
    </row>
    <row r="4565" spans="2:2">
      <c r="B4565"/>
    </row>
    <row r="4566" spans="2:2">
      <c r="B4566"/>
    </row>
    <row r="4567" spans="2:2">
      <c r="B4567"/>
    </row>
    <row r="4568" spans="2:2">
      <c r="B4568"/>
    </row>
    <row r="4569" spans="2:2">
      <c r="B4569"/>
    </row>
    <row r="4570" spans="2:2">
      <c r="B4570"/>
    </row>
    <row r="4571" spans="2:2">
      <c r="B4571"/>
    </row>
    <row r="4572" spans="2:2">
      <c r="B4572"/>
    </row>
    <row r="4573" spans="2:2">
      <c r="B4573"/>
    </row>
    <row r="4574" spans="2:2">
      <c r="B4574"/>
    </row>
    <row r="4575" spans="2:2">
      <c r="B4575"/>
    </row>
    <row r="4576" spans="2:2">
      <c r="B4576"/>
    </row>
    <row r="4577" spans="2:2">
      <c r="B4577"/>
    </row>
    <row r="4578" spans="2:2">
      <c r="B4578"/>
    </row>
    <row r="4579" spans="2:2">
      <c r="B4579"/>
    </row>
    <row r="4580" spans="2:2">
      <c r="B4580"/>
    </row>
    <row r="4581" spans="2:2">
      <c r="B4581"/>
    </row>
    <row r="4582" spans="2:2">
      <c r="B4582"/>
    </row>
    <row r="4583" spans="2:2">
      <c r="B4583"/>
    </row>
    <row r="4584" spans="2:2">
      <c r="B4584"/>
    </row>
    <row r="4585" spans="2:2">
      <c r="B4585"/>
    </row>
    <row r="4586" spans="2:2">
      <c r="B4586"/>
    </row>
    <row r="4587" spans="2:2">
      <c r="B4587"/>
    </row>
    <row r="4588" spans="2:2">
      <c r="B4588"/>
    </row>
    <row r="4589" spans="2:2">
      <c r="B4589"/>
    </row>
    <row r="4590" spans="2:2">
      <c r="B4590"/>
    </row>
    <row r="4591" spans="2:2">
      <c r="B4591"/>
    </row>
    <row r="4592" spans="2:2">
      <c r="B4592"/>
    </row>
    <row r="4593" spans="2:2">
      <c r="B4593"/>
    </row>
    <row r="4594" spans="2:2">
      <c r="B4594"/>
    </row>
    <row r="4595" spans="2:2">
      <c r="B4595"/>
    </row>
    <row r="4596" spans="2:2">
      <c r="B4596"/>
    </row>
    <row r="4597" spans="2:2">
      <c r="B4597"/>
    </row>
    <row r="4598" spans="2:2">
      <c r="B4598"/>
    </row>
    <row r="4599" spans="2:2">
      <c r="B4599"/>
    </row>
    <row r="4600" spans="2:2">
      <c r="B4600"/>
    </row>
    <row r="4601" spans="2:2">
      <c r="B4601"/>
    </row>
    <row r="4602" spans="2:2">
      <c r="B4602"/>
    </row>
    <row r="4603" spans="2:2">
      <c r="B4603"/>
    </row>
    <row r="4604" spans="2:2">
      <c r="B4604"/>
    </row>
    <row r="4605" spans="2:2">
      <c r="B4605"/>
    </row>
    <row r="4606" spans="2:2">
      <c r="B4606"/>
    </row>
    <row r="4607" spans="2:2">
      <c r="B4607"/>
    </row>
    <row r="4608" spans="2:2">
      <c r="B4608"/>
    </row>
    <row r="4609" spans="2:2">
      <c r="B4609"/>
    </row>
    <row r="4610" spans="2:2">
      <c r="B4610"/>
    </row>
    <row r="4611" spans="2:2">
      <c r="B4611"/>
    </row>
    <row r="4612" spans="2:2">
      <c r="B4612"/>
    </row>
    <row r="4613" spans="2:2">
      <c r="B4613"/>
    </row>
    <row r="4614" spans="2:2">
      <c r="B4614"/>
    </row>
    <row r="4615" spans="2:2">
      <c r="B4615"/>
    </row>
    <row r="4616" spans="2:2">
      <c r="B4616"/>
    </row>
    <row r="4617" spans="2:2">
      <c r="B4617"/>
    </row>
    <row r="4618" spans="2:2">
      <c r="B4618"/>
    </row>
    <row r="4619" spans="2:2">
      <c r="B4619"/>
    </row>
    <row r="4620" spans="2:2">
      <c r="B4620"/>
    </row>
    <row r="4621" spans="2:2">
      <c r="B4621"/>
    </row>
    <row r="4622" spans="2:2">
      <c r="B4622"/>
    </row>
    <row r="4623" spans="2:2">
      <c r="B4623"/>
    </row>
    <row r="4624" spans="2:2">
      <c r="B4624"/>
    </row>
    <row r="4625" spans="2:2">
      <c r="B4625"/>
    </row>
    <row r="4626" spans="2:2">
      <c r="B4626"/>
    </row>
    <row r="4627" spans="2:2">
      <c r="B4627"/>
    </row>
    <row r="4628" spans="2:2">
      <c r="B4628"/>
    </row>
    <row r="4629" spans="2:2">
      <c r="B4629"/>
    </row>
    <row r="4630" spans="2:2">
      <c r="B4630"/>
    </row>
    <row r="4631" spans="2:2">
      <c r="B4631"/>
    </row>
    <row r="4632" spans="2:2">
      <c r="B4632"/>
    </row>
    <row r="4633" spans="2:2">
      <c r="B4633"/>
    </row>
    <row r="4634" spans="2:2">
      <c r="B4634"/>
    </row>
    <row r="4635" spans="2:2">
      <c r="B4635"/>
    </row>
    <row r="4636" spans="2:2">
      <c r="B4636"/>
    </row>
    <row r="4637" spans="2:2">
      <c r="B4637"/>
    </row>
    <row r="4638" spans="2:2">
      <c r="B4638"/>
    </row>
    <row r="4639" spans="2:2">
      <c r="B4639"/>
    </row>
    <row r="4640" spans="2:2">
      <c r="B4640"/>
    </row>
    <row r="4641" spans="2:2">
      <c r="B4641"/>
    </row>
    <row r="4642" spans="2:2">
      <c r="B4642"/>
    </row>
    <row r="4643" spans="2:2">
      <c r="B4643"/>
    </row>
    <row r="4644" spans="2:2">
      <c r="B4644"/>
    </row>
    <row r="4645" spans="2:2">
      <c r="B4645"/>
    </row>
    <row r="4646" spans="2:2">
      <c r="B4646"/>
    </row>
    <row r="4647" spans="2:2">
      <c r="B4647"/>
    </row>
    <row r="4648" spans="2:2">
      <c r="B4648"/>
    </row>
    <row r="4649" spans="2:2">
      <c r="B4649"/>
    </row>
    <row r="4650" spans="2:2">
      <c r="B4650"/>
    </row>
    <row r="4651" spans="2:2">
      <c r="B4651"/>
    </row>
    <row r="4652" spans="2:2">
      <c r="B4652"/>
    </row>
    <row r="4653" spans="2:2">
      <c r="B4653"/>
    </row>
    <row r="4654" spans="2:2">
      <c r="B4654"/>
    </row>
    <row r="4655" spans="2:2">
      <c r="B4655"/>
    </row>
    <row r="4656" spans="2:2">
      <c r="B4656"/>
    </row>
    <row r="4657" spans="2:2">
      <c r="B4657"/>
    </row>
    <row r="4658" spans="2:2">
      <c r="B4658"/>
    </row>
    <row r="4659" spans="2:2">
      <c r="B4659"/>
    </row>
    <row r="4660" spans="2:2">
      <c r="B4660"/>
    </row>
    <row r="4661" spans="2:2">
      <c r="B4661"/>
    </row>
    <row r="4662" spans="2:2">
      <c r="B4662"/>
    </row>
    <row r="4663" spans="2:2">
      <c r="B4663"/>
    </row>
    <row r="4664" spans="2:2">
      <c r="B4664"/>
    </row>
    <row r="4665" spans="2:2">
      <c r="B4665"/>
    </row>
    <row r="4666" spans="2:2">
      <c r="B4666"/>
    </row>
    <row r="4667" spans="2:2">
      <c r="B4667"/>
    </row>
    <row r="4668" spans="2:2">
      <c r="B4668"/>
    </row>
    <row r="4669" spans="2:2">
      <c r="B4669"/>
    </row>
    <row r="4670" spans="2:2">
      <c r="B4670"/>
    </row>
    <row r="4671" spans="2:2">
      <c r="B4671"/>
    </row>
    <row r="4672" spans="2:2">
      <c r="B4672"/>
    </row>
    <row r="4673" spans="2:2">
      <c r="B4673"/>
    </row>
    <row r="4674" spans="2:2">
      <c r="B4674"/>
    </row>
    <row r="4675" spans="2:2">
      <c r="B4675"/>
    </row>
    <row r="4676" spans="2:2">
      <c r="B4676"/>
    </row>
    <row r="4677" spans="2:2">
      <c r="B4677"/>
    </row>
    <row r="4678" spans="2:2">
      <c r="B4678"/>
    </row>
    <row r="4679" spans="2:2">
      <c r="B4679"/>
    </row>
    <row r="4680" spans="2:2">
      <c r="B4680"/>
    </row>
    <row r="4681" spans="2:2">
      <c r="B4681"/>
    </row>
    <row r="4682" spans="2:2">
      <c r="B4682"/>
    </row>
    <row r="4683" spans="2:2">
      <c r="B4683"/>
    </row>
    <row r="4684" spans="2:2">
      <c r="B4684"/>
    </row>
    <row r="4685" spans="2:2">
      <c r="B4685"/>
    </row>
    <row r="4686" spans="2:2">
      <c r="B4686"/>
    </row>
    <row r="4687" spans="2:2">
      <c r="B4687"/>
    </row>
    <row r="4688" spans="2:2">
      <c r="B4688"/>
    </row>
    <row r="4689" spans="2:2">
      <c r="B4689"/>
    </row>
    <row r="4690" spans="2:2">
      <c r="B4690"/>
    </row>
    <row r="4691" spans="2:2">
      <c r="B4691"/>
    </row>
    <row r="4692" spans="2:2">
      <c r="B4692"/>
    </row>
    <row r="4693" spans="2:2">
      <c r="B4693"/>
    </row>
    <row r="4694" spans="2:2">
      <c r="B4694"/>
    </row>
    <row r="4695" spans="2:2">
      <c r="B4695"/>
    </row>
    <row r="4696" spans="2:2">
      <c r="B4696"/>
    </row>
    <row r="4697" spans="2:2">
      <c r="B4697"/>
    </row>
    <row r="4698" spans="2:2">
      <c r="B4698"/>
    </row>
    <row r="4699" spans="2:2">
      <c r="B4699"/>
    </row>
    <row r="4700" spans="2:2">
      <c r="B4700"/>
    </row>
    <row r="4701" spans="2:2">
      <c r="B4701"/>
    </row>
    <row r="4702" spans="2:2">
      <c r="B4702"/>
    </row>
    <row r="4703" spans="2:2">
      <c r="B4703"/>
    </row>
    <row r="4704" spans="2:2">
      <c r="B4704"/>
    </row>
    <row r="4705" spans="2:2">
      <c r="B4705"/>
    </row>
    <row r="4706" spans="2:2">
      <c r="B4706"/>
    </row>
    <row r="4707" spans="2:2">
      <c r="B4707"/>
    </row>
    <row r="4708" spans="2:2">
      <c r="B4708"/>
    </row>
    <row r="4709" spans="2:2">
      <c r="B4709"/>
    </row>
    <row r="4710" spans="2:2">
      <c r="B4710"/>
    </row>
    <row r="4711" spans="2:2">
      <c r="B4711"/>
    </row>
    <row r="4712" spans="2:2">
      <c r="B4712"/>
    </row>
    <row r="4713" spans="2:2">
      <c r="B4713"/>
    </row>
    <row r="4714" spans="2:2">
      <c r="B4714"/>
    </row>
    <row r="4715" spans="2:2">
      <c r="B4715"/>
    </row>
    <row r="4716" spans="2:2">
      <c r="B4716"/>
    </row>
    <row r="4717" spans="2:2">
      <c r="B4717"/>
    </row>
    <row r="4718" spans="2:2">
      <c r="B4718"/>
    </row>
    <row r="4719" spans="2:2">
      <c r="B4719"/>
    </row>
    <row r="4720" spans="2:2">
      <c r="B4720"/>
    </row>
    <row r="4721" spans="2:2">
      <c r="B4721"/>
    </row>
    <row r="4722" spans="2:2">
      <c r="B4722"/>
    </row>
    <row r="4723" spans="2:2">
      <c r="B4723"/>
    </row>
    <row r="4724" spans="2:2">
      <c r="B4724"/>
    </row>
    <row r="4725" spans="2:2">
      <c r="B4725"/>
    </row>
    <row r="4726" spans="2:2">
      <c r="B4726"/>
    </row>
    <row r="4727" spans="2:2">
      <c r="B4727"/>
    </row>
    <row r="4728" spans="2:2">
      <c r="B4728"/>
    </row>
    <row r="4729" spans="2:2">
      <c r="B4729"/>
    </row>
    <row r="4730" spans="2:2">
      <c r="B4730"/>
    </row>
    <row r="4731" spans="2:2">
      <c r="B4731"/>
    </row>
    <row r="4732" spans="2:2">
      <c r="B4732"/>
    </row>
    <row r="4733" spans="2:2">
      <c r="B4733"/>
    </row>
    <row r="4734" spans="2:2">
      <c r="B4734"/>
    </row>
    <row r="4735" spans="2:2">
      <c r="B4735"/>
    </row>
    <row r="4736" spans="2:2">
      <c r="B4736"/>
    </row>
    <row r="4737" spans="2:2">
      <c r="B4737"/>
    </row>
    <row r="4738" spans="2:2">
      <c r="B4738"/>
    </row>
    <row r="4739" spans="2:2">
      <c r="B4739"/>
    </row>
    <row r="4740" spans="2:2">
      <c r="B4740"/>
    </row>
    <row r="4741" spans="2:2">
      <c r="B4741"/>
    </row>
    <row r="4742" spans="2:2">
      <c r="B4742"/>
    </row>
    <row r="4743" spans="2:2">
      <c r="B4743"/>
    </row>
    <row r="4744" spans="2:2">
      <c r="B4744"/>
    </row>
    <row r="4745" spans="2:2">
      <c r="B4745"/>
    </row>
    <row r="4746" spans="2:2">
      <c r="B4746"/>
    </row>
    <row r="4747" spans="2:2">
      <c r="B4747"/>
    </row>
    <row r="4748" spans="2:2">
      <c r="B4748"/>
    </row>
    <row r="4749" spans="2:2">
      <c r="B4749"/>
    </row>
    <row r="4750" spans="2:2">
      <c r="B4750"/>
    </row>
    <row r="4751" spans="2:2">
      <c r="B4751"/>
    </row>
    <row r="4752" spans="2:2">
      <c r="B4752"/>
    </row>
    <row r="4753" spans="2:2">
      <c r="B4753"/>
    </row>
    <row r="4754" spans="2:2">
      <c r="B4754"/>
    </row>
    <row r="4755" spans="2:2">
      <c r="B4755"/>
    </row>
    <row r="4756" spans="2:2">
      <c r="B4756"/>
    </row>
    <row r="4757" spans="2:2">
      <c r="B4757"/>
    </row>
    <row r="4758" spans="2:2">
      <c r="B4758"/>
    </row>
    <row r="4759" spans="2:2">
      <c r="B4759"/>
    </row>
    <row r="4760" spans="2:2">
      <c r="B4760"/>
    </row>
    <row r="4761" spans="2:2">
      <c r="B4761"/>
    </row>
    <row r="4762" spans="2:2">
      <c r="B4762"/>
    </row>
    <row r="4763" spans="2:2">
      <c r="B4763"/>
    </row>
    <row r="4764" spans="2:2">
      <c r="B4764"/>
    </row>
    <row r="4765" spans="2:2">
      <c r="B4765"/>
    </row>
    <row r="4766" spans="2:2">
      <c r="B4766"/>
    </row>
    <row r="4767" spans="2:2">
      <c r="B4767"/>
    </row>
    <row r="4768" spans="2:2">
      <c r="B4768"/>
    </row>
    <row r="4769" spans="2:2">
      <c r="B4769"/>
    </row>
    <row r="4770" spans="2:2">
      <c r="B4770"/>
    </row>
    <row r="4771" spans="2:2">
      <c r="B4771"/>
    </row>
    <row r="4772" spans="2:2">
      <c r="B4772"/>
    </row>
    <row r="4773" spans="2:2">
      <c r="B4773"/>
    </row>
    <row r="4774" spans="2:2">
      <c r="B4774"/>
    </row>
    <row r="4775" spans="2:2">
      <c r="B4775"/>
    </row>
    <row r="4776" spans="2:2">
      <c r="B4776"/>
    </row>
    <row r="4777" spans="2:2">
      <c r="B4777"/>
    </row>
    <row r="4778" spans="2:2">
      <c r="B4778"/>
    </row>
    <row r="4779" spans="2:2">
      <c r="B4779"/>
    </row>
    <row r="4780" spans="2:2">
      <c r="B4780"/>
    </row>
    <row r="4781" spans="2:2">
      <c r="B4781"/>
    </row>
    <row r="4782" spans="2:2">
      <c r="B4782"/>
    </row>
    <row r="4783" spans="2:2">
      <c r="B4783"/>
    </row>
    <row r="4784" spans="2:2">
      <c r="B4784"/>
    </row>
    <row r="4785" spans="2:2">
      <c r="B4785"/>
    </row>
    <row r="4786" spans="2:2">
      <c r="B4786"/>
    </row>
    <row r="4787" spans="2:2">
      <c r="B4787"/>
    </row>
    <row r="4788" spans="2:2">
      <c r="B4788"/>
    </row>
    <row r="4789" spans="2:2">
      <c r="B4789"/>
    </row>
    <row r="4790" spans="2:2">
      <c r="B4790"/>
    </row>
    <row r="4791" spans="2:2">
      <c r="B4791"/>
    </row>
    <row r="4792" spans="2:2">
      <c r="B4792"/>
    </row>
    <row r="4793" spans="2:2">
      <c r="B4793"/>
    </row>
    <row r="4794" spans="2:2">
      <c r="B4794"/>
    </row>
    <row r="4795" spans="2:2">
      <c r="B4795"/>
    </row>
    <row r="4796" spans="2:2">
      <c r="B4796"/>
    </row>
    <row r="4797" spans="2:2">
      <c r="B4797"/>
    </row>
    <row r="4798" spans="2:2">
      <c r="B4798"/>
    </row>
    <row r="4799" spans="2:2">
      <c r="B4799"/>
    </row>
    <row r="4800" spans="2:2">
      <c r="B4800"/>
    </row>
    <row r="4801" spans="2:2">
      <c r="B4801"/>
    </row>
    <row r="4802" spans="2:2">
      <c r="B4802"/>
    </row>
    <row r="4803" spans="2:2">
      <c r="B4803"/>
    </row>
    <row r="4804" spans="2:2">
      <c r="B4804"/>
    </row>
    <row r="4805" spans="2:2">
      <c r="B4805"/>
    </row>
    <row r="4806" spans="2:2">
      <c r="B4806"/>
    </row>
    <row r="4807" spans="2:2">
      <c r="B4807"/>
    </row>
    <row r="4808" spans="2:2">
      <c r="B4808"/>
    </row>
    <row r="4809" spans="2:2">
      <c r="B4809"/>
    </row>
    <row r="4810" spans="2:2">
      <c r="B4810"/>
    </row>
    <row r="4811" spans="2:2">
      <c r="B4811"/>
    </row>
    <row r="4812" spans="2:2">
      <c r="B4812"/>
    </row>
    <row r="4813" spans="2:2">
      <c r="B4813"/>
    </row>
    <row r="4814" spans="2:2">
      <c r="B4814"/>
    </row>
    <row r="4815" spans="2:2">
      <c r="B4815"/>
    </row>
    <row r="4816" spans="2:2">
      <c r="B4816"/>
    </row>
    <row r="4817" spans="2:2">
      <c r="B4817"/>
    </row>
    <row r="4818" spans="2:2">
      <c r="B4818"/>
    </row>
    <row r="4819" spans="2:2">
      <c r="B4819"/>
    </row>
    <row r="4820" spans="2:2">
      <c r="B4820"/>
    </row>
    <row r="4821" spans="2:2">
      <c r="B4821"/>
    </row>
    <row r="4822" spans="2:2">
      <c r="B4822"/>
    </row>
    <row r="4823" spans="2:2">
      <c r="B4823"/>
    </row>
    <row r="4824" spans="2:2">
      <c r="B4824"/>
    </row>
    <row r="4825" spans="2:2">
      <c r="B4825"/>
    </row>
    <row r="4826" spans="2:2">
      <c r="B4826"/>
    </row>
    <row r="4827" spans="2:2">
      <c r="B4827"/>
    </row>
    <row r="4828" spans="2:2">
      <c r="B4828"/>
    </row>
    <row r="4829" spans="2:2">
      <c r="B4829"/>
    </row>
    <row r="4830" spans="2:2">
      <c r="B4830"/>
    </row>
    <row r="4831" spans="2:2">
      <c r="B4831"/>
    </row>
    <row r="4832" spans="2:2">
      <c r="B4832"/>
    </row>
    <row r="4833" spans="2:2">
      <c r="B4833"/>
    </row>
    <row r="4834" spans="2:2">
      <c r="B4834"/>
    </row>
    <row r="4835" spans="2:2">
      <c r="B4835"/>
    </row>
    <row r="4836" spans="2:2">
      <c r="B4836"/>
    </row>
    <row r="4837" spans="2:2">
      <c r="B4837"/>
    </row>
    <row r="4838" spans="2:2">
      <c r="B4838"/>
    </row>
    <row r="4839" spans="2:2">
      <c r="B4839"/>
    </row>
    <row r="4840" spans="2:2">
      <c r="B4840"/>
    </row>
    <row r="4841" spans="2:2">
      <c r="B4841"/>
    </row>
    <row r="4842" spans="2:2">
      <c r="B4842"/>
    </row>
    <row r="4843" spans="2:2">
      <c r="B4843"/>
    </row>
    <row r="4844" spans="2:2">
      <c r="B4844"/>
    </row>
    <row r="4845" spans="2:2">
      <c r="B4845"/>
    </row>
    <row r="4846" spans="2:2">
      <c r="B4846"/>
    </row>
    <row r="4847" spans="2:2">
      <c r="B4847"/>
    </row>
    <row r="4848" spans="2:2">
      <c r="B4848"/>
    </row>
    <row r="4849" spans="2:2">
      <c r="B4849"/>
    </row>
    <row r="4850" spans="2:2">
      <c r="B4850"/>
    </row>
    <row r="4851" spans="2:2">
      <c r="B4851"/>
    </row>
    <row r="4852" spans="2:2">
      <c r="B4852"/>
    </row>
    <row r="4853" spans="2:2">
      <c r="B4853"/>
    </row>
    <row r="4854" spans="2:2">
      <c r="B4854"/>
    </row>
    <row r="4855" spans="2:2">
      <c r="B4855"/>
    </row>
    <row r="4856" spans="2:2">
      <c r="B4856"/>
    </row>
    <row r="4857" spans="2:2">
      <c r="B4857"/>
    </row>
    <row r="4858" spans="2:2">
      <c r="B4858"/>
    </row>
    <row r="4859" spans="2:2">
      <c r="B4859"/>
    </row>
    <row r="4860" spans="2:2">
      <c r="B4860"/>
    </row>
    <row r="4861" spans="2:2">
      <c r="B4861"/>
    </row>
    <row r="4862" spans="2:2">
      <c r="B4862"/>
    </row>
    <row r="4863" spans="2:2">
      <c r="B4863"/>
    </row>
    <row r="4864" spans="2:2">
      <c r="B4864"/>
    </row>
    <row r="4865" spans="2:2">
      <c r="B4865"/>
    </row>
    <row r="4866" spans="2:2">
      <c r="B4866"/>
    </row>
    <row r="4867" spans="2:2">
      <c r="B4867"/>
    </row>
    <row r="4868" spans="2:2">
      <c r="B4868"/>
    </row>
    <row r="4869" spans="2:2">
      <c r="B4869"/>
    </row>
    <row r="4870" spans="2:2">
      <c r="B4870"/>
    </row>
    <row r="4871" spans="2:2">
      <c r="B4871"/>
    </row>
    <row r="4872" spans="2:2">
      <c r="B4872"/>
    </row>
    <row r="4873" spans="2:2">
      <c r="B4873"/>
    </row>
    <row r="4874" spans="2:2">
      <c r="B4874"/>
    </row>
    <row r="4875" spans="2:2">
      <c r="B4875"/>
    </row>
    <row r="4876" spans="2:2">
      <c r="B4876"/>
    </row>
    <row r="4877" spans="2:2">
      <c r="B4877"/>
    </row>
    <row r="4878" spans="2:2">
      <c r="B4878"/>
    </row>
    <row r="4879" spans="2:2">
      <c r="B4879"/>
    </row>
    <row r="4880" spans="2:2">
      <c r="B4880"/>
    </row>
    <row r="4881" spans="2:2">
      <c r="B4881"/>
    </row>
    <row r="4882" spans="2:2">
      <c r="B4882"/>
    </row>
    <row r="4883" spans="2:2">
      <c r="B4883"/>
    </row>
    <row r="4884" spans="2:2">
      <c r="B4884"/>
    </row>
    <row r="4885" spans="2:2">
      <c r="B4885"/>
    </row>
    <row r="4886" spans="2:2">
      <c r="B4886"/>
    </row>
    <row r="4887" spans="2:2">
      <c r="B4887"/>
    </row>
    <row r="4888" spans="2:2">
      <c r="B4888"/>
    </row>
    <row r="4889" spans="2:2">
      <c r="B4889"/>
    </row>
    <row r="4890" spans="2:2">
      <c r="B4890"/>
    </row>
    <row r="4891" spans="2:2">
      <c r="B4891"/>
    </row>
    <row r="4892" spans="2:2">
      <c r="B4892"/>
    </row>
    <row r="4893" spans="2:2">
      <c r="B4893"/>
    </row>
    <row r="4894" spans="2:2">
      <c r="B4894"/>
    </row>
    <row r="4895" spans="2:2">
      <c r="B4895"/>
    </row>
    <row r="4896" spans="2:2">
      <c r="B4896"/>
    </row>
    <row r="4897" spans="2:2">
      <c r="B4897"/>
    </row>
    <row r="4898" spans="2:2">
      <c r="B4898"/>
    </row>
    <row r="4899" spans="2:2">
      <c r="B4899"/>
    </row>
    <row r="4900" spans="2:2">
      <c r="B4900"/>
    </row>
    <row r="4901" spans="2:2">
      <c r="B4901"/>
    </row>
    <row r="4902" spans="2:2">
      <c r="B4902"/>
    </row>
    <row r="4903" spans="2:2">
      <c r="B4903"/>
    </row>
    <row r="4904" spans="2:2">
      <c r="B4904"/>
    </row>
    <row r="4905" spans="2:2">
      <c r="B4905"/>
    </row>
    <row r="4906" spans="2:2">
      <c r="B4906"/>
    </row>
    <row r="4907" spans="2:2">
      <c r="B4907"/>
    </row>
    <row r="4908" spans="2:2">
      <c r="B4908"/>
    </row>
    <row r="4909" spans="2:2">
      <c r="B4909"/>
    </row>
    <row r="4910" spans="2:2">
      <c r="B4910"/>
    </row>
    <row r="4911" spans="2:2">
      <c r="B4911"/>
    </row>
    <row r="4912" spans="2:2">
      <c r="B4912"/>
    </row>
    <row r="4913" spans="2:2">
      <c r="B4913"/>
    </row>
    <row r="4914" spans="2:2">
      <c r="B4914"/>
    </row>
    <row r="4915" spans="2:2">
      <c r="B4915"/>
    </row>
    <row r="4916" spans="2:2">
      <c r="B4916"/>
    </row>
    <row r="4917" spans="2:2">
      <c r="B4917"/>
    </row>
    <row r="4918" spans="2:2">
      <c r="B4918"/>
    </row>
    <row r="4919" spans="2:2">
      <c r="B4919"/>
    </row>
    <row r="4920" spans="2:2">
      <c r="B4920"/>
    </row>
    <row r="4921" spans="2:2">
      <c r="B4921"/>
    </row>
    <row r="4922" spans="2:2">
      <c r="B4922"/>
    </row>
    <row r="4923" spans="2:2">
      <c r="B4923"/>
    </row>
    <row r="4924" spans="2:2">
      <c r="B4924"/>
    </row>
    <row r="4925" spans="2:2">
      <c r="B4925"/>
    </row>
    <row r="4926" spans="2:2">
      <c r="B4926"/>
    </row>
    <row r="4927" spans="2:2">
      <c r="B4927"/>
    </row>
    <row r="4928" spans="2:2">
      <c r="B4928"/>
    </row>
    <row r="4929" spans="2:2">
      <c r="B4929"/>
    </row>
    <row r="4930" spans="2:2">
      <c r="B4930"/>
    </row>
    <row r="4931" spans="2:2">
      <c r="B4931"/>
    </row>
    <row r="4932" spans="2:2">
      <c r="B4932"/>
    </row>
    <row r="4933" spans="2:2">
      <c r="B4933"/>
    </row>
    <row r="4934" spans="2:2">
      <c r="B4934"/>
    </row>
    <row r="4935" spans="2:2">
      <c r="B4935"/>
    </row>
    <row r="4936" spans="2:2">
      <c r="B4936"/>
    </row>
    <row r="4937" spans="2:2">
      <c r="B4937"/>
    </row>
    <row r="4938" spans="2:2">
      <c r="B4938"/>
    </row>
    <row r="4939" spans="2:2">
      <c r="B4939"/>
    </row>
    <row r="4940" spans="2:2">
      <c r="B4940"/>
    </row>
    <row r="4941" spans="2:2">
      <c r="B4941"/>
    </row>
    <row r="4942" spans="2:2">
      <c r="B4942"/>
    </row>
    <row r="4943" spans="2:2">
      <c r="B4943"/>
    </row>
    <row r="4944" spans="2:2">
      <c r="B4944"/>
    </row>
    <row r="4945" spans="2:2">
      <c r="B4945"/>
    </row>
    <row r="4946" spans="2:2">
      <c r="B4946"/>
    </row>
    <row r="4947" spans="2:2">
      <c r="B4947"/>
    </row>
    <row r="4948" spans="2:2">
      <c r="B4948"/>
    </row>
    <row r="4949" spans="2:2">
      <c r="B4949"/>
    </row>
    <row r="4950" spans="2:2">
      <c r="B4950"/>
    </row>
    <row r="4951" spans="2:2">
      <c r="B4951"/>
    </row>
    <row r="4952" spans="2:2">
      <c r="B4952"/>
    </row>
    <row r="4953" spans="2:2">
      <c r="B4953"/>
    </row>
    <row r="4954" spans="2:2">
      <c r="B4954"/>
    </row>
    <row r="4955" spans="2:2">
      <c r="B4955"/>
    </row>
    <row r="4956" spans="2:2">
      <c r="B4956"/>
    </row>
    <row r="4957" spans="2:2">
      <c r="B4957"/>
    </row>
    <row r="4958" spans="2:2">
      <c r="B4958"/>
    </row>
    <row r="4959" spans="2:2">
      <c r="B4959"/>
    </row>
    <row r="4960" spans="2:2">
      <c r="B4960"/>
    </row>
    <row r="4961" spans="2:2">
      <c r="B4961"/>
    </row>
    <row r="4962" spans="2:2">
      <c r="B4962"/>
    </row>
    <row r="4963" spans="2:2">
      <c r="B4963"/>
    </row>
    <row r="4964" spans="2:2">
      <c r="B4964"/>
    </row>
    <row r="4965" spans="2:2">
      <c r="B4965"/>
    </row>
    <row r="4966" spans="2:2">
      <c r="B4966"/>
    </row>
    <row r="4967" spans="2:2">
      <c r="B4967"/>
    </row>
    <row r="4968" spans="2:2">
      <c r="B4968"/>
    </row>
    <row r="4969" spans="2:2">
      <c r="B4969"/>
    </row>
    <row r="4970" spans="2:2">
      <c r="B4970"/>
    </row>
    <row r="4971" spans="2:2">
      <c r="B4971"/>
    </row>
    <row r="4972" spans="2:2">
      <c r="B4972"/>
    </row>
    <row r="4973" spans="2:2">
      <c r="B4973"/>
    </row>
    <row r="4974" spans="2:2">
      <c r="B4974"/>
    </row>
    <row r="4975" spans="2:2">
      <c r="B4975"/>
    </row>
    <row r="4976" spans="2:2">
      <c r="B4976"/>
    </row>
    <row r="4977" spans="2:2">
      <c r="B4977"/>
    </row>
    <row r="4978" spans="2:2">
      <c r="B4978"/>
    </row>
    <row r="4979" spans="2:2">
      <c r="B4979"/>
    </row>
    <row r="4980" spans="2:2">
      <c r="B4980"/>
    </row>
    <row r="4981" spans="2:2">
      <c r="B4981"/>
    </row>
    <row r="4982" spans="2:2">
      <c r="B4982"/>
    </row>
    <row r="4983" spans="2:2">
      <c r="B4983"/>
    </row>
    <row r="4984" spans="2:2">
      <c r="B4984"/>
    </row>
    <row r="4985" spans="2:2">
      <c r="B4985"/>
    </row>
    <row r="4986" spans="2:2">
      <c r="B4986"/>
    </row>
    <row r="4987" spans="2:2">
      <c r="B4987"/>
    </row>
    <row r="4988" spans="2:2">
      <c r="B4988"/>
    </row>
    <row r="4989" spans="2:2">
      <c r="B4989"/>
    </row>
    <row r="4990" spans="2:2">
      <c r="B4990"/>
    </row>
    <row r="4991" spans="2:2">
      <c r="B4991"/>
    </row>
    <row r="4992" spans="2:2">
      <c r="B4992"/>
    </row>
    <row r="4993" spans="2:2">
      <c r="B4993"/>
    </row>
    <row r="4994" spans="2:2">
      <c r="B4994"/>
    </row>
    <row r="4995" spans="2:2">
      <c r="B4995"/>
    </row>
    <row r="4996" spans="2:2">
      <c r="B4996"/>
    </row>
    <row r="4997" spans="2:2">
      <c r="B4997"/>
    </row>
    <row r="4998" spans="2:2">
      <c r="B4998"/>
    </row>
    <row r="4999" spans="2:2">
      <c r="B4999"/>
    </row>
    <row r="5000" spans="2:2">
      <c r="B5000"/>
    </row>
    <row r="5001" spans="2:2">
      <c r="B5001"/>
    </row>
    <row r="5002" spans="2:2">
      <c r="B5002"/>
    </row>
    <row r="5003" spans="2:2">
      <c r="B5003"/>
    </row>
    <row r="5004" spans="2:2">
      <c r="B5004"/>
    </row>
    <row r="5005" spans="2:2">
      <c r="B5005"/>
    </row>
    <row r="5006" spans="2:2">
      <c r="B5006"/>
    </row>
    <row r="5007" spans="2:2">
      <c r="B5007"/>
    </row>
    <row r="5008" spans="2:2">
      <c r="B5008"/>
    </row>
    <row r="5009" spans="2:2">
      <c r="B5009"/>
    </row>
    <row r="5010" spans="2:2">
      <c r="B5010"/>
    </row>
    <row r="5011" spans="2:2">
      <c r="B5011"/>
    </row>
    <row r="5012" spans="2:2">
      <c r="B5012"/>
    </row>
    <row r="5013" spans="2:2">
      <c r="B5013"/>
    </row>
    <row r="5014" spans="2:2">
      <c r="B5014"/>
    </row>
    <row r="5015" spans="2:2">
      <c r="B5015"/>
    </row>
    <row r="5016" spans="2:2">
      <c r="B5016"/>
    </row>
    <row r="5017" spans="2:2">
      <c r="B5017"/>
    </row>
    <row r="5018" spans="2:2">
      <c r="B5018"/>
    </row>
    <row r="5019" spans="2:2">
      <c r="B5019"/>
    </row>
    <row r="5020" spans="2:2">
      <c r="B5020"/>
    </row>
    <row r="5021" spans="2:2">
      <c r="B5021"/>
    </row>
    <row r="5022" spans="2:2">
      <c r="B5022"/>
    </row>
    <row r="5023" spans="2:2">
      <c r="B5023"/>
    </row>
    <row r="5024" spans="2:2">
      <c r="B5024"/>
    </row>
    <row r="5025" spans="2:2">
      <c r="B5025"/>
    </row>
    <row r="5026" spans="2:2">
      <c r="B5026"/>
    </row>
    <row r="5027" spans="2:2">
      <c r="B5027"/>
    </row>
    <row r="5028" spans="2:2">
      <c r="B5028"/>
    </row>
    <row r="5029" spans="2:2">
      <c r="B5029"/>
    </row>
    <row r="5030" spans="2:2">
      <c r="B5030"/>
    </row>
    <row r="5031" spans="2:2">
      <c r="B5031"/>
    </row>
    <row r="5032" spans="2:2">
      <c r="B5032"/>
    </row>
    <row r="5033" spans="2:2">
      <c r="B5033"/>
    </row>
    <row r="5034" spans="2:2">
      <c r="B5034"/>
    </row>
    <row r="5035" spans="2:2">
      <c r="B5035"/>
    </row>
    <row r="5036" spans="2:2">
      <c r="B5036"/>
    </row>
    <row r="5037" spans="2:2">
      <c r="B5037"/>
    </row>
    <row r="5038" spans="2:2">
      <c r="B5038"/>
    </row>
    <row r="5039" spans="2:2">
      <c r="B5039"/>
    </row>
    <row r="5040" spans="2:2">
      <c r="B5040"/>
    </row>
    <row r="5041" spans="2:2">
      <c r="B5041"/>
    </row>
    <row r="5042" spans="2:2">
      <c r="B5042"/>
    </row>
    <row r="5043" spans="2:2">
      <c r="B5043"/>
    </row>
    <row r="5044" spans="2:2">
      <c r="B5044"/>
    </row>
    <row r="5045" spans="2:2">
      <c r="B5045"/>
    </row>
    <row r="5046" spans="2:2">
      <c r="B5046"/>
    </row>
    <row r="5047" spans="2:2">
      <c r="B5047"/>
    </row>
    <row r="5048" spans="2:2">
      <c r="B5048"/>
    </row>
    <row r="5049" spans="2:2">
      <c r="B5049"/>
    </row>
    <row r="5050" spans="2:2">
      <c r="B5050"/>
    </row>
    <row r="5051" spans="2:2">
      <c r="B5051"/>
    </row>
    <row r="5052" spans="2:2">
      <c r="B5052"/>
    </row>
    <row r="5053" spans="2:2">
      <c r="B5053"/>
    </row>
    <row r="5054" spans="2:2">
      <c r="B5054"/>
    </row>
    <row r="5055" spans="2:2">
      <c r="B5055"/>
    </row>
    <row r="5056" spans="2:2">
      <c r="B5056"/>
    </row>
    <row r="5057" spans="2:2">
      <c r="B5057"/>
    </row>
    <row r="5058" spans="2:2">
      <c r="B5058"/>
    </row>
    <row r="5059" spans="2:2">
      <c r="B5059"/>
    </row>
    <row r="5060" spans="2:2">
      <c r="B5060"/>
    </row>
    <row r="5061" spans="2:2">
      <c r="B5061"/>
    </row>
    <row r="5062" spans="2:2">
      <c r="B5062"/>
    </row>
    <row r="5063" spans="2:2">
      <c r="B5063"/>
    </row>
    <row r="5064" spans="2:2">
      <c r="B5064"/>
    </row>
    <row r="5065" spans="2:2">
      <c r="B5065"/>
    </row>
    <row r="5066" spans="2:2">
      <c r="B5066"/>
    </row>
    <row r="5067" spans="2:2">
      <c r="B5067"/>
    </row>
    <row r="5068" spans="2:2">
      <c r="B5068"/>
    </row>
    <row r="5069" spans="2:2">
      <c r="B5069"/>
    </row>
    <row r="5070" spans="2:2">
      <c r="B5070"/>
    </row>
    <row r="5071" spans="2:2">
      <c r="B5071"/>
    </row>
    <row r="5072" spans="2:2">
      <c r="B5072"/>
    </row>
    <row r="5073" spans="2:2">
      <c r="B5073"/>
    </row>
    <row r="5074" spans="2:2">
      <c r="B5074"/>
    </row>
    <row r="5075" spans="2:2">
      <c r="B5075"/>
    </row>
    <row r="5076" spans="2:2">
      <c r="B5076"/>
    </row>
    <row r="5077" spans="2:2">
      <c r="B5077"/>
    </row>
    <row r="5078" spans="2:2">
      <c r="B5078"/>
    </row>
    <row r="5079" spans="2:2">
      <c r="B5079"/>
    </row>
    <row r="5080" spans="2:2">
      <c r="B5080"/>
    </row>
    <row r="5081" spans="2:2">
      <c r="B5081"/>
    </row>
    <row r="5082" spans="2:2">
      <c r="B5082"/>
    </row>
    <row r="5083" spans="2:2">
      <c r="B5083"/>
    </row>
    <row r="5084" spans="2:2">
      <c r="B5084"/>
    </row>
    <row r="5085" spans="2:2">
      <c r="B5085"/>
    </row>
    <row r="5086" spans="2:2">
      <c r="B5086"/>
    </row>
    <row r="5087" spans="2:2">
      <c r="B5087"/>
    </row>
    <row r="5088" spans="2:2">
      <c r="B5088"/>
    </row>
    <row r="5089" spans="2:2">
      <c r="B5089"/>
    </row>
    <row r="5090" spans="2:2">
      <c r="B5090"/>
    </row>
    <row r="5091" spans="2:2">
      <c r="B5091"/>
    </row>
    <row r="5092" spans="2:2">
      <c r="B5092"/>
    </row>
    <row r="5093" spans="2:2">
      <c r="B5093"/>
    </row>
    <row r="5094" spans="2:2">
      <c r="B5094"/>
    </row>
    <row r="5095" spans="2:2">
      <c r="B5095"/>
    </row>
    <row r="5096" spans="2:2">
      <c r="B5096"/>
    </row>
    <row r="5097" spans="2:2">
      <c r="B5097"/>
    </row>
    <row r="5098" spans="2:2">
      <c r="B5098"/>
    </row>
    <row r="5099" spans="2:2">
      <c r="B5099"/>
    </row>
    <row r="5100" spans="2:2">
      <c r="B5100"/>
    </row>
    <row r="5101" spans="2:2">
      <c r="B5101"/>
    </row>
    <row r="5102" spans="2:2">
      <c r="B5102"/>
    </row>
    <row r="5103" spans="2:2">
      <c r="B5103"/>
    </row>
    <row r="5104" spans="2:2">
      <c r="B5104"/>
    </row>
    <row r="5105" spans="2:2">
      <c r="B5105"/>
    </row>
    <row r="5106" spans="2:2">
      <c r="B5106"/>
    </row>
    <row r="5107" spans="2:2">
      <c r="B5107"/>
    </row>
    <row r="5108" spans="2:2">
      <c r="B5108"/>
    </row>
    <row r="5109" spans="2:2">
      <c r="B5109"/>
    </row>
    <row r="5110" spans="2:2">
      <c r="B5110"/>
    </row>
    <row r="5111" spans="2:2">
      <c r="B5111"/>
    </row>
    <row r="5112" spans="2:2">
      <c r="B5112"/>
    </row>
    <row r="5113" spans="2:2">
      <c r="B5113"/>
    </row>
    <row r="5114" spans="2:2">
      <c r="B5114"/>
    </row>
    <row r="5115" spans="2:2">
      <c r="B5115"/>
    </row>
    <row r="5116" spans="2:2">
      <c r="B5116"/>
    </row>
    <row r="5117" spans="2:2">
      <c r="B5117"/>
    </row>
    <row r="5118" spans="2:2">
      <c r="B5118"/>
    </row>
    <row r="5119" spans="2:2">
      <c r="B5119"/>
    </row>
    <row r="5120" spans="2:2">
      <c r="B5120"/>
    </row>
    <row r="5121" spans="2:2">
      <c r="B5121"/>
    </row>
    <row r="5122" spans="2:2">
      <c r="B5122"/>
    </row>
    <row r="5123" spans="2:2">
      <c r="B5123"/>
    </row>
    <row r="5124" spans="2:2">
      <c r="B5124"/>
    </row>
    <row r="5125" spans="2:2">
      <c r="B5125"/>
    </row>
    <row r="5126" spans="2:2">
      <c r="B5126"/>
    </row>
    <row r="5127" spans="2:2">
      <c r="B5127"/>
    </row>
    <row r="5128" spans="2:2">
      <c r="B5128"/>
    </row>
    <row r="5129" spans="2:2">
      <c r="B5129"/>
    </row>
    <row r="5130" spans="2:2">
      <c r="B5130"/>
    </row>
    <row r="5131" spans="2:2">
      <c r="B5131"/>
    </row>
    <row r="5132" spans="2:2">
      <c r="B5132"/>
    </row>
    <row r="5133" spans="2:2">
      <c r="B5133"/>
    </row>
    <row r="5134" spans="2:2">
      <c r="B5134"/>
    </row>
    <row r="5135" spans="2:2">
      <c r="B5135"/>
    </row>
    <row r="5136" spans="2:2">
      <c r="B5136"/>
    </row>
    <row r="5137" spans="2:2">
      <c r="B5137"/>
    </row>
    <row r="5138" spans="2:2">
      <c r="B5138"/>
    </row>
    <row r="5139" spans="2:2">
      <c r="B5139"/>
    </row>
    <row r="5140" spans="2:2">
      <c r="B5140"/>
    </row>
    <row r="5141" spans="2:2">
      <c r="B5141"/>
    </row>
    <row r="5142" spans="2:2">
      <c r="B5142"/>
    </row>
    <row r="5143" spans="2:2">
      <c r="B5143"/>
    </row>
    <row r="5144" spans="2:2">
      <c r="B5144"/>
    </row>
    <row r="5145" spans="2:2">
      <c r="B5145"/>
    </row>
    <row r="5146" spans="2:2">
      <c r="B5146"/>
    </row>
    <row r="5147" spans="2:2">
      <c r="B5147"/>
    </row>
    <row r="5148" spans="2:2">
      <c r="B5148"/>
    </row>
    <row r="5149" spans="2:2">
      <c r="B5149"/>
    </row>
    <row r="5150" spans="2:2">
      <c r="B5150"/>
    </row>
    <row r="5151" spans="2:2">
      <c r="B5151"/>
    </row>
    <row r="5152" spans="2:2">
      <c r="B5152"/>
    </row>
    <row r="5153" spans="2:2">
      <c r="B5153"/>
    </row>
    <row r="5154" spans="2:2">
      <c r="B5154"/>
    </row>
    <row r="5155" spans="2:2">
      <c r="B5155"/>
    </row>
    <row r="5156" spans="2:2">
      <c r="B5156"/>
    </row>
    <row r="5157" spans="2:2">
      <c r="B5157"/>
    </row>
    <row r="5158" spans="2:2">
      <c r="B5158"/>
    </row>
    <row r="5159" spans="2:2">
      <c r="B5159"/>
    </row>
    <row r="5160" spans="2:2">
      <c r="B5160"/>
    </row>
    <row r="5161" spans="2:2">
      <c r="B5161"/>
    </row>
    <row r="5162" spans="2:2">
      <c r="B5162"/>
    </row>
    <row r="5163" spans="2:2">
      <c r="B5163"/>
    </row>
    <row r="5164" spans="2:2">
      <c r="B5164"/>
    </row>
    <row r="5165" spans="2:2">
      <c r="B5165"/>
    </row>
    <row r="5166" spans="2:2">
      <c r="B5166"/>
    </row>
    <row r="5167" spans="2:2">
      <c r="B5167"/>
    </row>
    <row r="5168" spans="2:2">
      <c r="B5168"/>
    </row>
    <row r="5169" spans="2:2">
      <c r="B5169"/>
    </row>
    <row r="5170" spans="2:2">
      <c r="B5170"/>
    </row>
    <row r="5171" spans="2:2">
      <c r="B5171"/>
    </row>
    <row r="5172" spans="2:2">
      <c r="B5172"/>
    </row>
    <row r="5173" spans="2:2">
      <c r="B5173"/>
    </row>
    <row r="5174" spans="2:2">
      <c r="B5174"/>
    </row>
    <row r="5175" spans="2:2">
      <c r="B5175"/>
    </row>
    <row r="5176" spans="2:2">
      <c r="B5176"/>
    </row>
    <row r="5177" spans="2:2">
      <c r="B5177"/>
    </row>
    <row r="5178" spans="2:2">
      <c r="B5178"/>
    </row>
    <row r="5179" spans="2:2">
      <c r="B5179"/>
    </row>
    <row r="5180" spans="2:2">
      <c r="B5180"/>
    </row>
    <row r="5181" spans="2:2">
      <c r="B5181"/>
    </row>
    <row r="5182" spans="2:2">
      <c r="B5182"/>
    </row>
    <row r="5183" spans="2:2">
      <c r="B5183"/>
    </row>
    <row r="5184" spans="2:2">
      <c r="B5184"/>
    </row>
    <row r="5185" spans="2:2">
      <c r="B5185"/>
    </row>
    <row r="5186" spans="2:2">
      <c r="B5186"/>
    </row>
    <row r="5187" spans="2:2">
      <c r="B5187"/>
    </row>
    <row r="5188" spans="2:2">
      <c r="B5188"/>
    </row>
    <row r="5189" spans="2:2">
      <c r="B5189"/>
    </row>
    <row r="5190" spans="2:2">
      <c r="B5190"/>
    </row>
    <row r="5191" spans="2:2">
      <c r="B5191"/>
    </row>
    <row r="5192" spans="2:2">
      <c r="B5192"/>
    </row>
    <row r="5193" spans="2:2">
      <c r="B5193"/>
    </row>
    <row r="5194" spans="2:2">
      <c r="B5194"/>
    </row>
    <row r="5195" spans="2:2">
      <c r="B5195"/>
    </row>
    <row r="5196" spans="2:2">
      <c r="B5196"/>
    </row>
    <row r="5197" spans="2:2">
      <c r="B5197"/>
    </row>
    <row r="5198" spans="2:2">
      <c r="B5198"/>
    </row>
    <row r="5199" spans="2:2">
      <c r="B5199"/>
    </row>
    <row r="5200" spans="2:2">
      <c r="B5200"/>
    </row>
    <row r="5201" spans="2:2">
      <c r="B5201"/>
    </row>
    <row r="5202" spans="2:2">
      <c r="B5202"/>
    </row>
    <row r="5203" spans="2:2">
      <c r="B5203"/>
    </row>
    <row r="5204" spans="2:2">
      <c r="B5204"/>
    </row>
    <row r="5205" spans="2:2">
      <c r="B5205"/>
    </row>
    <row r="5206" spans="2:2">
      <c r="B5206"/>
    </row>
    <row r="5207" spans="2:2">
      <c r="B5207"/>
    </row>
    <row r="5208" spans="2:2">
      <c r="B5208"/>
    </row>
    <row r="5209" spans="2:2">
      <c r="B5209"/>
    </row>
    <row r="5210" spans="2:2">
      <c r="B5210"/>
    </row>
    <row r="5211" spans="2:2">
      <c r="B5211"/>
    </row>
    <row r="5212" spans="2:2">
      <c r="B5212"/>
    </row>
    <row r="5213" spans="2:2">
      <c r="B5213"/>
    </row>
    <row r="5214" spans="2:2">
      <c r="B5214"/>
    </row>
    <row r="5215" spans="2:2">
      <c r="B5215"/>
    </row>
    <row r="5216" spans="2:2">
      <c r="B5216"/>
    </row>
    <row r="5217" spans="2:2">
      <c r="B5217"/>
    </row>
    <row r="5218" spans="2:2">
      <c r="B5218"/>
    </row>
    <row r="5219" spans="2:2">
      <c r="B5219"/>
    </row>
    <row r="5220" spans="2:2">
      <c r="B5220"/>
    </row>
    <row r="5221" spans="2:2">
      <c r="B5221"/>
    </row>
    <row r="5222" spans="2:2">
      <c r="B5222"/>
    </row>
    <row r="5223" spans="2:2">
      <c r="B5223"/>
    </row>
    <row r="5224" spans="2:2">
      <c r="B5224"/>
    </row>
    <row r="5225" spans="2:2">
      <c r="B5225"/>
    </row>
    <row r="5226" spans="2:2">
      <c r="B5226"/>
    </row>
    <row r="5227" spans="2:2">
      <c r="B5227"/>
    </row>
    <row r="5228" spans="2:2">
      <c r="B5228"/>
    </row>
    <row r="5229" spans="2:2">
      <c r="B5229"/>
    </row>
    <row r="5230" spans="2:2">
      <c r="B5230"/>
    </row>
    <row r="5231" spans="2:2">
      <c r="B5231"/>
    </row>
    <row r="5232" spans="2:2">
      <c r="B5232"/>
    </row>
    <row r="5233" spans="2:2">
      <c r="B5233"/>
    </row>
    <row r="5234" spans="2:2">
      <c r="B5234"/>
    </row>
    <row r="5235" spans="2:2">
      <c r="B5235"/>
    </row>
    <row r="5236" spans="2:2">
      <c r="B5236"/>
    </row>
    <row r="5237" spans="2:2">
      <c r="B5237"/>
    </row>
    <row r="5238" spans="2:2">
      <c r="B5238"/>
    </row>
    <row r="5239" spans="2:2">
      <c r="B5239"/>
    </row>
    <row r="5240" spans="2:2">
      <c r="B5240"/>
    </row>
    <row r="5241" spans="2:2">
      <c r="B5241"/>
    </row>
    <row r="5242" spans="2:2">
      <c r="B5242"/>
    </row>
    <row r="5243" spans="2:2">
      <c r="B5243"/>
    </row>
    <row r="5244" spans="2:2">
      <c r="B5244"/>
    </row>
    <row r="5245" spans="2:2">
      <c r="B5245"/>
    </row>
    <row r="5246" spans="2:2">
      <c r="B5246"/>
    </row>
    <row r="5247" spans="2:2">
      <c r="B5247"/>
    </row>
    <row r="5248" spans="2:2">
      <c r="B5248"/>
    </row>
    <row r="5249" spans="2:2">
      <c r="B5249"/>
    </row>
    <row r="5250" spans="2:2">
      <c r="B5250"/>
    </row>
    <row r="5251" spans="2:2">
      <c r="B5251"/>
    </row>
    <row r="5252" spans="2:2">
      <c r="B5252"/>
    </row>
    <row r="5253" spans="2:2">
      <c r="B5253"/>
    </row>
    <row r="5254" spans="2:2">
      <c r="B5254"/>
    </row>
    <row r="5255" spans="2:2">
      <c r="B5255"/>
    </row>
    <row r="5256" spans="2:2">
      <c r="B5256"/>
    </row>
    <row r="5257" spans="2:2">
      <c r="B5257"/>
    </row>
    <row r="5258" spans="2:2">
      <c r="B5258"/>
    </row>
    <row r="5259" spans="2:2">
      <c r="B5259"/>
    </row>
    <row r="5260" spans="2:2">
      <c r="B5260"/>
    </row>
    <row r="5261" spans="2:2">
      <c r="B5261"/>
    </row>
    <row r="5262" spans="2:2">
      <c r="B5262"/>
    </row>
    <row r="5263" spans="2:2">
      <c r="B5263"/>
    </row>
    <row r="5264" spans="2:2">
      <c r="B5264"/>
    </row>
    <row r="5265" spans="2:2">
      <c r="B5265"/>
    </row>
    <row r="5266" spans="2:2">
      <c r="B5266"/>
    </row>
    <row r="5267" spans="2:2">
      <c r="B5267"/>
    </row>
    <row r="5268" spans="2:2">
      <c r="B5268"/>
    </row>
    <row r="5269" spans="2:2">
      <c r="B5269"/>
    </row>
    <row r="5270" spans="2:2">
      <c r="B5270"/>
    </row>
    <row r="5271" spans="2:2">
      <c r="B5271"/>
    </row>
    <row r="5272" spans="2:2">
      <c r="B5272"/>
    </row>
    <row r="5273" spans="2:2">
      <c r="B5273"/>
    </row>
    <row r="5274" spans="2:2">
      <c r="B5274"/>
    </row>
    <row r="5275" spans="2:2">
      <c r="B5275"/>
    </row>
    <row r="5276" spans="2:2">
      <c r="B5276"/>
    </row>
    <row r="5277" spans="2:2">
      <c r="B5277"/>
    </row>
    <row r="5278" spans="2:2">
      <c r="B5278"/>
    </row>
    <row r="5279" spans="2:2">
      <c r="B5279"/>
    </row>
    <row r="5280" spans="2:2">
      <c r="B5280"/>
    </row>
    <row r="5281" spans="2:2">
      <c r="B5281"/>
    </row>
    <row r="5282" spans="2:2">
      <c r="B5282"/>
    </row>
    <row r="5283" spans="2:2">
      <c r="B5283"/>
    </row>
    <row r="5284" spans="2:2">
      <c r="B5284"/>
    </row>
    <row r="5285" spans="2:2">
      <c r="B5285"/>
    </row>
    <row r="5286" spans="2:2">
      <c r="B5286"/>
    </row>
    <row r="5287" spans="2:2">
      <c r="B5287"/>
    </row>
    <row r="5288" spans="2:2">
      <c r="B5288"/>
    </row>
    <row r="5289" spans="2:2">
      <c r="B5289"/>
    </row>
    <row r="5290" spans="2:2">
      <c r="B5290"/>
    </row>
    <row r="5291" spans="2:2">
      <c r="B5291"/>
    </row>
    <row r="5292" spans="2:2">
      <c r="B5292"/>
    </row>
    <row r="5293" spans="2:2">
      <c r="B5293"/>
    </row>
    <row r="5294" spans="2:2">
      <c r="B5294"/>
    </row>
    <row r="5295" spans="2:2">
      <c r="B5295"/>
    </row>
    <row r="5296" spans="2:2">
      <c r="B5296"/>
    </row>
    <row r="5297" spans="2:2">
      <c r="B5297"/>
    </row>
    <row r="5298" spans="2:2">
      <c r="B5298"/>
    </row>
    <row r="5299" spans="2:2">
      <c r="B5299"/>
    </row>
    <row r="5300" spans="2:2">
      <c r="B5300"/>
    </row>
    <row r="5301" spans="2:2">
      <c r="B5301"/>
    </row>
    <row r="5302" spans="2:2">
      <c r="B5302"/>
    </row>
    <row r="5303" spans="2:2">
      <c r="B5303"/>
    </row>
    <row r="5304" spans="2:2">
      <c r="B5304"/>
    </row>
    <row r="5305" spans="2:2">
      <c r="B5305"/>
    </row>
    <row r="5306" spans="2:2">
      <c r="B5306"/>
    </row>
    <row r="5307" spans="2:2">
      <c r="B5307"/>
    </row>
    <row r="5308" spans="2:2">
      <c r="B5308"/>
    </row>
    <row r="5309" spans="2:2">
      <c r="B5309"/>
    </row>
    <row r="5310" spans="2:2">
      <c r="B5310"/>
    </row>
    <row r="5311" spans="2:2">
      <c r="B5311"/>
    </row>
    <row r="5312" spans="2:2">
      <c r="B5312"/>
    </row>
    <row r="5313" spans="2:2">
      <c r="B5313"/>
    </row>
    <row r="5314" spans="2:2">
      <c r="B5314"/>
    </row>
    <row r="5315" spans="2:2">
      <c r="B5315"/>
    </row>
    <row r="5316" spans="2:2">
      <c r="B5316"/>
    </row>
    <row r="5317" spans="2:2">
      <c r="B5317"/>
    </row>
    <row r="5318" spans="2:2">
      <c r="B5318"/>
    </row>
    <row r="5319" spans="2:2">
      <c r="B5319"/>
    </row>
    <row r="5320" spans="2:2">
      <c r="B5320"/>
    </row>
    <row r="5321" spans="2:2">
      <c r="B5321"/>
    </row>
    <row r="5322" spans="2:2">
      <c r="B5322"/>
    </row>
    <row r="5323" spans="2:2">
      <c r="B5323"/>
    </row>
    <row r="5324" spans="2:2">
      <c r="B5324"/>
    </row>
    <row r="5325" spans="2:2">
      <c r="B5325"/>
    </row>
    <row r="5326" spans="2:2">
      <c r="B5326"/>
    </row>
    <row r="5327" spans="2:2">
      <c r="B5327"/>
    </row>
    <row r="5328" spans="2:2">
      <c r="B5328"/>
    </row>
    <row r="5329" spans="2:2">
      <c r="B5329"/>
    </row>
    <row r="5330" spans="2:2">
      <c r="B5330"/>
    </row>
    <row r="5331" spans="2:2">
      <c r="B5331"/>
    </row>
    <row r="5332" spans="2:2">
      <c r="B5332"/>
    </row>
    <row r="5333" spans="2:2">
      <c r="B5333"/>
    </row>
    <row r="5334" spans="2:2">
      <c r="B5334"/>
    </row>
    <row r="5335" spans="2:2">
      <c r="B5335"/>
    </row>
    <row r="5336" spans="2:2">
      <c r="B5336"/>
    </row>
    <row r="5337" spans="2:2">
      <c r="B5337"/>
    </row>
    <row r="5338" spans="2:2">
      <c r="B5338"/>
    </row>
    <row r="5339" spans="2:2">
      <c r="B5339"/>
    </row>
    <row r="5340" spans="2:2">
      <c r="B5340"/>
    </row>
    <row r="5341" spans="2:2">
      <c r="B5341"/>
    </row>
    <row r="5342" spans="2:2">
      <c r="B5342"/>
    </row>
    <row r="5343" spans="2:2">
      <c r="B5343"/>
    </row>
    <row r="5344" spans="2:2">
      <c r="B5344"/>
    </row>
    <row r="5345" spans="2:2">
      <c r="B5345"/>
    </row>
    <row r="5346" spans="2:2">
      <c r="B5346"/>
    </row>
    <row r="5347" spans="2:2">
      <c r="B5347"/>
    </row>
    <row r="5348" spans="2:2">
      <c r="B5348"/>
    </row>
    <row r="5349" spans="2:2">
      <c r="B5349"/>
    </row>
    <row r="5350" spans="2:2">
      <c r="B5350"/>
    </row>
    <row r="5351" spans="2:2">
      <c r="B5351"/>
    </row>
    <row r="5352" spans="2:2">
      <c r="B5352"/>
    </row>
    <row r="5353" spans="2:2">
      <c r="B5353"/>
    </row>
    <row r="5354" spans="2:2">
      <c r="B5354"/>
    </row>
    <row r="5355" spans="2:2">
      <c r="B5355"/>
    </row>
    <row r="5356" spans="2:2">
      <c r="B5356"/>
    </row>
    <row r="5357" spans="2:2">
      <c r="B5357"/>
    </row>
    <row r="5358" spans="2:2">
      <c r="B5358"/>
    </row>
    <row r="5359" spans="2:2">
      <c r="B5359"/>
    </row>
    <row r="5360" spans="2:2">
      <c r="B5360"/>
    </row>
    <row r="5361" spans="2:2">
      <c r="B5361"/>
    </row>
    <row r="5362" spans="2:2">
      <c r="B5362"/>
    </row>
    <row r="5363" spans="2:2">
      <c r="B5363"/>
    </row>
    <row r="5364" spans="2:2">
      <c r="B5364"/>
    </row>
    <row r="5365" spans="2:2">
      <c r="B5365"/>
    </row>
    <row r="5366" spans="2:2">
      <c r="B5366"/>
    </row>
    <row r="5367" spans="2:2">
      <c r="B5367"/>
    </row>
    <row r="5368" spans="2:2">
      <c r="B5368"/>
    </row>
    <row r="5369" spans="2:2">
      <c r="B5369"/>
    </row>
    <row r="5370" spans="2:2">
      <c r="B5370"/>
    </row>
    <row r="5371" spans="2:2">
      <c r="B5371"/>
    </row>
    <row r="5372" spans="2:2">
      <c r="B5372"/>
    </row>
    <row r="5373" spans="2:2">
      <c r="B5373"/>
    </row>
    <row r="5374" spans="2:2">
      <c r="B5374"/>
    </row>
    <row r="5375" spans="2:2">
      <c r="B5375"/>
    </row>
    <row r="5376" spans="2:2">
      <c r="B5376"/>
    </row>
    <row r="5377" spans="2:2">
      <c r="B5377"/>
    </row>
    <row r="5378" spans="2:2">
      <c r="B5378"/>
    </row>
    <row r="5379" spans="2:2">
      <c r="B5379"/>
    </row>
    <row r="5380" spans="2:2">
      <c r="B5380"/>
    </row>
    <row r="5381" spans="2:2">
      <c r="B5381"/>
    </row>
    <row r="5382" spans="2:2">
      <c r="B5382"/>
    </row>
    <row r="5383" spans="2:2">
      <c r="B5383"/>
    </row>
    <row r="5384" spans="2:2">
      <c r="B5384"/>
    </row>
    <row r="5385" spans="2:2">
      <c r="B5385"/>
    </row>
    <row r="5386" spans="2:2">
      <c r="B5386"/>
    </row>
    <row r="5387" spans="2:2">
      <c r="B5387"/>
    </row>
    <row r="5388" spans="2:2">
      <c r="B5388"/>
    </row>
    <row r="5389" spans="2:2">
      <c r="B5389"/>
    </row>
    <row r="5390" spans="2:2">
      <c r="B5390"/>
    </row>
    <row r="5391" spans="2:2">
      <c r="B5391"/>
    </row>
    <row r="5392" spans="2:2">
      <c r="B5392"/>
    </row>
    <row r="5393" spans="2:2">
      <c r="B5393"/>
    </row>
    <row r="5394" spans="2:2">
      <c r="B5394"/>
    </row>
    <row r="5395" spans="2:2">
      <c r="B5395"/>
    </row>
    <row r="5396" spans="2:2">
      <c r="B5396"/>
    </row>
    <row r="5397" spans="2:2">
      <c r="B5397"/>
    </row>
    <row r="5398" spans="2:2">
      <c r="B5398"/>
    </row>
    <row r="5399" spans="2:2">
      <c r="B5399"/>
    </row>
    <row r="5400" spans="2:2">
      <c r="B5400"/>
    </row>
    <row r="5401" spans="2:2">
      <c r="B5401"/>
    </row>
    <row r="5402" spans="2:2">
      <c r="B5402"/>
    </row>
    <row r="5403" spans="2:2">
      <c r="B5403"/>
    </row>
    <row r="5404" spans="2:2">
      <c r="B5404"/>
    </row>
    <row r="5405" spans="2:2">
      <c r="B5405"/>
    </row>
    <row r="5406" spans="2:2">
      <c r="B5406"/>
    </row>
    <row r="5407" spans="2:2">
      <c r="B5407"/>
    </row>
    <row r="5408" spans="2:2">
      <c r="B5408"/>
    </row>
    <row r="5409" spans="2:2">
      <c r="B5409"/>
    </row>
    <row r="5410" spans="2:2">
      <c r="B5410"/>
    </row>
    <row r="5411" spans="2:2">
      <c r="B5411"/>
    </row>
    <row r="5412" spans="2:2">
      <c r="B5412"/>
    </row>
    <row r="5413" spans="2:2">
      <c r="B5413"/>
    </row>
    <row r="5414" spans="2:2">
      <c r="B5414"/>
    </row>
    <row r="5415" spans="2:2">
      <c r="B5415"/>
    </row>
    <row r="5416" spans="2:2">
      <c r="B5416"/>
    </row>
    <row r="5417" spans="2:2">
      <c r="B5417"/>
    </row>
    <row r="5418" spans="2:2">
      <c r="B5418"/>
    </row>
    <row r="5419" spans="2:2">
      <c r="B5419"/>
    </row>
    <row r="5420" spans="2:2">
      <c r="B5420"/>
    </row>
    <row r="5421" spans="2:2">
      <c r="B5421"/>
    </row>
    <row r="5422" spans="2:2">
      <c r="B5422"/>
    </row>
    <row r="5423" spans="2:2">
      <c r="B5423"/>
    </row>
    <row r="5424" spans="2:2">
      <c r="B5424"/>
    </row>
    <row r="5425" spans="2:2">
      <c r="B5425"/>
    </row>
    <row r="5426" spans="2:2">
      <c r="B5426"/>
    </row>
    <row r="5427" spans="2:2">
      <c r="B5427"/>
    </row>
    <row r="5428" spans="2:2">
      <c r="B5428"/>
    </row>
    <row r="5429" spans="2:2">
      <c r="B5429"/>
    </row>
    <row r="5430" spans="2:2">
      <c r="B5430"/>
    </row>
    <row r="5431" spans="2:2">
      <c r="B5431"/>
    </row>
    <row r="5432" spans="2:2">
      <c r="B5432"/>
    </row>
    <row r="5433" spans="2:2">
      <c r="B5433"/>
    </row>
    <row r="5434" spans="2:2">
      <c r="B5434"/>
    </row>
    <row r="5435" spans="2:2">
      <c r="B5435"/>
    </row>
    <row r="5436" spans="2:2">
      <c r="B5436"/>
    </row>
    <row r="5437" spans="2:2">
      <c r="B5437"/>
    </row>
    <row r="5438" spans="2:2">
      <c r="B5438"/>
    </row>
    <row r="5439" spans="2:2">
      <c r="B5439"/>
    </row>
    <row r="5440" spans="2:2">
      <c r="B5440"/>
    </row>
    <row r="5441" spans="2:2">
      <c r="B5441"/>
    </row>
    <row r="5442" spans="2:2">
      <c r="B5442"/>
    </row>
    <row r="5443" spans="2:2">
      <c r="B5443"/>
    </row>
    <row r="5444" spans="2:2">
      <c r="B5444"/>
    </row>
    <row r="5445" spans="2:2">
      <c r="B5445"/>
    </row>
    <row r="5446" spans="2:2">
      <c r="B5446"/>
    </row>
    <row r="5447" spans="2:2">
      <c r="B5447"/>
    </row>
    <row r="5448" spans="2:2">
      <c r="B5448"/>
    </row>
    <row r="5449" spans="2:2">
      <c r="B5449"/>
    </row>
    <row r="5450" spans="2:2">
      <c r="B5450"/>
    </row>
    <row r="5451" spans="2:2">
      <c r="B5451"/>
    </row>
    <row r="5452" spans="2:2">
      <c r="B5452"/>
    </row>
    <row r="5453" spans="2:2">
      <c r="B5453"/>
    </row>
    <row r="5454" spans="2:2">
      <c r="B5454"/>
    </row>
    <row r="5455" spans="2:2">
      <c r="B5455"/>
    </row>
    <row r="5456" spans="2:2">
      <c r="B5456"/>
    </row>
    <row r="5457" spans="2:2">
      <c r="B5457"/>
    </row>
    <row r="5458" spans="2:2">
      <c r="B5458"/>
    </row>
    <row r="5459" spans="2:2">
      <c r="B5459"/>
    </row>
    <row r="5460" spans="2:2">
      <c r="B5460"/>
    </row>
    <row r="5461" spans="2:2">
      <c r="B5461"/>
    </row>
    <row r="5462" spans="2:2">
      <c r="B5462"/>
    </row>
    <row r="5463" spans="2:2">
      <c r="B5463"/>
    </row>
    <row r="5464" spans="2:2">
      <c r="B5464"/>
    </row>
    <row r="5465" spans="2:2">
      <c r="B5465"/>
    </row>
    <row r="5466" spans="2:2">
      <c r="B5466"/>
    </row>
    <row r="5467" spans="2:2">
      <c r="B5467"/>
    </row>
    <row r="5468" spans="2:2">
      <c r="B5468"/>
    </row>
    <row r="5469" spans="2:2">
      <c r="B5469"/>
    </row>
    <row r="5470" spans="2:2">
      <c r="B5470"/>
    </row>
    <row r="5471" spans="2:2">
      <c r="B5471"/>
    </row>
    <row r="5472" spans="2:2">
      <c r="B5472"/>
    </row>
    <row r="5473" spans="2:2">
      <c r="B5473"/>
    </row>
    <row r="5474" spans="2:2">
      <c r="B5474"/>
    </row>
    <row r="5475" spans="2:2">
      <c r="B5475"/>
    </row>
    <row r="5476" spans="2:2">
      <c r="B5476"/>
    </row>
    <row r="5477" spans="2:2">
      <c r="B5477"/>
    </row>
    <row r="5478" spans="2:2">
      <c r="B5478"/>
    </row>
    <row r="5479" spans="2:2">
      <c r="B5479"/>
    </row>
    <row r="5480" spans="2:2">
      <c r="B5480"/>
    </row>
    <row r="5481" spans="2:2">
      <c r="B5481"/>
    </row>
    <row r="5482" spans="2:2">
      <c r="B5482"/>
    </row>
    <row r="5483" spans="2:2">
      <c r="B5483"/>
    </row>
    <row r="5484" spans="2:2">
      <c r="B5484"/>
    </row>
    <row r="5485" spans="2:2">
      <c r="B5485"/>
    </row>
    <row r="5486" spans="2:2">
      <c r="B5486"/>
    </row>
    <row r="5487" spans="2:2">
      <c r="B5487"/>
    </row>
    <row r="5488" spans="2:2">
      <c r="B5488"/>
    </row>
    <row r="5489" spans="2:2">
      <c r="B5489"/>
    </row>
    <row r="5490" spans="2:2">
      <c r="B5490"/>
    </row>
    <row r="5491" spans="2:2">
      <c r="B5491"/>
    </row>
    <row r="5492" spans="2:2">
      <c r="B5492"/>
    </row>
    <row r="5493" spans="2:2">
      <c r="B5493"/>
    </row>
    <row r="5494" spans="2:2">
      <c r="B5494"/>
    </row>
    <row r="5495" spans="2:2">
      <c r="B5495"/>
    </row>
    <row r="5496" spans="2:2">
      <c r="B5496"/>
    </row>
    <row r="5497" spans="2:2">
      <c r="B5497"/>
    </row>
    <row r="5498" spans="2:2">
      <c r="B5498"/>
    </row>
    <row r="5499" spans="2:2">
      <c r="B5499"/>
    </row>
    <row r="5500" spans="2:2">
      <c r="B5500"/>
    </row>
    <row r="5501" spans="2:2">
      <c r="B5501"/>
    </row>
    <row r="5502" spans="2:2">
      <c r="B5502"/>
    </row>
    <row r="5503" spans="2:2">
      <c r="B5503"/>
    </row>
    <row r="5504" spans="2:2">
      <c r="B5504"/>
    </row>
    <row r="5505" spans="2:2">
      <c r="B5505"/>
    </row>
    <row r="5506" spans="2:2">
      <c r="B5506"/>
    </row>
    <row r="5507" spans="2:2">
      <c r="B5507"/>
    </row>
    <row r="5508" spans="2:2">
      <c r="B5508"/>
    </row>
    <row r="5509" spans="2:2">
      <c r="B5509"/>
    </row>
    <row r="5510" spans="2:2">
      <c r="B5510"/>
    </row>
    <row r="5511" spans="2:2">
      <c r="B5511"/>
    </row>
    <row r="5512" spans="2:2">
      <c r="B5512"/>
    </row>
    <row r="5513" spans="2:2">
      <c r="B5513"/>
    </row>
    <row r="5514" spans="2:2">
      <c r="B5514"/>
    </row>
    <row r="5515" spans="2:2">
      <c r="B5515"/>
    </row>
    <row r="5516" spans="2:2">
      <c r="B5516"/>
    </row>
    <row r="5517" spans="2:2">
      <c r="B5517"/>
    </row>
    <row r="5518" spans="2:2">
      <c r="B5518"/>
    </row>
    <row r="5519" spans="2:2">
      <c r="B5519"/>
    </row>
    <row r="5520" spans="2:2">
      <c r="B5520"/>
    </row>
    <row r="5521" spans="2:2">
      <c r="B5521"/>
    </row>
    <row r="5522" spans="2:2">
      <c r="B5522"/>
    </row>
    <row r="5523" spans="2:2">
      <c r="B5523"/>
    </row>
    <row r="5524" spans="2:2">
      <c r="B5524"/>
    </row>
    <row r="5525" spans="2:2">
      <c r="B5525"/>
    </row>
    <row r="5526" spans="2:2">
      <c r="B5526"/>
    </row>
    <row r="5527" spans="2:2">
      <c r="B5527"/>
    </row>
    <row r="5528" spans="2:2">
      <c r="B5528"/>
    </row>
    <row r="5529" spans="2:2">
      <c r="B5529"/>
    </row>
    <row r="5530" spans="2:2">
      <c r="B5530"/>
    </row>
    <row r="5531" spans="2:2">
      <c r="B5531"/>
    </row>
    <row r="5532" spans="2:2">
      <c r="B5532"/>
    </row>
    <row r="5533" spans="2:2">
      <c r="B5533"/>
    </row>
    <row r="5534" spans="2:2">
      <c r="B5534"/>
    </row>
    <row r="5535" spans="2:2">
      <c r="B5535"/>
    </row>
    <row r="5536" spans="2:2">
      <c r="B5536"/>
    </row>
    <row r="5537" spans="2:2">
      <c r="B5537"/>
    </row>
    <row r="5538" spans="2:2">
      <c r="B5538"/>
    </row>
    <row r="5539" spans="2:2">
      <c r="B5539"/>
    </row>
    <row r="5540" spans="2:2">
      <c r="B5540"/>
    </row>
    <row r="5541" spans="2:2">
      <c r="B5541"/>
    </row>
    <row r="5542" spans="2:2">
      <c r="B5542"/>
    </row>
    <row r="5543" spans="2:2">
      <c r="B5543"/>
    </row>
    <row r="5544" spans="2:2">
      <c r="B5544"/>
    </row>
    <row r="5545" spans="2:2">
      <c r="B5545"/>
    </row>
    <row r="5546" spans="2:2">
      <c r="B5546"/>
    </row>
    <row r="5547" spans="2:2">
      <c r="B5547"/>
    </row>
    <row r="5548" spans="2:2">
      <c r="B5548"/>
    </row>
    <row r="5549" spans="2:2">
      <c r="B5549"/>
    </row>
    <row r="5550" spans="2:2">
      <c r="B5550"/>
    </row>
    <row r="5551" spans="2:2">
      <c r="B5551"/>
    </row>
    <row r="5552" spans="2:2">
      <c r="B5552"/>
    </row>
    <row r="5553" spans="2:2">
      <c r="B5553"/>
    </row>
    <row r="5554" spans="2:2">
      <c r="B5554"/>
    </row>
    <row r="5555" spans="2:2">
      <c r="B5555"/>
    </row>
    <row r="5556" spans="2:2">
      <c r="B5556"/>
    </row>
    <row r="5557" spans="2:2">
      <c r="B5557"/>
    </row>
    <row r="5558" spans="2:2">
      <c r="B5558"/>
    </row>
    <row r="5559" spans="2:2">
      <c r="B5559"/>
    </row>
    <row r="5560" spans="2:2">
      <c r="B5560"/>
    </row>
    <row r="5561" spans="2:2">
      <c r="B5561"/>
    </row>
    <row r="5562" spans="2:2">
      <c r="B5562"/>
    </row>
    <row r="5563" spans="2:2">
      <c r="B5563"/>
    </row>
    <row r="5564" spans="2:2">
      <c r="B5564"/>
    </row>
    <row r="5565" spans="2:2">
      <c r="B5565"/>
    </row>
    <row r="5566" spans="2:2">
      <c r="B5566"/>
    </row>
    <row r="5567" spans="2:2">
      <c r="B5567"/>
    </row>
    <row r="5568" spans="2:2">
      <c r="B5568"/>
    </row>
    <row r="5569" spans="2:2">
      <c r="B5569"/>
    </row>
    <row r="5570" spans="2:2">
      <c r="B5570"/>
    </row>
    <row r="5571" spans="2:2">
      <c r="B5571"/>
    </row>
    <row r="5572" spans="2:2">
      <c r="B5572"/>
    </row>
    <row r="5573" spans="2:2">
      <c r="B5573"/>
    </row>
    <row r="5574" spans="2:2">
      <c r="B5574"/>
    </row>
    <row r="5575" spans="2:2">
      <c r="B5575"/>
    </row>
    <row r="5576" spans="2:2">
      <c r="B5576"/>
    </row>
    <row r="5577" spans="2:2">
      <c r="B5577"/>
    </row>
    <row r="5578" spans="2:2">
      <c r="B5578"/>
    </row>
    <row r="5579" spans="2:2">
      <c r="B5579"/>
    </row>
    <row r="5580" spans="2:2">
      <c r="B5580"/>
    </row>
    <row r="5581" spans="2:2">
      <c r="B5581"/>
    </row>
    <row r="5582" spans="2:2">
      <c r="B5582"/>
    </row>
    <row r="5583" spans="2:2">
      <c r="B5583"/>
    </row>
    <row r="5584" spans="2:2">
      <c r="B5584"/>
    </row>
    <row r="5585" spans="2:2">
      <c r="B5585"/>
    </row>
    <row r="5586" spans="2:2">
      <c r="B5586"/>
    </row>
    <row r="5587" spans="2:2">
      <c r="B5587"/>
    </row>
    <row r="5588" spans="2:2">
      <c r="B5588"/>
    </row>
    <row r="5589" spans="2:2">
      <c r="B5589"/>
    </row>
    <row r="5590" spans="2:2">
      <c r="B5590"/>
    </row>
    <row r="5591" spans="2:2">
      <c r="B5591"/>
    </row>
    <row r="5592" spans="2:2">
      <c r="B5592"/>
    </row>
    <row r="5593" spans="2:2">
      <c r="B5593"/>
    </row>
    <row r="5594" spans="2:2">
      <c r="B5594"/>
    </row>
    <row r="5595" spans="2:2">
      <c r="B5595"/>
    </row>
    <row r="5596" spans="2:2">
      <c r="B5596"/>
    </row>
    <row r="5597" spans="2:2">
      <c r="B5597"/>
    </row>
    <row r="5598" spans="2:2">
      <c r="B5598"/>
    </row>
    <row r="5599" spans="2:2">
      <c r="B5599"/>
    </row>
    <row r="5600" spans="2:2">
      <c r="B5600"/>
    </row>
    <row r="5601" spans="2:2">
      <c r="B5601"/>
    </row>
    <row r="5602" spans="2:2">
      <c r="B5602"/>
    </row>
    <row r="5603" spans="2:2">
      <c r="B5603"/>
    </row>
    <row r="5604" spans="2:2">
      <c r="B5604"/>
    </row>
    <row r="5605" spans="2:2">
      <c r="B5605"/>
    </row>
    <row r="5606" spans="2:2">
      <c r="B5606"/>
    </row>
    <row r="5607" spans="2:2">
      <c r="B5607"/>
    </row>
    <row r="5608" spans="2:2">
      <c r="B5608"/>
    </row>
    <row r="5609" spans="2:2">
      <c r="B5609"/>
    </row>
    <row r="5610" spans="2:2">
      <c r="B5610"/>
    </row>
    <row r="5611" spans="2:2">
      <c r="B5611"/>
    </row>
    <row r="5612" spans="2:2">
      <c r="B5612"/>
    </row>
    <row r="5613" spans="2:2">
      <c r="B5613"/>
    </row>
    <row r="5614" spans="2:2">
      <c r="B5614"/>
    </row>
    <row r="5615" spans="2:2">
      <c r="B5615"/>
    </row>
    <row r="5616" spans="2:2">
      <c r="B5616"/>
    </row>
    <row r="5617" spans="2:2">
      <c r="B5617"/>
    </row>
    <row r="5618" spans="2:2">
      <c r="B5618"/>
    </row>
    <row r="5619" spans="2:2">
      <c r="B5619"/>
    </row>
    <row r="5620" spans="2:2">
      <c r="B5620"/>
    </row>
    <row r="5621" spans="2:2">
      <c r="B5621"/>
    </row>
    <row r="5622" spans="2:2">
      <c r="B5622"/>
    </row>
    <row r="5623" spans="2:2">
      <c r="B5623"/>
    </row>
    <row r="5624" spans="2:2">
      <c r="B5624"/>
    </row>
    <row r="5625" spans="2:2">
      <c r="B5625"/>
    </row>
    <row r="5626" spans="2:2">
      <c r="B5626"/>
    </row>
    <row r="5627" spans="2:2">
      <c r="B5627"/>
    </row>
    <row r="5628" spans="2:2">
      <c r="B5628"/>
    </row>
    <row r="5629" spans="2:2">
      <c r="B5629"/>
    </row>
    <row r="5630" spans="2:2">
      <c r="B5630"/>
    </row>
    <row r="5631" spans="2:2">
      <c r="B5631"/>
    </row>
    <row r="5632" spans="2:2">
      <c r="B5632"/>
    </row>
    <row r="5633" spans="2:2">
      <c r="B5633"/>
    </row>
    <row r="5634" spans="2:2">
      <c r="B5634"/>
    </row>
    <row r="5635" spans="2:2">
      <c r="B5635"/>
    </row>
    <row r="5636" spans="2:2">
      <c r="B5636"/>
    </row>
    <row r="5637" spans="2:2">
      <c r="B5637"/>
    </row>
    <row r="5638" spans="2:2">
      <c r="B5638"/>
    </row>
    <row r="5639" spans="2:2">
      <c r="B5639"/>
    </row>
    <row r="5640" spans="2:2">
      <c r="B5640"/>
    </row>
    <row r="5641" spans="2:2">
      <c r="B5641"/>
    </row>
    <row r="5642" spans="2:2">
      <c r="B5642"/>
    </row>
    <row r="5643" spans="2:2">
      <c r="B5643"/>
    </row>
    <row r="5644" spans="2:2">
      <c r="B5644"/>
    </row>
    <row r="5645" spans="2:2">
      <c r="B5645"/>
    </row>
    <row r="5646" spans="2:2">
      <c r="B5646"/>
    </row>
    <row r="5647" spans="2:2">
      <c r="B5647"/>
    </row>
    <row r="5648" spans="2:2">
      <c r="B5648"/>
    </row>
    <row r="5649" spans="2:2">
      <c r="B5649"/>
    </row>
    <row r="5650" spans="2:2">
      <c r="B5650"/>
    </row>
    <row r="5651" spans="2:2">
      <c r="B5651"/>
    </row>
    <row r="5652" spans="2:2">
      <c r="B5652"/>
    </row>
    <row r="5653" spans="2:2">
      <c r="B5653"/>
    </row>
    <row r="5654" spans="2:2">
      <c r="B5654"/>
    </row>
    <row r="5655" spans="2:2">
      <c r="B5655"/>
    </row>
    <row r="5656" spans="2:2">
      <c r="B5656"/>
    </row>
    <row r="5657" spans="2:2">
      <c r="B5657"/>
    </row>
    <row r="5658" spans="2:2">
      <c r="B5658"/>
    </row>
    <row r="5659" spans="2:2">
      <c r="B5659"/>
    </row>
    <row r="5660" spans="2:2">
      <c r="B5660"/>
    </row>
    <row r="5661" spans="2:2">
      <c r="B5661"/>
    </row>
    <row r="5662" spans="2:2">
      <c r="B5662"/>
    </row>
    <row r="5663" spans="2:2">
      <c r="B5663"/>
    </row>
    <row r="5664" spans="2:2">
      <c r="B5664"/>
    </row>
    <row r="5665" spans="2:2">
      <c r="B5665"/>
    </row>
    <row r="5666" spans="2:2">
      <c r="B5666"/>
    </row>
    <row r="5667" spans="2:2">
      <c r="B5667"/>
    </row>
    <row r="5668" spans="2:2">
      <c r="B5668"/>
    </row>
    <row r="5669" spans="2:2">
      <c r="B5669"/>
    </row>
    <row r="5670" spans="2:2">
      <c r="B5670"/>
    </row>
    <row r="5671" spans="2:2">
      <c r="B5671"/>
    </row>
    <row r="5672" spans="2:2">
      <c r="B5672"/>
    </row>
    <row r="5673" spans="2:2">
      <c r="B5673"/>
    </row>
    <row r="5674" spans="2:2">
      <c r="B5674"/>
    </row>
    <row r="5675" spans="2:2">
      <c r="B5675"/>
    </row>
    <row r="5676" spans="2:2">
      <c r="B5676"/>
    </row>
    <row r="5677" spans="2:2">
      <c r="B5677"/>
    </row>
    <row r="5678" spans="2:2">
      <c r="B5678"/>
    </row>
    <row r="5679" spans="2:2">
      <c r="B5679"/>
    </row>
    <row r="5680" spans="2:2">
      <c r="B5680"/>
    </row>
    <row r="5681" spans="2:2">
      <c r="B5681"/>
    </row>
    <row r="5682" spans="2:2">
      <c r="B5682"/>
    </row>
    <row r="5683" spans="2:2">
      <c r="B5683"/>
    </row>
    <row r="5684" spans="2:2">
      <c r="B5684"/>
    </row>
    <row r="5685" spans="2:2">
      <c r="B5685"/>
    </row>
    <row r="5686" spans="2:2">
      <c r="B5686"/>
    </row>
    <row r="5687" spans="2:2">
      <c r="B5687"/>
    </row>
    <row r="5688" spans="2:2">
      <c r="B5688"/>
    </row>
    <row r="5689" spans="2:2">
      <c r="B5689"/>
    </row>
    <row r="5690" spans="2:2">
      <c r="B5690"/>
    </row>
    <row r="5691" spans="2:2">
      <c r="B5691"/>
    </row>
    <row r="5692" spans="2:2">
      <c r="B5692"/>
    </row>
    <row r="5693" spans="2:2">
      <c r="B5693"/>
    </row>
    <row r="5694" spans="2:2">
      <c r="B5694"/>
    </row>
    <row r="5695" spans="2:2">
      <c r="B5695"/>
    </row>
    <row r="5696" spans="2:2">
      <c r="B5696"/>
    </row>
    <row r="5697" spans="2:2">
      <c r="B5697"/>
    </row>
    <row r="5698" spans="2:2">
      <c r="B5698"/>
    </row>
    <row r="5699" spans="2:2">
      <c r="B5699"/>
    </row>
    <row r="5700" spans="2:2">
      <c r="B5700"/>
    </row>
    <row r="5701" spans="2:2">
      <c r="B5701"/>
    </row>
    <row r="5702" spans="2:2">
      <c r="B5702"/>
    </row>
    <row r="5703" spans="2:2">
      <c r="B5703"/>
    </row>
    <row r="5704" spans="2:2">
      <c r="B5704"/>
    </row>
    <row r="5705" spans="2:2">
      <c r="B5705"/>
    </row>
    <row r="5706" spans="2:2">
      <c r="B5706"/>
    </row>
    <row r="5707" spans="2:2">
      <c r="B5707"/>
    </row>
    <row r="5708" spans="2:2">
      <c r="B5708"/>
    </row>
    <row r="5709" spans="2:2">
      <c r="B5709"/>
    </row>
    <row r="5710" spans="2:2">
      <c r="B5710"/>
    </row>
    <row r="5711" spans="2:2">
      <c r="B5711"/>
    </row>
    <row r="5712" spans="2:2">
      <c r="B5712"/>
    </row>
    <row r="5713" spans="2:2">
      <c r="B5713"/>
    </row>
    <row r="5714" spans="2:2">
      <c r="B5714"/>
    </row>
    <row r="5715" spans="2:2">
      <c r="B5715"/>
    </row>
    <row r="5716" spans="2:2">
      <c r="B5716"/>
    </row>
    <row r="5717" spans="2:2">
      <c r="B5717"/>
    </row>
    <row r="5718" spans="2:2">
      <c r="B5718"/>
    </row>
    <row r="5719" spans="2:2">
      <c r="B5719"/>
    </row>
    <row r="5720" spans="2:2">
      <c r="B5720"/>
    </row>
    <row r="5721" spans="2:2">
      <c r="B5721"/>
    </row>
    <row r="5722" spans="2:2">
      <c r="B5722"/>
    </row>
    <row r="5723" spans="2:2">
      <c r="B5723"/>
    </row>
    <row r="5724" spans="2:2">
      <c r="B5724"/>
    </row>
    <row r="5725" spans="2:2">
      <c r="B5725"/>
    </row>
    <row r="5726" spans="2:2">
      <c r="B5726"/>
    </row>
    <row r="5727" spans="2:2">
      <c r="B5727"/>
    </row>
    <row r="5728" spans="2:2">
      <c r="B5728"/>
    </row>
    <row r="5729" spans="2:2">
      <c r="B5729"/>
    </row>
    <row r="5730" spans="2:2">
      <c r="B5730"/>
    </row>
    <row r="5731" spans="2:2">
      <c r="B5731"/>
    </row>
    <row r="5732" spans="2:2">
      <c r="B5732"/>
    </row>
    <row r="5733" spans="2:2">
      <c r="B5733"/>
    </row>
    <row r="5734" spans="2:2">
      <c r="B5734"/>
    </row>
    <row r="5735" spans="2:2">
      <c r="B5735"/>
    </row>
    <row r="5736" spans="2:2">
      <c r="B5736"/>
    </row>
    <row r="5737" spans="2:2">
      <c r="B5737"/>
    </row>
    <row r="5738" spans="2:2">
      <c r="B5738"/>
    </row>
    <row r="5739" spans="2:2">
      <c r="B5739"/>
    </row>
    <row r="5740" spans="2:2">
      <c r="B5740"/>
    </row>
    <row r="5741" spans="2:2">
      <c r="B5741"/>
    </row>
    <row r="5742" spans="2:2">
      <c r="B5742"/>
    </row>
    <row r="5743" spans="2:2">
      <c r="B5743"/>
    </row>
    <row r="5744" spans="2:2">
      <c r="B5744"/>
    </row>
    <row r="5745" spans="2:2">
      <c r="B5745"/>
    </row>
    <row r="5746" spans="2:2">
      <c r="B5746"/>
    </row>
    <row r="5747" spans="2:2">
      <c r="B5747"/>
    </row>
    <row r="5748" spans="2:2">
      <c r="B5748"/>
    </row>
    <row r="5749" spans="2:2">
      <c r="B5749"/>
    </row>
    <row r="5750" spans="2:2">
      <c r="B5750"/>
    </row>
    <row r="5751" spans="2:2">
      <c r="B5751"/>
    </row>
    <row r="5752" spans="2:2">
      <c r="B5752"/>
    </row>
    <row r="5753" spans="2:2">
      <c r="B5753"/>
    </row>
    <row r="5754" spans="2:2">
      <c r="B5754"/>
    </row>
    <row r="5755" spans="2:2">
      <c r="B5755"/>
    </row>
    <row r="5756" spans="2:2">
      <c r="B5756"/>
    </row>
    <row r="5757" spans="2:2">
      <c r="B5757"/>
    </row>
    <row r="5758" spans="2:2">
      <c r="B5758"/>
    </row>
    <row r="5759" spans="2:2">
      <c r="B5759"/>
    </row>
    <row r="5760" spans="2:2">
      <c r="B5760"/>
    </row>
    <row r="5761" spans="2:2">
      <c r="B576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"/>
  <sheetViews>
    <sheetView workbookViewId="0"/>
  </sheetViews>
  <sheetFormatPr baseColWidth="10" defaultRowHeight="15"/>
  <cols>
    <col min="1" max="1" width="12.140625" style="220" bestFit="1" customWidth="1"/>
    <col min="2" max="2" width="11.85546875" style="220" bestFit="1" customWidth="1"/>
    <col min="3" max="3" width="18.85546875" style="220" bestFit="1" customWidth="1"/>
    <col min="4" max="4" width="7.7109375" style="220" bestFit="1" customWidth="1"/>
    <col min="5" max="5" width="37" style="220" bestFit="1" customWidth="1"/>
    <col min="6" max="6" width="14" style="220" bestFit="1" customWidth="1"/>
    <col min="7" max="7" width="44" style="220" bestFit="1" customWidth="1"/>
    <col min="8" max="8" width="24.28515625" style="220" bestFit="1" customWidth="1"/>
    <col min="9" max="9" width="13.42578125" style="220" bestFit="1" customWidth="1"/>
    <col min="10" max="10" width="21.42578125" style="220" bestFit="1" customWidth="1"/>
    <col min="11" max="11" width="8" style="220" bestFit="1" customWidth="1"/>
    <col min="12" max="12" width="5.7109375" style="220" bestFit="1" customWidth="1"/>
    <col min="13" max="13" width="10.140625" style="220" bestFit="1" customWidth="1"/>
    <col min="14" max="14" width="8.5703125" style="220" bestFit="1" customWidth="1"/>
    <col min="15" max="15" width="9.42578125" style="220" bestFit="1" customWidth="1"/>
    <col min="16" max="16" width="19.140625" style="220" bestFit="1" customWidth="1"/>
    <col min="17" max="16384" width="11.42578125" style="220"/>
  </cols>
  <sheetData>
    <row r="1" spans="1:17" ht="15.75">
      <c r="A1" s="226"/>
      <c r="B1" s="226"/>
      <c r="C1" s="226"/>
      <c r="D1" s="226"/>
      <c r="E1" s="226"/>
      <c r="F1" s="227"/>
      <c r="G1" s="228"/>
      <c r="H1" s="228"/>
      <c r="I1" s="229"/>
      <c r="J1" s="229"/>
      <c r="K1" s="230"/>
      <c r="L1" s="231"/>
      <c r="M1" s="230"/>
      <c r="N1" s="231"/>
      <c r="O1" s="232"/>
      <c r="P1" s="233"/>
      <c r="Q1" s="234"/>
    </row>
    <row r="2" spans="1:17" ht="15.75" thickBot="1"/>
    <row r="3" spans="1:17" ht="15.75">
      <c r="A3" s="173" t="s">
        <v>238</v>
      </c>
      <c r="B3" s="174">
        <f>SUMIF(Saisies!U:U,"Janvier",Saisies!T:T)</f>
        <v>0</v>
      </c>
      <c r="C3" s="162" t="s">
        <v>279</v>
      </c>
      <c r="D3" s="162">
        <f>COUNTA(Saisies!A2:A165)</f>
        <v>0</v>
      </c>
      <c r="E3" s="164" t="s">
        <v>280</v>
      </c>
      <c r="F3" s="195"/>
      <c r="G3" s="164" t="str">
        <f>C3&amp;" "&amp;D3&amp;" "&amp;E3</f>
        <v>jusqu'à ce jour 0 Chantier(s) ont été recencés</v>
      </c>
      <c r="H3" s="156"/>
      <c r="I3" s="156"/>
      <c r="J3" s="156"/>
    </row>
    <row r="4" spans="1:17" ht="15.75">
      <c r="A4" s="176" t="s">
        <v>237</v>
      </c>
      <c r="B4" s="177">
        <f>SUMIF(Saisies!U:U,"Février",Saisies!T:T)</f>
        <v>0</v>
      </c>
      <c r="C4" s="162" t="s">
        <v>281</v>
      </c>
      <c r="D4" s="162"/>
      <c r="E4" s="164" t="s">
        <v>282</v>
      </c>
      <c r="F4" s="162">
        <f>COUNTA(Saisies!M2:M165)</f>
        <v>0</v>
      </c>
      <c r="G4" s="162" t="str">
        <f>COUNTA(Saisies!M2:M165)&amp;" Chantiers Facturé ou Perception"</f>
        <v>0 Chantiers Facturé ou Perception</v>
      </c>
      <c r="H4" s="156"/>
      <c r="I4" s="156"/>
      <c r="J4" s="156"/>
    </row>
    <row r="5" spans="1:17" ht="15.75">
      <c r="A5" s="176" t="s">
        <v>236</v>
      </c>
      <c r="B5" s="177">
        <f>SUMIF(Saisies!U:U,"Mars",Saisies!T:T)</f>
        <v>0</v>
      </c>
      <c r="C5" s="156"/>
      <c r="D5" s="162"/>
      <c r="E5" s="162"/>
      <c r="F5" s="195"/>
      <c r="G5" s="162" t="str">
        <f>D3-F4&amp; " Chantiers non facturé"</f>
        <v>0 Chantiers non facturé</v>
      </c>
      <c r="H5" s="156"/>
      <c r="I5" s="156"/>
      <c r="J5" s="156"/>
    </row>
    <row r="6" spans="1:17" ht="15.75">
      <c r="A6" s="178" t="s">
        <v>235</v>
      </c>
      <c r="B6" s="177">
        <f>SUMIF(Saisies!U:U,"Avril",Saisies!T:T)</f>
        <v>0</v>
      </c>
      <c r="C6" s="156"/>
      <c r="D6" s="156"/>
      <c r="E6" s="162"/>
      <c r="F6" s="162"/>
      <c r="G6" s="164"/>
      <c r="H6" s="156"/>
      <c r="I6" s="156"/>
      <c r="J6" s="156"/>
    </row>
    <row r="7" spans="1:17" ht="15.75">
      <c r="A7" s="176" t="s">
        <v>234</v>
      </c>
      <c r="B7" s="177">
        <f>SUMIF(Saisies!U:U,"Mai",Saisies!T:T)</f>
        <v>0</v>
      </c>
      <c r="C7" s="156"/>
      <c r="D7" s="156"/>
      <c r="E7" s="162"/>
      <c r="F7" s="162"/>
      <c r="G7" s="164"/>
      <c r="H7" s="156"/>
      <c r="I7" s="156"/>
      <c r="J7" s="156"/>
    </row>
    <row r="8" spans="1:17" ht="15.75">
      <c r="A8" s="176" t="s">
        <v>233</v>
      </c>
      <c r="B8" s="177">
        <f>SUMIF(Saisies!U:U,"Juin",Saisies!T:T)</f>
        <v>0</v>
      </c>
      <c r="C8" s="156"/>
      <c r="D8" s="156"/>
      <c r="E8" s="162"/>
      <c r="F8" s="162"/>
      <c r="G8" s="164"/>
      <c r="H8" s="156"/>
      <c r="I8" s="156"/>
      <c r="J8" s="156"/>
    </row>
    <row r="9" spans="1:17" ht="15.75">
      <c r="A9" s="176" t="s">
        <v>232</v>
      </c>
      <c r="B9" s="177">
        <f>SUMIF(Saisies!U:U,"Juillet",Saisies!T:T)</f>
        <v>0</v>
      </c>
      <c r="C9" s="156"/>
      <c r="D9" s="156"/>
      <c r="E9" s="162"/>
      <c r="F9" s="162"/>
      <c r="G9" s="164"/>
      <c r="H9" s="156"/>
      <c r="I9" s="156"/>
      <c r="J9" s="156"/>
    </row>
    <row r="10" spans="1:17" ht="15.75">
      <c r="A10" s="176" t="s">
        <v>231</v>
      </c>
      <c r="B10" s="177">
        <f>SUMIF(Saisies!U:U,"Août",Saisies!T:T)</f>
        <v>0</v>
      </c>
      <c r="C10" s="156"/>
      <c r="D10" s="156"/>
      <c r="E10" s="162"/>
      <c r="F10" s="162"/>
      <c r="G10" s="164"/>
      <c r="H10" s="156"/>
      <c r="I10" s="156"/>
      <c r="J10" s="156"/>
    </row>
    <row r="11" spans="1:17" ht="15.75">
      <c r="A11" s="176" t="s">
        <v>230</v>
      </c>
      <c r="B11" s="177">
        <f>SUMIF(Saisies!U:U,"Septembre",Saisies!T:T)</f>
        <v>0</v>
      </c>
      <c r="C11" s="156"/>
      <c r="D11" s="156"/>
      <c r="E11" s="162"/>
      <c r="F11" s="162"/>
      <c r="G11" s="164"/>
      <c r="H11" s="156"/>
      <c r="I11" s="156"/>
      <c r="J11" s="156"/>
    </row>
    <row r="12" spans="1:17" ht="15.75">
      <c r="A12" s="176" t="s">
        <v>229</v>
      </c>
      <c r="B12" s="177">
        <f>SUMIF(Saisies!U:U,"Octobre",Saisies!T:T)</f>
        <v>0</v>
      </c>
      <c r="C12" s="156"/>
      <c r="D12" s="156"/>
      <c r="E12" s="162"/>
      <c r="F12" s="162"/>
      <c r="G12" s="164"/>
      <c r="H12" s="156"/>
      <c r="I12" s="156"/>
      <c r="J12" s="156"/>
    </row>
    <row r="13" spans="1:17" ht="15.75">
      <c r="A13" s="176" t="s">
        <v>228</v>
      </c>
      <c r="B13" s="177">
        <f>SUMIF(Saisies!U:U,"Novembre",Saisies!T:T)</f>
        <v>0</v>
      </c>
      <c r="C13" s="156"/>
      <c r="D13" s="156"/>
      <c r="E13" s="162"/>
      <c r="F13" s="162"/>
      <c r="G13" s="164"/>
      <c r="H13" s="156"/>
      <c r="I13" s="156"/>
      <c r="J13" s="156"/>
    </row>
    <row r="14" spans="1:17" ht="16.5" thickBot="1">
      <c r="A14" s="179" t="s">
        <v>227</v>
      </c>
      <c r="B14" s="180">
        <f>SUMIF(Saisies!U:U,"Décembre",Saisies!T:T)</f>
        <v>0</v>
      </c>
      <c r="C14" s="156"/>
      <c r="D14" s="156"/>
      <c r="E14" s="162"/>
      <c r="F14" s="162"/>
      <c r="G14" s="164"/>
      <c r="H14" s="156"/>
      <c r="I14" s="156"/>
      <c r="J14" s="156"/>
    </row>
  </sheetData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"/>
  <sheetViews>
    <sheetView workbookViewId="0"/>
  </sheetViews>
  <sheetFormatPr baseColWidth="10" defaultRowHeight="15"/>
  <cols>
    <col min="1" max="1" width="6.7109375" bestFit="1" customWidth="1"/>
    <col min="3" max="3" width="10.5703125" bestFit="1" customWidth="1"/>
    <col min="4" max="4" width="7.7109375" bestFit="1" customWidth="1"/>
    <col min="5" max="5" width="8.42578125" bestFit="1" customWidth="1"/>
    <col min="6" max="6" width="14" bestFit="1" customWidth="1"/>
    <col min="7" max="7" width="20.140625" bestFit="1" customWidth="1"/>
    <col min="8" max="8" width="24.28515625" bestFit="1" customWidth="1"/>
    <col min="9" max="9" width="13.42578125" bestFit="1" customWidth="1"/>
    <col min="10" max="10" width="21.42578125" bestFit="1" customWidth="1"/>
    <col min="11" max="11" width="8" bestFit="1" customWidth="1"/>
    <col min="12" max="12" width="5.7109375" bestFit="1" customWidth="1"/>
    <col min="13" max="13" width="10.140625" bestFit="1" customWidth="1"/>
    <col min="14" max="14" width="8.5703125" bestFit="1" customWidth="1"/>
    <col min="15" max="15" width="9.42578125" bestFit="1" customWidth="1"/>
    <col min="16" max="16" width="19.140625" bestFit="1" customWidth="1"/>
  </cols>
  <sheetData>
    <row r="1" spans="1:16" ht="15.75">
      <c r="A1" s="204" t="s">
        <v>284</v>
      </c>
      <c r="B1" s="205" t="s">
        <v>285</v>
      </c>
      <c r="C1" s="205" t="s">
        <v>291</v>
      </c>
      <c r="D1" s="205" t="s">
        <v>292</v>
      </c>
      <c r="E1" s="205" t="s">
        <v>754</v>
      </c>
      <c r="F1" s="206" t="s">
        <v>293</v>
      </c>
      <c r="G1" s="207" t="s">
        <v>294</v>
      </c>
      <c r="H1" s="207" t="s">
        <v>750</v>
      </c>
      <c r="I1" s="208" t="s">
        <v>287</v>
      </c>
      <c r="J1" s="208" t="s">
        <v>751</v>
      </c>
      <c r="K1" s="209" t="s">
        <v>288</v>
      </c>
      <c r="L1" s="210" t="s">
        <v>286</v>
      </c>
      <c r="M1" s="209" t="s">
        <v>290</v>
      </c>
      <c r="N1" s="210" t="s">
        <v>289</v>
      </c>
      <c r="O1" s="211" t="s">
        <v>752</v>
      </c>
      <c r="P1" s="21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Synthése 2016</vt:lpstr>
      <vt:lpstr>Saisies</vt:lpstr>
      <vt:lpstr>SAV 25052014</vt:lpstr>
      <vt:lpstr>Code Postal</vt:lpstr>
      <vt:lpstr>Feuil1</vt:lpstr>
      <vt:lpstr>Feuil2</vt:lpstr>
      <vt:lpstr>AZE</vt:lpstr>
      <vt:lpstr>TYPE</vt:lpstr>
      <vt:lpstr>ZER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VINCENT CLAUDE</cp:lastModifiedBy>
  <cp:lastPrinted>2016-05-02T09:26:03Z</cp:lastPrinted>
  <dcterms:created xsi:type="dcterms:W3CDTF">2012-02-17T11:39:37Z</dcterms:created>
  <dcterms:modified xsi:type="dcterms:W3CDTF">2016-05-23T14:18:52Z</dcterms:modified>
</cp:coreProperties>
</file>