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33BBC38B-C2DA-FC69-06AC-9F67D96B6324}"/>
  <workbookPr codeName="ThisWorkbook" defaultThemeVersion="124226"/>
  <mc:AlternateContent xmlns:mc="http://schemas.openxmlformats.org/markup-compatibility/2006">
    <mc:Choice Requires="x15">
      <x15ac:absPath xmlns:x15ac="http://schemas.microsoft.com/office/spreadsheetml/2010/11/ac" url="C:\Users\Guy\Desktop\Projet en cours\STAT\"/>
    </mc:Choice>
  </mc:AlternateContent>
  <bookViews>
    <workbookView xWindow="0" yWindow="0" windowWidth="23040" windowHeight="9732" tabRatio="856" activeTab="2"/>
  </bookViews>
  <sheets>
    <sheet name="Factures" sheetId="1" r:id="rId1"/>
    <sheet name="Explications" sheetId="364" r:id="rId2"/>
    <sheet name="Tableau recap" sheetId="365" r:id="rId3"/>
  </sheets>
  <definedNames>
    <definedName name="_xlnm._FilterDatabase" localSheetId="0" hidden="1">Factures!$A$2:$EG$27</definedName>
    <definedName name="ChoixON">#REF!</definedName>
    <definedName name="Gestionnaire">OFFSET(#REF!,,,COUNTA(#REF!)-1)</definedName>
    <definedName name="ModePaiement">OFFSET(#REF!,,,COUNTA(#REF!)-1)</definedName>
    <definedName name="Rembourse_Compte">#REF!</definedName>
    <definedName name="Tarifs">OFFSET(#REF!,,,COUNTA(#REF!)-1)</definedName>
    <definedName name="TauxRemise">OFFSET(#REF!,,,COUNTA(#REF!)-1)</definedName>
    <definedName name="TauxTVA">OFFSET(#REF!,,,COUNTA(#REF!)-1)</definedName>
    <definedName name="TypeBien">#REF!</definedName>
    <definedName name="TypeClient">OFFSET(#REF!,,,COUNTA(#REF!)-1)</definedName>
    <definedName name="TypeTravail">OFFSET(#REF!,,,COUNTA(#REF!)-1)</definedName>
    <definedName name="_xlnm.Print_Area" localSheetId="0">Factures!$A$2:$G$2</definedName>
    <definedName name="Zone_Rappel">#REF!</definedName>
  </definedNames>
  <calcPr calcId="162913"/>
</workbook>
</file>

<file path=xl/calcChain.xml><?xml version="1.0" encoding="utf-8"?>
<calcChain xmlns="http://schemas.openxmlformats.org/spreadsheetml/2006/main">
  <c r="EI7" i="1" l="1"/>
  <c r="EH7" i="1"/>
  <c r="ED7" i="1"/>
  <c r="EC7" i="1"/>
  <c r="EB7" i="1"/>
  <c r="EA7" i="1"/>
  <c r="EI6" i="1"/>
  <c r="EI5" i="1"/>
  <c r="EI4" i="1"/>
  <c r="EI3" i="1"/>
  <c r="EI27" i="1"/>
  <c r="EI26" i="1"/>
  <c r="EI25" i="1"/>
  <c r="EI24" i="1"/>
  <c r="EI23" i="1"/>
  <c r="EI22" i="1"/>
  <c r="EI21" i="1"/>
  <c r="EI20" i="1"/>
  <c r="EI19" i="1"/>
  <c r="EI18" i="1"/>
  <c r="EI17" i="1"/>
  <c r="EI16" i="1"/>
  <c r="EI15" i="1"/>
  <c r="EI14" i="1"/>
  <c r="EI13" i="1"/>
  <c r="EI12" i="1"/>
  <c r="EI11" i="1"/>
  <c r="EI10" i="1"/>
  <c r="EI9" i="1"/>
  <c r="EI8" i="1"/>
  <c r="EE7" i="1" l="1"/>
  <c r="EF7" i="1" s="1"/>
  <c r="EG7" i="1" s="1"/>
  <c r="EH6" i="1"/>
  <c r="EH5" i="1"/>
  <c r="EH4" i="1"/>
  <c r="EH3" i="1"/>
  <c r="EH27" i="1"/>
  <c r="EH26" i="1"/>
  <c r="EH25" i="1"/>
  <c r="EH24" i="1"/>
  <c r="EH23" i="1"/>
  <c r="EH22" i="1"/>
  <c r="EH21" i="1"/>
  <c r="EH20" i="1"/>
  <c r="EH19" i="1"/>
  <c r="EH18" i="1"/>
  <c r="EH17" i="1"/>
  <c r="EH16" i="1"/>
  <c r="EH15" i="1"/>
  <c r="EH14" i="1"/>
  <c r="EH13" i="1"/>
  <c r="EH12" i="1"/>
  <c r="EH11" i="1"/>
  <c r="EH10" i="1"/>
  <c r="EH9" i="1"/>
  <c r="EH8" i="1"/>
  <c r="ED6" i="1"/>
  <c r="EC6" i="1"/>
  <c r="EB6" i="1"/>
  <c r="EA6" i="1"/>
  <c r="ED5" i="1"/>
  <c r="EC5" i="1"/>
  <c r="EB5" i="1"/>
  <c r="EA5" i="1"/>
  <c r="ED4" i="1"/>
  <c r="EC4" i="1"/>
  <c r="EB4" i="1"/>
  <c r="EA4" i="1"/>
  <c r="ED3" i="1"/>
  <c r="EC3" i="1"/>
  <c r="EB3" i="1"/>
  <c r="EA3" i="1"/>
  <c r="EE3" i="1" l="1"/>
  <c r="EF3" i="1" s="1"/>
  <c r="EG3" i="1" s="1"/>
  <c r="EE5" i="1"/>
  <c r="EF5" i="1" s="1"/>
  <c r="EG5" i="1" s="1"/>
  <c r="EE6" i="1"/>
  <c r="EF6" i="1" s="1"/>
  <c r="EG6" i="1" s="1"/>
  <c r="EE4" i="1"/>
  <c r="ED27" i="1"/>
  <c r="EC27" i="1"/>
  <c r="EB27" i="1"/>
  <c r="EA27" i="1"/>
  <c r="ED26" i="1"/>
  <c r="EC26" i="1"/>
  <c r="EB26" i="1"/>
  <c r="EA26" i="1"/>
  <c r="ED25" i="1"/>
  <c r="EC25" i="1"/>
  <c r="EB25" i="1"/>
  <c r="EA25" i="1"/>
  <c r="ED24" i="1"/>
  <c r="EC24" i="1"/>
  <c r="EB24" i="1"/>
  <c r="EA24" i="1"/>
  <c r="ED23" i="1"/>
  <c r="EC23" i="1"/>
  <c r="EB23" i="1"/>
  <c r="EA23" i="1"/>
  <c r="ED22" i="1"/>
  <c r="EC22" i="1"/>
  <c r="EB22" i="1"/>
  <c r="EA22" i="1"/>
  <c r="ED21" i="1"/>
  <c r="EC21" i="1"/>
  <c r="EB21" i="1"/>
  <c r="EA21" i="1"/>
  <c r="ED20" i="1"/>
  <c r="EC20" i="1"/>
  <c r="EB20" i="1"/>
  <c r="EA20" i="1"/>
  <c r="ED19" i="1"/>
  <c r="EC19" i="1"/>
  <c r="EB19" i="1"/>
  <c r="EA19" i="1"/>
  <c r="ED18" i="1"/>
  <c r="EC18" i="1"/>
  <c r="EB18" i="1"/>
  <c r="EA18" i="1"/>
  <c r="ED17" i="1"/>
  <c r="EC17" i="1"/>
  <c r="EB17" i="1"/>
  <c r="EA17" i="1"/>
  <c r="ED16" i="1"/>
  <c r="EC16" i="1"/>
  <c r="EB16" i="1"/>
  <c r="EA16" i="1"/>
  <c r="ED15" i="1"/>
  <c r="EC15" i="1"/>
  <c r="EB15" i="1"/>
  <c r="EA15" i="1"/>
  <c r="ED14" i="1"/>
  <c r="EC14" i="1"/>
  <c r="EB14" i="1"/>
  <c r="EA14" i="1"/>
  <c r="ED13" i="1"/>
  <c r="EC13" i="1"/>
  <c r="EB13" i="1"/>
  <c r="EA13" i="1"/>
  <c r="ED12" i="1"/>
  <c r="EC12" i="1"/>
  <c r="EB12" i="1"/>
  <c r="EA12" i="1"/>
  <c r="ED11" i="1"/>
  <c r="EC11" i="1"/>
  <c r="EB11" i="1"/>
  <c r="EA11" i="1"/>
  <c r="ED10" i="1"/>
  <c r="EC10" i="1"/>
  <c r="EB10" i="1"/>
  <c r="EA10" i="1"/>
  <c r="ED9" i="1"/>
  <c r="EC9" i="1"/>
  <c r="EB9" i="1"/>
  <c r="EA9" i="1"/>
  <c r="ED8" i="1"/>
  <c r="EC8" i="1"/>
  <c r="EB8" i="1"/>
  <c r="EA8" i="1"/>
  <c r="EF4" i="1" l="1"/>
  <c r="EG4" i="1" s="1"/>
  <c r="EE8" i="1"/>
  <c r="EF8" i="1" s="1"/>
  <c r="EG8" i="1" s="1"/>
  <c r="EE9" i="1"/>
  <c r="EF9" i="1" s="1"/>
  <c r="EG9" i="1" s="1"/>
  <c r="EE10" i="1"/>
  <c r="EF10" i="1" s="1"/>
  <c r="EG10" i="1" s="1"/>
  <c r="EE11" i="1"/>
  <c r="EF11" i="1" s="1"/>
  <c r="EG11" i="1" s="1"/>
  <c r="EE12" i="1"/>
  <c r="EF12" i="1" s="1"/>
  <c r="EG12" i="1" s="1"/>
  <c r="EE13" i="1"/>
  <c r="EF13" i="1" s="1"/>
  <c r="EG13" i="1" s="1"/>
  <c r="EE14" i="1"/>
  <c r="EF14" i="1" s="1"/>
  <c r="EG14" i="1" s="1"/>
  <c r="EE15" i="1"/>
  <c r="EF15" i="1" s="1"/>
  <c r="EG15" i="1" s="1"/>
  <c r="EE16" i="1"/>
  <c r="EF16" i="1" s="1"/>
  <c r="EG16" i="1" s="1"/>
  <c r="EE17" i="1"/>
  <c r="EF17" i="1" s="1"/>
  <c r="EG17" i="1" s="1"/>
  <c r="EE18" i="1"/>
  <c r="EF18" i="1" s="1"/>
  <c r="EG18" i="1" s="1"/>
  <c r="EE19" i="1"/>
  <c r="EF19" i="1" s="1"/>
  <c r="EG19" i="1" s="1"/>
  <c r="EE20" i="1"/>
  <c r="EF20" i="1" s="1"/>
  <c r="EG20" i="1" s="1"/>
  <c r="EE21" i="1"/>
  <c r="EF21" i="1" s="1"/>
  <c r="EG21" i="1" s="1"/>
  <c r="EE22" i="1"/>
  <c r="EF22" i="1" s="1"/>
  <c r="EG22" i="1" s="1"/>
  <c r="EE23" i="1"/>
  <c r="EF23" i="1" s="1"/>
  <c r="EG23" i="1" s="1"/>
  <c r="EE24" i="1"/>
  <c r="EF24" i="1" s="1"/>
  <c r="EG24" i="1" s="1"/>
  <c r="EE25" i="1"/>
  <c r="EF25" i="1" s="1"/>
  <c r="EG25" i="1" s="1"/>
  <c r="EE26" i="1"/>
  <c r="EF26" i="1" s="1"/>
  <c r="EG26" i="1" s="1"/>
  <c r="EE27" i="1"/>
  <c r="EF27" i="1" s="1"/>
  <c r="EG27" i="1" s="1"/>
</calcChain>
</file>

<file path=xl/comments1.xml><?xml version="1.0" encoding="utf-8"?>
<comments xmlns="http://schemas.openxmlformats.org/spreadsheetml/2006/main">
  <authors>
    <author>Pierre</author>
  </authors>
  <commentList>
    <comment ref="A2" authorId="0" shapeId="0">
      <text>
        <r>
          <rPr>
            <sz val="9"/>
            <color indexed="81"/>
            <rFont val="Tahoma"/>
            <family val="2"/>
          </rPr>
          <t>Unique et généré automatiquement à partir du numéro enregistré dans la feuille "Données générales"</t>
        </r>
      </text>
    </comment>
    <comment ref="B2" authorId="0" shapeId="0">
      <text>
        <r>
          <rPr>
            <sz val="9"/>
            <color indexed="81"/>
            <rFont val="Tahoma"/>
            <family val="2"/>
          </rPr>
          <t>Suivant liste de choix dynamique de la feuille "Données générales".</t>
        </r>
      </text>
    </comment>
    <comment ref="C2" authorId="0" shapeId="0">
      <text>
        <r>
          <rPr>
            <sz val="9"/>
            <color indexed="81"/>
            <rFont val="Tahoma"/>
            <family val="2"/>
          </rPr>
          <t>Date à laquelle la compagnie reçoit l'appel pour la commande.</t>
        </r>
      </text>
    </comment>
    <comment ref="D2" authorId="0" shapeId="0">
      <text>
        <r>
          <rPr>
            <sz val="9"/>
            <color indexed="81"/>
            <rFont val="Tahoma"/>
            <family val="2"/>
          </rPr>
          <t>Coordonnées correspondant à l'adresse où la facture est envoyée.</t>
        </r>
      </text>
    </comment>
    <comment ref="E2" authorId="0" shapeId="0">
      <text>
        <r>
          <rPr>
            <sz val="9"/>
            <color indexed="81"/>
            <rFont val="Tahoma"/>
            <family val="2"/>
          </rPr>
          <t xml:space="preserve">Coordonnées correspondant à l'adresse où la facture est envoyée.
</t>
        </r>
      </text>
    </comment>
    <comment ref="F2" authorId="0" shapeId="0">
      <text>
        <r>
          <rPr>
            <sz val="9"/>
            <color indexed="81"/>
            <rFont val="Tahoma"/>
            <family val="2"/>
          </rPr>
          <t>Coordonnées correspondant à l'adresse où la facture est envoyée.</t>
        </r>
      </text>
    </comment>
    <comment ref="G2" authorId="0" shapeId="0">
      <text>
        <r>
          <rPr>
            <sz val="9"/>
            <color indexed="81"/>
            <rFont val="Tahoma"/>
            <family val="2"/>
          </rPr>
          <t>Coordonnées correspondant à l'adresse où la facture est envoyée.</t>
        </r>
      </text>
    </comment>
    <comment ref="H2" authorId="0" shapeId="0">
      <text>
        <r>
          <rPr>
            <sz val="9"/>
            <color indexed="81"/>
            <rFont val="Tahoma"/>
            <family val="2"/>
          </rPr>
          <t>Coordonnées correspondant à l'adresse où la facture est envoyée.</t>
        </r>
      </text>
    </comment>
    <comment ref="I2" authorId="0" shapeId="0">
      <text>
        <r>
          <rPr>
            <sz val="9"/>
            <color indexed="81"/>
            <rFont val="Tahoma"/>
            <family val="2"/>
          </rPr>
          <t>Pas de numéro TVA si le client est un particulier.</t>
        </r>
      </text>
    </comment>
    <comment ref="J2" authorId="0" shapeId="0">
      <text>
        <r>
          <rPr>
            <sz val="9"/>
            <color indexed="81"/>
            <rFont val="Tahoma"/>
            <family val="2"/>
          </rPr>
          <t>Peut servir pour envoi de la facture sous format PDF.</t>
        </r>
      </text>
    </comment>
    <comment ref="K2" authorId="0" shapeId="0">
      <text>
        <r>
          <rPr>
            <sz val="9"/>
            <color indexed="81"/>
            <rFont val="Tahoma"/>
            <family val="2"/>
          </rPr>
          <t>Adresse où la prestation de service a été effectuée.</t>
        </r>
      </text>
    </comment>
    <comment ref="L2" authorId="0" shapeId="0">
      <text>
        <r>
          <rPr>
            <sz val="9"/>
            <color indexed="81"/>
            <rFont val="Tahoma"/>
            <family val="2"/>
          </rPr>
          <t>Adresse où la prestation de service a été effectuée.</t>
        </r>
      </text>
    </comment>
    <comment ref="M2" authorId="0" shapeId="0">
      <text>
        <r>
          <rPr>
            <sz val="9"/>
            <color indexed="81"/>
            <rFont val="Tahoma"/>
            <family val="2"/>
          </rPr>
          <t>Adresse où la prestation de service a été effectuée.</t>
        </r>
      </text>
    </comment>
    <comment ref="N2" authorId="0" shapeId="0">
      <text>
        <r>
          <rPr>
            <sz val="9"/>
            <color indexed="81"/>
            <rFont val="Tahoma"/>
            <family val="2"/>
          </rPr>
          <t>La date de facturation est la date de visite, à ne pas confondre avec la date de réception commande.</t>
        </r>
      </text>
    </comment>
    <comment ref="O2" authorId="0" shapeId="0">
      <text>
        <r>
          <rPr>
            <sz val="9"/>
            <color indexed="81"/>
            <rFont val="Tahoma"/>
            <family val="2"/>
          </rPr>
          <t>Cette date correspond à 20 jours après la date de facturation si :
- la date de Rappel 1 est antérieure ou égale à la date du jour,
- le type de client est "C"
- Payé = "Non"</t>
        </r>
      </text>
    </comment>
    <comment ref="P2" authorId="0" shapeId="0">
      <text>
        <r>
          <rPr>
            <sz val="9"/>
            <color indexed="81"/>
            <rFont val="Tahoma"/>
            <family val="2"/>
          </rPr>
          <t>Cette date correspond à 20 jours après la date de Rappel 1 si :
- la date de Rappel 2 est antérieure ou égale à la date du jour,
- le type de client est "C"
- Payé = "Non"</t>
        </r>
      </text>
    </comment>
    <comment ref="V2" authorId="0" shapeId="0">
      <text>
        <r>
          <rPr>
            <sz val="9"/>
            <color indexed="81"/>
            <rFont val="Tahoma"/>
            <family val="2"/>
          </rPr>
          <t>C : Client particulier
A : Agence
N : Notaire</t>
        </r>
      </text>
    </comment>
    <comment ref="W2" authorId="0" shapeId="0">
      <text>
        <r>
          <rPr>
            <b/>
            <sz val="9"/>
            <color indexed="81"/>
            <rFont val="Tahoma"/>
            <family val="2"/>
          </rPr>
          <t>ENV</t>
        </r>
        <r>
          <rPr>
            <sz val="9"/>
            <color indexed="81"/>
            <rFont val="Tahoma"/>
            <family val="2"/>
          </rPr>
          <t xml:space="preserve"> si facture envoyée et type client "C", "A" ou "N",
</t>
        </r>
        <r>
          <rPr>
            <b/>
            <sz val="9"/>
            <color indexed="81"/>
            <rFont val="Tahoma"/>
            <family val="2"/>
          </rPr>
          <t>RAP1</t>
        </r>
        <r>
          <rPr>
            <sz val="9"/>
            <color indexed="81"/>
            <rFont val="Tahoma"/>
            <family val="2"/>
          </rPr>
          <t xml:space="preserve"> si type client "C" et payé = "Non"
</t>
        </r>
        <r>
          <rPr>
            <b/>
            <sz val="9"/>
            <color indexed="81"/>
            <rFont val="Tahoma"/>
            <family val="2"/>
          </rPr>
          <t>RAP2</t>
        </r>
        <r>
          <rPr>
            <sz val="9"/>
            <color indexed="81"/>
            <rFont val="Tahoma"/>
            <family val="2"/>
          </rPr>
          <t xml:space="preserve"> si type client "C" et payé = "Non"</t>
        </r>
      </text>
    </comment>
    <comment ref="X2" authorId="0" shapeId="0">
      <text>
        <r>
          <rPr>
            <sz val="9"/>
            <color indexed="81"/>
            <rFont val="Tahoma"/>
            <family val="2"/>
          </rPr>
          <t xml:space="preserve">Cette date entre dans la condition pour envoyer la facture et les rappels ainsi que dans   la condition pour l'archivage.
</t>
        </r>
      </text>
    </comment>
    <comment ref="Y2" authorId="0" shapeId="0">
      <text>
        <r>
          <rPr>
            <sz val="9"/>
            <color indexed="81"/>
            <rFont val="Tahoma"/>
            <family val="2"/>
          </rPr>
          <t>Cash, Bancontact, 
Note de crédit, Virement, etc.</t>
        </r>
      </text>
    </comment>
    <comment ref="Z2" authorId="0" shapeId="0">
      <text>
        <r>
          <rPr>
            <sz val="9"/>
            <color indexed="81"/>
            <rFont val="Tahoma"/>
            <family val="2"/>
          </rPr>
          <t>Indique qu'une somme "cash" a été versée sur le compte.</t>
        </r>
      </text>
    </comment>
    <comment ref="AB2" authorId="0" shapeId="0">
      <text>
        <r>
          <rPr>
            <sz val="9"/>
            <color indexed="81"/>
            <rFont val="Tahoma"/>
            <family val="2"/>
          </rPr>
          <t xml:space="preserve">Nombre de services de type "P".
</t>
        </r>
      </text>
    </comment>
    <comment ref="AG2" authorId="0" shapeId="0">
      <text>
        <r>
          <rPr>
            <sz val="9"/>
            <color indexed="81"/>
            <rFont val="Tahoma"/>
            <family val="2"/>
          </rPr>
          <t>Nombre de services de type "E".</t>
        </r>
      </text>
    </comment>
    <comment ref="AL2" authorId="0" shapeId="0">
      <text>
        <r>
          <rPr>
            <sz val="9"/>
            <color indexed="81"/>
            <rFont val="Tahoma"/>
            <family val="2"/>
          </rPr>
          <t xml:space="preserve">Nombre de services de type "A".
</t>
        </r>
      </text>
    </comment>
    <comment ref="AQ2" authorId="0" shapeId="0">
      <text>
        <r>
          <rPr>
            <sz val="9"/>
            <color indexed="81"/>
            <rFont val="Tahoma"/>
            <family val="2"/>
          </rPr>
          <t xml:space="preserve">Nombre de Frais Administratifs
</t>
        </r>
      </text>
    </comment>
  </commentList>
</comments>
</file>

<file path=xl/comments2.xml><?xml version="1.0" encoding="utf-8"?>
<comments xmlns="http://schemas.openxmlformats.org/spreadsheetml/2006/main">
  <authors>
    <author>Guy</author>
  </authors>
  <commentList>
    <comment ref="R3" authorId="0" shapeId="0">
      <text>
        <r>
          <rPr>
            <b/>
            <sz val="9"/>
            <color indexed="81"/>
            <rFont val="Tahoma"/>
            <charset val="1"/>
          </rPr>
          <t>Guy:</t>
        </r>
        <r>
          <rPr>
            <sz val="9"/>
            <color indexed="81"/>
            <rFont val="Tahoma"/>
            <charset val="1"/>
          </rPr>
          <t xml:space="preserve">
Chif Aff payés + impayés</t>
        </r>
      </text>
    </comment>
    <comment ref="S3" authorId="0" shapeId="0">
      <text>
        <r>
          <rPr>
            <b/>
            <sz val="9"/>
            <color indexed="81"/>
            <rFont val="Tahoma"/>
            <charset val="1"/>
          </rPr>
          <t>Guy:</t>
        </r>
        <r>
          <rPr>
            <sz val="9"/>
            <color indexed="81"/>
            <rFont val="Tahoma"/>
            <charset val="1"/>
          </rPr>
          <t xml:space="preserve">
Montant payé dans le mois en cours (mois de visite)</t>
        </r>
      </text>
    </comment>
    <comment ref="T3" authorId="0" shapeId="0">
      <text>
        <r>
          <rPr>
            <b/>
            <sz val="9"/>
            <color indexed="81"/>
            <rFont val="Tahoma"/>
            <charset val="1"/>
          </rPr>
          <t>Guy:</t>
        </r>
        <r>
          <rPr>
            <sz val="9"/>
            <color indexed="81"/>
            <rFont val="Tahoma"/>
            <charset val="1"/>
          </rPr>
          <t xml:space="preserve">
Payé dans un autre mois</t>
        </r>
      </text>
    </comment>
  </commentList>
</comments>
</file>

<file path=xl/sharedStrings.xml><?xml version="1.0" encoding="utf-8"?>
<sst xmlns="http://schemas.openxmlformats.org/spreadsheetml/2006/main" count="737" uniqueCount="200">
  <si>
    <t>Géré par </t>
  </si>
  <si>
    <t>HTVA</t>
  </si>
  <si>
    <t>Laur</t>
  </si>
  <si>
    <t>Oli</t>
  </si>
  <si>
    <t>A</t>
  </si>
  <si>
    <t/>
  </si>
  <si>
    <t>C</t>
  </si>
  <si>
    <t>N</t>
  </si>
  <si>
    <t>Numéro de facture</t>
  </si>
  <si>
    <t>Type de Client</t>
  </si>
  <si>
    <t>Etat de la facture</t>
  </si>
  <si>
    <t>Mode de paiement</t>
  </si>
  <si>
    <t>Bancontact</t>
  </si>
  <si>
    <t>Virement</t>
  </si>
  <si>
    <t>Date de réception de commande</t>
  </si>
  <si>
    <t>Oui</t>
  </si>
  <si>
    <t>Non</t>
  </si>
  <si>
    <t>Sans objet</t>
  </si>
  <si>
    <t>n/a</t>
  </si>
  <si>
    <t>ENV</t>
  </si>
  <si>
    <t>Date de visite (13)</t>
  </si>
  <si>
    <t>OUI</t>
  </si>
  <si>
    <t>PAYE</t>
  </si>
  <si>
    <t>Avenue des canards, 124</t>
  </si>
  <si>
    <t>Q17 envoyé</t>
  </si>
  <si>
    <t>Mois en cours</t>
  </si>
  <si>
    <t>somme des P,E,A,FA  compris entre le 1er et dernier jour du mois en cours toutes conditions confondues.</t>
  </si>
  <si>
    <t>VALEURS MENSUELLES INSTANTANNÉES DU MOIS EN COURS</t>
  </si>
  <si>
    <t>Chif d'Aff. Mensuel</t>
  </si>
  <si>
    <t>Objectifs mensuels</t>
  </si>
  <si>
    <t>défini par "mm" système ou menu déroulant. (détermine la période pour les sommes)</t>
  </si>
  <si>
    <t>Tarif moyen</t>
  </si>
  <si>
    <t>Nbr de PEB OLI</t>
  </si>
  <si>
    <t>Nbr de PEB LAUR</t>
  </si>
  <si>
    <t>Nbr de PEB HERVÉ</t>
  </si>
  <si>
    <t>Nbr de PEB THIERRY</t>
  </si>
  <si>
    <t>Nbr de PEB mensuel à réaliser durant le mois en cours (formulaire de saisie)</t>
  </si>
  <si>
    <t>Olivier</t>
  </si>
  <si>
    <t>Nombre de P</t>
  </si>
  <si>
    <t>Nombre de P effectués sur le mois en cours. (du 1er au dernier jour du mois en cours)</t>
  </si>
  <si>
    <t>Revenu HTVA généré par OLI sur le mois en cours. (du 1er au dernier jour du mois en cours)</t>
  </si>
  <si>
    <t>Laurent</t>
  </si>
  <si>
    <t>Revenu PEB OLI</t>
  </si>
  <si>
    <t>Ceci est le formulaire de saisie des objectifs.</t>
  </si>
  <si>
    <t xml:space="preserve">Hervé </t>
  </si>
  <si>
    <t>Thierry</t>
  </si>
  <si>
    <t>Revenu PEB LAUR</t>
  </si>
  <si>
    <t>Revenu PEB HERVÉ</t>
  </si>
  <si>
    <t>Revenu PEB THIERRY</t>
  </si>
  <si>
    <t>Nombre total A</t>
  </si>
  <si>
    <t>Comptage du nombre de A (AL) . N'importe quel certificateur peut faire du A</t>
  </si>
  <si>
    <t>Revenu total A</t>
  </si>
  <si>
    <t>Somme HTVA des revenus A du mois en cours (AM)</t>
  </si>
  <si>
    <t>Nombre de E</t>
  </si>
  <si>
    <t>Revenu total E</t>
  </si>
  <si>
    <t>Facturation de E</t>
  </si>
  <si>
    <t>Bénéfice de E</t>
  </si>
  <si>
    <t>Comptage du nombre de E (AG) . Presté par une société autorisée</t>
  </si>
  <si>
    <t>Somme HTVA des revenus E du mois en cours (AH)</t>
  </si>
  <si>
    <t>Nombre de P payés</t>
  </si>
  <si>
    <t>Nombre de E payés</t>
  </si>
  <si>
    <t>Nombre de A payés</t>
  </si>
  <si>
    <t>Nombre de FA payés</t>
  </si>
  <si>
    <t>Calcul :Nbre de PEB à fournir dans le mois en cours (somme des PEB des 4 certificateurs)</t>
  </si>
  <si>
    <t>Revenus Mensuel</t>
  </si>
  <si>
    <t>somme des P,E,A  et FA  compris entre le 1er et dernier jour du mois en cours ( condition PAYE ).</t>
  </si>
  <si>
    <t>PEB, CE, A réalisés  depuis le début du mois en cours</t>
  </si>
  <si>
    <t>Calcul (Montant = Nbre de P TOTAL * Tarif moyen)</t>
  </si>
  <si>
    <t>PEB agenda à venir</t>
  </si>
  <si>
    <t>Prix moyen du certificat énergétique (valeur entrée à la main dans le formulaire de saisie) = 190 euros</t>
  </si>
  <si>
    <t>Frais fixes mensuel</t>
  </si>
  <si>
    <t>Besoin minimum de la compagnie. Cette valeur est variable (valeur entrée à la main)</t>
  </si>
  <si>
    <t>Objectif Nombre de PEB à réaliser</t>
  </si>
  <si>
    <t>Objectif financier PEB à réaliser</t>
  </si>
  <si>
    <t>Revenu simulé PEB agenda à venir</t>
  </si>
  <si>
    <t>Calcul (Montant = Nbre de PEB AGENDA à venir * Tarif moyen)</t>
  </si>
  <si>
    <t>Montant dégagé (Bénéfice mensuel)</t>
  </si>
  <si>
    <t>Calcul (Montant = Frais fixe mensuel - Revenus mensuel (= somme P, E, A, FA et condition PAYE)</t>
  </si>
  <si>
    <t>Nombre de PEB programmé dans l'agenda google (valeur comptée et entrée à la main)</t>
  </si>
  <si>
    <t>Bouton valider</t>
  </si>
  <si>
    <t>Doit sans doute être necessaire pour actualiser les résultats</t>
  </si>
  <si>
    <t>Bénéfice E = Revenu total E - Facturation E</t>
  </si>
  <si>
    <t>Sachant qu'un E est facturé 130 euros et que 110 euros est redonné à la société autorisée ,                                    Facturation de E = (Nbre de E du mois en cours * 110 euros ) .</t>
  </si>
  <si>
    <t>RÉPARTITION DU TYPE DE COMMANDE depuis le début du mois en cours</t>
  </si>
  <si>
    <t>Nombre de P commandés</t>
  </si>
  <si>
    <t>Nombre de P envoyés</t>
  </si>
  <si>
    <t>comptage du nbre de PEB  mois en cours (facture existe pas ENV et pas PAYE)</t>
  </si>
  <si>
    <t>comptage du nbre de PEB  "ENV" mois en cours (facture existe et ENV)</t>
  </si>
  <si>
    <r>
      <t xml:space="preserve">comptage du nbre de PEB "PAYE" mois en cours </t>
    </r>
    <r>
      <rPr>
        <b/>
        <sz val="10"/>
        <color rgb="FFFF0000"/>
        <rFont val="Calibri"/>
        <family val="2"/>
      </rPr>
      <t>(tenir compte de la feuille ARCHIVE)</t>
    </r>
  </si>
  <si>
    <t>Nombre de E commandés</t>
  </si>
  <si>
    <t>Nombre de E envoyés</t>
  </si>
  <si>
    <t>Nombre de A commandés</t>
  </si>
  <si>
    <t>Nombre de A envoyés</t>
  </si>
  <si>
    <t>Nombre de FA envoyés</t>
  </si>
  <si>
    <t>VALEURS ANNUELLES Yeat to date</t>
  </si>
  <si>
    <t>Chiffre d'aff. ANNUEL</t>
  </si>
  <si>
    <t>Total AN impayé</t>
  </si>
  <si>
    <t>Total AN payé</t>
  </si>
  <si>
    <t>comptage du nbre de PEB  mois en cours (facture existe et pas ENV et pas PAYE)</t>
  </si>
  <si>
    <t>Total AN non-traités</t>
  </si>
  <si>
    <t>facture pas ENV et pas PAYE (Nbr PEB * montant) + (Nbr E * montant) + (Nbr A * montant) + (Nbr FA * montant)</t>
  </si>
  <si>
    <t>facture pas PAYE (Nbr PEB * montant) + (Nbr E * montant) + (Nbr A * montant) + (Nbr FA * montant)</t>
  </si>
  <si>
    <t>facture PAYE (Nbr PEB * montant) + (Nbr E * montant) + (Nbr A * montant) + (Nbr FA * montant) + Archive</t>
  </si>
  <si>
    <t>%tage ANNUEL impayé CL</t>
  </si>
  <si>
    <t>%tage ANNUEL impayé AG</t>
  </si>
  <si>
    <t>avec chiffre aff annuel = 100 % . Impayé CL = (ENV client * 100)/ch aff Annuel</t>
  </si>
  <si>
    <t>avec chiffre aff annuel = 100 % . Impayé AG = (ENV agence * 100)/ch aff Annuel</t>
  </si>
  <si>
    <t>avec chiffre aff annuel = 100 % . Impayé NOT = (ENV notaire * 100)/ch aff Annuel</t>
  </si>
  <si>
    <t>Tableau janvier à décembre</t>
  </si>
  <si>
    <t>Montants commandés</t>
  </si>
  <si>
    <t>Montants figés fin de mois</t>
  </si>
  <si>
    <t>Montants actualisés</t>
  </si>
  <si>
    <t xml:space="preserve">Total des factures PAYÉE (onglet Factures et Archive) figée en fin de mois en cours. (Tant qu’on est dans le mois en cours, ce montant peut évoluer et est figé en passant dans le mois suivant). Cumul du 1er au dernier jour du mois. Ce calcul (donc le résultat) doit être bloqué une fois la date de fin de mois dépaséée. </t>
  </si>
  <si>
    <t xml:space="preserve">Total des factures PAYÉE (onglet Factures et Archive) pour le mois en cours. (Ce calcul doit être refait chaque fois qu'on lance la procédure "statistique" afin d'intégrer les paiements des factures dans le mois correspondant). Exemple : Les factures "notaires" peuvent être prestées et facturée en mars et le paiement seulement lors de la vente de la maison en septembre. Ce paiement dans le mois en cours vadiminuer les impayés et se retrouver ainsi se retrouver dans le mois de facturation. </t>
  </si>
  <si>
    <t xml:space="preserve">Chiffre d'Affaire mensuel : Total des factures feuilles Factures et Archives  "vide", "ENV", "PAYE". Ce montant ne doit plus être calculé apres le dernier jour du mois en cours. Cette valeur peut être le chiffre d'affaire mensuel transferé le dernier jour du mois et bloqué. </t>
  </si>
  <si>
    <t>Pourcentage impayés</t>
  </si>
  <si>
    <t>Répartiton Nombre</t>
  </si>
  <si>
    <t>AGence</t>
  </si>
  <si>
    <t>Client</t>
  </si>
  <si>
    <t>NOtaire</t>
  </si>
  <si>
    <t>Sur le mois en cours (compris entre le premier et dernier jour du mois) nombre de PEB CL</t>
  </si>
  <si>
    <t>Sur le mois en cours (compris entre le premier et dernier jour du mois) nombre de PEB AG</t>
  </si>
  <si>
    <t>Sur le mois en cours (compris entre le premier et dernier jour du mois) nombre de PEB NOT</t>
  </si>
  <si>
    <t>RÉPARTITION des REVENUS ANNUELS CUMMULÉS par TYPE de CLIENTS</t>
  </si>
  <si>
    <t>CLIENTS</t>
  </si>
  <si>
    <t>(Nbr PEB * montant) + (Nbr E * montant) + (Nbr A * montant) + (Nbr FA * montant) feuilles Factures et Archive, toutes conditions et types de clients confondus</t>
  </si>
  <si>
    <t>somme des P,E,A,FA  depuis le 1er janvier.  Conditions=  vide et ENV et PAYE confondues pour les CLIENTS. C'est le chiffre d'affaire CLIENT.</t>
  </si>
  <si>
    <t>Total programmé</t>
  </si>
  <si>
    <t>somme des P,E,A,FA  depuis le 1er janvier.  Conditions=  "vide" pour les CLIENTS. C'est le montant des factures programmées .</t>
  </si>
  <si>
    <t>Total impayé</t>
  </si>
  <si>
    <t>Total payé</t>
  </si>
  <si>
    <t>somme des P,E,A,FA  depuis le 1er janvier.  Conditions=  ENV  pour les CLIENTS. C'est le montant des factures impayées.</t>
  </si>
  <si>
    <t>somme des P,E,A,FA  depuis le 1er janvier.  Conditions=  PAYE pour les CLIENTS. C'est le montant des factures CLIENT payées depuis le début d'année. (tenir compte aussi de la feuille archive).</t>
  </si>
  <si>
    <t>Chif. d'Aff. annuel</t>
  </si>
  <si>
    <t>avec chiffre aff mensuel du mois correspondant  : % tage Impayé = 100 - ((Montant actualisé * 100)/ch aff mensuel)</t>
  </si>
  <si>
    <t>mars</t>
  </si>
  <si>
    <t>mai</t>
  </si>
  <si>
    <t>juin</t>
  </si>
  <si>
    <t>Nbr P OLI</t>
  </si>
  <si>
    <t>Nbr P LAUR</t>
  </si>
  <si>
    <t>% total impayés</t>
  </si>
  <si>
    <t>Objectif financier            à réaliser</t>
  </si>
  <si>
    <t>Montant dégagé</t>
  </si>
  <si>
    <t>Valeurs mensuelles instantanées</t>
  </si>
  <si>
    <t>Formulaire OBJECTIFS</t>
  </si>
  <si>
    <t>PEB, CE et A réalisés depuis le début du mois</t>
  </si>
  <si>
    <t>TABLEAUX MENSUELS</t>
  </si>
  <si>
    <t>Moyenne annuelle attente de paiement</t>
  </si>
  <si>
    <t>jan</t>
  </si>
  <si>
    <t>fév</t>
  </si>
  <si>
    <t>avr</t>
  </si>
  <si>
    <t>juil</t>
  </si>
  <si>
    <t>sept</t>
  </si>
  <si>
    <t>oct</t>
  </si>
  <si>
    <t>nov</t>
  </si>
  <si>
    <t>déc</t>
  </si>
  <si>
    <t>aoû</t>
  </si>
  <si>
    <t>Frais fixes</t>
  </si>
  <si>
    <t>Rev Tot mensuel</t>
  </si>
  <si>
    <t>Rue de la Mer</t>
  </si>
  <si>
    <t>Munich</t>
  </si>
  <si>
    <t>Mr ABC</t>
  </si>
  <si>
    <t>Rue du fleuve</t>
  </si>
  <si>
    <t>LaBas</t>
  </si>
  <si>
    <t>LeLac</t>
  </si>
  <si>
    <t>Offset</t>
  </si>
  <si>
    <t>Total P</t>
  </si>
  <si>
    <t>Total E</t>
  </si>
  <si>
    <t>Total A</t>
  </si>
  <si>
    <t xml:space="preserve">Total F.A. </t>
  </si>
  <si>
    <t xml:space="preserve">Total HTVA </t>
  </si>
  <si>
    <t xml:space="preserve">TVA </t>
  </si>
  <si>
    <t>Total TVAC</t>
  </si>
  <si>
    <t>Date de facturation</t>
  </si>
  <si>
    <t>FA</t>
  </si>
  <si>
    <t>E</t>
  </si>
  <si>
    <t>P</t>
  </si>
  <si>
    <t>Object P  Oli</t>
  </si>
  <si>
    <t>Object P  Laur</t>
  </si>
  <si>
    <t>Tarif P moyen</t>
  </si>
  <si>
    <t>Objectif nombre de  à réaliser</t>
  </si>
  <si>
    <t>Revenu   OLI</t>
  </si>
  <si>
    <t>Revenu  LAUR</t>
  </si>
  <si>
    <t>Revenu total</t>
  </si>
  <si>
    <t>% impayé "C"</t>
  </si>
  <si>
    <t>% impayé "A"</t>
  </si>
  <si>
    <t>% impayé "N"</t>
  </si>
  <si>
    <t>Total nombre "C"</t>
  </si>
  <si>
    <t>Total nombre "A"</t>
  </si>
  <si>
    <t>Total nombre "N"</t>
  </si>
  <si>
    <t>ecart moyen "C"</t>
  </si>
  <si>
    <t>ecart moyen "A"</t>
  </si>
  <si>
    <t>ecart moyen "N"</t>
  </si>
  <si>
    <t>Date de paiement        (23)</t>
  </si>
  <si>
    <t>DATE DIFF JOUR</t>
  </si>
  <si>
    <t>DATE DIFF MOIS</t>
  </si>
  <si>
    <t>Montant FIGÉ (payé dans le mois)</t>
  </si>
  <si>
    <t>Montant ACTUALISÉ     (payé plus tard)</t>
  </si>
  <si>
    <t>Chif. Aff. Mensuel (Montant payé)</t>
  </si>
  <si>
    <t>Montant IMPAYÉS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</si>
</sst>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0.###############"/>
    <numFmt numFmtId="165" formatCode="d\ mmm\ yyyy"/>
    <numFmt numFmtId="166" formatCode="#,##0.00\ [$€-1];[Red]\-#,##0.00\ [$€-1]"/>
    <numFmt numFmtId="167" formatCode="[$€-80C]\ #,##0.00"/>
    <numFmt numFmtId="168" formatCode="[$-F800]dddd\,\ mmmm\ dd\,\ yyyy"/>
  </numFmts>
  <fonts count="20" x14ac:knownFonts="1">
    <font>
      <sz val="10"/>
      <name val="Calibri"/>
    </font>
    <font>
      <sz val="11"/>
      <color theme="1"/>
      <name val="Calibri"/>
      <family val="2"/>
      <scheme val="minor"/>
    </font>
    <font>
      <sz val="11"/>
      <color theme="1"/>
      <name val="Calibri"/>
      <family val="2"/>
      <scheme val="minor"/>
    </font>
    <font>
      <sz val="11"/>
      <name val="Calibri"/>
      <family val="2"/>
      <scheme val="minor"/>
    </font>
    <font>
      <b/>
      <sz val="11"/>
      <color rgb="FF000000"/>
      <name val="Calibri"/>
      <family val="2"/>
      <scheme val="minor"/>
    </font>
    <font>
      <b/>
      <sz val="11"/>
      <name val="Calibri"/>
      <family val="2"/>
      <scheme val="minor"/>
    </font>
    <font>
      <sz val="11"/>
      <name val="Calibri"/>
      <family val="2"/>
    </font>
    <font>
      <b/>
      <sz val="9"/>
      <color indexed="81"/>
      <name val="Tahoma"/>
      <family val="2"/>
    </font>
    <font>
      <sz val="9"/>
      <color indexed="81"/>
      <name val="Tahoma"/>
      <family val="2"/>
    </font>
    <font>
      <b/>
      <sz val="10"/>
      <name val="Calibri"/>
      <family val="2"/>
    </font>
    <font>
      <sz val="11"/>
      <name val="Arial"/>
      <family val="2"/>
    </font>
    <font>
      <sz val="10"/>
      <name val="Calibri"/>
      <family val="2"/>
    </font>
    <font>
      <b/>
      <sz val="10"/>
      <color rgb="FFFF0000"/>
      <name val="Calibri"/>
      <family val="2"/>
    </font>
    <font>
      <i/>
      <sz val="10"/>
      <name val="Calibri"/>
      <family val="2"/>
    </font>
    <font>
      <b/>
      <i/>
      <sz val="10"/>
      <name val="Calibri"/>
      <family val="2"/>
    </font>
    <font>
      <b/>
      <sz val="11"/>
      <color rgb="FF000000"/>
      <name val="Arial"/>
      <family val="2"/>
    </font>
    <font>
      <sz val="11"/>
      <color indexed="12"/>
      <name val="Calibri"/>
      <family val="2"/>
      <scheme val="minor"/>
    </font>
    <font>
      <sz val="11"/>
      <name val="Calibri"/>
      <family val="2"/>
    </font>
    <font>
      <sz val="9"/>
      <color indexed="81"/>
      <name val="Tahoma"/>
      <charset val="1"/>
    </font>
    <font>
      <b/>
      <sz val="9"/>
      <color indexed="81"/>
      <name val="Tahoma"/>
      <charset val="1"/>
    </font>
  </fonts>
  <fills count="24">
    <fill>
      <patternFill patternType="none"/>
    </fill>
    <fill>
      <patternFill patternType="gray125"/>
    </fill>
    <fill>
      <patternFill patternType="solid">
        <fgColor theme="5" tint="0.59999389629810485"/>
        <bgColor indexed="64"/>
      </patternFill>
    </fill>
    <fill>
      <patternFill patternType="solid">
        <fgColor theme="6" tint="0.59999389629810485"/>
        <bgColor indexed="64"/>
      </patternFill>
    </fill>
    <fill>
      <patternFill patternType="solid">
        <fgColor theme="7" tint="0.79998168889431442"/>
        <bgColor indexed="64"/>
      </patternFill>
    </fill>
    <fill>
      <patternFill patternType="solid">
        <fgColor theme="8" tint="0.59999389629810485"/>
        <bgColor indexed="64"/>
      </patternFill>
    </fill>
    <fill>
      <patternFill patternType="solid">
        <fgColor theme="9" tint="0.59999389629810485"/>
        <bgColor indexed="64"/>
      </patternFill>
    </fill>
    <fill>
      <patternFill patternType="solid">
        <fgColor theme="4" tint="0.59999389629810485"/>
        <bgColor indexed="64"/>
      </patternFill>
    </fill>
    <fill>
      <patternFill patternType="solid">
        <fgColor theme="9" tint="0.39997558519241921"/>
        <bgColor indexed="64"/>
      </patternFill>
    </fill>
    <fill>
      <patternFill patternType="solid">
        <fgColor theme="6" tint="0.39997558519241921"/>
        <bgColor indexed="64"/>
      </patternFill>
    </fill>
    <fill>
      <patternFill patternType="solid">
        <fgColor theme="2" tint="-0.249977111117893"/>
        <bgColor indexed="64"/>
      </patternFill>
    </fill>
    <fill>
      <patternFill patternType="solid">
        <fgColor rgb="FFFFDB69"/>
        <bgColor indexed="64"/>
      </patternFill>
    </fill>
    <fill>
      <patternFill patternType="solid">
        <fgColor rgb="FFFFFF00"/>
        <bgColor indexed="64"/>
      </patternFill>
    </fill>
    <fill>
      <patternFill patternType="solid">
        <fgColor theme="0" tint="-0.14999847407452621"/>
        <bgColor indexed="64"/>
      </patternFill>
    </fill>
    <fill>
      <patternFill patternType="solid">
        <fgColor theme="0"/>
        <bgColor indexed="64"/>
      </patternFill>
    </fill>
    <fill>
      <patternFill patternType="solid">
        <fgColor theme="4" tint="0.79998168889431442"/>
        <bgColor indexed="64"/>
      </patternFill>
    </fill>
    <fill>
      <patternFill patternType="solid">
        <fgColor rgb="FF6FA8DC"/>
        <bgColor indexed="64"/>
      </patternFill>
    </fill>
    <fill>
      <patternFill patternType="solid">
        <fgColor theme="3" tint="0.79998168889431442"/>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rgb="FF00FF00"/>
        <bgColor indexed="64"/>
      </patternFill>
    </fill>
    <fill>
      <patternFill patternType="solid">
        <fgColor rgb="FFFFFFFF"/>
        <bgColor indexed="64"/>
      </patternFill>
    </fill>
    <fill>
      <patternFill patternType="solid">
        <fgColor theme="2" tint="-9.9978637043366805E-2"/>
        <bgColor indexed="64"/>
      </patternFill>
    </fill>
    <fill>
      <patternFill patternType="solid">
        <fgColor rgb="FFFFC000"/>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thin">
        <color indexed="64"/>
      </left>
      <right/>
      <top style="medium">
        <color indexed="64"/>
      </top>
      <bottom style="medium">
        <color indexed="64"/>
      </bottom>
      <diagonal/>
    </border>
    <border>
      <left/>
      <right/>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4">
    <xf numFmtId="0" fontId="0" fillId="0" borderId="0"/>
    <xf numFmtId="0" fontId="2" fillId="0" borderId="0"/>
    <xf numFmtId="0" fontId="11" fillId="0" borderId="0"/>
    <xf numFmtId="0" fontId="1" fillId="0" borderId="0"/>
  </cellStyleXfs>
  <cellXfs count="255">
    <xf numFmtId="0" fontId="0" fillId="0" borderId="0" xfId="0"/>
    <xf numFmtId="0" fontId="3" fillId="0" borderId="1" xfId="0" applyFont="1" applyFill="1" applyBorder="1" applyAlignment="1">
      <alignment horizontal="center"/>
    </xf>
    <xf numFmtId="0" fontId="4" fillId="3" borderId="4" xfId="0" applyFont="1" applyFill="1" applyBorder="1" applyAlignment="1">
      <alignment horizontal="center" vertical="center" wrapText="1"/>
    </xf>
    <xf numFmtId="0" fontId="3" fillId="0" borderId="1" xfId="0" applyFont="1" applyFill="1" applyBorder="1"/>
    <xf numFmtId="49" fontId="3" fillId="0" borderId="1" xfId="0" applyNumberFormat="1" applyFont="1" applyFill="1" applyBorder="1" applyAlignment="1">
      <alignment horizontal="center"/>
    </xf>
    <xf numFmtId="164" fontId="4" fillId="6" borderId="3" xfId="0" applyNumberFormat="1" applyFont="1" applyFill="1" applyBorder="1" applyAlignment="1">
      <alignment horizontal="center" vertical="center" wrapText="1"/>
    </xf>
    <xf numFmtId="0" fontId="4" fillId="6" borderId="4"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4" xfId="0" applyNumberFormat="1" applyFont="1" applyFill="1" applyBorder="1" applyAlignment="1">
      <alignment horizontal="center" vertical="center" wrapText="1"/>
    </xf>
    <xf numFmtId="49" fontId="4" fillId="2" borderId="4" xfId="0" applyNumberFormat="1" applyFont="1" applyFill="1" applyBorder="1" applyAlignment="1">
      <alignment horizontal="center" vertical="center" wrapText="1"/>
    </xf>
    <xf numFmtId="0" fontId="4" fillId="7" borderId="4" xfId="0" applyFont="1" applyFill="1" applyBorder="1" applyAlignment="1">
      <alignment horizontal="center" vertical="center" wrapText="1"/>
    </xf>
    <xf numFmtId="0" fontId="4" fillId="10" borderId="4" xfId="0" applyFont="1" applyFill="1" applyBorder="1" applyAlignment="1">
      <alignment horizontal="center" vertical="center" wrapText="1"/>
    </xf>
    <xf numFmtId="0" fontId="4" fillId="3" borderId="4" xfId="0" applyNumberFormat="1" applyFont="1" applyFill="1" applyBorder="1" applyAlignment="1">
      <alignment horizontal="center" vertical="center" wrapText="1"/>
    </xf>
    <xf numFmtId="0" fontId="4" fillId="5" borderId="4" xfId="0" applyFont="1" applyFill="1" applyBorder="1" applyAlignment="1">
      <alignment horizontal="center" vertical="center" wrapText="1"/>
    </xf>
    <xf numFmtId="14" fontId="4" fillId="5" borderId="4" xfId="0" applyNumberFormat="1" applyFont="1" applyFill="1" applyBorder="1" applyAlignment="1">
      <alignment horizontal="center" vertical="center" wrapText="1"/>
    </xf>
    <xf numFmtId="0" fontId="5" fillId="5" borderId="4" xfId="0" applyFont="1" applyFill="1" applyBorder="1" applyAlignment="1">
      <alignment horizontal="center" vertical="center" wrapText="1"/>
    </xf>
    <xf numFmtId="0" fontId="4" fillId="12" borderId="4" xfId="0" applyFont="1" applyFill="1" applyBorder="1" applyAlignment="1">
      <alignment horizontal="center" vertical="center" wrapText="1"/>
    </xf>
    <xf numFmtId="2" fontId="4" fillId="11" borderId="4" xfId="0" applyNumberFormat="1" applyFont="1" applyFill="1" applyBorder="1" applyAlignment="1">
      <alignment horizontal="center" vertical="center" wrapText="1"/>
    </xf>
    <xf numFmtId="4" fontId="4" fillId="11" borderId="4" xfId="0" applyNumberFormat="1" applyFont="1" applyFill="1" applyBorder="1" applyAlignment="1">
      <alignment horizontal="center" vertical="center" wrapText="1"/>
    </xf>
    <xf numFmtId="0" fontId="4" fillId="12" borderId="4" xfId="0" applyNumberFormat="1" applyFont="1" applyFill="1" applyBorder="1" applyAlignment="1">
      <alignment horizontal="center" vertical="center" wrapText="1"/>
    </xf>
    <xf numFmtId="4" fontId="4" fillId="11" borderId="18" xfId="0" applyNumberFormat="1" applyFont="1" applyFill="1" applyBorder="1" applyAlignment="1">
      <alignment horizontal="center" vertical="center" wrapText="1"/>
    </xf>
    <xf numFmtId="4" fontId="4" fillId="8" borderId="18" xfId="0" applyNumberFormat="1" applyFont="1" applyFill="1" applyBorder="1" applyAlignment="1">
      <alignment horizontal="center" vertical="center" wrapText="1"/>
    </xf>
    <xf numFmtId="165" fontId="4" fillId="6" borderId="4" xfId="0" applyNumberFormat="1" applyFont="1" applyFill="1" applyBorder="1" applyAlignment="1">
      <alignment horizontal="center" vertical="center" wrapText="1"/>
    </xf>
    <xf numFmtId="165" fontId="4" fillId="10" borderId="4" xfId="0" applyNumberFormat="1" applyFont="1" applyFill="1" applyBorder="1" applyAlignment="1">
      <alignment horizontal="center" vertical="center" wrapText="1"/>
    </xf>
    <xf numFmtId="49" fontId="3" fillId="0" borderId="1" xfId="0" applyNumberFormat="1" applyFont="1" applyFill="1" applyBorder="1"/>
    <xf numFmtId="0" fontId="5" fillId="9" borderId="23" xfId="0" applyFont="1" applyFill="1" applyBorder="1" applyAlignment="1">
      <alignment horizontal="center" vertical="center" wrapText="1"/>
    </xf>
    <xf numFmtId="49" fontId="5" fillId="9" borderId="23" xfId="0" applyNumberFormat="1" applyFont="1" applyFill="1" applyBorder="1" applyAlignment="1">
      <alignment horizontal="center" vertical="center" wrapText="1"/>
    </xf>
    <xf numFmtId="49" fontId="5" fillId="17" borderId="1" xfId="0" applyNumberFormat="1" applyFont="1" applyFill="1" applyBorder="1" applyAlignment="1">
      <alignment horizontal="center" vertical="center" wrapText="1"/>
    </xf>
    <xf numFmtId="0" fontId="5" fillId="17"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5" fillId="6"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5" fillId="10" borderId="1" xfId="0" applyFont="1" applyFill="1" applyBorder="1" applyAlignment="1">
      <alignment horizontal="center" vertical="center" wrapText="1"/>
    </xf>
    <xf numFmtId="0" fontId="5" fillId="18" borderId="1" xfId="0" applyFont="1" applyFill="1" applyBorder="1" applyAlignment="1">
      <alignment horizontal="center" vertical="center" wrapText="1"/>
    </xf>
    <xf numFmtId="0" fontId="5" fillId="12" borderId="1" xfId="0" applyFont="1" applyFill="1" applyBorder="1" applyAlignment="1">
      <alignment horizontal="center" vertical="center" wrapText="1"/>
    </xf>
    <xf numFmtId="0" fontId="5" fillId="19" borderId="1" xfId="0" applyFont="1" applyFill="1" applyBorder="1" applyAlignment="1">
      <alignment horizontal="center" vertical="center" wrapText="1"/>
    </xf>
    <xf numFmtId="0" fontId="5" fillId="3" borderId="22" xfId="0" applyFont="1" applyFill="1" applyBorder="1" applyAlignment="1">
      <alignment horizontal="center" vertical="center" wrapText="1"/>
    </xf>
    <xf numFmtId="0" fontId="5" fillId="13" borderId="1" xfId="0" applyFont="1" applyFill="1" applyBorder="1" applyAlignment="1">
      <alignment horizontal="center" vertical="center" wrapText="1"/>
    </xf>
    <xf numFmtId="0" fontId="5" fillId="6" borderId="22" xfId="0" applyFont="1" applyFill="1" applyBorder="1" applyAlignment="1">
      <alignment horizontal="center" vertical="center" wrapText="1"/>
    </xf>
    <xf numFmtId="0" fontId="5" fillId="15" borderId="1" xfId="0" applyFont="1" applyFill="1" applyBorder="1" applyAlignment="1">
      <alignment horizontal="center" vertical="center" wrapText="1"/>
    </xf>
    <xf numFmtId="0" fontId="5" fillId="14" borderId="1" xfId="0" applyFont="1" applyFill="1" applyBorder="1" applyAlignment="1">
      <alignment horizontal="center" vertical="center" wrapText="1"/>
    </xf>
    <xf numFmtId="165" fontId="5" fillId="15" borderId="1" xfId="0" applyNumberFormat="1" applyFont="1" applyFill="1" applyBorder="1" applyAlignment="1">
      <alignment horizontal="center" vertical="center" wrapText="1"/>
    </xf>
    <xf numFmtId="0" fontId="5" fillId="2" borderId="1" xfId="0" applyFont="1" applyFill="1" applyBorder="1" applyAlignment="1">
      <alignment horizontal="center" vertical="center" wrapText="1"/>
    </xf>
    <xf numFmtId="165" fontId="5" fillId="3"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165" fontId="5" fillId="13" borderId="1" xfId="0" applyNumberFormat="1" applyFont="1" applyFill="1" applyBorder="1" applyAlignment="1">
      <alignment horizontal="center" vertical="center" wrapText="1"/>
    </xf>
    <xf numFmtId="165" fontId="5" fillId="19" borderId="1" xfId="0" applyNumberFormat="1" applyFont="1" applyFill="1" applyBorder="1" applyAlignment="1">
      <alignment horizontal="center" vertical="center" wrapText="1"/>
    </xf>
    <xf numFmtId="0" fontId="10" fillId="20" borderId="11"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20" borderId="1" xfId="0" applyFont="1" applyFill="1" applyBorder="1" applyAlignment="1">
      <alignment horizontal="center" vertical="center" wrapText="1"/>
    </xf>
    <xf numFmtId="167" fontId="3" fillId="0" borderId="0" xfId="0" applyNumberFormat="1" applyFont="1" applyFill="1"/>
    <xf numFmtId="0" fontId="3" fillId="0" borderId="1" xfId="0" applyFont="1" applyBorder="1" applyAlignment="1">
      <alignment horizontal="center" wrapText="1"/>
    </xf>
    <xf numFmtId="0" fontId="10" fillId="0" borderId="11" xfId="0" applyFont="1" applyBorder="1" applyAlignment="1">
      <alignment horizontal="center" wrapText="1"/>
    </xf>
    <xf numFmtId="0" fontId="3" fillId="20" borderId="11" xfId="0" applyFont="1" applyFill="1" applyBorder="1" applyAlignment="1">
      <alignment horizontal="center" vertical="center" wrapText="1"/>
    </xf>
    <xf numFmtId="0" fontId="3" fillId="0" borderId="1" xfId="0" applyFont="1" applyBorder="1" applyAlignment="1">
      <alignment wrapText="1"/>
    </xf>
    <xf numFmtId="0" fontId="3" fillId="0" borderId="21" xfId="0" applyFont="1" applyBorder="1" applyAlignment="1">
      <alignment horizontal="center" vertical="center" wrapText="1"/>
    </xf>
    <xf numFmtId="0" fontId="3" fillId="0" borderId="22" xfId="0" applyFont="1" applyBorder="1" applyAlignment="1">
      <alignment horizontal="center" vertical="center" wrapText="1"/>
    </xf>
    <xf numFmtId="0" fontId="3" fillId="0" borderId="21" xfId="0" applyFont="1" applyBorder="1" applyAlignment="1">
      <alignment wrapText="1"/>
    </xf>
    <xf numFmtId="0" fontId="5" fillId="17" borderId="20" xfId="0" applyFont="1" applyFill="1" applyBorder="1" applyAlignment="1">
      <alignment horizontal="center" vertical="center" wrapText="1"/>
    </xf>
    <xf numFmtId="0" fontId="3" fillId="0" borderId="0" xfId="0" applyFont="1" applyFill="1" applyBorder="1" applyAlignment="1">
      <alignment vertical="center"/>
    </xf>
    <xf numFmtId="0" fontId="5" fillId="0" borderId="0" xfId="0" applyFont="1" applyFill="1" applyBorder="1" applyAlignment="1">
      <alignment horizontal="center" vertical="center" wrapText="1"/>
    </xf>
    <xf numFmtId="0" fontId="3" fillId="0" borderId="0" xfId="0" applyFont="1" applyFill="1" applyBorder="1"/>
    <xf numFmtId="0" fontId="3" fillId="0" borderId="0" xfId="0" applyFont="1" applyFill="1" applyBorder="1" applyAlignment="1">
      <alignment horizontal="center"/>
    </xf>
    <xf numFmtId="165" fontId="3" fillId="0" borderId="1" xfId="0" applyNumberFormat="1" applyFont="1" applyFill="1" applyBorder="1" applyAlignment="1">
      <alignment horizontal="center"/>
    </xf>
    <xf numFmtId="0" fontId="3" fillId="0" borderId="1" xfId="0" applyFont="1" applyFill="1" applyBorder="1" applyAlignment="1">
      <alignment horizontal="left"/>
    </xf>
    <xf numFmtId="0" fontId="3" fillId="0" borderId="1" xfId="0" applyNumberFormat="1" applyFont="1" applyFill="1" applyBorder="1" applyAlignment="1">
      <alignment horizontal="center"/>
    </xf>
    <xf numFmtId="0" fontId="3" fillId="0" borderId="1" xfId="0" applyFont="1" applyBorder="1" applyAlignment="1">
      <alignment horizontal="center"/>
    </xf>
    <xf numFmtId="1" fontId="3" fillId="0" borderId="1" xfId="0" applyNumberFormat="1" applyFont="1" applyFill="1" applyBorder="1" applyAlignment="1">
      <alignment horizontal="center"/>
    </xf>
    <xf numFmtId="2" fontId="3" fillId="0" borderId="1" xfId="0" applyNumberFormat="1" applyFont="1" applyFill="1" applyBorder="1" applyAlignment="1"/>
    <xf numFmtId="2" fontId="3" fillId="0" borderId="1" xfId="0" applyNumberFormat="1" applyFont="1" applyFill="1" applyBorder="1" applyAlignment="1">
      <alignment horizontal="right"/>
    </xf>
    <xf numFmtId="0" fontId="3" fillId="0" borderId="1" xfId="0" applyFont="1" applyFill="1" applyBorder="1" applyAlignment="1">
      <alignment horizontal="right"/>
    </xf>
    <xf numFmtId="0" fontId="3" fillId="0" borderId="0" xfId="0" applyFont="1" applyFill="1"/>
    <xf numFmtId="0" fontId="11" fillId="0" borderId="0" xfId="0" applyFont="1"/>
    <xf numFmtId="0" fontId="11" fillId="0" borderId="0" xfId="0" applyFont="1" applyAlignment="1">
      <alignment horizontal="center"/>
    </xf>
    <xf numFmtId="0" fontId="0" fillId="0" borderId="0" xfId="0" applyAlignment="1">
      <alignment horizontal="center"/>
    </xf>
    <xf numFmtId="0" fontId="9" fillId="0" borderId="0" xfId="0" applyFont="1" applyAlignment="1">
      <alignment horizontal="center"/>
    </xf>
    <xf numFmtId="0" fontId="0" fillId="0" borderId="0" xfId="0" applyAlignment="1"/>
    <xf numFmtId="0" fontId="11" fillId="0" borderId="0" xfId="0" applyFont="1" applyAlignment="1">
      <alignment horizontal="center" vertical="center" wrapText="1"/>
    </xf>
    <xf numFmtId="0" fontId="11" fillId="0" borderId="0" xfId="2" applyFont="1" applyAlignment="1">
      <alignment horizontal="center" vertical="center" wrapText="1"/>
    </xf>
    <xf numFmtId="0" fontId="15" fillId="16" borderId="1" xfId="0" applyFont="1" applyFill="1" applyBorder="1" applyAlignment="1">
      <alignment horizontal="center" vertical="center" wrapText="1"/>
    </xf>
    <xf numFmtId="165" fontId="3" fillId="0" borderId="21" xfId="0" applyNumberFormat="1" applyFont="1" applyFill="1" applyBorder="1" applyAlignment="1">
      <alignment horizontal="right"/>
    </xf>
    <xf numFmtId="0" fontId="16" fillId="0" borderId="1" xfId="0" applyFont="1" applyFill="1" applyBorder="1" applyAlignment="1">
      <alignment horizontal="center"/>
    </xf>
    <xf numFmtId="0" fontId="3" fillId="0" borderId="1" xfId="0" applyFont="1" applyFill="1" applyBorder="1" applyAlignment="1"/>
    <xf numFmtId="165" fontId="3" fillId="0" borderId="21" xfId="0" applyNumberFormat="1" applyFont="1" applyFill="1" applyBorder="1" applyAlignment="1">
      <alignment horizontal="right" shrinkToFit="1"/>
    </xf>
    <xf numFmtId="165" fontId="3" fillId="0" borderId="1" xfId="0" applyNumberFormat="1" applyFont="1" applyFill="1" applyBorder="1" applyAlignment="1">
      <alignment horizontal="right" shrinkToFit="1"/>
    </xf>
    <xf numFmtId="0" fontId="3" fillId="0" borderId="1" xfId="0" applyFont="1" applyFill="1" applyBorder="1" applyAlignment="1">
      <alignment horizontal="center" shrinkToFit="1"/>
    </xf>
    <xf numFmtId="1" fontId="3" fillId="0" borderId="1" xfId="0" applyNumberFormat="1" applyFont="1" applyFill="1" applyBorder="1" applyAlignment="1">
      <alignment horizontal="center" shrinkToFit="1"/>
    </xf>
    <xf numFmtId="2" fontId="3" fillId="0" borderId="1" xfId="0" applyNumberFormat="1" applyFont="1" applyFill="1" applyBorder="1" applyAlignment="1">
      <alignment horizontal="right" shrinkToFit="1"/>
    </xf>
    <xf numFmtId="0" fontId="3" fillId="0" borderId="20" xfId="0" applyFont="1" applyFill="1" applyBorder="1" applyAlignment="1">
      <alignment horizontal="right"/>
    </xf>
    <xf numFmtId="165" fontId="3" fillId="21" borderId="1" xfId="0" applyNumberFormat="1" applyFont="1" applyFill="1" applyBorder="1" applyAlignment="1">
      <alignment horizontal="center" vertical="center" wrapText="1"/>
    </xf>
    <xf numFmtId="165" fontId="3" fillId="21" borderId="22" xfId="0" applyNumberFormat="1" applyFont="1" applyFill="1" applyBorder="1" applyAlignment="1">
      <alignment horizontal="center" vertical="center" wrapText="1"/>
    </xf>
    <xf numFmtId="166" fontId="3" fillId="21" borderId="1" xfId="0" applyNumberFormat="1" applyFont="1" applyFill="1" applyBorder="1" applyAlignment="1">
      <alignment horizontal="center" vertical="center" wrapText="1"/>
    </xf>
    <xf numFmtId="166" fontId="3" fillId="0" borderId="1" xfId="0" applyNumberFormat="1" applyFont="1" applyBorder="1" applyAlignment="1">
      <alignment horizontal="center" vertical="center" wrapText="1"/>
    </xf>
    <xf numFmtId="0" fontId="10" fillId="0" borderId="1" xfId="0" applyFont="1" applyBorder="1" applyAlignment="1">
      <alignment horizontal="center" wrapText="1"/>
    </xf>
    <xf numFmtId="0" fontId="3" fillId="0" borderId="20" xfId="0" applyFont="1" applyFill="1" applyBorder="1" applyAlignment="1">
      <alignment horizontal="center"/>
    </xf>
    <xf numFmtId="2" fontId="3" fillId="0" borderId="0" xfId="0" applyNumberFormat="1" applyFont="1" applyFill="1"/>
    <xf numFmtId="0" fontId="3" fillId="0" borderId="0" xfId="0" applyFont="1" applyFill="1" applyAlignment="1">
      <alignment horizontal="center"/>
    </xf>
    <xf numFmtId="165" fontId="3" fillId="0" borderId="0" xfId="0" applyNumberFormat="1" applyFont="1" applyFill="1"/>
    <xf numFmtId="165" fontId="3" fillId="0" borderId="0" xfId="0" applyNumberFormat="1" applyFont="1" applyFill="1" applyAlignment="1">
      <alignment horizontal="right"/>
    </xf>
    <xf numFmtId="165" fontId="3" fillId="0" borderId="1" xfId="0" applyNumberFormat="1" applyFont="1" applyFill="1" applyBorder="1" applyAlignment="1">
      <alignment horizontal="right"/>
    </xf>
    <xf numFmtId="49" fontId="3" fillId="0" borderId="21" xfId="0" applyNumberFormat="1" applyFont="1" applyFill="1" applyBorder="1" applyAlignment="1">
      <alignment horizontal="center"/>
    </xf>
    <xf numFmtId="2" fontId="3" fillId="0" borderId="21" xfId="0" applyNumberFormat="1" applyFont="1" applyFill="1" applyBorder="1" applyAlignment="1">
      <alignment horizontal="right" shrinkToFit="1"/>
    </xf>
    <xf numFmtId="165" fontId="3" fillId="0" borderId="1" xfId="0" applyNumberFormat="1" applyFont="1" applyBorder="1" applyAlignment="1">
      <alignment horizontal="center" wrapText="1"/>
    </xf>
    <xf numFmtId="165" fontId="3" fillId="0" borderId="22" xfId="0" applyNumberFormat="1" applyFont="1" applyBorder="1" applyAlignment="1">
      <alignment horizontal="center" wrapText="1"/>
    </xf>
    <xf numFmtId="0" fontId="3" fillId="0" borderId="11" xfId="0" applyFont="1" applyFill="1" applyBorder="1"/>
    <xf numFmtId="1" fontId="3" fillId="0" borderId="21" xfId="0" applyNumberFormat="1" applyFont="1" applyFill="1" applyBorder="1" applyAlignment="1">
      <alignment horizontal="center"/>
    </xf>
    <xf numFmtId="0" fontId="3" fillId="0" borderId="21" xfId="0" applyFont="1" applyFill="1" applyBorder="1" applyAlignment="1">
      <alignment horizontal="center"/>
    </xf>
    <xf numFmtId="0" fontId="3" fillId="0" borderId="21" xfId="0" applyNumberFormat="1" applyFont="1" applyFill="1" applyBorder="1" applyAlignment="1">
      <alignment horizontal="center"/>
    </xf>
    <xf numFmtId="0" fontId="3" fillId="0" borderId="21" xfId="0" applyFont="1" applyBorder="1" applyAlignment="1">
      <alignment horizontal="center"/>
    </xf>
    <xf numFmtId="0" fontId="3" fillId="0" borderId="21" xfId="0" applyFont="1" applyFill="1" applyBorder="1" applyAlignment="1">
      <alignment horizontal="center" shrinkToFit="1"/>
    </xf>
    <xf numFmtId="0" fontId="3" fillId="0" borderId="21" xfId="0" applyFont="1" applyFill="1" applyBorder="1" applyAlignment="1">
      <alignment horizontal="right"/>
    </xf>
    <xf numFmtId="0" fontId="3" fillId="0" borderId="12" xfId="0" applyFont="1" applyFill="1" applyBorder="1" applyAlignment="1">
      <alignment horizontal="right"/>
    </xf>
    <xf numFmtId="165" fontId="3" fillId="0" borderId="1" xfId="0" applyNumberFormat="1" applyFont="1" applyBorder="1" applyAlignment="1">
      <alignment horizontal="center" vertical="center" wrapText="1"/>
    </xf>
    <xf numFmtId="165" fontId="3" fillId="0" borderId="22" xfId="0" applyNumberFormat="1" applyFont="1" applyBorder="1" applyAlignment="1">
      <alignment horizontal="center" vertical="center" wrapText="1"/>
    </xf>
    <xf numFmtId="0" fontId="10" fillId="0" borderId="20" xfId="0" applyFont="1" applyBorder="1" applyAlignment="1">
      <alignment horizontal="center" wrapText="1"/>
    </xf>
    <xf numFmtId="165" fontId="3" fillId="0" borderId="21" xfId="0" applyNumberFormat="1" applyFont="1" applyBorder="1" applyAlignment="1">
      <alignment horizontal="right" vertical="center" wrapText="1"/>
    </xf>
    <xf numFmtId="1" fontId="3" fillId="0" borderId="21" xfId="0" applyNumberFormat="1" applyFont="1" applyFill="1" applyBorder="1" applyAlignment="1">
      <alignment horizontal="center" shrinkToFit="1"/>
    </xf>
    <xf numFmtId="0" fontId="3" fillId="21" borderId="1" xfId="0" applyFont="1" applyFill="1" applyBorder="1" applyAlignment="1">
      <alignment horizontal="center" vertical="center" wrapText="1"/>
    </xf>
    <xf numFmtId="165" fontId="3" fillId="0" borderId="1" xfId="0" applyNumberFormat="1" applyFont="1" applyBorder="1" applyAlignment="1">
      <alignment horizontal="right" vertical="center" wrapText="1"/>
    </xf>
    <xf numFmtId="0" fontId="3" fillId="0" borderId="1" xfId="0" applyFont="1" applyBorder="1" applyAlignment="1">
      <alignment horizontal="right"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center" wrapText="1"/>
    </xf>
    <xf numFmtId="1" fontId="3" fillId="0" borderId="1" xfId="0" applyNumberFormat="1" applyFont="1" applyBorder="1" applyAlignment="1">
      <alignment horizontal="center" wrapText="1"/>
    </xf>
    <xf numFmtId="2" fontId="3" fillId="0" borderId="1" xfId="0" applyNumberFormat="1" applyFont="1" applyBorder="1" applyAlignment="1">
      <alignment horizontal="right" wrapText="1"/>
    </xf>
    <xf numFmtId="0" fontId="3" fillId="0" borderId="20" xfId="0" applyFont="1" applyBorder="1" applyAlignment="1">
      <alignment wrapText="1"/>
    </xf>
    <xf numFmtId="2" fontId="3" fillId="0" borderId="22" xfId="0" applyNumberFormat="1" applyFont="1" applyFill="1" applyBorder="1"/>
    <xf numFmtId="2" fontId="3" fillId="0" borderId="1" xfId="0" applyNumberFormat="1" applyFont="1" applyFill="1" applyBorder="1"/>
    <xf numFmtId="0" fontId="3" fillId="14" borderId="1" xfId="0" applyFont="1" applyFill="1" applyBorder="1" applyAlignment="1">
      <alignment horizontal="center" wrapText="1"/>
    </xf>
    <xf numFmtId="1" fontId="3" fillId="0" borderId="1" xfId="0" applyNumberFormat="1" applyFont="1" applyBorder="1" applyAlignment="1">
      <alignment horizontal="center" vertical="center" wrapText="1"/>
    </xf>
    <xf numFmtId="1" fontId="3" fillId="0" borderId="21" xfId="0" applyNumberFormat="1" applyFont="1" applyBorder="1" applyAlignment="1">
      <alignment horizontal="center" wrapText="1"/>
    </xf>
    <xf numFmtId="2" fontId="3" fillId="0" borderId="21" xfId="0" applyNumberFormat="1" applyFont="1" applyBorder="1" applyAlignment="1">
      <alignment horizontal="right" wrapText="1"/>
    </xf>
    <xf numFmtId="166" fontId="3" fillId="21" borderId="21" xfId="0" applyNumberFormat="1" applyFont="1" applyFill="1" applyBorder="1" applyAlignment="1">
      <alignment horizontal="center" vertical="center" wrapText="1"/>
    </xf>
    <xf numFmtId="166" fontId="3" fillId="0" borderId="21" xfId="0" applyNumberFormat="1" applyFont="1" applyBorder="1" applyAlignment="1">
      <alignment horizontal="center" vertical="center" wrapText="1"/>
    </xf>
    <xf numFmtId="165" fontId="3" fillId="0" borderId="22" xfId="0" applyNumberFormat="1" applyFont="1" applyBorder="1" applyAlignment="1">
      <alignment horizontal="right" vertical="center" wrapText="1"/>
    </xf>
    <xf numFmtId="165" fontId="3" fillId="0" borderId="8" xfId="0" applyNumberFormat="1" applyFont="1" applyBorder="1" applyAlignment="1">
      <alignment horizontal="center" vertical="center" wrapText="1"/>
    </xf>
    <xf numFmtId="0" fontId="3" fillId="0" borderId="21" xfId="0" applyFont="1" applyBorder="1" applyAlignment="1">
      <alignment horizontal="right" wrapText="1"/>
    </xf>
    <xf numFmtId="0" fontId="3" fillId="0" borderId="21" xfId="0" applyFont="1" applyBorder="1" applyAlignment="1">
      <alignment horizontal="center" wrapText="1"/>
    </xf>
    <xf numFmtId="1" fontId="3" fillId="0" borderId="21" xfId="0" applyNumberFormat="1" applyFont="1" applyBorder="1" applyAlignment="1">
      <alignment horizontal="center" vertical="center" wrapText="1"/>
    </xf>
    <xf numFmtId="0" fontId="3" fillId="0" borderId="12" xfId="0" applyFont="1" applyBorder="1" applyAlignment="1">
      <alignment wrapText="1"/>
    </xf>
    <xf numFmtId="0" fontId="3" fillId="0" borderId="13" xfId="0" applyFont="1" applyBorder="1" applyAlignment="1">
      <alignment wrapText="1"/>
    </xf>
    <xf numFmtId="0" fontId="3" fillId="0" borderId="11" xfId="0" applyFont="1" applyBorder="1" applyAlignment="1">
      <alignment wrapText="1"/>
    </xf>
    <xf numFmtId="0" fontId="3" fillId="0" borderId="20" xfId="0" applyFont="1" applyFill="1" applyBorder="1" applyAlignment="1">
      <alignment horizontal="center" vertical="center" wrapText="1"/>
    </xf>
    <xf numFmtId="165" fontId="3" fillId="0" borderId="1" xfId="0" applyNumberFormat="1" applyFont="1" applyBorder="1" applyAlignment="1">
      <alignment wrapText="1"/>
    </xf>
    <xf numFmtId="165" fontId="3" fillId="0" borderId="1" xfId="0" applyNumberFormat="1" applyFont="1" applyFill="1" applyBorder="1"/>
    <xf numFmtId="0" fontId="10" fillId="0" borderId="1" xfId="0" applyFont="1" applyBorder="1" applyAlignment="1">
      <alignment wrapText="1"/>
    </xf>
    <xf numFmtId="0" fontId="6" fillId="0" borderId="1" xfId="0" applyFont="1" applyBorder="1" applyAlignment="1">
      <alignment horizontal="center" wrapText="1"/>
    </xf>
    <xf numFmtId="165" fontId="6" fillId="0" borderId="1" xfId="0" applyNumberFormat="1" applyFont="1" applyBorder="1" applyAlignment="1">
      <alignment horizontal="right" wrapText="1"/>
    </xf>
    <xf numFmtId="1" fontId="6" fillId="0" borderId="1" xfId="0" applyNumberFormat="1" applyFont="1" applyBorder="1" applyAlignment="1">
      <alignment horizontal="center" wrapText="1"/>
    </xf>
    <xf numFmtId="165" fontId="3" fillId="0" borderId="1" xfId="0" applyNumberFormat="1" applyFont="1" applyFill="1" applyBorder="1" applyAlignment="1">
      <alignment horizontal="center" vertical="center"/>
    </xf>
    <xf numFmtId="2" fontId="3" fillId="0" borderId="1" xfId="0" applyNumberFormat="1" applyFont="1" applyFill="1" applyBorder="1" applyAlignment="1">
      <alignment horizontal="center"/>
    </xf>
    <xf numFmtId="165" fontId="3" fillId="0" borderId="1" xfId="0" applyNumberFormat="1" applyFont="1" applyFill="1" applyBorder="1" applyAlignment="1">
      <alignment horizontal="center" shrinkToFit="1"/>
    </xf>
    <xf numFmtId="0" fontId="6" fillId="0" borderId="1" xfId="0" applyFont="1" applyFill="1" applyBorder="1" applyAlignment="1">
      <alignment horizontal="center" wrapText="1"/>
    </xf>
    <xf numFmtId="2" fontId="3" fillId="0" borderId="1" xfId="0" applyNumberFormat="1" applyFont="1" applyFill="1" applyBorder="1" applyAlignment="1">
      <alignment horizontal="center" shrinkToFit="1"/>
    </xf>
    <xf numFmtId="0" fontId="17" fillId="0" borderId="0" xfId="0" applyFont="1"/>
    <xf numFmtId="0" fontId="17" fillId="0" borderId="0" xfId="0" applyFont="1" applyAlignment="1">
      <alignment horizontal="center"/>
    </xf>
    <xf numFmtId="0" fontId="17" fillId="0" borderId="0" xfId="0" applyFont="1" applyAlignment="1">
      <alignment horizontal="left"/>
    </xf>
    <xf numFmtId="0" fontId="17" fillId="0" borderId="0" xfId="0" applyFont="1" applyBorder="1"/>
    <xf numFmtId="2" fontId="3" fillId="0" borderId="1" xfId="0" applyNumberFormat="1" applyFont="1" applyFill="1" applyBorder="1" applyAlignment="1">
      <alignment shrinkToFit="1"/>
    </xf>
    <xf numFmtId="2" fontId="3" fillId="0" borderId="21" xfId="0" applyNumberFormat="1" applyFont="1" applyFill="1" applyBorder="1" applyAlignment="1">
      <alignment shrinkToFit="1"/>
    </xf>
    <xf numFmtId="165" fontId="3" fillId="21" borderId="1" xfId="0" applyNumberFormat="1" applyFont="1" applyFill="1" applyBorder="1" applyAlignment="1">
      <alignment horizontal="right" vertical="center" wrapText="1"/>
    </xf>
    <xf numFmtId="14" fontId="3" fillId="0" borderId="1" xfId="0" applyNumberFormat="1" applyFont="1" applyFill="1" applyBorder="1" applyAlignment="1">
      <alignment horizontal="right" shrinkToFit="1"/>
    </xf>
    <xf numFmtId="0" fontId="3" fillId="0" borderId="1" xfId="0" applyFont="1" applyFill="1" applyBorder="1" applyAlignment="1">
      <alignment horizontal="right" wrapText="1"/>
    </xf>
    <xf numFmtId="168" fontId="3" fillId="0" borderId="1" xfId="0" applyNumberFormat="1" applyFont="1" applyFill="1" applyBorder="1" applyAlignment="1">
      <alignment horizontal="right" shrinkToFit="1"/>
    </xf>
    <xf numFmtId="14" fontId="3" fillId="0" borderId="1" xfId="0" applyNumberFormat="1" applyFont="1" applyFill="1" applyBorder="1" applyAlignment="1">
      <alignment horizontal="right"/>
    </xf>
    <xf numFmtId="0" fontId="5" fillId="0" borderId="5" xfId="0" applyFont="1" applyFill="1" applyBorder="1" applyAlignment="1">
      <alignment vertical="center"/>
    </xf>
    <xf numFmtId="0" fontId="5" fillId="0" borderId="0" xfId="0" applyFont="1" applyFill="1" applyBorder="1" applyAlignment="1">
      <alignment vertical="center"/>
    </xf>
    <xf numFmtId="0" fontId="11" fillId="3" borderId="14" xfId="0" applyFont="1" applyFill="1" applyBorder="1" applyAlignment="1">
      <alignment horizontal="center" vertical="center" wrapText="1"/>
    </xf>
    <xf numFmtId="0" fontId="11" fillId="3" borderId="15" xfId="0" applyFont="1" applyFill="1" applyBorder="1" applyAlignment="1">
      <alignment horizontal="center" vertical="center" wrapText="1"/>
    </xf>
    <xf numFmtId="0" fontId="11" fillId="3" borderId="16" xfId="0" applyFont="1" applyFill="1" applyBorder="1" applyAlignment="1">
      <alignment horizontal="center" vertical="center" wrapText="1"/>
    </xf>
    <xf numFmtId="0" fontId="0" fillId="3" borderId="5" xfId="0" applyFill="1" applyBorder="1"/>
    <xf numFmtId="0" fontId="0" fillId="3" borderId="0" xfId="0" applyFill="1" applyBorder="1"/>
    <xf numFmtId="0" fontId="0" fillId="3" borderId="17" xfId="0" applyFill="1" applyBorder="1"/>
    <xf numFmtId="0" fontId="0" fillId="3" borderId="25" xfId="0" applyFill="1" applyBorder="1"/>
    <xf numFmtId="0" fontId="0" fillId="3" borderId="19" xfId="0" applyFill="1" applyBorder="1"/>
    <xf numFmtId="0" fontId="0" fillId="3" borderId="26" xfId="0" applyFill="1" applyBorder="1"/>
    <xf numFmtId="0" fontId="11" fillId="0" borderId="14" xfId="0" applyFont="1" applyFill="1" applyBorder="1" applyAlignment="1">
      <alignment horizontal="center" vertical="center" wrapText="1"/>
    </xf>
    <xf numFmtId="0" fontId="11" fillId="0" borderId="16" xfId="0" applyFont="1" applyFill="1" applyBorder="1" applyAlignment="1">
      <alignment horizontal="center" vertical="center" wrapText="1"/>
    </xf>
    <xf numFmtId="0" fontId="0" fillId="0" borderId="5" xfId="0" applyFill="1" applyBorder="1"/>
    <xf numFmtId="0" fontId="0" fillId="0" borderId="17" xfId="0" applyFill="1" applyBorder="1"/>
    <xf numFmtId="0" fontId="0" fillId="0" borderId="25" xfId="0" applyFill="1" applyBorder="1"/>
    <xf numFmtId="0" fontId="0" fillId="0" borderId="26" xfId="0" applyFill="1" applyBorder="1"/>
    <xf numFmtId="165" fontId="3" fillId="0" borderId="20" xfId="0" applyNumberFormat="1" applyFont="1" applyFill="1" applyBorder="1" applyAlignment="1">
      <alignment horizontal="right"/>
    </xf>
    <xf numFmtId="165" fontId="3" fillId="0" borderId="21" xfId="0" applyNumberFormat="1" applyFont="1" applyFill="1" applyBorder="1" applyAlignment="1">
      <alignment horizontal="center"/>
    </xf>
    <xf numFmtId="165" fontId="3" fillId="0" borderId="20" xfId="0" applyNumberFormat="1" applyFont="1" applyFill="1" applyBorder="1" applyAlignment="1">
      <alignment horizontal="right" shrinkToFit="1"/>
    </xf>
    <xf numFmtId="0" fontId="3" fillId="0" borderId="21" xfId="0" applyFont="1" applyFill="1" applyBorder="1" applyAlignment="1">
      <alignment horizontal="center" wrapText="1"/>
    </xf>
    <xf numFmtId="0" fontId="3" fillId="14" borderId="20" xfId="0" applyFont="1" applyFill="1" applyBorder="1" applyAlignment="1">
      <alignment horizontal="center" wrapText="1"/>
    </xf>
    <xf numFmtId="0" fontId="3" fillId="0" borderId="20" xfId="0" applyFont="1" applyBorder="1" applyAlignment="1">
      <alignment horizontal="center" wrapText="1"/>
    </xf>
    <xf numFmtId="0" fontId="3" fillId="14" borderId="21" xfId="0" applyFont="1" applyFill="1" applyBorder="1" applyAlignment="1">
      <alignment horizontal="center" wrapText="1"/>
    </xf>
    <xf numFmtId="2" fontId="3" fillId="0" borderId="21" xfId="0" applyNumberFormat="1" applyFont="1" applyFill="1" applyBorder="1" applyAlignment="1"/>
    <xf numFmtId="2" fontId="3" fillId="0" borderId="21" xfId="0" applyNumberFormat="1" applyFont="1" applyFill="1" applyBorder="1" applyAlignment="1">
      <alignment horizontal="right"/>
    </xf>
    <xf numFmtId="0" fontId="3" fillId="0" borderId="24" xfId="0" applyFont="1" applyFill="1" applyBorder="1" applyAlignment="1">
      <alignment horizontal="center"/>
    </xf>
    <xf numFmtId="49" fontId="3" fillId="0" borderId="24" xfId="0" applyNumberFormat="1" applyFont="1" applyFill="1" applyBorder="1" applyAlignment="1">
      <alignment horizontal="center"/>
    </xf>
    <xf numFmtId="0" fontId="3" fillId="20" borderId="0" xfId="0" applyFont="1" applyFill="1" applyBorder="1" applyAlignment="1">
      <alignment horizontal="center" vertical="center" wrapText="1"/>
    </xf>
    <xf numFmtId="49" fontId="3" fillId="0" borderId="0" xfId="0" applyNumberFormat="1" applyFont="1" applyFill="1" applyBorder="1" applyAlignment="1">
      <alignment horizontal="center"/>
    </xf>
    <xf numFmtId="0" fontId="10" fillId="20" borderId="13" xfId="0" applyFont="1" applyFill="1" applyBorder="1" applyAlignment="1">
      <alignment horizontal="center" vertical="center" wrapText="1"/>
    </xf>
    <xf numFmtId="49" fontId="3" fillId="0" borderId="0" xfId="0" applyNumberFormat="1" applyFont="1" applyFill="1" applyBorder="1"/>
    <xf numFmtId="0" fontId="10" fillId="20" borderId="1" xfId="0" applyFont="1" applyFill="1" applyBorder="1" applyAlignment="1">
      <alignment horizontal="center" vertical="center" wrapText="1"/>
    </xf>
    <xf numFmtId="165" fontId="3" fillId="0" borderId="0" xfId="0" applyNumberFormat="1" applyFont="1" applyFill="1" applyBorder="1" applyAlignment="1">
      <alignment horizontal="center"/>
    </xf>
    <xf numFmtId="165" fontId="3" fillId="0" borderId="0" xfId="0" applyNumberFormat="1" applyFont="1" applyFill="1" applyBorder="1"/>
    <xf numFmtId="0" fontId="3" fillId="0" borderId="22" xfId="0" applyFont="1" applyFill="1" applyBorder="1"/>
    <xf numFmtId="165" fontId="3" fillId="0" borderId="0" xfId="0" applyNumberFormat="1" applyFont="1" applyBorder="1" applyAlignment="1">
      <alignment horizontal="center" vertical="center" wrapText="1"/>
    </xf>
    <xf numFmtId="165" fontId="3" fillId="0" borderId="22" xfId="0" applyNumberFormat="1" applyFont="1" applyFill="1" applyBorder="1" applyAlignment="1">
      <alignment horizontal="center"/>
    </xf>
    <xf numFmtId="166" fontId="3" fillId="0" borderId="0" xfId="0" applyNumberFormat="1" applyFont="1" applyBorder="1" applyAlignment="1">
      <alignment horizontal="center" vertical="center" wrapText="1"/>
    </xf>
    <xf numFmtId="0" fontId="3" fillId="0" borderId="0" xfId="0" applyFont="1" applyBorder="1" applyAlignment="1">
      <alignment horizontal="center" wrapText="1"/>
    </xf>
    <xf numFmtId="0" fontId="3" fillId="0" borderId="0" xfId="0" applyFont="1" applyBorder="1" applyAlignment="1">
      <alignment wrapText="1"/>
    </xf>
    <xf numFmtId="166" fontId="3" fillId="21" borderId="0" xfId="0" applyNumberFormat="1" applyFont="1" applyFill="1" applyBorder="1" applyAlignment="1">
      <alignment horizontal="center" vertical="center" wrapText="1"/>
    </xf>
    <xf numFmtId="0" fontId="10" fillId="0" borderId="21" xfId="0" applyFont="1" applyBorder="1" applyAlignment="1">
      <alignment horizontal="center" wrapText="1"/>
    </xf>
    <xf numFmtId="0" fontId="3" fillId="0" borderId="20" xfId="0" applyFont="1" applyFill="1" applyBorder="1"/>
    <xf numFmtId="2" fontId="3" fillId="0" borderId="0" xfId="0" applyNumberFormat="1" applyFont="1" applyFill="1" applyBorder="1" applyAlignment="1">
      <alignment horizontal="center"/>
    </xf>
    <xf numFmtId="2" fontId="3" fillId="0" borderId="0" xfId="0" applyNumberFormat="1" applyFont="1" applyFill="1" applyBorder="1"/>
    <xf numFmtId="0" fontId="3" fillId="0" borderId="11" xfId="0" applyFont="1" applyFill="1" applyBorder="1" applyAlignment="1">
      <alignment horizontal="center"/>
    </xf>
    <xf numFmtId="165" fontId="3" fillId="0" borderId="0" xfId="0" applyNumberFormat="1" applyFont="1" applyFill="1" applyBorder="1" applyAlignment="1">
      <alignment horizontal="right"/>
    </xf>
    <xf numFmtId="0" fontId="11" fillId="3" borderId="27" xfId="0" applyFont="1" applyFill="1" applyBorder="1" applyAlignment="1">
      <alignment horizontal="center" vertical="center" wrapText="1"/>
    </xf>
    <xf numFmtId="0" fontId="0" fillId="3" borderId="28" xfId="0" applyFill="1" applyBorder="1"/>
    <xf numFmtId="0" fontId="0" fillId="3" borderId="29" xfId="0" applyFill="1" applyBorder="1"/>
    <xf numFmtId="0" fontId="11" fillId="0" borderId="0" xfId="0" applyFont="1" applyAlignment="1">
      <alignment horizontal="center"/>
    </xf>
    <xf numFmtId="0" fontId="0" fillId="0" borderId="0" xfId="0" applyAlignment="1">
      <alignment horizontal="center"/>
    </xf>
    <xf numFmtId="0" fontId="9" fillId="0" borderId="0" xfId="0" applyFont="1" applyAlignment="1">
      <alignment horizontal="left"/>
    </xf>
    <xf numFmtId="0" fontId="13" fillId="0" borderId="0" xfId="0" applyFont="1" applyAlignment="1">
      <alignment horizontal="center"/>
    </xf>
    <xf numFmtId="0" fontId="11" fillId="0" borderId="0" xfId="0" applyFont="1" applyAlignment="1">
      <alignment horizontal="center" vertical="center"/>
    </xf>
    <xf numFmtId="0" fontId="9" fillId="0" borderId="0" xfId="0" applyFont="1" applyAlignment="1">
      <alignment horizontal="center"/>
    </xf>
    <xf numFmtId="0" fontId="12" fillId="0" borderId="0" xfId="0" applyFont="1" applyAlignment="1">
      <alignment horizontal="center"/>
    </xf>
    <xf numFmtId="0" fontId="11" fillId="0" borderId="0" xfId="0" applyFont="1" applyAlignment="1">
      <alignment horizontal="center" wrapText="1"/>
    </xf>
    <xf numFmtId="0" fontId="11" fillId="0" borderId="12" xfId="0" applyFont="1" applyBorder="1" applyAlignment="1">
      <alignment horizontal="left" vertical="top" wrapText="1"/>
    </xf>
    <xf numFmtId="0" fontId="11" fillId="0" borderId="13" xfId="0" applyFont="1" applyBorder="1" applyAlignment="1">
      <alignment horizontal="left" vertical="top" wrapText="1"/>
    </xf>
    <xf numFmtId="0" fontId="11" fillId="0" borderId="8" xfId="0" applyFont="1" applyBorder="1" applyAlignment="1">
      <alignment horizontal="left" vertical="top" wrapText="1"/>
    </xf>
    <xf numFmtId="0" fontId="11" fillId="0" borderId="10" xfId="0" applyFont="1" applyBorder="1" applyAlignment="1">
      <alignment horizontal="left" vertical="top" wrapText="1"/>
    </xf>
    <xf numFmtId="0" fontId="11" fillId="0" borderId="0" xfId="0" applyFont="1" applyBorder="1" applyAlignment="1">
      <alignment horizontal="left" vertical="top" wrapText="1"/>
    </xf>
    <xf numFmtId="0" fontId="11" fillId="0" borderId="9" xfId="0" applyFont="1" applyBorder="1" applyAlignment="1">
      <alignment horizontal="left" vertical="top" wrapText="1"/>
    </xf>
    <xf numFmtId="0" fontId="11" fillId="0" borderId="7" xfId="0" applyFont="1" applyBorder="1" applyAlignment="1">
      <alignment horizontal="left" vertical="top" wrapText="1"/>
    </xf>
    <xf numFmtId="0" fontId="11" fillId="0" borderId="2" xfId="0" applyFont="1" applyBorder="1" applyAlignment="1">
      <alignment horizontal="left" vertical="top" wrapText="1"/>
    </xf>
    <xf numFmtId="0" fontId="11" fillId="0" borderId="6" xfId="0" applyFont="1" applyBorder="1" applyAlignment="1">
      <alignment horizontal="left" vertical="top" wrapText="1"/>
    </xf>
    <xf numFmtId="0" fontId="11" fillId="0" borderId="1" xfId="0" applyFont="1" applyBorder="1" applyAlignment="1">
      <alignment horizontal="center" vertical="center" wrapText="1"/>
    </xf>
    <xf numFmtId="0" fontId="11" fillId="0" borderId="1" xfId="0" applyFont="1" applyBorder="1" applyAlignment="1">
      <alignment horizontal="center" vertical="center"/>
    </xf>
    <xf numFmtId="0" fontId="11" fillId="0" borderId="0" xfId="0" applyFont="1" applyAlignment="1">
      <alignment horizontal="left" vertical="center" wrapText="1"/>
    </xf>
    <xf numFmtId="0" fontId="9" fillId="0" borderId="0" xfId="0" applyFont="1" applyAlignment="1">
      <alignment horizontal="center" vertical="center"/>
    </xf>
    <xf numFmtId="0" fontId="11" fillId="0" borderId="1" xfId="0" applyFont="1" applyBorder="1" applyAlignment="1">
      <alignment horizontal="left" vertical="center" wrapText="1"/>
    </xf>
    <xf numFmtId="0" fontId="0" fillId="0" borderId="1" xfId="0" applyBorder="1" applyAlignment="1">
      <alignment horizontal="center" vertical="center"/>
    </xf>
    <xf numFmtId="0" fontId="11" fillId="0" borderId="0" xfId="0" applyFont="1" applyAlignment="1">
      <alignment horizontal="left"/>
    </xf>
    <xf numFmtId="0" fontId="0" fillId="0" borderId="0" xfId="0" applyAlignment="1">
      <alignment horizontal="left"/>
    </xf>
    <xf numFmtId="0" fontId="9" fillId="0" borderId="0" xfId="0" applyFont="1" applyAlignment="1">
      <alignment horizontal="left" vertical="center"/>
    </xf>
    <xf numFmtId="0" fontId="14" fillId="0" borderId="0" xfId="0" applyFont="1" applyAlignment="1">
      <alignment horizontal="center"/>
    </xf>
    <xf numFmtId="0" fontId="11" fillId="6" borderId="1" xfId="0" applyFont="1" applyFill="1" applyBorder="1" applyAlignment="1">
      <alignment horizontal="center"/>
    </xf>
    <xf numFmtId="0" fontId="0" fillId="6" borderId="1" xfId="0" applyFill="1" applyBorder="1" applyAlignment="1">
      <alignment horizontal="center"/>
    </xf>
    <xf numFmtId="0" fontId="11" fillId="4" borderId="1" xfId="0" applyFont="1" applyFill="1" applyBorder="1" applyAlignment="1">
      <alignment horizontal="center"/>
    </xf>
    <xf numFmtId="0" fontId="0" fillId="4" borderId="1" xfId="0" applyFill="1" applyBorder="1" applyAlignment="1">
      <alignment horizontal="center"/>
    </xf>
    <xf numFmtId="0" fontId="11" fillId="22" borderId="21" xfId="0" applyFont="1" applyFill="1" applyBorder="1" applyAlignment="1">
      <alignment horizontal="center"/>
    </xf>
    <xf numFmtId="0" fontId="0" fillId="22" borderId="21" xfId="0" applyFill="1" applyBorder="1" applyAlignment="1">
      <alignment horizontal="center"/>
    </xf>
    <xf numFmtId="0" fontId="0" fillId="22" borderId="1" xfId="0" applyFill="1" applyBorder="1" applyAlignment="1">
      <alignment horizontal="center"/>
    </xf>
    <xf numFmtId="0" fontId="0" fillId="3" borderId="1" xfId="0" applyFill="1" applyBorder="1" applyAlignment="1">
      <alignment horizontal="center"/>
    </xf>
    <xf numFmtId="0" fontId="11" fillId="12" borderId="21" xfId="0" applyFont="1" applyFill="1" applyBorder="1" applyAlignment="1">
      <alignment horizontal="center"/>
    </xf>
    <xf numFmtId="0" fontId="0" fillId="12" borderId="21" xfId="0" applyFill="1" applyBorder="1" applyAlignment="1">
      <alignment horizontal="center"/>
    </xf>
    <xf numFmtId="0" fontId="0" fillId="12" borderId="1" xfId="0" applyFill="1" applyBorder="1" applyAlignment="1">
      <alignment horizontal="center"/>
    </xf>
    <xf numFmtId="0" fontId="11" fillId="23" borderId="1" xfId="0" applyFont="1" applyFill="1" applyBorder="1" applyAlignment="1">
      <alignment horizontal="center"/>
    </xf>
    <xf numFmtId="0" fontId="0" fillId="23" borderId="1" xfId="0" applyFill="1" applyBorder="1" applyAlignment="1">
      <alignment horizontal="center"/>
    </xf>
  </cellXfs>
  <cellStyles count="4">
    <cellStyle name="Normal" xfId="0" builtinId="0"/>
    <cellStyle name="Normal 2" xfId="1"/>
    <cellStyle name="Normal 2 2" xfId="3"/>
    <cellStyle name="Normal 3" xfId="2"/>
  </cellStyles>
  <dxfs count="0"/>
  <tableStyles count="0" defaultTableStyle="TableStyleMedium2" defaultPivotStyle="PivotStyleLight16"/>
  <colors>
    <mruColors>
      <color rgb="FFD8D8D8"/>
      <color rgb="FFE8FC72"/>
      <color rgb="FFFFDB69"/>
      <color rgb="FFEBEC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60960</xdr:colOff>
      <xdr:row>0</xdr:row>
      <xdr:rowOff>137160</xdr:rowOff>
    </xdr:from>
    <xdr:to>
      <xdr:col>0</xdr:col>
      <xdr:colOff>731520</xdr:colOff>
      <xdr:row>2</xdr:row>
      <xdr:rowOff>83820</xdr:rowOff>
    </xdr:to>
    <xdr:sp macro="[0]!Valider_Objectifs" textlink="">
      <xdr:nvSpPr>
        <xdr:cNvPr id="2" name="Rectangle à coins arrondis 1"/>
        <xdr:cNvSpPr/>
      </xdr:nvSpPr>
      <xdr:spPr>
        <a:xfrm>
          <a:off x="60960" y="137160"/>
          <a:ext cx="670560" cy="304800"/>
        </a:xfrm>
        <a:prstGeom prst="roundRect">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CA" sz="1100" b="0" cap="none" spc="0">
              <a:ln w="0"/>
              <a:solidFill>
                <a:schemeClr val="bg1"/>
              </a:solidFill>
              <a:effectLst>
                <a:outerShdw blurRad="38100" dist="19050" dir="2700000" algn="tl" rotWithShape="0">
                  <a:schemeClr val="dk1">
                    <a:alpha val="40000"/>
                  </a:schemeClr>
                </a:outerShdw>
              </a:effectLst>
            </a:rPr>
            <a:t>Macro</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pageSetUpPr fitToPage="1"/>
  </sheetPr>
  <dimension ref="A1:EI27"/>
  <sheetViews>
    <sheetView zoomScale="80" zoomScaleNormal="80" workbookViewId="0">
      <pane ySplit="2" topLeftCell="A3" activePane="bottomLeft" state="frozen"/>
      <selection pane="bottomLeft" activeCell="N32" sqref="N32"/>
    </sheetView>
  </sheetViews>
  <sheetFormatPr baseColWidth="10" defaultColWidth="11.44140625" defaultRowHeight="14.4" x14ac:dyDescent="0.3"/>
  <cols>
    <col min="1" max="1" width="13.5546875" style="153" customWidth="1"/>
    <col min="2" max="2" width="6.109375" style="154" customWidth="1"/>
    <col min="3" max="3" width="16" style="153" customWidth="1"/>
    <col min="4" max="4" width="32.109375" style="154" hidden="1" customWidth="1"/>
    <col min="5" max="5" width="28.33203125" style="155" hidden="1" customWidth="1"/>
    <col min="6" max="6" width="9" style="153" hidden="1" customWidth="1"/>
    <col min="7" max="7" width="20" style="153" hidden="1" customWidth="1"/>
    <col min="8" max="8" width="17" style="153" hidden="1" customWidth="1"/>
    <col min="9" max="9" width="17.6640625" style="153" hidden="1" customWidth="1"/>
    <col min="10" max="10" width="31.109375" style="153" hidden="1" customWidth="1"/>
    <col min="11" max="11" width="31.88671875" style="155" hidden="1" customWidth="1"/>
    <col min="12" max="12" width="10" style="153" hidden="1" customWidth="1"/>
    <col min="13" max="13" width="20.5546875" style="153" hidden="1" customWidth="1"/>
    <col min="14" max="14" width="14" style="154" customWidth="1"/>
    <col min="15" max="15" width="15" style="153" hidden="1" customWidth="1"/>
    <col min="16" max="16" width="11.6640625" style="153" hidden="1" customWidth="1"/>
    <col min="17" max="17" width="23.6640625" style="154" hidden="1" customWidth="1"/>
    <col min="18" max="18" width="33.5546875" style="153" hidden="1" customWidth="1"/>
    <col min="19" max="19" width="32.88671875" style="153" hidden="1" customWidth="1"/>
    <col min="20" max="20" width="7.109375" style="153" hidden="1" customWidth="1"/>
    <col min="21" max="21" width="24.44140625" style="153" hidden="1" customWidth="1"/>
    <col min="22" max="22" width="8.44140625" style="154" customWidth="1"/>
    <col min="23" max="23" width="11.6640625" style="153" customWidth="1"/>
    <col min="24" max="24" width="12.44140625" style="153" customWidth="1"/>
    <col min="25" max="25" width="12.6640625" style="153" customWidth="1"/>
    <col min="26" max="26" width="13.109375" style="153" hidden="1" customWidth="1"/>
    <col min="27" max="27" width="13.6640625" style="153" hidden="1" customWidth="1"/>
    <col min="28" max="28" width="3.88671875" style="153" customWidth="1"/>
    <col min="29" max="29" width="8" style="153" customWidth="1"/>
    <col min="30" max="30" width="11" style="153" hidden="1" customWidth="1"/>
    <col min="31" max="31" width="8" style="153" hidden="1" customWidth="1"/>
    <col min="32" max="32" width="15.6640625" style="153" hidden="1" customWidth="1"/>
    <col min="33" max="33" width="3.6640625" style="153" customWidth="1"/>
    <col min="34" max="34" width="8.5546875" style="153" customWidth="1"/>
    <col min="35" max="35" width="11" style="153" hidden="1" customWidth="1"/>
    <col min="36" max="36" width="8" style="153" hidden="1" customWidth="1"/>
    <col min="37" max="37" width="13.6640625" style="153" hidden="1" customWidth="1"/>
    <col min="38" max="38" width="4.33203125" style="153" customWidth="1"/>
    <col min="39" max="39" width="8.5546875" style="153" customWidth="1"/>
    <col min="40" max="40" width="11" style="153" hidden="1" customWidth="1"/>
    <col min="41" max="41" width="8" style="153" hidden="1" customWidth="1"/>
    <col min="42" max="42" width="15.6640625" style="153" hidden="1" customWidth="1"/>
    <col min="43" max="43" width="4.6640625" style="153" customWidth="1"/>
    <col min="44" max="44" width="8.5546875" style="153" customWidth="1"/>
    <col min="45" max="45" width="11" style="153" hidden="1" customWidth="1"/>
    <col min="46" max="46" width="8" style="153" hidden="1" customWidth="1"/>
    <col min="47" max="47" width="20.33203125" style="153" hidden="1" customWidth="1"/>
    <col min="48" max="48" width="26.33203125" style="153" hidden="1" customWidth="1"/>
    <col min="49" max="49" width="26.109375" style="153" hidden="1" customWidth="1"/>
    <col min="50" max="50" width="12" style="153" hidden="1" customWidth="1"/>
    <col min="51" max="51" width="18.5546875" style="153" hidden="1" customWidth="1"/>
    <col min="52" max="52" width="12" style="153" hidden="1" customWidth="1"/>
    <col min="53" max="53" width="14.109375" style="153" hidden="1" customWidth="1"/>
    <col min="54" max="54" width="12.33203125" style="153" hidden="1" customWidth="1"/>
    <col min="55" max="55" width="14.88671875" style="153" hidden="1" customWidth="1"/>
    <col min="56" max="56" width="14.44140625" style="153" hidden="1" customWidth="1"/>
    <col min="57" max="57" width="11.44140625" style="153" hidden="1" customWidth="1"/>
    <col min="58" max="58" width="11.5546875" style="153" hidden="1" customWidth="1"/>
    <col min="59" max="64" width="9.44140625" style="153" hidden="1" customWidth="1"/>
    <col min="65" max="65" width="9" style="153" hidden="1" customWidth="1"/>
    <col min="66" max="69" width="7.44140625" style="153" hidden="1" customWidth="1"/>
    <col min="70" max="70" width="9.44140625" style="153" hidden="1" customWidth="1"/>
    <col min="71" max="74" width="11.44140625" style="153" hidden="1" customWidth="1"/>
    <col min="75" max="75" width="15.6640625" style="153" customWidth="1"/>
    <col min="76" max="76" width="8.109375" style="153" hidden="1" customWidth="1"/>
    <col min="77" max="77" width="14" style="153" hidden="1" customWidth="1"/>
    <col min="78" max="78" width="8.109375" style="153" hidden="1" customWidth="1"/>
    <col min="79" max="79" width="9.88671875" style="153" hidden="1" customWidth="1"/>
    <col min="80" max="80" width="10" style="153" hidden="1" customWidth="1"/>
    <col min="81" max="81" width="9.5546875" style="153" hidden="1" customWidth="1"/>
    <col min="82" max="82" width="23.44140625" style="153" hidden="1" customWidth="1"/>
    <col min="83" max="83" width="34.109375" style="153" hidden="1" customWidth="1"/>
    <col min="84" max="84" width="11.44140625" style="153" hidden="1" customWidth="1"/>
    <col min="85" max="85" width="15.6640625" style="153" hidden="1" customWidth="1"/>
    <col min="86" max="86" width="17.88671875" style="153" hidden="1" customWidth="1"/>
    <col min="87" max="87" width="25.44140625" style="153" hidden="1" customWidth="1"/>
    <col min="88" max="88" width="11.44140625" style="153" hidden="1" customWidth="1"/>
    <col min="89" max="89" width="24.5546875" style="153" hidden="1" customWidth="1"/>
    <col min="90" max="90" width="11.44140625" style="153" hidden="1" customWidth="1"/>
    <col min="91" max="91" width="14.33203125" style="153" hidden="1" customWidth="1"/>
    <col min="92" max="92" width="17.88671875" style="153" hidden="1" customWidth="1"/>
    <col min="93" max="94" width="11.44140625" style="153" hidden="1" customWidth="1"/>
    <col min="95" max="95" width="12.5546875" style="153" hidden="1" customWidth="1"/>
    <col min="96" max="96" width="11.44140625" style="153" hidden="1" customWidth="1"/>
    <col min="97" max="97" width="12.88671875" style="153" hidden="1" customWidth="1"/>
    <col min="98" max="98" width="15.6640625" style="153" hidden="1" customWidth="1"/>
    <col min="99" max="112" width="0" style="153" hidden="1" customWidth="1"/>
    <col min="113" max="113" width="14.44140625" style="153" hidden="1" customWidth="1"/>
    <col min="114" max="114" width="15.6640625" style="153" hidden="1" customWidth="1"/>
    <col min="115" max="116" width="0" style="153" hidden="1" customWidth="1"/>
    <col min="117" max="117" width="14.44140625" style="153" hidden="1" customWidth="1"/>
    <col min="118" max="123" width="0" style="153" hidden="1" customWidth="1"/>
    <col min="124" max="125" width="14.5546875" style="153" hidden="1" customWidth="1"/>
    <col min="126" max="126" width="13.33203125" style="153" hidden="1" customWidth="1"/>
    <col min="127" max="127" width="13.5546875" style="153" hidden="1" customWidth="1"/>
    <col min="128" max="128" width="0" style="153" hidden="1" customWidth="1"/>
    <col min="129" max="129" width="14.33203125" style="153" hidden="1" customWidth="1"/>
    <col min="130" max="130" width="14.109375" style="153" hidden="1" customWidth="1"/>
    <col min="131" max="134" width="9.6640625" style="153" customWidth="1"/>
    <col min="135" max="137" width="11.44140625" style="153"/>
    <col min="138" max="16384" width="11.44140625" style="156"/>
  </cols>
  <sheetData>
    <row r="1" spans="1:139" s="59" customFormat="1" ht="15" thickBot="1" x14ac:dyDescent="0.35">
      <c r="A1" s="164" t="s">
        <v>165</v>
      </c>
      <c r="B1" s="165"/>
      <c r="C1" s="165">
        <v>1</v>
      </c>
      <c r="D1" s="165">
        <v>2</v>
      </c>
      <c r="E1" s="165">
        <v>3</v>
      </c>
      <c r="F1" s="165">
        <v>4</v>
      </c>
      <c r="G1" s="165">
        <v>5</v>
      </c>
      <c r="H1" s="165">
        <v>6</v>
      </c>
      <c r="I1" s="165">
        <v>7</v>
      </c>
      <c r="J1" s="165">
        <v>8</v>
      </c>
      <c r="K1" s="165">
        <v>9</v>
      </c>
      <c r="L1" s="165">
        <v>10</v>
      </c>
      <c r="M1" s="165">
        <v>11</v>
      </c>
      <c r="N1" s="165">
        <v>12</v>
      </c>
      <c r="O1" s="165">
        <v>13</v>
      </c>
      <c r="P1" s="165">
        <v>14</v>
      </c>
      <c r="Q1" s="165">
        <v>15</v>
      </c>
      <c r="R1" s="165">
        <v>16</v>
      </c>
      <c r="S1" s="165">
        <v>17</v>
      </c>
      <c r="T1" s="165">
        <v>18</v>
      </c>
      <c r="U1" s="165">
        <v>19</v>
      </c>
      <c r="V1" s="165">
        <v>20</v>
      </c>
      <c r="W1" s="165">
        <v>21</v>
      </c>
      <c r="X1" s="165">
        <v>22</v>
      </c>
      <c r="Y1" s="165">
        <v>23</v>
      </c>
      <c r="Z1" s="165">
        <v>24</v>
      </c>
      <c r="AA1" s="165">
        <v>25</v>
      </c>
      <c r="AB1" s="165">
        <v>26</v>
      </c>
      <c r="AC1" s="165">
        <v>27</v>
      </c>
      <c r="AD1" s="165">
        <v>28</v>
      </c>
      <c r="AE1" s="165">
        <v>29</v>
      </c>
      <c r="AF1" s="165">
        <v>30</v>
      </c>
      <c r="AG1" s="165">
        <v>31</v>
      </c>
      <c r="AH1" s="165">
        <v>32</v>
      </c>
      <c r="AI1" s="165">
        <v>33</v>
      </c>
      <c r="AJ1" s="165">
        <v>34</v>
      </c>
      <c r="AK1" s="165">
        <v>35</v>
      </c>
      <c r="AL1" s="165">
        <v>36</v>
      </c>
      <c r="AM1" s="165">
        <v>37</v>
      </c>
      <c r="AN1" s="165">
        <v>38</v>
      </c>
      <c r="AO1" s="165">
        <v>39</v>
      </c>
      <c r="AP1" s="165">
        <v>40</v>
      </c>
      <c r="AQ1" s="165">
        <v>41</v>
      </c>
      <c r="AR1" s="165">
        <v>42</v>
      </c>
      <c r="AS1" s="165">
        <v>43</v>
      </c>
      <c r="AT1" s="165">
        <v>44</v>
      </c>
      <c r="AU1" s="165">
        <v>45</v>
      </c>
      <c r="AV1" s="165">
        <v>46</v>
      </c>
      <c r="AW1" s="165">
        <v>47</v>
      </c>
      <c r="AX1" s="165">
        <v>48</v>
      </c>
      <c r="AY1" s="165">
        <v>49</v>
      </c>
      <c r="AZ1" s="165">
        <v>50</v>
      </c>
      <c r="BA1" s="165">
        <v>51</v>
      </c>
      <c r="BB1" s="165">
        <v>52</v>
      </c>
      <c r="BC1" s="165">
        <v>53</v>
      </c>
      <c r="BD1" s="165">
        <v>54</v>
      </c>
      <c r="BE1" s="165">
        <v>55</v>
      </c>
      <c r="BF1" s="165">
        <v>56</v>
      </c>
      <c r="BG1" s="165">
        <v>57</v>
      </c>
      <c r="BH1" s="165">
        <v>58</v>
      </c>
      <c r="BI1" s="165">
        <v>59</v>
      </c>
      <c r="BJ1" s="165">
        <v>60</v>
      </c>
      <c r="BK1" s="165">
        <v>61</v>
      </c>
      <c r="BL1" s="165">
        <v>62</v>
      </c>
      <c r="BM1" s="165">
        <v>63</v>
      </c>
      <c r="BN1" s="165">
        <v>64</v>
      </c>
      <c r="BO1" s="165">
        <v>65</v>
      </c>
      <c r="BP1" s="165">
        <v>66</v>
      </c>
      <c r="BQ1" s="165">
        <v>67</v>
      </c>
      <c r="BR1" s="165">
        <v>68</v>
      </c>
      <c r="BS1" s="165">
        <v>69</v>
      </c>
      <c r="BT1" s="165">
        <v>70</v>
      </c>
      <c r="BU1" s="165">
        <v>71</v>
      </c>
      <c r="BV1" s="165">
        <v>72</v>
      </c>
      <c r="BW1" s="165">
        <v>73</v>
      </c>
      <c r="BX1" s="165">
        <v>74</v>
      </c>
      <c r="BY1" s="165">
        <v>75</v>
      </c>
      <c r="BZ1" s="165">
        <v>76</v>
      </c>
      <c r="CA1" s="165">
        <v>77</v>
      </c>
      <c r="CB1" s="165">
        <v>78</v>
      </c>
      <c r="CC1" s="165">
        <v>79</v>
      </c>
      <c r="CD1" s="165">
        <v>80</v>
      </c>
      <c r="CE1" s="165">
        <v>81</v>
      </c>
      <c r="CF1" s="165">
        <v>82</v>
      </c>
      <c r="CG1" s="165">
        <v>83</v>
      </c>
      <c r="CH1" s="165">
        <v>84</v>
      </c>
      <c r="CI1" s="165">
        <v>85</v>
      </c>
      <c r="CJ1" s="165">
        <v>86</v>
      </c>
      <c r="CK1" s="165">
        <v>87</v>
      </c>
      <c r="CL1" s="165">
        <v>88</v>
      </c>
      <c r="CM1" s="165">
        <v>89</v>
      </c>
      <c r="CN1" s="165">
        <v>90</v>
      </c>
      <c r="CO1" s="165">
        <v>91</v>
      </c>
      <c r="CP1" s="165">
        <v>92</v>
      </c>
      <c r="CQ1" s="165">
        <v>93</v>
      </c>
      <c r="CR1" s="165">
        <v>94</v>
      </c>
      <c r="CS1" s="165">
        <v>95</v>
      </c>
      <c r="CT1" s="165">
        <v>96</v>
      </c>
      <c r="CU1" s="165">
        <v>97</v>
      </c>
      <c r="CV1" s="165">
        <v>98</v>
      </c>
      <c r="CW1" s="165">
        <v>99</v>
      </c>
      <c r="CX1" s="165">
        <v>100</v>
      </c>
      <c r="CY1" s="165">
        <v>101</v>
      </c>
      <c r="CZ1" s="165">
        <v>102</v>
      </c>
      <c r="DA1" s="165">
        <v>103</v>
      </c>
      <c r="DB1" s="165">
        <v>104</v>
      </c>
      <c r="DC1" s="165">
        <v>105</v>
      </c>
      <c r="DD1" s="165">
        <v>106</v>
      </c>
      <c r="DE1" s="165">
        <v>107</v>
      </c>
      <c r="DF1" s="165">
        <v>108</v>
      </c>
      <c r="DG1" s="165">
        <v>109</v>
      </c>
      <c r="DH1" s="165">
        <v>110</v>
      </c>
      <c r="DI1" s="165">
        <v>111</v>
      </c>
      <c r="DJ1" s="165">
        <v>112</v>
      </c>
      <c r="DK1" s="165">
        <v>113</v>
      </c>
      <c r="DL1" s="165">
        <v>114</v>
      </c>
      <c r="DM1" s="165">
        <v>115</v>
      </c>
      <c r="DN1" s="165">
        <v>116</v>
      </c>
      <c r="DO1" s="165">
        <v>117</v>
      </c>
      <c r="DP1" s="165">
        <v>118</v>
      </c>
      <c r="DQ1" s="165">
        <v>119</v>
      </c>
      <c r="DR1" s="165">
        <v>120</v>
      </c>
      <c r="DS1" s="165">
        <v>121</v>
      </c>
      <c r="DT1" s="165">
        <v>122</v>
      </c>
      <c r="DU1" s="165">
        <v>123</v>
      </c>
      <c r="DV1" s="165">
        <v>124</v>
      </c>
      <c r="DW1" s="165">
        <v>125</v>
      </c>
      <c r="DX1" s="165">
        <v>126</v>
      </c>
      <c r="DY1" s="165">
        <v>127</v>
      </c>
      <c r="DZ1" s="165">
        <v>128</v>
      </c>
      <c r="EA1" s="165">
        <v>129</v>
      </c>
      <c r="EB1" s="165">
        <v>130</v>
      </c>
      <c r="EC1" s="165">
        <v>131</v>
      </c>
      <c r="ED1" s="165">
        <v>132</v>
      </c>
      <c r="EE1" s="165">
        <v>133</v>
      </c>
      <c r="EF1" s="165">
        <v>134</v>
      </c>
      <c r="EG1" s="165">
        <v>135</v>
      </c>
      <c r="EH1" s="165">
        <v>136</v>
      </c>
      <c r="EI1" s="165">
        <v>137</v>
      </c>
    </row>
    <row r="2" spans="1:139" s="60" customFormat="1" ht="45" customHeight="1" thickBot="1" x14ac:dyDescent="0.35">
      <c r="A2" s="5" t="s">
        <v>8</v>
      </c>
      <c r="B2" s="6" t="s">
        <v>0</v>
      </c>
      <c r="C2" s="22" t="s">
        <v>14</v>
      </c>
      <c r="D2" s="7"/>
      <c r="E2" s="7"/>
      <c r="F2" s="8"/>
      <c r="G2" s="7"/>
      <c r="H2" s="9"/>
      <c r="I2" s="7"/>
      <c r="J2" s="7"/>
      <c r="K2" s="10"/>
      <c r="L2" s="10"/>
      <c r="M2" s="10"/>
      <c r="N2" s="23" t="s">
        <v>20</v>
      </c>
      <c r="O2" s="23"/>
      <c r="P2" s="23"/>
      <c r="Q2" s="11"/>
      <c r="R2" s="2"/>
      <c r="S2" s="2"/>
      <c r="T2" s="12"/>
      <c r="U2" s="2"/>
      <c r="V2" s="13" t="s">
        <v>9</v>
      </c>
      <c r="W2" s="13" t="s">
        <v>10</v>
      </c>
      <c r="X2" s="14" t="s">
        <v>193</v>
      </c>
      <c r="Y2" s="13" t="s">
        <v>11</v>
      </c>
      <c r="Z2" s="15"/>
      <c r="AA2" s="79"/>
      <c r="AB2" s="16" t="s">
        <v>176</v>
      </c>
      <c r="AC2" s="17" t="s">
        <v>1</v>
      </c>
      <c r="AD2" s="17"/>
      <c r="AE2" s="17"/>
      <c r="AF2" s="18"/>
      <c r="AG2" s="16" t="s">
        <v>175</v>
      </c>
      <c r="AH2" s="17" t="s">
        <v>1</v>
      </c>
      <c r="AI2" s="17"/>
      <c r="AJ2" s="17"/>
      <c r="AK2" s="18"/>
      <c r="AL2" s="16" t="s">
        <v>4</v>
      </c>
      <c r="AM2" s="17" t="s">
        <v>1</v>
      </c>
      <c r="AN2" s="17"/>
      <c r="AO2" s="17"/>
      <c r="AP2" s="18"/>
      <c r="AQ2" s="19" t="s">
        <v>174</v>
      </c>
      <c r="AR2" s="17" t="s">
        <v>1</v>
      </c>
      <c r="AS2" s="17"/>
      <c r="AT2" s="17"/>
      <c r="AU2" s="20"/>
      <c r="AV2" s="21"/>
      <c r="AW2" s="21"/>
      <c r="AX2" s="25"/>
      <c r="AY2" s="25"/>
      <c r="AZ2" s="25"/>
      <c r="BA2" s="26"/>
      <c r="BB2" s="27"/>
      <c r="BC2" s="27"/>
      <c r="BD2" s="27"/>
      <c r="BE2" s="28"/>
      <c r="BF2" s="28"/>
      <c r="BG2" s="28"/>
      <c r="BH2" s="28"/>
      <c r="BI2" s="28"/>
      <c r="BJ2" s="28"/>
      <c r="BK2" s="28"/>
      <c r="BL2" s="29"/>
      <c r="BM2" s="29"/>
      <c r="BN2" s="30"/>
      <c r="BO2" s="30"/>
      <c r="BP2" s="30"/>
      <c r="BQ2" s="30"/>
      <c r="BR2" s="30"/>
      <c r="BS2" s="31"/>
      <c r="BT2" s="31"/>
      <c r="BU2" s="31"/>
      <c r="BV2" s="31"/>
      <c r="BW2" s="32" t="s">
        <v>173</v>
      </c>
      <c r="BX2" s="30"/>
      <c r="BY2" s="30"/>
      <c r="BZ2" s="33"/>
      <c r="CA2" s="33"/>
      <c r="CB2" s="33"/>
      <c r="CC2" s="33"/>
      <c r="CD2" s="33"/>
      <c r="CE2" s="29"/>
      <c r="CF2" s="34"/>
      <c r="CG2" s="33"/>
      <c r="CH2" s="33"/>
      <c r="CI2" s="33"/>
      <c r="CJ2" s="35"/>
      <c r="CK2" s="31"/>
      <c r="CL2" s="36"/>
      <c r="CM2" s="33"/>
      <c r="CN2" s="33"/>
      <c r="CO2" s="33"/>
      <c r="CP2" s="33"/>
      <c r="CQ2" s="33"/>
      <c r="CR2" s="37"/>
      <c r="CS2" s="37"/>
      <c r="CT2" s="34"/>
      <c r="CU2" s="38"/>
      <c r="CV2" s="38"/>
      <c r="CW2" s="38"/>
      <c r="CX2" s="38"/>
      <c r="CY2" s="29"/>
      <c r="CZ2" s="34"/>
      <c r="DA2" s="39"/>
      <c r="DB2" s="39"/>
      <c r="DC2" s="39"/>
      <c r="DD2" s="39"/>
      <c r="DE2" s="39"/>
      <c r="DF2" s="39"/>
      <c r="DG2" s="39"/>
      <c r="DH2" s="40"/>
      <c r="DI2" s="41"/>
      <c r="DJ2" s="42"/>
      <c r="DK2" s="29"/>
      <c r="DL2" s="29"/>
      <c r="DM2" s="43"/>
      <c r="DN2" s="29"/>
      <c r="DO2" s="40"/>
      <c r="DP2" s="37"/>
      <c r="DQ2" s="44"/>
      <c r="DR2" s="37"/>
      <c r="DS2" s="37"/>
      <c r="DT2" s="45"/>
      <c r="DU2" s="45"/>
      <c r="DV2" s="40"/>
      <c r="DW2" s="35"/>
      <c r="DX2" s="35"/>
      <c r="DY2" s="46"/>
      <c r="DZ2" s="46"/>
      <c r="EA2" s="28" t="s">
        <v>166</v>
      </c>
      <c r="EB2" s="28" t="s">
        <v>167</v>
      </c>
      <c r="EC2" s="28" t="s">
        <v>168</v>
      </c>
      <c r="ED2" s="28" t="s">
        <v>169</v>
      </c>
      <c r="EE2" s="28" t="s">
        <v>170</v>
      </c>
      <c r="EF2" s="28" t="s">
        <v>171</v>
      </c>
      <c r="EG2" s="58" t="s">
        <v>172</v>
      </c>
      <c r="EH2" s="58" t="s">
        <v>194</v>
      </c>
      <c r="EI2" s="58" t="s">
        <v>195</v>
      </c>
    </row>
    <row r="3" spans="1:139" s="61" customFormat="1" x14ac:dyDescent="0.3">
      <c r="A3" s="1">
        <v>140230</v>
      </c>
      <c r="B3" s="1" t="s">
        <v>2</v>
      </c>
      <c r="C3" s="80">
        <v>41920</v>
      </c>
      <c r="D3" s="81" t="s">
        <v>4</v>
      </c>
      <c r="E3" s="64" t="s">
        <v>159</v>
      </c>
      <c r="F3" s="65">
        <v>1234</v>
      </c>
      <c r="G3" s="64" t="s">
        <v>160</v>
      </c>
      <c r="H3" s="4" t="s">
        <v>18</v>
      </c>
      <c r="I3" s="82" t="s">
        <v>18</v>
      </c>
      <c r="J3" s="1" t="s">
        <v>18</v>
      </c>
      <c r="K3" s="64" t="s">
        <v>23</v>
      </c>
      <c r="L3" s="1">
        <v>1111</v>
      </c>
      <c r="M3" s="3" t="s">
        <v>164</v>
      </c>
      <c r="N3" s="80">
        <v>41920</v>
      </c>
      <c r="O3" s="63"/>
      <c r="P3" s="63"/>
      <c r="Q3" s="85" t="s">
        <v>161</v>
      </c>
      <c r="R3" s="64" t="s">
        <v>18</v>
      </c>
      <c r="S3" s="64" t="s">
        <v>162</v>
      </c>
      <c r="T3" s="65">
        <v>4321</v>
      </c>
      <c r="U3" s="1" t="s">
        <v>163</v>
      </c>
      <c r="V3" s="1" t="s">
        <v>4</v>
      </c>
      <c r="W3" s="1" t="s">
        <v>22</v>
      </c>
      <c r="X3" s="80">
        <v>41924</v>
      </c>
      <c r="Y3" s="1" t="s">
        <v>13</v>
      </c>
      <c r="Z3" s="66" t="s">
        <v>17</v>
      </c>
      <c r="AA3" s="66" t="s">
        <v>16</v>
      </c>
      <c r="AB3" s="67">
        <v>1</v>
      </c>
      <c r="AC3" s="87">
        <v>30</v>
      </c>
      <c r="AD3" s="68">
        <v>0</v>
      </c>
      <c r="AE3" s="87">
        <v>11.5</v>
      </c>
      <c r="AF3" s="1" t="s">
        <v>5</v>
      </c>
      <c r="AG3" s="1">
        <v>0</v>
      </c>
      <c r="AH3" s="87">
        <v>0</v>
      </c>
      <c r="AI3" s="68">
        <v>0</v>
      </c>
      <c r="AJ3" s="87">
        <v>11.5</v>
      </c>
      <c r="AK3" s="1" t="s">
        <v>5</v>
      </c>
      <c r="AL3" s="1">
        <v>0</v>
      </c>
      <c r="AM3" s="87">
        <v>0</v>
      </c>
      <c r="AN3" s="68">
        <v>0</v>
      </c>
      <c r="AO3" s="87">
        <v>11.5</v>
      </c>
      <c r="AP3" s="70" t="s">
        <v>5</v>
      </c>
      <c r="AQ3" s="65">
        <v>0</v>
      </c>
      <c r="AR3" s="69">
        <v>0</v>
      </c>
      <c r="AS3" s="69">
        <v>0</v>
      </c>
      <c r="AT3" s="69">
        <v>0</v>
      </c>
      <c r="AU3" s="70" t="s">
        <v>5</v>
      </c>
      <c r="AV3" s="70" t="s">
        <v>5</v>
      </c>
      <c r="AW3" s="88" t="s">
        <v>5</v>
      </c>
      <c r="AX3" s="3"/>
      <c r="AY3" s="3"/>
      <c r="AZ3" s="3"/>
      <c r="BA3" s="24"/>
      <c r="BB3" s="104"/>
      <c r="BC3" s="3"/>
      <c r="BD3" s="199"/>
      <c r="BE3" s="3"/>
      <c r="BF3" s="3"/>
      <c r="BG3" s="3"/>
      <c r="BH3" s="3"/>
      <c r="BI3" s="3"/>
      <c r="BJ3" s="3"/>
      <c r="BK3" s="207"/>
      <c r="BL3" s="3"/>
      <c r="BM3" s="3"/>
      <c r="BN3" s="3"/>
      <c r="BO3" s="3"/>
      <c r="BP3" s="3"/>
      <c r="BQ3" s="3"/>
      <c r="BR3" s="3"/>
      <c r="BS3" s="71"/>
      <c r="BT3" s="71"/>
      <c r="BU3" s="71"/>
      <c r="BV3" s="71"/>
      <c r="BW3" s="99">
        <v>41920</v>
      </c>
      <c r="BX3" s="71"/>
      <c r="BY3" s="71"/>
      <c r="BZ3" s="71"/>
      <c r="CA3" s="71"/>
      <c r="CB3" s="71"/>
      <c r="CC3" s="71"/>
      <c r="CD3" s="71"/>
      <c r="CE3" s="71"/>
      <c r="CF3" s="71"/>
      <c r="CG3" s="71"/>
      <c r="CH3" s="71"/>
      <c r="CI3" s="71"/>
      <c r="CJ3" s="71"/>
      <c r="CK3" s="71"/>
      <c r="CL3" s="71"/>
      <c r="CM3" s="71"/>
      <c r="CN3" s="71"/>
      <c r="CO3" s="71"/>
      <c r="CP3" s="71"/>
      <c r="CQ3" s="71"/>
      <c r="CR3" s="71"/>
      <c r="CS3" s="71"/>
      <c r="CT3" s="71"/>
      <c r="CU3" s="71"/>
      <c r="CV3" s="71"/>
      <c r="CW3" s="71"/>
      <c r="CX3" s="71"/>
      <c r="CY3" s="71"/>
      <c r="CZ3" s="71"/>
      <c r="DA3" s="71"/>
      <c r="DB3" s="71"/>
      <c r="DC3" s="71"/>
      <c r="DD3" s="71"/>
      <c r="DE3" s="71"/>
      <c r="DF3" s="71"/>
      <c r="DG3" s="71"/>
      <c r="DH3" s="71"/>
      <c r="DI3" s="71"/>
      <c r="DJ3" s="71"/>
      <c r="DK3" s="71"/>
      <c r="DL3" s="71"/>
      <c r="DM3" s="71"/>
      <c r="DN3" s="71"/>
      <c r="DO3" s="71"/>
      <c r="DP3" s="71"/>
      <c r="DQ3" s="71"/>
      <c r="DR3" s="71"/>
      <c r="DS3" s="71"/>
      <c r="DT3" s="71"/>
      <c r="DU3" s="71"/>
      <c r="DV3" s="71"/>
      <c r="DW3" s="71"/>
      <c r="DX3" s="71"/>
      <c r="DY3" s="71"/>
      <c r="DZ3" s="71"/>
      <c r="EA3" s="50">
        <f t="shared" ref="EA3:EA27" si="0">AB3*AC3</f>
        <v>30</v>
      </c>
      <c r="EB3" s="50">
        <f t="shared" ref="EB3:EB27" si="1">AG3*AH3</f>
        <v>0</v>
      </c>
      <c r="EC3" s="50">
        <f t="shared" ref="EC3:EC27" si="2">AL3*AM3</f>
        <v>0</v>
      </c>
      <c r="ED3" s="50">
        <f t="shared" ref="ED3:ED27" si="3">AQ3*AR3</f>
        <v>0</v>
      </c>
      <c r="EE3" s="50">
        <f t="shared" ref="EE3:EE27" si="4">EA3+EB3+EC3+ED3</f>
        <v>30</v>
      </c>
      <c r="EF3" s="50">
        <f t="shared" ref="EF3:EF27" si="5">EE3*0.21</f>
        <v>6.3</v>
      </c>
      <c r="EG3" s="50">
        <f t="shared" ref="EG3:EG27" si="6">EE3+EF3</f>
        <v>36.299999999999997</v>
      </c>
      <c r="EH3" s="61">
        <f t="shared" ref="EH3:EH27" si="7">DATEDIF(N3,X3,"d")</f>
        <v>4</v>
      </c>
      <c r="EI3" s="61">
        <f t="shared" ref="EI3:EI27" si="8">DATEDIF(N3,X3,"m")</f>
        <v>0</v>
      </c>
    </row>
    <row r="4" spans="1:139" s="61" customFormat="1" x14ac:dyDescent="0.3">
      <c r="A4" s="1">
        <v>150001</v>
      </c>
      <c r="B4" s="1" t="s">
        <v>2</v>
      </c>
      <c r="C4" s="99">
        <v>42003</v>
      </c>
      <c r="D4" s="81" t="s">
        <v>4</v>
      </c>
      <c r="E4" s="64" t="s">
        <v>159</v>
      </c>
      <c r="F4" s="65">
        <v>1234</v>
      </c>
      <c r="G4" s="64" t="s">
        <v>160</v>
      </c>
      <c r="H4" s="100" t="s">
        <v>18</v>
      </c>
      <c r="I4" s="82" t="s">
        <v>18</v>
      </c>
      <c r="J4" s="1" t="s">
        <v>18</v>
      </c>
      <c r="K4" s="64" t="s">
        <v>23</v>
      </c>
      <c r="L4" s="1">
        <v>1111</v>
      </c>
      <c r="M4" s="3" t="s">
        <v>164</v>
      </c>
      <c r="N4" s="99">
        <v>42003</v>
      </c>
      <c r="O4" s="63"/>
      <c r="P4" s="63"/>
      <c r="Q4" s="85" t="s">
        <v>161</v>
      </c>
      <c r="R4" s="64" t="s">
        <v>18</v>
      </c>
      <c r="S4" s="64" t="s">
        <v>162</v>
      </c>
      <c r="T4" s="65">
        <v>4321</v>
      </c>
      <c r="U4" s="1" t="s">
        <v>163</v>
      </c>
      <c r="V4" s="1" t="s">
        <v>4</v>
      </c>
      <c r="W4" s="1" t="s">
        <v>19</v>
      </c>
      <c r="X4" s="163"/>
      <c r="Y4" s="1" t="s">
        <v>5</v>
      </c>
      <c r="Z4" s="66" t="s">
        <v>17</v>
      </c>
      <c r="AA4" s="66" t="s">
        <v>16</v>
      </c>
      <c r="AB4" s="1">
        <v>1</v>
      </c>
      <c r="AC4" s="87">
        <v>30</v>
      </c>
      <c r="AD4" s="68">
        <v>0</v>
      </c>
      <c r="AE4" s="87">
        <v>11.5</v>
      </c>
      <c r="AF4" s="1" t="s">
        <v>5</v>
      </c>
      <c r="AG4" s="1">
        <v>0</v>
      </c>
      <c r="AH4" s="87">
        <v>0</v>
      </c>
      <c r="AI4" s="68">
        <v>0</v>
      </c>
      <c r="AJ4" s="87">
        <v>11.5</v>
      </c>
      <c r="AK4" s="1" t="s">
        <v>5</v>
      </c>
      <c r="AL4" s="1">
        <v>0</v>
      </c>
      <c r="AM4" s="87">
        <v>0</v>
      </c>
      <c r="AN4" s="68">
        <v>0</v>
      </c>
      <c r="AO4" s="87">
        <v>11.5</v>
      </c>
      <c r="AP4" s="70" t="s">
        <v>5</v>
      </c>
      <c r="AQ4" s="65">
        <v>0</v>
      </c>
      <c r="AR4" s="69">
        <v>0</v>
      </c>
      <c r="AS4" s="69">
        <v>0</v>
      </c>
      <c r="AT4" s="69">
        <v>0</v>
      </c>
      <c r="AU4" s="70" t="s">
        <v>5</v>
      </c>
      <c r="AV4" s="70" t="s">
        <v>5</v>
      </c>
      <c r="AW4" s="88" t="s">
        <v>5</v>
      </c>
      <c r="AX4" s="3"/>
      <c r="AY4" s="3"/>
      <c r="AZ4" s="3"/>
      <c r="BA4" s="24"/>
      <c r="BB4" s="104"/>
      <c r="BC4" s="3"/>
      <c r="BD4" s="199"/>
      <c r="BE4" s="3"/>
      <c r="BF4" s="3"/>
      <c r="BG4" s="3"/>
      <c r="BH4" s="3"/>
      <c r="BI4" s="3"/>
      <c r="BJ4" s="3"/>
      <c r="BK4" s="104"/>
      <c r="BL4" s="3"/>
      <c r="BM4" s="3"/>
      <c r="BN4" s="3"/>
      <c r="BO4" s="3"/>
      <c r="BP4" s="3"/>
      <c r="BQ4" s="3"/>
      <c r="BR4" s="3"/>
      <c r="BS4" s="71"/>
      <c r="BT4" s="71"/>
      <c r="BU4" s="71"/>
      <c r="BV4" s="71"/>
      <c r="BW4" s="99">
        <v>42003</v>
      </c>
      <c r="BX4" s="71"/>
      <c r="BY4" s="71"/>
      <c r="BZ4" s="71"/>
      <c r="CA4" s="71"/>
      <c r="CB4" s="71"/>
      <c r="CC4" s="71"/>
      <c r="CD4" s="71"/>
      <c r="CE4" s="71"/>
      <c r="CF4" s="71"/>
      <c r="CG4" s="71"/>
      <c r="CH4" s="71"/>
      <c r="CI4" s="71"/>
      <c r="CJ4" s="71"/>
      <c r="CK4" s="71"/>
      <c r="CL4" s="71"/>
      <c r="CM4" s="71"/>
      <c r="CN4" s="71"/>
      <c r="CO4" s="71"/>
      <c r="CP4" s="71"/>
      <c r="CQ4" s="71"/>
      <c r="CR4" s="71"/>
      <c r="CS4" s="71"/>
      <c r="CT4" s="71"/>
      <c r="CU4" s="71"/>
      <c r="CV4" s="71"/>
      <c r="CW4" s="71"/>
      <c r="CX4" s="71"/>
      <c r="CY4" s="71"/>
      <c r="CZ4" s="71"/>
      <c r="DA4" s="71"/>
      <c r="DB4" s="71"/>
      <c r="DC4" s="71"/>
      <c r="DD4" s="71"/>
      <c r="DE4" s="71"/>
      <c r="DF4" s="71"/>
      <c r="DG4" s="71"/>
      <c r="DH4" s="71"/>
      <c r="DI4" s="71"/>
      <c r="DJ4" s="71"/>
      <c r="DK4" s="71"/>
      <c r="DL4" s="71"/>
      <c r="DM4" s="71"/>
      <c r="DN4" s="71"/>
      <c r="DO4" s="71"/>
      <c r="DP4" s="71"/>
      <c r="DQ4" s="71"/>
      <c r="DR4" s="71"/>
      <c r="DS4" s="71"/>
      <c r="DT4" s="71"/>
      <c r="DU4" s="71"/>
      <c r="DV4" s="71"/>
      <c r="DW4" s="71"/>
      <c r="DX4" s="71"/>
      <c r="DY4" s="71"/>
      <c r="DZ4" s="71"/>
      <c r="EA4" s="50">
        <f t="shared" si="0"/>
        <v>30</v>
      </c>
      <c r="EB4" s="50">
        <f t="shared" si="1"/>
        <v>0</v>
      </c>
      <c r="EC4" s="50">
        <f t="shared" si="2"/>
        <v>0</v>
      </c>
      <c r="ED4" s="50">
        <f t="shared" si="3"/>
        <v>0</v>
      </c>
      <c r="EE4" s="50">
        <f t="shared" si="4"/>
        <v>30</v>
      </c>
      <c r="EF4" s="50">
        <f t="shared" si="5"/>
        <v>6.3</v>
      </c>
      <c r="EG4" s="50">
        <f t="shared" si="6"/>
        <v>36.299999999999997</v>
      </c>
      <c r="EH4" s="61" t="e">
        <f t="shared" si="7"/>
        <v>#NUM!</v>
      </c>
      <c r="EI4" s="61" t="e">
        <f t="shared" si="8"/>
        <v>#NUM!</v>
      </c>
    </row>
    <row r="5" spans="1:139" s="61" customFormat="1" x14ac:dyDescent="0.3">
      <c r="A5" s="1">
        <v>150005</v>
      </c>
      <c r="B5" s="1" t="s">
        <v>3</v>
      </c>
      <c r="C5" s="80">
        <v>42005</v>
      </c>
      <c r="D5" s="81" t="s">
        <v>4</v>
      </c>
      <c r="E5" s="64" t="s">
        <v>159</v>
      </c>
      <c r="F5" s="65">
        <v>1234</v>
      </c>
      <c r="G5" s="64" t="s">
        <v>160</v>
      </c>
      <c r="H5" s="100" t="s">
        <v>18</v>
      </c>
      <c r="I5" s="82" t="s">
        <v>18</v>
      </c>
      <c r="J5" s="1" t="s">
        <v>18</v>
      </c>
      <c r="K5" s="64" t="s">
        <v>23</v>
      </c>
      <c r="L5" s="1">
        <v>1111</v>
      </c>
      <c r="M5" s="3" t="s">
        <v>164</v>
      </c>
      <c r="N5" s="80">
        <v>42009</v>
      </c>
      <c r="O5" s="63"/>
      <c r="P5" s="63"/>
      <c r="Q5" s="85" t="s">
        <v>161</v>
      </c>
      <c r="R5" s="64" t="s">
        <v>18</v>
      </c>
      <c r="S5" s="64" t="s">
        <v>162</v>
      </c>
      <c r="T5" s="65">
        <v>4321</v>
      </c>
      <c r="U5" s="1" t="s">
        <v>163</v>
      </c>
      <c r="V5" s="1" t="s">
        <v>6</v>
      </c>
      <c r="W5" s="1"/>
      <c r="X5" s="163"/>
      <c r="Y5" s="1" t="s">
        <v>5</v>
      </c>
      <c r="Z5" s="66" t="s">
        <v>17</v>
      </c>
      <c r="AA5" s="66" t="s">
        <v>16</v>
      </c>
      <c r="AB5" s="1">
        <v>1</v>
      </c>
      <c r="AC5" s="87">
        <v>30</v>
      </c>
      <c r="AD5" s="188">
        <v>0</v>
      </c>
      <c r="AE5" s="87">
        <v>11.5</v>
      </c>
      <c r="AF5" s="1" t="s">
        <v>5</v>
      </c>
      <c r="AG5" s="1">
        <v>0</v>
      </c>
      <c r="AH5" s="87">
        <v>0</v>
      </c>
      <c r="AI5" s="188">
        <v>0</v>
      </c>
      <c r="AJ5" s="87">
        <v>11.5</v>
      </c>
      <c r="AK5" s="1" t="s">
        <v>5</v>
      </c>
      <c r="AL5" s="106">
        <v>0</v>
      </c>
      <c r="AM5" s="87">
        <v>0</v>
      </c>
      <c r="AN5" s="188">
        <v>0</v>
      </c>
      <c r="AO5" s="87">
        <v>11.5</v>
      </c>
      <c r="AP5" s="70" t="s">
        <v>5</v>
      </c>
      <c r="AQ5" s="107">
        <v>0</v>
      </c>
      <c r="AR5" s="69">
        <v>0</v>
      </c>
      <c r="AS5" s="189">
        <v>0</v>
      </c>
      <c r="AT5" s="189">
        <v>0</v>
      </c>
      <c r="AU5" s="70" t="s">
        <v>5</v>
      </c>
      <c r="AV5" s="70" t="s">
        <v>5</v>
      </c>
      <c r="AW5" s="88" t="s">
        <v>5</v>
      </c>
      <c r="AX5" s="3"/>
      <c r="AY5" s="3"/>
      <c r="AZ5" s="3"/>
      <c r="BA5" s="24"/>
      <c r="BB5" s="104"/>
      <c r="BC5" s="3"/>
      <c r="BD5" s="199"/>
      <c r="BE5" s="3"/>
      <c r="BF5" s="3"/>
      <c r="BG5" s="3"/>
      <c r="BH5" s="3"/>
      <c r="BI5" s="3"/>
      <c r="BJ5" s="3"/>
      <c r="BK5" s="104"/>
      <c r="BL5" s="3"/>
      <c r="BM5" s="3"/>
      <c r="BN5" s="3"/>
      <c r="BO5" s="3"/>
      <c r="BP5" s="3"/>
      <c r="BQ5" s="3"/>
      <c r="BR5" s="3"/>
      <c r="BS5" s="71"/>
      <c r="BT5" s="71"/>
      <c r="BU5" s="71"/>
      <c r="BV5" s="71"/>
      <c r="BW5" s="99">
        <v>42009</v>
      </c>
      <c r="BX5" s="71"/>
      <c r="BY5" s="71"/>
      <c r="BZ5" s="71"/>
      <c r="CA5" s="71"/>
      <c r="CB5" s="71"/>
      <c r="CC5" s="71"/>
      <c r="CD5" s="71"/>
      <c r="CE5" s="71"/>
      <c r="CF5" s="71"/>
      <c r="CG5" s="71"/>
      <c r="CH5" s="71"/>
      <c r="CI5" s="71"/>
      <c r="CJ5" s="71"/>
      <c r="CK5" s="71"/>
      <c r="CL5" s="71"/>
      <c r="CM5" s="71"/>
      <c r="CN5" s="71"/>
      <c r="CO5" s="71"/>
      <c r="CP5" s="71"/>
      <c r="CQ5" s="71"/>
      <c r="CR5" s="71"/>
      <c r="CS5" s="71"/>
      <c r="CT5" s="71"/>
      <c r="CU5" s="71"/>
      <c r="CV5" s="71"/>
      <c r="CW5" s="71"/>
      <c r="CX5" s="71"/>
      <c r="CY5" s="71"/>
      <c r="CZ5" s="71"/>
      <c r="DA5" s="71"/>
      <c r="DB5" s="71"/>
      <c r="DC5" s="71"/>
      <c r="DD5" s="71"/>
      <c r="DE5" s="71"/>
      <c r="DF5" s="71"/>
      <c r="DG5" s="71"/>
      <c r="DH5" s="71"/>
      <c r="DI5" s="71"/>
      <c r="DJ5" s="71"/>
      <c r="DK5" s="71"/>
      <c r="DL5" s="71"/>
      <c r="DM5" s="71"/>
      <c r="DN5" s="71"/>
      <c r="DO5" s="71"/>
      <c r="DP5" s="71"/>
      <c r="DQ5" s="71"/>
      <c r="DR5" s="71"/>
      <c r="DS5" s="71"/>
      <c r="DT5" s="71"/>
      <c r="DU5" s="71"/>
      <c r="DV5" s="71"/>
      <c r="DW5" s="71"/>
      <c r="DX5" s="71"/>
      <c r="DY5" s="71"/>
      <c r="DZ5" s="71"/>
      <c r="EA5" s="50">
        <f t="shared" si="0"/>
        <v>30</v>
      </c>
      <c r="EB5" s="50">
        <f t="shared" si="1"/>
        <v>0</v>
      </c>
      <c r="EC5" s="50">
        <f t="shared" si="2"/>
        <v>0</v>
      </c>
      <c r="ED5" s="50">
        <f t="shared" si="3"/>
        <v>0</v>
      </c>
      <c r="EE5" s="50">
        <f t="shared" si="4"/>
        <v>30</v>
      </c>
      <c r="EF5" s="50">
        <f t="shared" si="5"/>
        <v>6.3</v>
      </c>
      <c r="EG5" s="50">
        <f t="shared" si="6"/>
        <v>36.299999999999997</v>
      </c>
      <c r="EH5" s="61" t="e">
        <f t="shared" si="7"/>
        <v>#NUM!</v>
      </c>
      <c r="EI5" s="61" t="e">
        <f t="shared" si="8"/>
        <v>#NUM!</v>
      </c>
    </row>
    <row r="6" spans="1:139" s="61" customFormat="1" x14ac:dyDescent="0.3">
      <c r="A6" s="106">
        <v>150008</v>
      </c>
      <c r="B6" s="106" t="s">
        <v>3</v>
      </c>
      <c r="C6" s="80">
        <v>42007</v>
      </c>
      <c r="D6" s="81" t="s">
        <v>4</v>
      </c>
      <c r="E6" s="64" t="s">
        <v>159</v>
      </c>
      <c r="F6" s="65">
        <v>1234</v>
      </c>
      <c r="G6" s="64" t="s">
        <v>160</v>
      </c>
      <c r="H6" s="100" t="s">
        <v>18</v>
      </c>
      <c r="I6" s="82" t="s">
        <v>18</v>
      </c>
      <c r="J6" s="1" t="s">
        <v>18</v>
      </c>
      <c r="K6" s="64" t="s">
        <v>23</v>
      </c>
      <c r="L6" s="1">
        <v>1111</v>
      </c>
      <c r="M6" s="3" t="s">
        <v>164</v>
      </c>
      <c r="N6" s="80">
        <v>42010</v>
      </c>
      <c r="O6" s="182"/>
      <c r="P6" s="182"/>
      <c r="Q6" s="85" t="s">
        <v>161</v>
      </c>
      <c r="R6" s="64" t="s">
        <v>18</v>
      </c>
      <c r="S6" s="64" t="s">
        <v>162</v>
      </c>
      <c r="T6" s="65">
        <v>4321</v>
      </c>
      <c r="U6" s="1" t="s">
        <v>163</v>
      </c>
      <c r="V6" s="106" t="s">
        <v>4</v>
      </c>
      <c r="W6" s="106" t="s">
        <v>22</v>
      </c>
      <c r="X6" s="80">
        <v>42011</v>
      </c>
      <c r="Y6" s="106" t="s">
        <v>12</v>
      </c>
      <c r="Z6" s="66" t="s">
        <v>17</v>
      </c>
      <c r="AA6" s="108"/>
      <c r="AB6" s="106">
        <v>30</v>
      </c>
      <c r="AC6" s="87">
        <v>30</v>
      </c>
      <c r="AD6" s="188">
        <v>0</v>
      </c>
      <c r="AE6" s="87">
        <v>11.5</v>
      </c>
      <c r="AF6" s="106" t="s">
        <v>5</v>
      </c>
      <c r="AG6" s="106">
        <v>0</v>
      </c>
      <c r="AH6" s="87">
        <v>0</v>
      </c>
      <c r="AI6" s="188">
        <v>0</v>
      </c>
      <c r="AJ6" s="87">
        <v>11.5</v>
      </c>
      <c r="AK6" s="106" t="s">
        <v>24</v>
      </c>
      <c r="AL6" s="106">
        <v>0</v>
      </c>
      <c r="AM6" s="87">
        <v>0</v>
      </c>
      <c r="AN6" s="188">
        <v>0</v>
      </c>
      <c r="AO6" s="87">
        <v>11.5</v>
      </c>
      <c r="AP6" s="110"/>
      <c r="AQ6" s="107">
        <v>0</v>
      </c>
      <c r="AR6" s="69">
        <v>0</v>
      </c>
      <c r="AS6" s="189">
        <v>0</v>
      </c>
      <c r="AT6" s="189">
        <v>0</v>
      </c>
      <c r="AU6" s="110"/>
      <c r="AV6" s="110" t="s">
        <v>5</v>
      </c>
      <c r="AW6" s="111" t="s">
        <v>5</v>
      </c>
      <c r="AX6" s="3"/>
      <c r="AY6" s="3"/>
      <c r="AZ6" s="3"/>
      <c r="BA6" s="24"/>
      <c r="BB6" s="104"/>
      <c r="BC6" s="3"/>
      <c r="BD6" s="199"/>
      <c r="BE6" s="3"/>
      <c r="BF6" s="3"/>
      <c r="BG6" s="3"/>
      <c r="BH6" s="3"/>
      <c r="BI6" s="3"/>
      <c r="BJ6" s="3"/>
      <c r="BK6" s="207"/>
      <c r="BL6" s="3"/>
      <c r="BM6" s="3"/>
      <c r="BN6" s="3"/>
      <c r="BO6" s="3"/>
      <c r="BP6" s="3"/>
      <c r="BQ6" s="3"/>
      <c r="BR6" s="3"/>
      <c r="BS6" s="71"/>
      <c r="BT6" s="71"/>
      <c r="BU6" s="71"/>
      <c r="BV6" s="71"/>
      <c r="BW6" s="99">
        <v>42010</v>
      </c>
      <c r="BX6" s="71"/>
      <c r="BY6" s="71"/>
      <c r="BZ6" s="71"/>
      <c r="CA6" s="71"/>
      <c r="CB6" s="71"/>
      <c r="CC6" s="71"/>
      <c r="CD6" s="71"/>
      <c r="CE6" s="71"/>
      <c r="CF6" s="71"/>
      <c r="CG6" s="71"/>
      <c r="CH6" s="71"/>
      <c r="CI6" s="71"/>
      <c r="CJ6" s="71"/>
      <c r="CK6" s="71"/>
      <c r="CL6" s="71"/>
      <c r="CM6" s="71"/>
      <c r="CN6" s="71"/>
      <c r="CO6" s="71"/>
      <c r="CP6" s="71"/>
      <c r="CQ6" s="71"/>
      <c r="CR6" s="71"/>
      <c r="CS6" s="71"/>
      <c r="CT6" s="71"/>
      <c r="CU6" s="71"/>
      <c r="CV6" s="71"/>
      <c r="CW6" s="71"/>
      <c r="CX6" s="71"/>
      <c r="CY6" s="71"/>
      <c r="CZ6" s="71"/>
      <c r="DA6" s="71"/>
      <c r="DB6" s="71"/>
      <c r="DC6" s="71"/>
      <c r="DD6" s="71"/>
      <c r="DE6" s="71"/>
      <c r="DF6" s="71"/>
      <c r="DG6" s="71"/>
      <c r="DH6" s="71"/>
      <c r="DI6" s="71"/>
      <c r="DJ6" s="71"/>
      <c r="DK6" s="71"/>
      <c r="DL6" s="71"/>
      <c r="DM6" s="71"/>
      <c r="DN6" s="71"/>
      <c r="DO6" s="71"/>
      <c r="DP6" s="71"/>
      <c r="DQ6" s="71"/>
      <c r="DR6" s="71"/>
      <c r="DS6" s="71"/>
      <c r="DT6" s="71"/>
      <c r="DU6" s="71"/>
      <c r="DV6" s="71"/>
      <c r="DW6" s="71"/>
      <c r="DX6" s="71"/>
      <c r="DY6" s="71"/>
      <c r="DZ6" s="71"/>
      <c r="EA6" s="50">
        <f t="shared" si="0"/>
        <v>900</v>
      </c>
      <c r="EB6" s="50">
        <f t="shared" si="1"/>
        <v>0</v>
      </c>
      <c r="EC6" s="50">
        <f t="shared" si="2"/>
        <v>0</v>
      </c>
      <c r="ED6" s="50">
        <f t="shared" si="3"/>
        <v>0</v>
      </c>
      <c r="EE6" s="50">
        <f t="shared" si="4"/>
        <v>900</v>
      </c>
      <c r="EF6" s="50">
        <f t="shared" si="5"/>
        <v>189</v>
      </c>
      <c r="EG6" s="50">
        <f t="shared" si="6"/>
        <v>1089</v>
      </c>
      <c r="EH6" s="61">
        <f t="shared" si="7"/>
        <v>1</v>
      </c>
      <c r="EI6" s="61">
        <f t="shared" si="8"/>
        <v>0</v>
      </c>
    </row>
    <row r="7" spans="1:139" s="61" customFormat="1" x14ac:dyDescent="0.3">
      <c r="A7" s="106">
        <v>150012</v>
      </c>
      <c r="B7" s="106" t="s">
        <v>2</v>
      </c>
      <c r="C7" s="80">
        <v>42011</v>
      </c>
      <c r="D7" s="81" t="s">
        <v>4</v>
      </c>
      <c r="E7" s="64" t="s">
        <v>159</v>
      </c>
      <c r="F7" s="65">
        <v>1234</v>
      </c>
      <c r="G7" s="64" t="s">
        <v>160</v>
      </c>
      <c r="H7" s="100" t="s">
        <v>18</v>
      </c>
      <c r="I7" s="82" t="s">
        <v>18</v>
      </c>
      <c r="J7" s="1" t="s">
        <v>18</v>
      </c>
      <c r="K7" s="64" t="s">
        <v>23</v>
      </c>
      <c r="L7" s="1">
        <v>1111</v>
      </c>
      <c r="M7" s="3" t="s">
        <v>164</v>
      </c>
      <c r="N7" s="80">
        <v>42014</v>
      </c>
      <c r="O7" s="182"/>
      <c r="P7" s="182"/>
      <c r="Q7" s="85"/>
      <c r="R7" s="64"/>
      <c r="S7" s="64"/>
      <c r="T7" s="65"/>
      <c r="U7" s="1"/>
      <c r="V7" s="106" t="s">
        <v>6</v>
      </c>
      <c r="W7" s="106" t="s">
        <v>22</v>
      </c>
      <c r="X7" s="83">
        <v>42073</v>
      </c>
      <c r="Y7" s="106" t="s">
        <v>13</v>
      </c>
      <c r="Z7" s="66"/>
      <c r="AA7" s="108"/>
      <c r="AB7" s="106">
        <v>4</v>
      </c>
      <c r="AC7" s="87">
        <v>30</v>
      </c>
      <c r="AD7" s="188">
        <v>0</v>
      </c>
      <c r="AE7" s="87">
        <v>11.5</v>
      </c>
      <c r="AF7" s="106" t="s">
        <v>5</v>
      </c>
      <c r="AG7" s="106">
        <v>0</v>
      </c>
      <c r="AH7" s="87">
        <v>0</v>
      </c>
      <c r="AI7" s="188">
        <v>0</v>
      </c>
      <c r="AJ7" s="87">
        <v>11.5</v>
      </c>
      <c r="AK7" s="106" t="s">
        <v>24</v>
      </c>
      <c r="AL7" s="106">
        <v>0</v>
      </c>
      <c r="AM7" s="87">
        <v>0</v>
      </c>
      <c r="AN7" s="188">
        <v>0</v>
      </c>
      <c r="AO7" s="87">
        <v>11.5</v>
      </c>
      <c r="AP7" s="110"/>
      <c r="AQ7" s="107">
        <v>0</v>
      </c>
      <c r="AR7" s="69">
        <v>0</v>
      </c>
      <c r="AS7" s="189">
        <v>0</v>
      </c>
      <c r="AT7" s="189">
        <v>0</v>
      </c>
      <c r="AU7" s="110"/>
      <c r="AV7" s="110" t="s">
        <v>5</v>
      </c>
      <c r="AW7" s="111" t="s">
        <v>5</v>
      </c>
      <c r="AX7" s="3"/>
      <c r="AY7" s="3"/>
      <c r="AZ7" s="3"/>
      <c r="BA7" s="24"/>
      <c r="BB7" s="104"/>
      <c r="BC7" s="3"/>
      <c r="BD7" s="199"/>
      <c r="BE7" s="3"/>
      <c r="BF7" s="3"/>
      <c r="BG7" s="3"/>
      <c r="BH7" s="3"/>
      <c r="BI7" s="3"/>
      <c r="BJ7" s="3"/>
      <c r="BK7" s="207"/>
      <c r="BL7" s="3"/>
      <c r="BM7" s="3"/>
      <c r="BN7" s="3"/>
      <c r="BO7" s="3"/>
      <c r="BP7" s="3"/>
      <c r="BQ7" s="3"/>
      <c r="BR7" s="3"/>
      <c r="BS7" s="71"/>
      <c r="BT7" s="71"/>
      <c r="BU7" s="71"/>
      <c r="BV7" s="71"/>
      <c r="BW7" s="99">
        <v>42010</v>
      </c>
      <c r="BX7" s="71"/>
      <c r="BY7" s="71"/>
      <c r="BZ7" s="71"/>
      <c r="CA7" s="71"/>
      <c r="CB7" s="71"/>
      <c r="CC7" s="71"/>
      <c r="CD7" s="71"/>
      <c r="CE7" s="71"/>
      <c r="CF7" s="71"/>
      <c r="CG7" s="71"/>
      <c r="CH7" s="71"/>
      <c r="CI7" s="71"/>
      <c r="CJ7" s="71"/>
      <c r="CK7" s="71"/>
      <c r="CL7" s="71"/>
      <c r="CM7" s="71"/>
      <c r="CN7" s="71"/>
      <c r="CO7" s="71"/>
      <c r="CP7" s="71"/>
      <c r="CQ7" s="71"/>
      <c r="CR7" s="71"/>
      <c r="CS7" s="71"/>
      <c r="CT7" s="71"/>
      <c r="CU7" s="71"/>
      <c r="CV7" s="71"/>
      <c r="CW7" s="71"/>
      <c r="CX7" s="71"/>
      <c r="CY7" s="71"/>
      <c r="CZ7" s="71"/>
      <c r="DA7" s="71"/>
      <c r="DB7" s="71"/>
      <c r="DC7" s="71"/>
      <c r="DD7" s="71"/>
      <c r="DE7" s="71"/>
      <c r="DF7" s="71"/>
      <c r="DG7" s="71"/>
      <c r="DH7" s="71"/>
      <c r="DI7" s="71"/>
      <c r="DJ7" s="71"/>
      <c r="DK7" s="71"/>
      <c r="DL7" s="71"/>
      <c r="DM7" s="71"/>
      <c r="DN7" s="71"/>
      <c r="DO7" s="71"/>
      <c r="DP7" s="71"/>
      <c r="DQ7" s="71"/>
      <c r="DR7" s="71"/>
      <c r="DS7" s="71"/>
      <c r="DT7" s="71"/>
      <c r="DU7" s="71"/>
      <c r="DV7" s="71"/>
      <c r="DW7" s="71"/>
      <c r="DX7" s="71"/>
      <c r="DY7" s="71"/>
      <c r="DZ7" s="71"/>
      <c r="EA7" s="50">
        <f t="shared" si="0"/>
        <v>120</v>
      </c>
      <c r="EB7" s="50">
        <f t="shared" si="1"/>
        <v>0</v>
      </c>
      <c r="EC7" s="50">
        <f t="shared" si="2"/>
        <v>0</v>
      </c>
      <c r="ED7" s="50">
        <f t="shared" si="3"/>
        <v>0</v>
      </c>
      <c r="EE7" s="50">
        <f t="shared" si="4"/>
        <v>120</v>
      </c>
      <c r="EF7" s="50">
        <f t="shared" si="5"/>
        <v>25.2</v>
      </c>
      <c r="EG7" s="50">
        <f t="shared" si="6"/>
        <v>145.19999999999999</v>
      </c>
      <c r="EH7" s="61">
        <f t="shared" si="7"/>
        <v>59</v>
      </c>
      <c r="EI7" s="61">
        <f t="shared" si="8"/>
        <v>2</v>
      </c>
    </row>
    <row r="8" spans="1:139" s="61" customFormat="1" x14ac:dyDescent="0.3">
      <c r="A8" s="106">
        <v>150089</v>
      </c>
      <c r="B8" s="106" t="s">
        <v>3</v>
      </c>
      <c r="C8" s="80">
        <v>42030</v>
      </c>
      <c r="D8" s="81" t="s">
        <v>4</v>
      </c>
      <c r="E8" s="64" t="s">
        <v>159</v>
      </c>
      <c r="F8" s="65">
        <v>1234</v>
      </c>
      <c r="G8" s="64" t="s">
        <v>160</v>
      </c>
      <c r="H8" s="100" t="s">
        <v>18</v>
      </c>
      <c r="I8" s="82" t="s">
        <v>18</v>
      </c>
      <c r="J8" s="1" t="s">
        <v>18</v>
      </c>
      <c r="K8" s="64" t="s">
        <v>23</v>
      </c>
      <c r="L8" s="1">
        <v>1111</v>
      </c>
      <c r="M8" s="3" t="s">
        <v>164</v>
      </c>
      <c r="N8" s="83">
        <v>42031</v>
      </c>
      <c r="O8" s="83"/>
      <c r="P8" s="83"/>
      <c r="Q8" s="85" t="s">
        <v>161</v>
      </c>
      <c r="R8" s="64" t="s">
        <v>18</v>
      </c>
      <c r="S8" s="64" t="s">
        <v>162</v>
      </c>
      <c r="T8" s="65">
        <v>4321</v>
      </c>
      <c r="U8" s="1" t="s">
        <v>163</v>
      </c>
      <c r="V8" s="106" t="s">
        <v>7</v>
      </c>
      <c r="W8" s="106" t="s">
        <v>22</v>
      </c>
      <c r="X8" s="83">
        <v>42045</v>
      </c>
      <c r="Y8" s="106" t="s">
        <v>13</v>
      </c>
      <c r="Z8" s="66" t="s">
        <v>17</v>
      </c>
      <c r="AA8" s="108" t="s">
        <v>15</v>
      </c>
      <c r="AB8" s="116">
        <v>4</v>
      </c>
      <c r="AC8" s="87">
        <v>30</v>
      </c>
      <c r="AD8" s="101">
        <v>0</v>
      </c>
      <c r="AE8" s="87">
        <v>11.5</v>
      </c>
      <c r="AF8" s="109" t="s">
        <v>5</v>
      </c>
      <c r="AG8" s="105">
        <v>0</v>
      </c>
      <c r="AH8" s="87">
        <v>0</v>
      </c>
      <c r="AI8" s="101">
        <v>0</v>
      </c>
      <c r="AJ8" s="87">
        <v>11.5</v>
      </c>
      <c r="AK8" s="106" t="s">
        <v>5</v>
      </c>
      <c r="AL8" s="105">
        <v>0</v>
      </c>
      <c r="AM8" s="87">
        <v>0</v>
      </c>
      <c r="AN8" s="158">
        <v>0</v>
      </c>
      <c r="AO8" s="87">
        <v>11.5</v>
      </c>
      <c r="AP8" s="110" t="s">
        <v>5</v>
      </c>
      <c r="AQ8" s="105">
        <v>0</v>
      </c>
      <c r="AR8" s="69">
        <v>0</v>
      </c>
      <c r="AS8" s="101">
        <v>0</v>
      </c>
      <c r="AT8" s="101">
        <v>0</v>
      </c>
      <c r="AU8" s="110" t="s">
        <v>5</v>
      </c>
      <c r="AV8" s="110"/>
      <c r="AW8" s="111"/>
      <c r="AX8" s="3"/>
      <c r="AY8" s="3"/>
      <c r="AZ8" s="3"/>
      <c r="BA8" s="24"/>
      <c r="BB8" s="47"/>
      <c r="BC8" s="89"/>
      <c r="BD8" s="90"/>
      <c r="BE8" s="91"/>
      <c r="BF8" s="92"/>
      <c r="BG8" s="93"/>
      <c r="BH8" s="48"/>
      <c r="BI8" s="49"/>
      <c r="BJ8" s="48"/>
      <c r="BK8" s="94"/>
      <c r="BL8" s="3"/>
      <c r="BM8" s="3"/>
      <c r="BN8" s="3"/>
      <c r="BO8" s="3"/>
      <c r="BP8" s="3"/>
      <c r="BQ8" s="3"/>
      <c r="BR8" s="3"/>
      <c r="BS8" s="95"/>
      <c r="BT8" s="95"/>
      <c r="BU8" s="95"/>
      <c r="BV8" s="95"/>
      <c r="BW8" s="159">
        <v>42030</v>
      </c>
      <c r="BX8" s="71"/>
      <c r="BY8" s="71"/>
      <c r="BZ8" s="71"/>
      <c r="CA8" s="71"/>
      <c r="CB8" s="71"/>
      <c r="CC8" s="71"/>
      <c r="CD8" s="71"/>
      <c r="CE8" s="71"/>
      <c r="CF8" s="71"/>
      <c r="CG8" s="71"/>
      <c r="CH8" s="71"/>
      <c r="CI8" s="71"/>
      <c r="CJ8" s="71"/>
      <c r="CK8" s="71"/>
      <c r="CL8" s="71"/>
      <c r="CM8" s="71"/>
      <c r="CN8" s="71"/>
      <c r="CO8" s="71"/>
      <c r="CP8" s="71"/>
      <c r="CQ8" s="71"/>
      <c r="CR8" s="71"/>
      <c r="CS8" s="71"/>
      <c r="CT8" s="96"/>
      <c r="CU8" s="71"/>
      <c r="CV8" s="71"/>
      <c r="CW8" s="71"/>
      <c r="CX8" s="71"/>
      <c r="CY8" s="71"/>
      <c r="CZ8" s="71"/>
      <c r="DA8" s="71"/>
      <c r="DB8" s="71"/>
      <c r="DC8" s="71"/>
      <c r="DD8" s="71"/>
      <c r="DE8" s="71"/>
      <c r="DF8" s="71"/>
      <c r="DG8" s="71"/>
      <c r="DH8" s="71"/>
      <c r="DI8" s="97"/>
      <c r="DJ8" s="71"/>
      <c r="DK8" s="71"/>
      <c r="DL8" s="71"/>
      <c r="DM8" s="97"/>
      <c r="DN8" s="71"/>
      <c r="DO8" s="71"/>
      <c r="DP8" s="71"/>
      <c r="DQ8" s="71"/>
      <c r="DR8" s="71"/>
      <c r="DS8" s="71"/>
      <c r="DT8" s="97"/>
      <c r="DU8" s="98"/>
      <c r="DV8" s="71"/>
      <c r="DW8" s="71"/>
      <c r="DX8" s="71"/>
      <c r="DY8" s="98"/>
      <c r="DZ8" s="98"/>
      <c r="EA8" s="50">
        <f t="shared" si="0"/>
        <v>120</v>
      </c>
      <c r="EB8" s="50">
        <f t="shared" si="1"/>
        <v>0</v>
      </c>
      <c r="EC8" s="50">
        <f t="shared" si="2"/>
        <v>0</v>
      </c>
      <c r="ED8" s="50">
        <f t="shared" si="3"/>
        <v>0</v>
      </c>
      <c r="EE8" s="50">
        <f t="shared" si="4"/>
        <v>120</v>
      </c>
      <c r="EF8" s="50">
        <f t="shared" si="5"/>
        <v>25.2</v>
      </c>
      <c r="EG8" s="50">
        <f t="shared" si="6"/>
        <v>145.19999999999999</v>
      </c>
      <c r="EH8" s="61">
        <f t="shared" si="7"/>
        <v>14</v>
      </c>
      <c r="EI8" s="61">
        <f t="shared" si="8"/>
        <v>0</v>
      </c>
    </row>
    <row r="9" spans="1:139" s="61" customFormat="1" x14ac:dyDescent="0.3">
      <c r="A9" s="1">
        <v>150116</v>
      </c>
      <c r="B9" s="1" t="s">
        <v>2</v>
      </c>
      <c r="C9" s="99">
        <v>42037</v>
      </c>
      <c r="D9" s="81" t="s">
        <v>4</v>
      </c>
      <c r="E9" s="64" t="s">
        <v>159</v>
      </c>
      <c r="F9" s="65">
        <v>1234</v>
      </c>
      <c r="G9" s="64" t="s">
        <v>160</v>
      </c>
      <c r="H9" s="100" t="s">
        <v>18</v>
      </c>
      <c r="I9" s="82" t="s">
        <v>18</v>
      </c>
      <c r="J9" s="1" t="s">
        <v>18</v>
      </c>
      <c r="K9" s="64" t="s">
        <v>23</v>
      </c>
      <c r="L9" s="1">
        <v>1111</v>
      </c>
      <c r="M9" s="3" t="s">
        <v>164</v>
      </c>
      <c r="N9" s="84">
        <v>42038</v>
      </c>
      <c r="O9" s="84"/>
      <c r="P9" s="84"/>
      <c r="Q9" s="85" t="s">
        <v>161</v>
      </c>
      <c r="R9" s="64" t="s">
        <v>18</v>
      </c>
      <c r="S9" s="64" t="s">
        <v>162</v>
      </c>
      <c r="T9" s="65">
        <v>4321</v>
      </c>
      <c r="U9" s="1" t="s">
        <v>163</v>
      </c>
      <c r="V9" s="1" t="s">
        <v>7</v>
      </c>
      <c r="W9" s="1" t="s">
        <v>19</v>
      </c>
      <c r="X9" s="160"/>
      <c r="Y9" s="1" t="s">
        <v>5</v>
      </c>
      <c r="Z9" s="66" t="s">
        <v>17</v>
      </c>
      <c r="AA9" s="66" t="s">
        <v>15</v>
      </c>
      <c r="AB9" s="86">
        <v>1</v>
      </c>
      <c r="AC9" s="87">
        <v>30</v>
      </c>
      <c r="AD9" s="87">
        <v>0</v>
      </c>
      <c r="AE9" s="87">
        <v>11.5</v>
      </c>
      <c r="AF9" s="85" t="s">
        <v>5</v>
      </c>
      <c r="AG9" s="67">
        <v>0</v>
      </c>
      <c r="AH9" s="87">
        <v>0</v>
      </c>
      <c r="AI9" s="87">
        <v>0</v>
      </c>
      <c r="AJ9" s="87">
        <v>11.5</v>
      </c>
      <c r="AK9" s="1" t="s">
        <v>5</v>
      </c>
      <c r="AL9" s="67">
        <v>0</v>
      </c>
      <c r="AM9" s="87">
        <v>0</v>
      </c>
      <c r="AN9" s="157">
        <v>0</v>
      </c>
      <c r="AO9" s="87">
        <v>11.5</v>
      </c>
      <c r="AP9" s="70" t="s">
        <v>5</v>
      </c>
      <c r="AQ9" s="67">
        <v>0</v>
      </c>
      <c r="AR9" s="69">
        <v>0</v>
      </c>
      <c r="AS9" s="87">
        <v>0</v>
      </c>
      <c r="AT9" s="87">
        <v>0</v>
      </c>
      <c r="AU9" s="70" t="s">
        <v>5</v>
      </c>
      <c r="AV9" s="70"/>
      <c r="AW9" s="88"/>
      <c r="AX9" s="3"/>
      <c r="AY9" s="3"/>
      <c r="AZ9" s="3"/>
      <c r="BA9" s="24"/>
      <c r="BB9" s="47"/>
      <c r="BC9" s="102"/>
      <c r="BD9" s="103"/>
      <c r="BE9" s="92"/>
      <c r="BF9" s="92"/>
      <c r="BG9" s="93"/>
      <c r="BH9" s="48"/>
      <c r="BI9" s="51"/>
      <c r="BJ9" s="51"/>
      <c r="BK9" s="207"/>
      <c r="BL9" s="3"/>
      <c r="BM9" s="3"/>
      <c r="BN9" s="3"/>
      <c r="BO9" s="3"/>
      <c r="BP9" s="3"/>
      <c r="BQ9" s="3"/>
      <c r="BR9" s="3"/>
      <c r="BS9" s="125"/>
      <c r="BT9" s="126"/>
      <c r="BU9" s="126"/>
      <c r="BV9" s="126"/>
      <c r="BW9" s="159">
        <v>42037</v>
      </c>
      <c r="BX9" s="71"/>
      <c r="BY9" s="71"/>
      <c r="BZ9" s="71"/>
      <c r="CA9" s="71"/>
      <c r="CB9" s="71"/>
      <c r="CC9" s="71"/>
      <c r="CD9" s="71"/>
      <c r="CE9" s="71"/>
      <c r="CF9" s="71"/>
      <c r="CG9" s="71"/>
      <c r="CH9" s="71"/>
      <c r="CI9" s="71"/>
      <c r="CJ9" s="71"/>
      <c r="CK9" s="71"/>
      <c r="CL9" s="71"/>
      <c r="CM9" s="71"/>
      <c r="CN9" s="71"/>
      <c r="CO9" s="71"/>
      <c r="CP9" s="71"/>
      <c r="CQ9" s="71"/>
      <c r="CR9" s="71"/>
      <c r="CS9" s="71"/>
      <c r="CT9" s="96"/>
      <c r="CU9" s="71"/>
      <c r="CV9" s="71"/>
      <c r="CW9" s="71"/>
      <c r="CX9" s="71"/>
      <c r="CY9" s="71"/>
      <c r="CZ9" s="71"/>
      <c r="DA9" s="71"/>
      <c r="DB9" s="71"/>
      <c r="DC9" s="71"/>
      <c r="DD9" s="71"/>
      <c r="DE9" s="71"/>
      <c r="DF9" s="71"/>
      <c r="DG9" s="71"/>
      <c r="DH9" s="71"/>
      <c r="DI9" s="97"/>
      <c r="DJ9" s="71"/>
      <c r="DK9" s="71"/>
      <c r="DL9" s="71"/>
      <c r="DM9" s="97"/>
      <c r="DN9" s="71"/>
      <c r="DO9" s="71"/>
      <c r="DP9" s="71"/>
      <c r="DQ9" s="71"/>
      <c r="DR9" s="71"/>
      <c r="DS9" s="71"/>
      <c r="DT9" s="97"/>
      <c r="DU9" s="98"/>
      <c r="DV9" s="71"/>
      <c r="DW9" s="71"/>
      <c r="DX9" s="71"/>
      <c r="DY9" s="98"/>
      <c r="DZ9" s="98"/>
      <c r="EA9" s="50">
        <f t="shared" si="0"/>
        <v>30</v>
      </c>
      <c r="EB9" s="50">
        <f t="shared" si="1"/>
        <v>0</v>
      </c>
      <c r="EC9" s="50">
        <f t="shared" si="2"/>
        <v>0</v>
      </c>
      <c r="ED9" s="50">
        <f t="shared" si="3"/>
        <v>0</v>
      </c>
      <c r="EE9" s="50">
        <f t="shared" si="4"/>
        <v>30</v>
      </c>
      <c r="EF9" s="50">
        <f t="shared" si="5"/>
        <v>6.3</v>
      </c>
      <c r="EG9" s="50">
        <f t="shared" si="6"/>
        <v>36.299999999999997</v>
      </c>
      <c r="EH9" s="61" t="e">
        <f t="shared" si="7"/>
        <v>#NUM!</v>
      </c>
      <c r="EI9" s="61" t="e">
        <f t="shared" si="8"/>
        <v>#NUM!</v>
      </c>
    </row>
    <row r="10" spans="1:139" s="61" customFormat="1" x14ac:dyDescent="0.3">
      <c r="A10" s="1">
        <v>150128</v>
      </c>
      <c r="B10" s="1" t="s">
        <v>3</v>
      </c>
      <c r="C10" s="99">
        <v>42039</v>
      </c>
      <c r="D10" s="81" t="s">
        <v>4</v>
      </c>
      <c r="E10" s="64" t="s">
        <v>159</v>
      </c>
      <c r="F10" s="65">
        <v>1234</v>
      </c>
      <c r="G10" s="64" t="s">
        <v>160</v>
      </c>
      <c r="H10" s="100" t="s">
        <v>18</v>
      </c>
      <c r="I10" s="82" t="s">
        <v>18</v>
      </c>
      <c r="J10" s="1" t="s">
        <v>18</v>
      </c>
      <c r="K10" s="64" t="s">
        <v>23</v>
      </c>
      <c r="L10" s="1">
        <v>1111</v>
      </c>
      <c r="M10" s="3" t="s">
        <v>164</v>
      </c>
      <c r="N10" s="84">
        <v>42040</v>
      </c>
      <c r="O10" s="84"/>
      <c r="P10" s="84"/>
      <c r="Q10" s="85" t="s">
        <v>161</v>
      </c>
      <c r="R10" s="64" t="s">
        <v>18</v>
      </c>
      <c r="S10" s="64" t="s">
        <v>162</v>
      </c>
      <c r="T10" s="65">
        <v>4321</v>
      </c>
      <c r="U10" s="1" t="s">
        <v>163</v>
      </c>
      <c r="V10" s="1" t="s">
        <v>6</v>
      </c>
      <c r="W10" s="1" t="s">
        <v>19</v>
      </c>
      <c r="X10" s="160"/>
      <c r="Y10" s="1" t="s">
        <v>5</v>
      </c>
      <c r="Z10" s="66" t="s">
        <v>17</v>
      </c>
      <c r="AA10" s="66" t="s">
        <v>15</v>
      </c>
      <c r="AB10" s="86">
        <v>1</v>
      </c>
      <c r="AC10" s="87">
        <v>30</v>
      </c>
      <c r="AD10" s="87">
        <v>0</v>
      </c>
      <c r="AE10" s="87">
        <v>11.5</v>
      </c>
      <c r="AF10" s="85" t="s">
        <v>5</v>
      </c>
      <c r="AG10" s="67">
        <v>0</v>
      </c>
      <c r="AH10" s="87">
        <v>0</v>
      </c>
      <c r="AI10" s="87">
        <v>0</v>
      </c>
      <c r="AJ10" s="87">
        <v>11.5</v>
      </c>
      <c r="AK10" s="1" t="s">
        <v>5</v>
      </c>
      <c r="AL10" s="105">
        <v>0</v>
      </c>
      <c r="AM10" s="87">
        <v>0</v>
      </c>
      <c r="AN10" s="157">
        <v>0</v>
      </c>
      <c r="AO10" s="87">
        <v>11.5</v>
      </c>
      <c r="AP10" s="110" t="s">
        <v>5</v>
      </c>
      <c r="AQ10" s="105">
        <v>0</v>
      </c>
      <c r="AR10" s="69">
        <v>0</v>
      </c>
      <c r="AS10" s="101">
        <v>0</v>
      </c>
      <c r="AT10" s="101">
        <v>0</v>
      </c>
      <c r="AU10" s="70" t="s">
        <v>5</v>
      </c>
      <c r="AV10" s="70"/>
      <c r="AW10" s="88"/>
      <c r="AX10" s="3"/>
      <c r="AY10" s="3"/>
      <c r="AZ10" s="3"/>
      <c r="BA10" s="24"/>
      <c r="BB10" s="52"/>
      <c r="BC10" s="102"/>
      <c r="BD10" s="103"/>
      <c r="BE10" s="92"/>
      <c r="BF10" s="92"/>
      <c r="BG10" s="93"/>
      <c r="BH10" s="48"/>
      <c r="BI10" s="51"/>
      <c r="BJ10" s="51"/>
      <c r="BK10" s="207"/>
      <c r="BL10" s="3"/>
      <c r="BM10" s="3"/>
      <c r="BN10" s="3"/>
      <c r="BO10" s="3"/>
      <c r="BP10" s="3"/>
      <c r="BQ10" s="3"/>
      <c r="BR10" s="3"/>
      <c r="BS10" s="125"/>
      <c r="BT10" s="126"/>
      <c r="BU10" s="126"/>
      <c r="BV10" s="126"/>
      <c r="BW10" s="159">
        <v>42039</v>
      </c>
      <c r="BX10" s="71"/>
      <c r="BY10" s="71"/>
      <c r="BZ10" s="71"/>
      <c r="CA10" s="71"/>
      <c r="CB10" s="71"/>
      <c r="CC10" s="71"/>
      <c r="CD10" s="71"/>
      <c r="CE10" s="71"/>
      <c r="CF10" s="71"/>
      <c r="CG10" s="71"/>
      <c r="CH10" s="71"/>
      <c r="CI10" s="71"/>
      <c r="CJ10" s="71"/>
      <c r="CK10" s="71"/>
      <c r="CL10" s="71"/>
      <c r="CM10" s="71"/>
      <c r="CN10" s="71"/>
      <c r="CO10" s="71"/>
      <c r="CP10" s="71"/>
      <c r="CQ10" s="71"/>
      <c r="CR10" s="71"/>
      <c r="CS10" s="71"/>
      <c r="CT10" s="96"/>
      <c r="CU10" s="71"/>
      <c r="CV10" s="71"/>
      <c r="CW10" s="71"/>
      <c r="CX10" s="71"/>
      <c r="CY10" s="71"/>
      <c r="CZ10" s="71"/>
      <c r="DA10" s="71"/>
      <c r="DB10" s="71"/>
      <c r="DC10" s="71"/>
      <c r="DD10" s="71"/>
      <c r="DE10" s="71"/>
      <c r="DF10" s="71"/>
      <c r="DG10" s="71"/>
      <c r="DH10" s="71"/>
      <c r="DI10" s="97"/>
      <c r="DJ10" s="71"/>
      <c r="DK10" s="71"/>
      <c r="DL10" s="71"/>
      <c r="DM10" s="97"/>
      <c r="DN10" s="71"/>
      <c r="DO10" s="71"/>
      <c r="DP10" s="71"/>
      <c r="DQ10" s="71"/>
      <c r="DR10" s="71"/>
      <c r="DS10" s="71"/>
      <c r="DT10" s="97"/>
      <c r="DU10" s="98"/>
      <c r="DV10" s="71"/>
      <c r="DW10" s="71"/>
      <c r="DX10" s="71"/>
      <c r="DY10" s="98"/>
      <c r="DZ10" s="98"/>
      <c r="EA10" s="50">
        <f t="shared" si="0"/>
        <v>30</v>
      </c>
      <c r="EB10" s="50">
        <f t="shared" si="1"/>
        <v>0</v>
      </c>
      <c r="EC10" s="50">
        <f t="shared" si="2"/>
        <v>0</v>
      </c>
      <c r="ED10" s="50">
        <f t="shared" si="3"/>
        <v>0</v>
      </c>
      <c r="EE10" s="50">
        <f t="shared" si="4"/>
        <v>30</v>
      </c>
      <c r="EF10" s="50">
        <f t="shared" si="5"/>
        <v>6.3</v>
      </c>
      <c r="EG10" s="50">
        <f t="shared" si="6"/>
        <v>36.299999999999997</v>
      </c>
      <c r="EH10" s="61" t="e">
        <f t="shared" si="7"/>
        <v>#NUM!</v>
      </c>
      <c r="EI10" s="61" t="e">
        <f t="shared" si="8"/>
        <v>#NUM!</v>
      </c>
    </row>
    <row r="11" spans="1:139" s="61" customFormat="1" x14ac:dyDescent="0.3">
      <c r="A11" s="94">
        <v>150168</v>
      </c>
      <c r="B11" s="1" t="s">
        <v>2</v>
      </c>
      <c r="C11" s="99">
        <v>42051</v>
      </c>
      <c r="D11" s="81" t="s">
        <v>4</v>
      </c>
      <c r="E11" s="64" t="s">
        <v>159</v>
      </c>
      <c r="F11" s="65">
        <v>1234</v>
      </c>
      <c r="G11" s="64" t="s">
        <v>160</v>
      </c>
      <c r="H11" s="100" t="s">
        <v>18</v>
      </c>
      <c r="I11" s="82" t="s">
        <v>18</v>
      </c>
      <c r="J11" s="1" t="s">
        <v>18</v>
      </c>
      <c r="K11" s="64" t="s">
        <v>23</v>
      </c>
      <c r="L11" s="1">
        <v>1111</v>
      </c>
      <c r="M11" s="3" t="s">
        <v>164</v>
      </c>
      <c r="N11" s="84">
        <v>42052</v>
      </c>
      <c r="O11" s="84"/>
      <c r="P11" s="84"/>
      <c r="Q11" s="85" t="s">
        <v>161</v>
      </c>
      <c r="R11" s="64" t="s">
        <v>18</v>
      </c>
      <c r="S11" s="64" t="s">
        <v>162</v>
      </c>
      <c r="T11" s="65">
        <v>4321</v>
      </c>
      <c r="U11" s="1" t="s">
        <v>163</v>
      </c>
      <c r="V11" s="1" t="s">
        <v>7</v>
      </c>
      <c r="W11" s="1" t="s">
        <v>22</v>
      </c>
      <c r="X11" s="84">
        <v>42056</v>
      </c>
      <c r="Y11" s="1" t="s">
        <v>13</v>
      </c>
      <c r="Z11" s="66" t="s">
        <v>17</v>
      </c>
      <c r="AA11" s="66" t="s">
        <v>15</v>
      </c>
      <c r="AB11" s="85">
        <v>10</v>
      </c>
      <c r="AC11" s="87">
        <v>30</v>
      </c>
      <c r="AD11" s="87">
        <v>0</v>
      </c>
      <c r="AE11" s="87">
        <v>11.5</v>
      </c>
      <c r="AF11" s="85" t="s">
        <v>5</v>
      </c>
      <c r="AG11" s="67">
        <v>0</v>
      </c>
      <c r="AH11" s="87">
        <v>0</v>
      </c>
      <c r="AI11" s="87">
        <v>0</v>
      </c>
      <c r="AJ11" s="87">
        <v>11.5</v>
      </c>
      <c r="AK11" s="1" t="s">
        <v>5</v>
      </c>
      <c r="AL11" s="1">
        <v>0</v>
      </c>
      <c r="AM11" s="87">
        <v>0</v>
      </c>
      <c r="AN11" s="157">
        <v>0</v>
      </c>
      <c r="AO11" s="87">
        <v>11.5</v>
      </c>
      <c r="AP11" s="70"/>
      <c r="AQ11" s="65">
        <v>0</v>
      </c>
      <c r="AR11" s="69">
        <v>0</v>
      </c>
      <c r="AS11" s="87">
        <v>0</v>
      </c>
      <c r="AT11" s="87">
        <v>0</v>
      </c>
      <c r="AU11" s="70"/>
      <c r="AV11" s="70"/>
      <c r="AW11" s="88"/>
      <c r="AX11" s="3"/>
      <c r="AY11" s="3"/>
      <c r="AZ11" s="3"/>
      <c r="BA11" s="24"/>
      <c r="BB11" s="47"/>
      <c r="BC11" s="112"/>
      <c r="BD11" s="112"/>
      <c r="BE11" s="132"/>
      <c r="BF11" s="132"/>
      <c r="BG11" s="206"/>
      <c r="BH11" s="55"/>
      <c r="BI11" s="49"/>
      <c r="BJ11" s="56"/>
      <c r="BK11" s="114"/>
      <c r="BL11" s="3"/>
      <c r="BM11" s="3"/>
      <c r="BN11" s="3"/>
      <c r="BO11" s="3"/>
      <c r="BP11" s="3"/>
      <c r="BQ11" s="3"/>
      <c r="BR11" s="3"/>
      <c r="BS11" s="125"/>
      <c r="BT11" s="126"/>
      <c r="BU11" s="126"/>
      <c r="BV11" s="126"/>
      <c r="BW11" s="159">
        <v>42051</v>
      </c>
      <c r="BX11" s="71"/>
      <c r="BY11" s="71"/>
      <c r="BZ11" s="71"/>
      <c r="CA11" s="71"/>
      <c r="CB11" s="71"/>
      <c r="CC11" s="71"/>
      <c r="CD11" s="71"/>
      <c r="CE11" s="71"/>
      <c r="CF11" s="71"/>
      <c r="CG11" s="71"/>
      <c r="CH11" s="71"/>
      <c r="CI11" s="71"/>
      <c r="CJ11" s="71"/>
      <c r="CK11" s="71"/>
      <c r="CL11" s="71"/>
      <c r="CM11" s="71"/>
      <c r="CN11" s="71"/>
      <c r="CO11" s="71"/>
      <c r="CP11" s="71"/>
      <c r="CQ11" s="71"/>
      <c r="CR11" s="71"/>
      <c r="CS11" s="71"/>
      <c r="CT11" s="96"/>
      <c r="CU11" s="71"/>
      <c r="CV11" s="71"/>
      <c r="CW11" s="71"/>
      <c r="CX11" s="71"/>
      <c r="CY11" s="71"/>
      <c r="CZ11" s="71"/>
      <c r="DA11" s="71"/>
      <c r="DB11" s="71"/>
      <c r="DC11" s="71"/>
      <c r="DD11" s="71"/>
      <c r="DE11" s="71"/>
      <c r="DF11" s="71"/>
      <c r="DG11" s="71"/>
      <c r="DH11" s="71"/>
      <c r="DI11" s="97"/>
      <c r="DJ11" s="71"/>
      <c r="DK11" s="71"/>
      <c r="DL11" s="71"/>
      <c r="DM11" s="97"/>
      <c r="DN11" s="71"/>
      <c r="DO11" s="71"/>
      <c r="DP11" s="71"/>
      <c r="DQ11" s="71"/>
      <c r="DR11" s="71"/>
      <c r="DS11" s="71"/>
      <c r="DT11" s="97"/>
      <c r="DU11" s="98"/>
      <c r="DV11" s="71"/>
      <c r="DW11" s="71"/>
      <c r="DX11" s="71"/>
      <c r="DY11" s="98"/>
      <c r="DZ11" s="98"/>
      <c r="EA11" s="50">
        <f t="shared" si="0"/>
        <v>300</v>
      </c>
      <c r="EB11" s="50">
        <f t="shared" si="1"/>
        <v>0</v>
      </c>
      <c r="EC11" s="50">
        <f t="shared" si="2"/>
        <v>0</v>
      </c>
      <c r="ED11" s="50">
        <f t="shared" si="3"/>
        <v>0</v>
      </c>
      <c r="EE11" s="50">
        <f t="shared" si="4"/>
        <v>300</v>
      </c>
      <c r="EF11" s="50">
        <f t="shared" si="5"/>
        <v>63</v>
      </c>
      <c r="EG11" s="50">
        <f t="shared" si="6"/>
        <v>363</v>
      </c>
      <c r="EH11" s="61">
        <f t="shared" si="7"/>
        <v>4</v>
      </c>
      <c r="EI11" s="61">
        <f t="shared" si="8"/>
        <v>0</v>
      </c>
    </row>
    <row r="12" spans="1:139" s="61" customFormat="1" x14ac:dyDescent="0.3">
      <c r="A12" s="94">
        <v>150178</v>
      </c>
      <c r="B12" s="1" t="s">
        <v>3</v>
      </c>
      <c r="C12" s="181">
        <v>42052</v>
      </c>
      <c r="D12" s="81" t="s">
        <v>4</v>
      </c>
      <c r="E12" s="64" t="s">
        <v>159</v>
      </c>
      <c r="F12" s="65">
        <v>1234</v>
      </c>
      <c r="G12" s="64" t="s">
        <v>160</v>
      </c>
      <c r="H12" s="100" t="s">
        <v>18</v>
      </c>
      <c r="I12" s="82" t="s">
        <v>18</v>
      </c>
      <c r="J12" s="1" t="s">
        <v>18</v>
      </c>
      <c r="K12" s="64" t="s">
        <v>23</v>
      </c>
      <c r="L12" s="1">
        <v>1111</v>
      </c>
      <c r="M12" s="3" t="s">
        <v>164</v>
      </c>
      <c r="N12" s="133">
        <v>42053</v>
      </c>
      <c r="O12" s="84"/>
      <c r="P12" s="183"/>
      <c r="Q12" s="85" t="s">
        <v>161</v>
      </c>
      <c r="R12" s="64" t="s">
        <v>18</v>
      </c>
      <c r="S12" s="64" t="s">
        <v>162</v>
      </c>
      <c r="T12" s="65">
        <v>4321</v>
      </c>
      <c r="U12" s="1" t="s">
        <v>163</v>
      </c>
      <c r="V12" s="1" t="s">
        <v>7</v>
      </c>
      <c r="W12" s="1" t="s">
        <v>22</v>
      </c>
      <c r="X12" s="84">
        <v>42084</v>
      </c>
      <c r="Y12" s="1" t="s">
        <v>13</v>
      </c>
      <c r="Z12" s="66" t="s">
        <v>17</v>
      </c>
      <c r="AA12" s="66" t="s">
        <v>15</v>
      </c>
      <c r="AB12" s="86">
        <v>4</v>
      </c>
      <c r="AC12" s="87">
        <v>30</v>
      </c>
      <c r="AD12" s="87">
        <v>0</v>
      </c>
      <c r="AE12" s="87">
        <v>11.5</v>
      </c>
      <c r="AF12" s="85" t="s">
        <v>5</v>
      </c>
      <c r="AG12" s="67">
        <v>0</v>
      </c>
      <c r="AH12" s="87">
        <v>0</v>
      </c>
      <c r="AI12" s="87">
        <v>0</v>
      </c>
      <c r="AJ12" s="87">
        <v>11.5</v>
      </c>
      <c r="AK12" s="1" t="s">
        <v>5</v>
      </c>
      <c r="AL12" s="67">
        <v>0</v>
      </c>
      <c r="AM12" s="87">
        <v>0</v>
      </c>
      <c r="AN12" s="157">
        <v>0</v>
      </c>
      <c r="AO12" s="87">
        <v>11.5</v>
      </c>
      <c r="AP12" s="70" t="s">
        <v>5</v>
      </c>
      <c r="AQ12" s="67">
        <v>0</v>
      </c>
      <c r="AR12" s="69">
        <v>0</v>
      </c>
      <c r="AS12" s="87">
        <v>0</v>
      </c>
      <c r="AT12" s="87">
        <v>0</v>
      </c>
      <c r="AU12" s="70" t="s">
        <v>5</v>
      </c>
      <c r="AV12" s="70"/>
      <c r="AW12" s="88"/>
      <c r="AX12" s="3"/>
      <c r="AY12" s="3"/>
      <c r="AZ12" s="3"/>
      <c r="BA12" s="24"/>
      <c r="BB12" s="47"/>
      <c r="BC12" s="102"/>
      <c r="BD12" s="113"/>
      <c r="BE12" s="92"/>
      <c r="BF12" s="92"/>
      <c r="BG12" s="93"/>
      <c r="BH12" s="48"/>
      <c r="BI12" s="49"/>
      <c r="BJ12" s="56"/>
      <c r="BK12" s="114"/>
      <c r="BL12" s="3"/>
      <c r="BM12" s="3"/>
      <c r="BN12" s="3"/>
      <c r="BO12" s="3"/>
      <c r="BP12" s="3"/>
      <c r="BQ12" s="3"/>
      <c r="BR12" s="3"/>
      <c r="BS12" s="125"/>
      <c r="BT12" s="126"/>
      <c r="BU12" s="126"/>
      <c r="BV12" s="126"/>
      <c r="BW12" s="159">
        <v>42051</v>
      </c>
      <c r="BX12" s="71"/>
      <c r="BY12" s="71"/>
      <c r="BZ12" s="71"/>
      <c r="CA12" s="71"/>
      <c r="CB12" s="71"/>
      <c r="CC12" s="71"/>
      <c r="CD12" s="71"/>
      <c r="CE12" s="71"/>
      <c r="CF12" s="71"/>
      <c r="CG12" s="71"/>
      <c r="CH12" s="71"/>
      <c r="CI12" s="71"/>
      <c r="CJ12" s="71"/>
      <c r="CK12" s="71"/>
      <c r="CL12" s="71"/>
      <c r="CM12" s="71"/>
      <c r="CN12" s="71"/>
      <c r="CO12" s="71"/>
      <c r="CP12" s="71"/>
      <c r="CQ12" s="71"/>
      <c r="CR12" s="71"/>
      <c r="CS12" s="71"/>
      <c r="CT12" s="96"/>
      <c r="CU12" s="71"/>
      <c r="CV12" s="71"/>
      <c r="CW12" s="71"/>
      <c r="CX12" s="71"/>
      <c r="CY12" s="71"/>
      <c r="CZ12" s="71"/>
      <c r="DA12" s="71"/>
      <c r="DB12" s="71"/>
      <c r="DC12" s="71"/>
      <c r="DD12" s="71"/>
      <c r="DE12" s="71"/>
      <c r="DF12" s="71"/>
      <c r="DG12" s="71"/>
      <c r="DH12" s="71"/>
      <c r="DI12" s="97"/>
      <c r="DJ12" s="71"/>
      <c r="DK12" s="71"/>
      <c r="DL12" s="71"/>
      <c r="DM12" s="97"/>
      <c r="DN12" s="71"/>
      <c r="DO12" s="71"/>
      <c r="DP12" s="71"/>
      <c r="DQ12" s="71"/>
      <c r="DR12" s="71"/>
      <c r="DS12" s="71"/>
      <c r="DT12" s="97"/>
      <c r="DU12" s="98"/>
      <c r="DV12" s="71"/>
      <c r="DW12" s="71"/>
      <c r="DX12" s="71"/>
      <c r="DY12" s="98"/>
      <c r="DZ12" s="98"/>
      <c r="EA12" s="50">
        <f t="shared" si="0"/>
        <v>120</v>
      </c>
      <c r="EB12" s="50">
        <f t="shared" si="1"/>
        <v>0</v>
      </c>
      <c r="EC12" s="50">
        <f t="shared" si="2"/>
        <v>0</v>
      </c>
      <c r="ED12" s="50">
        <f t="shared" si="3"/>
        <v>0</v>
      </c>
      <c r="EE12" s="50">
        <f t="shared" si="4"/>
        <v>120</v>
      </c>
      <c r="EF12" s="50">
        <f t="shared" si="5"/>
        <v>25.2</v>
      </c>
      <c r="EG12" s="50">
        <f t="shared" si="6"/>
        <v>145.19999999999999</v>
      </c>
      <c r="EH12" s="61">
        <f t="shared" si="7"/>
        <v>31</v>
      </c>
      <c r="EI12" s="61">
        <f t="shared" si="8"/>
        <v>1</v>
      </c>
    </row>
    <row r="13" spans="1:139" s="61" customFormat="1" x14ac:dyDescent="0.3">
      <c r="A13" s="117">
        <v>150282</v>
      </c>
      <c r="B13" s="48" t="s">
        <v>2</v>
      </c>
      <c r="C13" s="118">
        <v>42072</v>
      </c>
      <c r="D13" s="81" t="s">
        <v>4</v>
      </c>
      <c r="E13" s="64" t="s">
        <v>159</v>
      </c>
      <c r="F13" s="65">
        <v>1234</v>
      </c>
      <c r="G13" s="64" t="s">
        <v>160</v>
      </c>
      <c r="H13" s="100" t="s">
        <v>18</v>
      </c>
      <c r="I13" s="82" t="s">
        <v>18</v>
      </c>
      <c r="J13" s="1" t="s">
        <v>18</v>
      </c>
      <c r="K13" s="64" t="s">
        <v>23</v>
      </c>
      <c r="L13" s="1">
        <v>1111</v>
      </c>
      <c r="M13" s="3" t="s">
        <v>164</v>
      </c>
      <c r="N13" s="118">
        <v>42073</v>
      </c>
      <c r="O13" s="119"/>
      <c r="P13" s="119"/>
      <c r="Q13" s="85" t="s">
        <v>161</v>
      </c>
      <c r="R13" s="64" t="s">
        <v>18</v>
      </c>
      <c r="S13" s="64" t="s">
        <v>162</v>
      </c>
      <c r="T13" s="65">
        <v>4321</v>
      </c>
      <c r="U13" s="1" t="s">
        <v>163</v>
      </c>
      <c r="V13" s="120" t="s">
        <v>7</v>
      </c>
      <c r="W13" s="121" t="s">
        <v>19</v>
      </c>
      <c r="X13" s="161"/>
      <c r="Y13" s="51" t="s">
        <v>5</v>
      </c>
      <c r="Z13" s="66" t="s">
        <v>17</v>
      </c>
      <c r="AA13" s="51" t="s">
        <v>15</v>
      </c>
      <c r="AB13" s="122">
        <v>1</v>
      </c>
      <c r="AC13" s="87">
        <v>30</v>
      </c>
      <c r="AD13" s="101">
        <v>0</v>
      </c>
      <c r="AE13" s="87">
        <v>11.5</v>
      </c>
      <c r="AF13" s="54" t="s">
        <v>5</v>
      </c>
      <c r="AG13" s="122">
        <v>0</v>
      </c>
      <c r="AH13" s="87">
        <v>0</v>
      </c>
      <c r="AI13" s="101">
        <v>0</v>
      </c>
      <c r="AJ13" s="87">
        <v>11.5</v>
      </c>
      <c r="AK13" s="54" t="s">
        <v>5</v>
      </c>
      <c r="AL13" s="129">
        <v>0</v>
      </c>
      <c r="AM13" s="87">
        <v>0</v>
      </c>
      <c r="AN13" s="158">
        <v>0</v>
      </c>
      <c r="AO13" s="87">
        <v>11.5</v>
      </c>
      <c r="AP13" s="54" t="s">
        <v>5</v>
      </c>
      <c r="AQ13" s="129">
        <v>0</v>
      </c>
      <c r="AR13" s="69">
        <v>0</v>
      </c>
      <c r="AS13" s="101">
        <v>0</v>
      </c>
      <c r="AT13" s="101">
        <v>0</v>
      </c>
      <c r="AU13" s="54" t="s">
        <v>5</v>
      </c>
      <c r="AV13" s="54"/>
      <c r="AW13" s="124"/>
      <c r="AX13" s="54"/>
      <c r="AY13" s="54"/>
      <c r="AZ13" s="54"/>
      <c r="BA13" s="54"/>
      <c r="BB13" s="194"/>
      <c r="BC13" s="112"/>
      <c r="BD13" s="134"/>
      <c r="BE13" s="132"/>
      <c r="BF13" s="132"/>
      <c r="BG13" s="206"/>
      <c r="BH13" s="55"/>
      <c r="BI13" s="136"/>
      <c r="BJ13" s="136"/>
      <c r="BK13" s="114"/>
      <c r="BL13" s="54"/>
      <c r="BM13" s="54"/>
      <c r="BN13" s="54"/>
      <c r="BO13" s="54"/>
      <c r="BP13" s="54"/>
      <c r="BQ13" s="54"/>
      <c r="BR13" s="54"/>
      <c r="BS13" s="125"/>
      <c r="BT13" s="126"/>
      <c r="BU13" s="126"/>
      <c r="BV13" s="126"/>
      <c r="BW13" s="159">
        <v>42072</v>
      </c>
      <c r="BX13" s="71"/>
      <c r="BY13" s="71"/>
      <c r="BZ13" s="71"/>
      <c r="CA13" s="71"/>
      <c r="CB13" s="71"/>
      <c r="CC13" s="71"/>
      <c r="CD13" s="71"/>
      <c r="CE13" s="71"/>
      <c r="CF13" s="71"/>
      <c r="CG13" s="71"/>
      <c r="CH13" s="71"/>
      <c r="CI13" s="71"/>
      <c r="CJ13" s="71"/>
      <c r="CK13" s="71"/>
      <c r="CL13" s="71"/>
      <c r="CM13" s="71"/>
      <c r="CN13" s="71"/>
      <c r="CO13" s="71"/>
      <c r="CP13" s="71"/>
      <c r="CQ13" s="71"/>
      <c r="CR13" s="71"/>
      <c r="CS13" s="71"/>
      <c r="CT13" s="96"/>
      <c r="CU13" s="71"/>
      <c r="CV13" s="71"/>
      <c r="CW13" s="71"/>
      <c r="CX13" s="71"/>
      <c r="CY13" s="71"/>
      <c r="CZ13" s="71"/>
      <c r="DA13" s="71"/>
      <c r="DB13" s="71"/>
      <c r="DC13" s="71"/>
      <c r="DD13" s="71"/>
      <c r="DE13" s="71"/>
      <c r="DF13" s="71"/>
      <c r="DG13" s="71"/>
      <c r="DH13" s="71"/>
      <c r="DI13" s="97"/>
      <c r="DJ13" s="71"/>
      <c r="DK13" s="71"/>
      <c r="DL13" s="71"/>
      <c r="DM13" s="97"/>
      <c r="DN13" s="71"/>
      <c r="DO13" s="71"/>
      <c r="DP13" s="71"/>
      <c r="DQ13" s="71"/>
      <c r="DR13" s="71"/>
      <c r="DS13" s="71"/>
      <c r="DT13" s="97"/>
      <c r="DU13" s="98"/>
      <c r="DV13" s="71"/>
      <c r="DW13" s="71"/>
      <c r="DX13" s="71"/>
      <c r="DY13" s="98"/>
      <c r="DZ13" s="98"/>
      <c r="EA13" s="50">
        <f t="shared" si="0"/>
        <v>30</v>
      </c>
      <c r="EB13" s="50">
        <f t="shared" si="1"/>
        <v>0</v>
      </c>
      <c r="EC13" s="50">
        <f t="shared" si="2"/>
        <v>0</v>
      </c>
      <c r="ED13" s="50">
        <f t="shared" si="3"/>
        <v>0</v>
      </c>
      <c r="EE13" s="50">
        <f t="shared" si="4"/>
        <v>30</v>
      </c>
      <c r="EF13" s="50">
        <f t="shared" si="5"/>
        <v>6.3</v>
      </c>
      <c r="EG13" s="50">
        <f t="shared" si="6"/>
        <v>36.299999999999997</v>
      </c>
      <c r="EH13" s="61" t="e">
        <f t="shared" si="7"/>
        <v>#NUM!</v>
      </c>
      <c r="EI13" s="61" t="e">
        <f t="shared" si="8"/>
        <v>#NUM!</v>
      </c>
    </row>
    <row r="14" spans="1:139" s="61" customFormat="1" x14ac:dyDescent="0.3">
      <c r="A14" s="48">
        <v>150456</v>
      </c>
      <c r="B14" s="48" t="s">
        <v>3</v>
      </c>
      <c r="C14" s="118">
        <v>42107</v>
      </c>
      <c r="D14" s="81" t="s">
        <v>4</v>
      </c>
      <c r="E14" s="64" t="s">
        <v>159</v>
      </c>
      <c r="F14" s="65">
        <v>1234</v>
      </c>
      <c r="G14" s="64" t="s">
        <v>160</v>
      </c>
      <c r="H14" s="100" t="s">
        <v>18</v>
      </c>
      <c r="I14" s="82" t="s">
        <v>18</v>
      </c>
      <c r="J14" s="1" t="s">
        <v>18</v>
      </c>
      <c r="K14" s="64" t="s">
        <v>23</v>
      </c>
      <c r="L14" s="1">
        <v>1111</v>
      </c>
      <c r="M14" s="3" t="s">
        <v>164</v>
      </c>
      <c r="N14" s="115">
        <v>42109</v>
      </c>
      <c r="O14" s="135"/>
      <c r="P14" s="135"/>
      <c r="Q14" s="85" t="s">
        <v>161</v>
      </c>
      <c r="R14" s="64" t="s">
        <v>18</v>
      </c>
      <c r="S14" s="64" t="s">
        <v>162</v>
      </c>
      <c r="T14" s="65">
        <v>4321</v>
      </c>
      <c r="U14" s="1" t="s">
        <v>163</v>
      </c>
      <c r="V14" s="120" t="s">
        <v>7</v>
      </c>
      <c r="W14" s="121" t="s">
        <v>19</v>
      </c>
      <c r="X14" s="161"/>
      <c r="Y14" s="136" t="s">
        <v>5</v>
      </c>
      <c r="Z14" s="66" t="s">
        <v>17</v>
      </c>
      <c r="AA14" s="187" t="s">
        <v>15</v>
      </c>
      <c r="AB14" s="137">
        <v>1</v>
      </c>
      <c r="AC14" s="87">
        <v>30</v>
      </c>
      <c r="AD14" s="101">
        <v>0</v>
      </c>
      <c r="AE14" s="87">
        <v>11.5</v>
      </c>
      <c r="AF14" s="57" t="s">
        <v>5</v>
      </c>
      <c r="AG14" s="129">
        <v>0</v>
      </c>
      <c r="AH14" s="87">
        <v>0</v>
      </c>
      <c r="AI14" s="101">
        <v>0</v>
      </c>
      <c r="AJ14" s="87">
        <v>11.5</v>
      </c>
      <c r="AK14" s="54" t="s">
        <v>5</v>
      </c>
      <c r="AL14" s="129">
        <v>0</v>
      </c>
      <c r="AM14" s="87">
        <v>0</v>
      </c>
      <c r="AN14" s="158">
        <v>0</v>
      </c>
      <c r="AO14" s="87">
        <v>11.5</v>
      </c>
      <c r="AP14" s="57" t="s">
        <v>5</v>
      </c>
      <c r="AQ14" s="129">
        <v>0</v>
      </c>
      <c r="AR14" s="69">
        <v>0</v>
      </c>
      <c r="AS14" s="130">
        <v>0</v>
      </c>
      <c r="AT14" s="101">
        <v>0</v>
      </c>
      <c r="AU14" s="54" t="s">
        <v>5</v>
      </c>
      <c r="AV14" s="57"/>
      <c r="AW14" s="138"/>
      <c r="AX14" s="54"/>
      <c r="AY14" s="54"/>
      <c r="AZ14" s="54"/>
      <c r="BA14" s="54"/>
      <c r="BB14" s="53"/>
      <c r="BC14" s="112"/>
      <c r="BD14" s="113"/>
      <c r="BE14" s="91"/>
      <c r="BF14" s="92"/>
      <c r="BG14" s="54"/>
      <c r="BH14" s="48"/>
      <c r="BI14" s="54"/>
      <c r="BJ14" s="54"/>
      <c r="BK14" s="139"/>
      <c r="BL14" s="54"/>
      <c r="BM14" s="54"/>
      <c r="BN14" s="54"/>
      <c r="BO14" s="54"/>
      <c r="BP14" s="54"/>
      <c r="BQ14" s="54"/>
      <c r="BR14" s="54"/>
      <c r="BS14" s="125"/>
      <c r="BT14" s="126"/>
      <c r="BU14" s="126"/>
      <c r="BV14" s="126"/>
      <c r="BW14" s="159">
        <v>42111</v>
      </c>
      <c r="BX14" s="71"/>
      <c r="BY14" s="71"/>
      <c r="BZ14" s="71"/>
      <c r="CA14" s="71"/>
      <c r="CB14" s="71"/>
      <c r="CC14" s="71"/>
      <c r="CD14" s="71"/>
      <c r="CE14" s="71"/>
      <c r="CF14" s="71"/>
      <c r="CG14" s="71"/>
      <c r="CH14" s="71"/>
      <c r="CI14" s="71"/>
      <c r="CJ14" s="71"/>
      <c r="CK14" s="71"/>
      <c r="CL14" s="71"/>
      <c r="CM14" s="71"/>
      <c r="CN14" s="71"/>
      <c r="CO14" s="71"/>
      <c r="CP14" s="71"/>
      <c r="CQ14" s="71"/>
      <c r="CR14" s="71"/>
      <c r="CS14" s="71"/>
      <c r="CT14" s="96"/>
      <c r="CU14" s="71"/>
      <c r="CV14" s="71"/>
      <c r="CW14" s="71"/>
      <c r="CX14" s="71"/>
      <c r="CY14" s="71"/>
      <c r="CZ14" s="71"/>
      <c r="DA14" s="71"/>
      <c r="DB14" s="71"/>
      <c r="DC14" s="71"/>
      <c r="DD14" s="71"/>
      <c r="DE14" s="71"/>
      <c r="DF14" s="71"/>
      <c r="DG14" s="71"/>
      <c r="DH14" s="71"/>
      <c r="DI14" s="97"/>
      <c r="DJ14" s="71"/>
      <c r="DK14" s="71"/>
      <c r="DL14" s="71"/>
      <c r="DM14" s="97"/>
      <c r="DN14" s="71"/>
      <c r="DO14" s="71"/>
      <c r="DP14" s="71"/>
      <c r="DQ14" s="71"/>
      <c r="DR14" s="71"/>
      <c r="DS14" s="71"/>
      <c r="DT14" s="97"/>
      <c r="DU14" s="98"/>
      <c r="DV14" s="71"/>
      <c r="DW14" s="71"/>
      <c r="DX14" s="71"/>
      <c r="DY14" s="98"/>
      <c r="DZ14" s="98"/>
      <c r="EA14" s="50">
        <f t="shared" si="0"/>
        <v>30</v>
      </c>
      <c r="EB14" s="50">
        <f t="shared" si="1"/>
        <v>0</v>
      </c>
      <c r="EC14" s="50">
        <f t="shared" si="2"/>
        <v>0</v>
      </c>
      <c r="ED14" s="50">
        <f t="shared" si="3"/>
        <v>0</v>
      </c>
      <c r="EE14" s="50">
        <f t="shared" si="4"/>
        <v>30</v>
      </c>
      <c r="EF14" s="50">
        <f t="shared" si="5"/>
        <v>6.3</v>
      </c>
      <c r="EG14" s="50">
        <f t="shared" si="6"/>
        <v>36.299999999999997</v>
      </c>
      <c r="EH14" s="61" t="e">
        <f t="shared" si="7"/>
        <v>#NUM!</v>
      </c>
      <c r="EI14" s="61" t="e">
        <f t="shared" si="8"/>
        <v>#NUM!</v>
      </c>
    </row>
    <row r="15" spans="1:139" s="61" customFormat="1" x14ac:dyDescent="0.3">
      <c r="A15" s="117">
        <v>150477</v>
      </c>
      <c r="B15" s="48" t="s">
        <v>2</v>
      </c>
      <c r="C15" s="115">
        <v>42111</v>
      </c>
      <c r="D15" s="81" t="s">
        <v>4</v>
      </c>
      <c r="E15" s="64" t="s">
        <v>159</v>
      </c>
      <c r="F15" s="65">
        <v>1234</v>
      </c>
      <c r="G15" s="64" t="s">
        <v>160</v>
      </c>
      <c r="H15" s="100" t="s">
        <v>18</v>
      </c>
      <c r="I15" s="82" t="s">
        <v>18</v>
      </c>
      <c r="J15" s="1" t="s">
        <v>18</v>
      </c>
      <c r="K15" s="64" t="s">
        <v>23</v>
      </c>
      <c r="L15" s="1">
        <v>1111</v>
      </c>
      <c r="M15" s="3" t="s">
        <v>164</v>
      </c>
      <c r="N15" s="115">
        <v>42114</v>
      </c>
      <c r="O15" s="119"/>
      <c r="P15" s="119"/>
      <c r="Q15" s="85" t="s">
        <v>161</v>
      </c>
      <c r="R15" s="64" t="s">
        <v>18</v>
      </c>
      <c r="S15" s="64" t="s">
        <v>162</v>
      </c>
      <c r="T15" s="65">
        <v>4321</v>
      </c>
      <c r="U15" s="1" t="s">
        <v>163</v>
      </c>
      <c r="V15" s="120" t="s">
        <v>7</v>
      </c>
      <c r="W15" s="121" t="s">
        <v>19</v>
      </c>
      <c r="X15" s="161"/>
      <c r="Y15" s="51"/>
      <c r="Z15" s="66" t="s">
        <v>17</v>
      </c>
      <c r="AA15" s="127" t="s">
        <v>21</v>
      </c>
      <c r="AB15" s="55">
        <v>1</v>
      </c>
      <c r="AC15" s="87">
        <v>30</v>
      </c>
      <c r="AD15" s="101">
        <v>0</v>
      </c>
      <c r="AE15" s="87">
        <v>11.5</v>
      </c>
      <c r="AF15" s="54"/>
      <c r="AG15" s="48">
        <v>1</v>
      </c>
      <c r="AH15" s="87">
        <v>20</v>
      </c>
      <c r="AI15" s="101">
        <v>0</v>
      </c>
      <c r="AJ15" s="87">
        <v>11.5</v>
      </c>
      <c r="AK15" s="54"/>
      <c r="AL15" s="136">
        <v>0</v>
      </c>
      <c r="AM15" s="87">
        <v>0</v>
      </c>
      <c r="AN15" s="158">
        <v>0</v>
      </c>
      <c r="AO15" s="87">
        <v>11.5</v>
      </c>
      <c r="AP15" s="57"/>
      <c r="AQ15" s="136">
        <v>0</v>
      </c>
      <c r="AR15" s="69">
        <v>0</v>
      </c>
      <c r="AS15" s="130">
        <v>0</v>
      </c>
      <c r="AT15" s="101">
        <v>0</v>
      </c>
      <c r="AU15" s="54"/>
      <c r="AV15" s="54"/>
      <c r="AW15" s="124"/>
      <c r="AX15" s="54"/>
      <c r="AY15" s="54"/>
      <c r="AZ15" s="54"/>
      <c r="BA15" s="54"/>
      <c r="BB15" s="53"/>
      <c r="BC15" s="63"/>
      <c r="BD15" s="201"/>
      <c r="BE15" s="91"/>
      <c r="BF15" s="92"/>
      <c r="BG15" s="54"/>
      <c r="BH15" s="48"/>
      <c r="BI15" s="49"/>
      <c r="BJ15" s="48"/>
      <c r="BK15" s="140"/>
      <c r="BL15" s="54"/>
      <c r="BM15" s="54"/>
      <c r="BN15" s="54"/>
      <c r="BO15" s="54"/>
      <c r="BP15" s="54"/>
      <c r="BQ15" s="54"/>
      <c r="BR15" s="54"/>
      <c r="BS15" s="125"/>
      <c r="BT15" s="126"/>
      <c r="BU15" s="126"/>
      <c r="BV15" s="126"/>
      <c r="BW15" s="159">
        <v>42111</v>
      </c>
      <c r="BX15" s="71"/>
      <c r="BY15" s="71"/>
      <c r="BZ15" s="71"/>
      <c r="CA15" s="71"/>
      <c r="CB15" s="71"/>
      <c r="CC15" s="71"/>
      <c r="CD15" s="71"/>
      <c r="CE15" s="71"/>
      <c r="CF15" s="71"/>
      <c r="CG15" s="71"/>
      <c r="CH15" s="71"/>
      <c r="CI15" s="71"/>
      <c r="CJ15" s="71"/>
      <c r="CK15" s="71"/>
      <c r="CL15" s="71"/>
      <c r="CM15" s="71"/>
      <c r="CN15" s="71"/>
      <c r="CO15" s="71"/>
      <c r="CP15" s="71"/>
      <c r="CQ15" s="71"/>
      <c r="CR15" s="71"/>
      <c r="CS15" s="71"/>
      <c r="CT15" s="96"/>
      <c r="CU15" s="71"/>
      <c r="CV15" s="71"/>
      <c r="CW15" s="71"/>
      <c r="CX15" s="71"/>
      <c r="CY15" s="71"/>
      <c r="CZ15" s="71"/>
      <c r="DA15" s="71"/>
      <c r="DB15" s="71"/>
      <c r="DC15" s="71"/>
      <c r="DD15" s="71"/>
      <c r="DE15" s="71"/>
      <c r="DF15" s="71"/>
      <c r="DG15" s="71"/>
      <c r="DH15" s="71"/>
      <c r="DI15" s="97"/>
      <c r="DJ15" s="71"/>
      <c r="DK15" s="71"/>
      <c r="DL15" s="71"/>
      <c r="DM15" s="97"/>
      <c r="DN15" s="71"/>
      <c r="DO15" s="71"/>
      <c r="DP15" s="71"/>
      <c r="DQ15" s="71"/>
      <c r="DR15" s="71"/>
      <c r="DS15" s="71"/>
      <c r="DT15" s="97"/>
      <c r="DU15" s="98"/>
      <c r="DV15" s="71"/>
      <c r="DW15" s="71"/>
      <c r="DX15" s="71"/>
      <c r="DY15" s="98"/>
      <c r="DZ15" s="98"/>
      <c r="EA15" s="50">
        <f t="shared" si="0"/>
        <v>30</v>
      </c>
      <c r="EB15" s="50">
        <f t="shared" si="1"/>
        <v>20</v>
      </c>
      <c r="EC15" s="50">
        <f t="shared" si="2"/>
        <v>0</v>
      </c>
      <c r="ED15" s="50">
        <f t="shared" si="3"/>
        <v>0</v>
      </c>
      <c r="EE15" s="50">
        <f t="shared" si="4"/>
        <v>50</v>
      </c>
      <c r="EF15" s="50">
        <f t="shared" si="5"/>
        <v>10.5</v>
      </c>
      <c r="EG15" s="50">
        <f t="shared" si="6"/>
        <v>60.5</v>
      </c>
      <c r="EH15" s="61" t="e">
        <f t="shared" si="7"/>
        <v>#NUM!</v>
      </c>
      <c r="EI15" s="61" t="e">
        <f t="shared" si="8"/>
        <v>#NUM!</v>
      </c>
    </row>
    <row r="16" spans="1:139" s="61" customFormat="1" x14ac:dyDescent="0.3">
      <c r="A16" s="117">
        <v>150481</v>
      </c>
      <c r="B16" s="48" t="s">
        <v>2</v>
      </c>
      <c r="C16" s="118">
        <v>42111</v>
      </c>
      <c r="D16" s="81" t="s">
        <v>4</v>
      </c>
      <c r="E16" s="64" t="s">
        <v>159</v>
      </c>
      <c r="F16" s="65">
        <v>1234</v>
      </c>
      <c r="G16" s="64" t="s">
        <v>160</v>
      </c>
      <c r="H16" s="100" t="s">
        <v>18</v>
      </c>
      <c r="I16" s="82" t="s">
        <v>18</v>
      </c>
      <c r="J16" s="1" t="s">
        <v>18</v>
      </c>
      <c r="K16" s="64" t="s">
        <v>23</v>
      </c>
      <c r="L16" s="1">
        <v>1111</v>
      </c>
      <c r="M16" s="3" t="s">
        <v>164</v>
      </c>
      <c r="N16" s="118">
        <v>42114</v>
      </c>
      <c r="O16" s="119"/>
      <c r="P16" s="119"/>
      <c r="Q16" s="85" t="s">
        <v>161</v>
      </c>
      <c r="R16" s="64" t="s">
        <v>18</v>
      </c>
      <c r="S16" s="64" t="s">
        <v>162</v>
      </c>
      <c r="T16" s="65">
        <v>4321</v>
      </c>
      <c r="U16" s="1" t="s">
        <v>163</v>
      </c>
      <c r="V16" s="141" t="s">
        <v>6</v>
      </c>
      <c r="W16" s="121" t="s">
        <v>22</v>
      </c>
      <c r="X16" s="118">
        <v>42114</v>
      </c>
      <c r="Y16" s="51" t="s">
        <v>12</v>
      </c>
      <c r="Z16" s="66" t="s">
        <v>17</v>
      </c>
      <c r="AA16" s="185" t="s">
        <v>15</v>
      </c>
      <c r="AB16" s="128">
        <v>1</v>
      </c>
      <c r="AC16" s="87">
        <v>777</v>
      </c>
      <c r="AD16" s="101">
        <v>0</v>
      </c>
      <c r="AE16" s="87">
        <v>11.5</v>
      </c>
      <c r="AF16" s="124" t="s">
        <v>5</v>
      </c>
      <c r="AG16" s="122">
        <v>0</v>
      </c>
      <c r="AH16" s="87">
        <v>0</v>
      </c>
      <c r="AI16" s="101">
        <v>0</v>
      </c>
      <c r="AJ16" s="87">
        <v>11.5</v>
      </c>
      <c r="AK16" s="54" t="s">
        <v>5</v>
      </c>
      <c r="AL16" s="122">
        <v>0</v>
      </c>
      <c r="AM16" s="87">
        <v>0</v>
      </c>
      <c r="AN16" s="158">
        <v>0</v>
      </c>
      <c r="AO16" s="87">
        <v>11.5</v>
      </c>
      <c r="AP16" s="54" t="s">
        <v>5</v>
      </c>
      <c r="AQ16" s="129">
        <v>0</v>
      </c>
      <c r="AR16" s="69">
        <v>0</v>
      </c>
      <c r="AS16" s="130">
        <v>0</v>
      </c>
      <c r="AT16" s="101">
        <v>0</v>
      </c>
      <c r="AU16" s="54" t="s">
        <v>5</v>
      </c>
      <c r="AV16" s="54"/>
      <c r="AW16" s="124"/>
      <c r="AX16" s="54"/>
      <c r="AY16" s="54"/>
      <c r="AZ16" s="54"/>
      <c r="BA16" s="54"/>
      <c r="BB16" s="47"/>
      <c r="BC16" s="112"/>
      <c r="BD16" s="113"/>
      <c r="BE16" s="91"/>
      <c r="BF16" s="92"/>
      <c r="BG16" s="93"/>
      <c r="BH16" s="48"/>
      <c r="BI16" s="51"/>
      <c r="BJ16" s="54"/>
      <c r="BK16" s="124"/>
      <c r="BL16" s="54"/>
      <c r="BM16" s="54"/>
      <c r="BN16" s="54"/>
      <c r="BO16" s="54"/>
      <c r="BP16" s="54"/>
      <c r="BQ16" s="54"/>
      <c r="BR16" s="54"/>
      <c r="BS16" s="125"/>
      <c r="BT16" s="126"/>
      <c r="BU16" s="126"/>
      <c r="BV16" s="126"/>
      <c r="BW16" s="159">
        <v>42114</v>
      </c>
      <c r="BX16" s="71"/>
      <c r="BY16" s="71"/>
      <c r="BZ16" s="71"/>
      <c r="CA16" s="71"/>
      <c r="CB16" s="71"/>
      <c r="CC16" s="71"/>
      <c r="CD16" s="71"/>
      <c r="CE16" s="71"/>
      <c r="CF16" s="71"/>
      <c r="CG16" s="71"/>
      <c r="CH16" s="71"/>
      <c r="CI16" s="71"/>
      <c r="CJ16" s="71"/>
      <c r="CK16" s="71"/>
      <c r="CL16" s="71"/>
      <c r="CM16" s="71"/>
      <c r="CN16" s="71"/>
      <c r="CO16" s="71"/>
      <c r="CP16" s="71"/>
      <c r="CQ16" s="71"/>
      <c r="CR16" s="71"/>
      <c r="CS16" s="71"/>
      <c r="CT16" s="96"/>
      <c r="CU16" s="71"/>
      <c r="CV16" s="71"/>
      <c r="CW16" s="71"/>
      <c r="CX16" s="71"/>
      <c r="CY16" s="71"/>
      <c r="CZ16" s="71"/>
      <c r="DA16" s="71"/>
      <c r="DB16" s="71"/>
      <c r="DC16" s="71"/>
      <c r="DD16" s="71"/>
      <c r="DE16" s="71"/>
      <c r="DF16" s="71"/>
      <c r="DG16" s="71"/>
      <c r="DH16" s="71"/>
      <c r="DI16" s="97"/>
      <c r="DJ16" s="71"/>
      <c r="DK16" s="71"/>
      <c r="DL16" s="71"/>
      <c r="DM16" s="97"/>
      <c r="DN16" s="71"/>
      <c r="DO16" s="71"/>
      <c r="DP16" s="71"/>
      <c r="DQ16" s="71"/>
      <c r="DR16" s="71"/>
      <c r="DS16" s="71"/>
      <c r="DT16" s="97"/>
      <c r="DU16" s="98"/>
      <c r="DV16" s="71"/>
      <c r="DW16" s="71"/>
      <c r="DX16" s="71"/>
      <c r="DY16" s="98"/>
      <c r="DZ16" s="98"/>
      <c r="EA16" s="50">
        <f t="shared" si="0"/>
        <v>777</v>
      </c>
      <c r="EB16" s="50">
        <f t="shared" si="1"/>
        <v>0</v>
      </c>
      <c r="EC16" s="50">
        <f t="shared" si="2"/>
        <v>0</v>
      </c>
      <c r="ED16" s="50">
        <f t="shared" si="3"/>
        <v>0</v>
      </c>
      <c r="EE16" s="50">
        <f t="shared" si="4"/>
        <v>777</v>
      </c>
      <c r="EF16" s="50">
        <f t="shared" si="5"/>
        <v>163.16999999999999</v>
      </c>
      <c r="EG16" s="50">
        <f t="shared" si="6"/>
        <v>940.17</v>
      </c>
      <c r="EH16" s="61">
        <f t="shared" si="7"/>
        <v>0</v>
      </c>
      <c r="EI16" s="61">
        <f t="shared" si="8"/>
        <v>0</v>
      </c>
    </row>
    <row r="17" spans="1:139" s="61" customFormat="1" x14ac:dyDescent="0.3">
      <c r="A17" s="120">
        <v>150493</v>
      </c>
      <c r="B17" s="48" t="s">
        <v>2</v>
      </c>
      <c r="C17" s="115">
        <v>42115</v>
      </c>
      <c r="D17" s="81" t="s">
        <v>4</v>
      </c>
      <c r="E17" s="64" t="s">
        <v>159</v>
      </c>
      <c r="F17" s="65">
        <v>1234</v>
      </c>
      <c r="G17" s="64" t="s">
        <v>160</v>
      </c>
      <c r="H17" s="100" t="s">
        <v>18</v>
      </c>
      <c r="I17" s="82" t="s">
        <v>18</v>
      </c>
      <c r="J17" s="1" t="s">
        <v>18</v>
      </c>
      <c r="K17" s="64" t="s">
        <v>23</v>
      </c>
      <c r="L17" s="1">
        <v>1111</v>
      </c>
      <c r="M17" s="3" t="s">
        <v>164</v>
      </c>
      <c r="N17" s="115">
        <v>42116</v>
      </c>
      <c r="O17" s="119"/>
      <c r="P17" s="119"/>
      <c r="Q17" s="85" t="s">
        <v>161</v>
      </c>
      <c r="R17" s="64" t="s">
        <v>18</v>
      </c>
      <c r="S17" s="64" t="s">
        <v>162</v>
      </c>
      <c r="T17" s="65">
        <v>4321</v>
      </c>
      <c r="U17" s="1" t="s">
        <v>163</v>
      </c>
      <c r="V17" s="141" t="s">
        <v>7</v>
      </c>
      <c r="W17" s="121" t="s">
        <v>22</v>
      </c>
      <c r="X17" s="118">
        <v>42144</v>
      </c>
      <c r="Y17" s="51" t="s">
        <v>12</v>
      </c>
      <c r="Z17" s="66" t="s">
        <v>17</v>
      </c>
      <c r="AA17" s="185" t="s">
        <v>15</v>
      </c>
      <c r="AB17" s="128">
        <v>3</v>
      </c>
      <c r="AC17" s="87">
        <v>30</v>
      </c>
      <c r="AD17" s="101">
        <v>0</v>
      </c>
      <c r="AE17" s="87">
        <v>11.5</v>
      </c>
      <c r="AF17" s="124" t="s">
        <v>5</v>
      </c>
      <c r="AG17" s="122">
        <v>0</v>
      </c>
      <c r="AH17" s="87">
        <v>0</v>
      </c>
      <c r="AI17" s="101">
        <v>0</v>
      </c>
      <c r="AJ17" s="87">
        <v>11.5</v>
      </c>
      <c r="AK17" s="54" t="s">
        <v>5</v>
      </c>
      <c r="AL17" s="122">
        <v>0</v>
      </c>
      <c r="AM17" s="87">
        <v>0</v>
      </c>
      <c r="AN17" s="158">
        <v>0</v>
      </c>
      <c r="AO17" s="87">
        <v>11.5</v>
      </c>
      <c r="AP17" s="54" t="s">
        <v>5</v>
      </c>
      <c r="AQ17" s="129">
        <v>0</v>
      </c>
      <c r="AR17" s="69">
        <v>0</v>
      </c>
      <c r="AS17" s="130">
        <v>0</v>
      </c>
      <c r="AT17" s="101">
        <v>0</v>
      </c>
      <c r="AU17" s="54" t="s">
        <v>5</v>
      </c>
      <c r="AV17" s="54"/>
      <c r="AW17" s="124"/>
      <c r="AX17" s="54"/>
      <c r="AY17" s="54"/>
      <c r="AZ17" s="54"/>
      <c r="BA17" s="54"/>
      <c r="BB17" s="53"/>
      <c r="BC17" s="112"/>
      <c r="BD17" s="113"/>
      <c r="BE17" s="91"/>
      <c r="BF17" s="91"/>
      <c r="BG17" s="54"/>
      <c r="BH17" s="48"/>
      <c r="BI17" s="54"/>
      <c r="BJ17" s="54"/>
      <c r="BK17" s="124"/>
      <c r="BL17" s="54"/>
      <c r="BM17" s="54"/>
      <c r="BN17" s="54"/>
      <c r="BO17" s="54"/>
      <c r="BP17" s="54"/>
      <c r="BQ17" s="54"/>
      <c r="BR17" s="54"/>
      <c r="BS17" s="125"/>
      <c r="BT17" s="126"/>
      <c r="BU17" s="126"/>
      <c r="BV17" s="126"/>
      <c r="BW17" s="159">
        <v>42115</v>
      </c>
      <c r="BX17" s="71"/>
      <c r="BY17" s="71"/>
      <c r="BZ17" s="71"/>
      <c r="CA17" s="71"/>
      <c r="CB17" s="71"/>
      <c r="CC17" s="71"/>
      <c r="CD17" s="71"/>
      <c r="CE17" s="71"/>
      <c r="CF17" s="71"/>
      <c r="CG17" s="71"/>
      <c r="CH17" s="71"/>
      <c r="CI17" s="71"/>
      <c r="CJ17" s="71"/>
      <c r="CK17" s="71"/>
      <c r="CL17" s="71"/>
      <c r="CM17" s="71"/>
      <c r="CN17" s="71"/>
      <c r="CO17" s="71"/>
      <c r="CP17" s="71"/>
      <c r="CQ17" s="71"/>
      <c r="CR17" s="71"/>
      <c r="CS17" s="71"/>
      <c r="CT17" s="210"/>
      <c r="CU17" s="71"/>
      <c r="CV17" s="71"/>
      <c r="CW17" s="71"/>
      <c r="CX17" s="71"/>
      <c r="CY17" s="71"/>
      <c r="CZ17" s="71"/>
      <c r="DA17" s="71"/>
      <c r="DB17" s="71"/>
      <c r="DC17" s="71"/>
      <c r="DD17" s="71"/>
      <c r="DE17" s="71"/>
      <c r="DF17" s="71"/>
      <c r="DG17" s="71"/>
      <c r="DH17" s="71"/>
      <c r="DI17" s="97"/>
      <c r="DJ17" s="71"/>
      <c r="DK17" s="71"/>
      <c r="DL17" s="71"/>
      <c r="DM17" s="97"/>
      <c r="DN17" s="71"/>
      <c r="DO17" s="71"/>
      <c r="DP17" s="71"/>
      <c r="DQ17" s="71"/>
      <c r="DR17" s="71"/>
      <c r="DS17" s="71"/>
      <c r="DT17" s="97"/>
      <c r="DU17" s="98"/>
      <c r="DV17" s="71"/>
      <c r="DW17" s="71"/>
      <c r="DX17" s="71"/>
      <c r="DY17" s="98"/>
      <c r="DZ17" s="98"/>
      <c r="EA17" s="50">
        <f t="shared" si="0"/>
        <v>90</v>
      </c>
      <c r="EB17" s="50">
        <f t="shared" si="1"/>
        <v>0</v>
      </c>
      <c r="EC17" s="50">
        <f t="shared" si="2"/>
        <v>0</v>
      </c>
      <c r="ED17" s="50">
        <f t="shared" si="3"/>
        <v>0</v>
      </c>
      <c r="EE17" s="50">
        <f t="shared" si="4"/>
        <v>90</v>
      </c>
      <c r="EF17" s="50">
        <f t="shared" si="5"/>
        <v>18.899999999999999</v>
      </c>
      <c r="EG17" s="50">
        <f t="shared" si="6"/>
        <v>108.9</v>
      </c>
      <c r="EH17" s="61">
        <f t="shared" si="7"/>
        <v>28</v>
      </c>
      <c r="EI17" s="61">
        <f t="shared" si="8"/>
        <v>0</v>
      </c>
    </row>
    <row r="18" spans="1:139" s="61" customFormat="1" x14ac:dyDescent="0.3">
      <c r="A18" s="117">
        <v>150510</v>
      </c>
      <c r="B18" s="48" t="s">
        <v>3</v>
      </c>
      <c r="C18" s="115">
        <v>42117</v>
      </c>
      <c r="D18" s="81" t="s">
        <v>4</v>
      </c>
      <c r="E18" s="64" t="s">
        <v>159</v>
      </c>
      <c r="F18" s="65">
        <v>1234</v>
      </c>
      <c r="G18" s="64" t="s">
        <v>160</v>
      </c>
      <c r="H18" s="100" t="s">
        <v>18</v>
      </c>
      <c r="I18" s="82" t="s">
        <v>18</v>
      </c>
      <c r="J18" s="1" t="s">
        <v>18</v>
      </c>
      <c r="K18" s="64" t="s">
        <v>23</v>
      </c>
      <c r="L18" s="1">
        <v>1111</v>
      </c>
      <c r="M18" s="3" t="s">
        <v>164</v>
      </c>
      <c r="N18" s="115">
        <v>42118</v>
      </c>
      <c r="O18" s="119"/>
      <c r="P18" s="119"/>
      <c r="Q18" s="85" t="s">
        <v>161</v>
      </c>
      <c r="R18" s="64" t="s">
        <v>18</v>
      </c>
      <c r="S18" s="64" t="s">
        <v>162</v>
      </c>
      <c r="T18" s="65">
        <v>4321</v>
      </c>
      <c r="U18" s="1" t="s">
        <v>163</v>
      </c>
      <c r="V18" s="141" t="s">
        <v>7</v>
      </c>
      <c r="W18" s="121" t="s">
        <v>22</v>
      </c>
      <c r="X18" s="118">
        <v>42144</v>
      </c>
      <c r="Y18" s="51" t="s">
        <v>12</v>
      </c>
      <c r="Z18" s="66" t="s">
        <v>17</v>
      </c>
      <c r="AA18" s="186" t="s">
        <v>15</v>
      </c>
      <c r="AB18" s="128">
        <v>1</v>
      </c>
      <c r="AC18" s="87">
        <v>30</v>
      </c>
      <c r="AD18" s="101">
        <v>0</v>
      </c>
      <c r="AE18" s="87">
        <v>11.5</v>
      </c>
      <c r="AF18" s="124" t="s">
        <v>5</v>
      </c>
      <c r="AG18" s="128">
        <v>1</v>
      </c>
      <c r="AH18" s="87">
        <v>20</v>
      </c>
      <c r="AI18" s="101">
        <v>0</v>
      </c>
      <c r="AJ18" s="87">
        <v>11.5</v>
      </c>
      <c r="AK18" s="54" t="s">
        <v>5</v>
      </c>
      <c r="AL18" s="122">
        <v>0</v>
      </c>
      <c r="AM18" s="87">
        <v>0</v>
      </c>
      <c r="AN18" s="158">
        <v>0</v>
      </c>
      <c r="AO18" s="87">
        <v>11.5</v>
      </c>
      <c r="AP18" s="54" t="s">
        <v>5</v>
      </c>
      <c r="AQ18" s="129">
        <v>0</v>
      </c>
      <c r="AR18" s="69">
        <v>0</v>
      </c>
      <c r="AS18" s="130">
        <v>0</v>
      </c>
      <c r="AT18" s="101">
        <v>0</v>
      </c>
      <c r="AU18" s="54" t="s">
        <v>5</v>
      </c>
      <c r="AV18" s="54"/>
      <c r="AW18" s="124"/>
      <c r="AX18" s="54"/>
      <c r="AY18" s="54"/>
      <c r="AZ18" s="54"/>
      <c r="BA18" s="54"/>
      <c r="BB18" s="47"/>
      <c r="BC18" s="112"/>
      <c r="BD18" s="200"/>
      <c r="BE18" s="91"/>
      <c r="BF18" s="92"/>
      <c r="BG18" s="93"/>
      <c r="BH18" s="48"/>
      <c r="BI18" s="49"/>
      <c r="BJ18" s="48"/>
      <c r="BK18" s="140"/>
      <c r="BL18" s="54"/>
      <c r="BM18" s="54"/>
      <c r="BN18" s="54"/>
      <c r="BO18" s="54"/>
      <c r="BP18" s="54"/>
      <c r="BQ18" s="54"/>
      <c r="BR18" s="54"/>
      <c r="BS18" s="125"/>
      <c r="BT18" s="126"/>
      <c r="BU18" s="126"/>
      <c r="BV18" s="126"/>
      <c r="BW18" s="159">
        <v>42118</v>
      </c>
      <c r="BX18" s="71"/>
      <c r="BY18" s="71"/>
      <c r="BZ18" s="71"/>
      <c r="CA18" s="71"/>
      <c r="CB18" s="71"/>
      <c r="CC18" s="71"/>
      <c r="CD18" s="71"/>
      <c r="CE18" s="71"/>
      <c r="CF18" s="71"/>
      <c r="CG18" s="71"/>
      <c r="CH18" s="71"/>
      <c r="CI18" s="71"/>
      <c r="CJ18" s="71"/>
      <c r="CK18" s="71"/>
      <c r="CL18" s="71"/>
      <c r="CM18" s="71"/>
      <c r="CN18" s="71"/>
      <c r="CO18" s="71"/>
      <c r="CP18" s="71"/>
      <c r="CQ18" s="71"/>
      <c r="CR18" s="71"/>
      <c r="CS18" s="71"/>
      <c r="CT18" s="96"/>
      <c r="CU18" s="71"/>
      <c r="CV18" s="71"/>
      <c r="CW18" s="71"/>
      <c r="CX18" s="71"/>
      <c r="CY18" s="71"/>
      <c r="CZ18" s="71"/>
      <c r="DA18" s="71"/>
      <c r="DB18" s="71"/>
      <c r="DC18" s="71"/>
      <c r="DD18" s="71"/>
      <c r="DE18" s="71"/>
      <c r="DF18" s="71"/>
      <c r="DG18" s="71"/>
      <c r="DH18" s="71"/>
      <c r="DI18" s="97"/>
      <c r="DJ18" s="71"/>
      <c r="DK18" s="71"/>
      <c r="DL18" s="71"/>
      <c r="DM18" s="97"/>
      <c r="DN18" s="71"/>
      <c r="DO18" s="71"/>
      <c r="DP18" s="71"/>
      <c r="DQ18" s="71"/>
      <c r="DR18" s="71"/>
      <c r="DS18" s="71"/>
      <c r="DT18" s="97"/>
      <c r="DU18" s="98"/>
      <c r="DV18" s="71"/>
      <c r="DW18" s="71"/>
      <c r="DX18" s="71"/>
      <c r="DY18" s="98"/>
      <c r="DZ18" s="98"/>
      <c r="EA18" s="50">
        <f t="shared" si="0"/>
        <v>30</v>
      </c>
      <c r="EB18" s="50">
        <f t="shared" si="1"/>
        <v>20</v>
      </c>
      <c r="EC18" s="50">
        <f t="shared" si="2"/>
        <v>0</v>
      </c>
      <c r="ED18" s="50">
        <f t="shared" si="3"/>
        <v>0</v>
      </c>
      <c r="EE18" s="50">
        <f t="shared" si="4"/>
        <v>50</v>
      </c>
      <c r="EF18" s="50">
        <f t="shared" si="5"/>
        <v>10.5</v>
      </c>
      <c r="EG18" s="50">
        <f t="shared" si="6"/>
        <v>60.5</v>
      </c>
      <c r="EH18" s="61">
        <f t="shared" si="7"/>
        <v>26</v>
      </c>
      <c r="EI18" s="61">
        <f t="shared" si="8"/>
        <v>0</v>
      </c>
    </row>
    <row r="19" spans="1:139" s="61" customFormat="1" x14ac:dyDescent="0.3">
      <c r="A19" s="117">
        <v>150524</v>
      </c>
      <c r="B19" s="48" t="s">
        <v>3</v>
      </c>
      <c r="C19" s="118">
        <v>42121</v>
      </c>
      <c r="D19" s="81" t="s">
        <v>4</v>
      </c>
      <c r="E19" s="64" t="s">
        <v>159</v>
      </c>
      <c r="F19" s="65">
        <v>1234</v>
      </c>
      <c r="G19" s="64" t="s">
        <v>160</v>
      </c>
      <c r="H19" s="100" t="s">
        <v>18</v>
      </c>
      <c r="I19" s="82" t="s">
        <v>18</v>
      </c>
      <c r="J19" s="1" t="s">
        <v>18</v>
      </c>
      <c r="K19" s="64" t="s">
        <v>23</v>
      </c>
      <c r="L19" s="1">
        <v>1111</v>
      </c>
      <c r="M19" s="3" t="s">
        <v>164</v>
      </c>
      <c r="N19" s="118">
        <v>42122</v>
      </c>
      <c r="O19" s="119"/>
      <c r="P19" s="119"/>
      <c r="Q19" s="85" t="s">
        <v>161</v>
      </c>
      <c r="R19" s="64" t="s">
        <v>18</v>
      </c>
      <c r="S19" s="64" t="s">
        <v>162</v>
      </c>
      <c r="T19" s="65">
        <v>4321</v>
      </c>
      <c r="U19" s="1" t="s">
        <v>163</v>
      </c>
      <c r="V19" s="120" t="s">
        <v>7</v>
      </c>
      <c r="W19" s="184" t="s">
        <v>19</v>
      </c>
      <c r="X19" s="161"/>
      <c r="Y19" s="51"/>
      <c r="Z19" s="66" t="s">
        <v>17</v>
      </c>
      <c r="AA19" s="51" t="s">
        <v>15</v>
      </c>
      <c r="AB19" s="48">
        <v>1</v>
      </c>
      <c r="AC19" s="87">
        <v>30</v>
      </c>
      <c r="AD19" s="87">
        <v>0</v>
      </c>
      <c r="AE19" s="87">
        <v>11.5</v>
      </c>
      <c r="AF19" s="54"/>
      <c r="AG19" s="51">
        <v>0</v>
      </c>
      <c r="AH19" s="87">
        <v>0</v>
      </c>
      <c r="AI19" s="87">
        <v>0</v>
      </c>
      <c r="AJ19" s="87">
        <v>11.5</v>
      </c>
      <c r="AK19" s="54"/>
      <c r="AL19" s="51">
        <v>0</v>
      </c>
      <c r="AM19" s="87">
        <v>0</v>
      </c>
      <c r="AN19" s="157">
        <v>0</v>
      </c>
      <c r="AO19" s="87">
        <v>11.5</v>
      </c>
      <c r="AP19" s="54"/>
      <c r="AQ19" s="51">
        <v>0</v>
      </c>
      <c r="AR19" s="69">
        <v>0</v>
      </c>
      <c r="AS19" s="123">
        <v>0</v>
      </c>
      <c r="AT19" s="87">
        <v>0</v>
      </c>
      <c r="AU19" s="54"/>
      <c r="AV19" s="54"/>
      <c r="AW19" s="54"/>
      <c r="AX19" s="54"/>
      <c r="AY19" s="54"/>
      <c r="AZ19" s="54"/>
      <c r="BA19" s="54"/>
      <c r="BB19" s="196"/>
      <c r="BC19" s="112"/>
      <c r="BD19" s="112"/>
      <c r="BE19" s="131"/>
      <c r="BF19" s="132"/>
      <c r="BG19" s="93"/>
      <c r="BH19" s="48"/>
      <c r="BI19" s="51"/>
      <c r="BJ19" s="51"/>
      <c r="BK19" s="54"/>
      <c r="BL19" s="54"/>
      <c r="BM19" s="54"/>
      <c r="BN19" s="54"/>
      <c r="BO19" s="54"/>
      <c r="BP19" s="54"/>
      <c r="BQ19" s="54"/>
      <c r="BR19" s="54"/>
      <c r="BS19" s="126"/>
      <c r="BT19" s="126"/>
      <c r="BU19" s="126"/>
      <c r="BV19" s="126"/>
      <c r="BW19" s="159">
        <v>42121</v>
      </c>
      <c r="BX19" s="3"/>
      <c r="BY19" s="3"/>
      <c r="BZ19" s="3"/>
      <c r="CA19" s="3"/>
      <c r="CB19" s="3"/>
      <c r="CC19" s="3"/>
      <c r="CD19" s="3"/>
      <c r="CE19" s="3"/>
      <c r="CF19" s="3"/>
      <c r="CG19" s="3"/>
      <c r="CH19" s="3"/>
      <c r="CI19" s="3"/>
      <c r="CJ19" s="3"/>
      <c r="CK19" s="3"/>
      <c r="CL19" s="3"/>
      <c r="CM19" s="3"/>
      <c r="CN19" s="3"/>
      <c r="CO19" s="3"/>
      <c r="CP19" s="3"/>
      <c r="CQ19" s="3"/>
      <c r="CR19" s="3"/>
      <c r="CS19" s="3"/>
      <c r="CT19" s="1"/>
      <c r="CU19" s="3"/>
      <c r="CV19" s="3"/>
      <c r="CW19" s="3"/>
      <c r="CX19" s="3"/>
      <c r="CY19" s="3"/>
      <c r="CZ19" s="3"/>
      <c r="DA19" s="3"/>
      <c r="DB19" s="3"/>
      <c r="DC19" s="3"/>
      <c r="DD19" s="3"/>
      <c r="DE19" s="3"/>
      <c r="DF19" s="3"/>
      <c r="DG19" s="3"/>
      <c r="DH19" s="3"/>
      <c r="DI19" s="143"/>
      <c r="DJ19" s="3"/>
      <c r="DK19" s="3"/>
      <c r="DL19" s="3"/>
      <c r="DM19" s="143"/>
      <c r="DN19" s="3"/>
      <c r="DO19" s="3"/>
      <c r="DP19" s="3"/>
      <c r="DQ19" s="3"/>
      <c r="DR19" s="3"/>
      <c r="DS19" s="3"/>
      <c r="DT19" s="143"/>
      <c r="DU19" s="99"/>
      <c r="DV19" s="71"/>
      <c r="DW19" s="3"/>
      <c r="DX19" s="3"/>
      <c r="DY19" s="99"/>
      <c r="DZ19" s="99"/>
      <c r="EA19" s="50">
        <f t="shared" si="0"/>
        <v>30</v>
      </c>
      <c r="EB19" s="50">
        <f t="shared" si="1"/>
        <v>0</v>
      </c>
      <c r="EC19" s="50">
        <f t="shared" si="2"/>
        <v>0</v>
      </c>
      <c r="ED19" s="50">
        <f t="shared" si="3"/>
        <v>0</v>
      </c>
      <c r="EE19" s="50">
        <f t="shared" si="4"/>
        <v>30</v>
      </c>
      <c r="EF19" s="50">
        <f t="shared" si="5"/>
        <v>6.3</v>
      </c>
      <c r="EG19" s="50">
        <f t="shared" si="6"/>
        <v>36.299999999999997</v>
      </c>
      <c r="EH19" s="61" t="e">
        <f t="shared" si="7"/>
        <v>#NUM!</v>
      </c>
      <c r="EI19" s="61" t="e">
        <f t="shared" si="8"/>
        <v>#NUM!</v>
      </c>
    </row>
    <row r="20" spans="1:139" s="62" customFormat="1" ht="16.5" customHeight="1" x14ac:dyDescent="0.3">
      <c r="A20" s="117">
        <v>150739</v>
      </c>
      <c r="B20" s="48" t="s">
        <v>2</v>
      </c>
      <c r="C20" s="118">
        <v>42174</v>
      </c>
      <c r="D20" s="81" t="s">
        <v>4</v>
      </c>
      <c r="E20" s="64" t="s">
        <v>159</v>
      </c>
      <c r="F20" s="65">
        <v>1234</v>
      </c>
      <c r="G20" s="64" t="s">
        <v>160</v>
      </c>
      <c r="H20" s="100" t="s">
        <v>18</v>
      </c>
      <c r="I20" s="82" t="s">
        <v>18</v>
      </c>
      <c r="J20" s="1" t="s">
        <v>18</v>
      </c>
      <c r="K20" s="64" t="s">
        <v>23</v>
      </c>
      <c r="L20" s="1">
        <v>1111</v>
      </c>
      <c r="M20" s="3" t="s">
        <v>164</v>
      </c>
      <c r="N20" s="118">
        <v>42178</v>
      </c>
      <c r="O20" s="119"/>
      <c r="P20" s="119"/>
      <c r="Q20" s="85" t="s">
        <v>161</v>
      </c>
      <c r="R20" s="64" t="s">
        <v>18</v>
      </c>
      <c r="S20" s="64" t="s">
        <v>162</v>
      </c>
      <c r="T20" s="65">
        <v>4321</v>
      </c>
      <c r="U20" s="1" t="s">
        <v>163</v>
      </c>
      <c r="V20" s="120" t="s">
        <v>7</v>
      </c>
      <c r="W20" s="120" t="s">
        <v>19</v>
      </c>
      <c r="X20" s="161"/>
      <c r="Y20" s="54"/>
      <c r="Z20" s="66" t="s">
        <v>17</v>
      </c>
      <c r="AA20" s="121" t="s">
        <v>15</v>
      </c>
      <c r="AB20" s="48">
        <v>1</v>
      </c>
      <c r="AC20" s="87">
        <v>30</v>
      </c>
      <c r="AD20" s="87">
        <v>0</v>
      </c>
      <c r="AE20" s="87">
        <v>11.5</v>
      </c>
      <c r="AF20" s="54"/>
      <c r="AG20" s="120">
        <v>1</v>
      </c>
      <c r="AH20" s="87">
        <v>20</v>
      </c>
      <c r="AI20" s="87">
        <v>0</v>
      </c>
      <c r="AJ20" s="87">
        <v>11.5</v>
      </c>
      <c r="AK20" s="54"/>
      <c r="AL20" s="122">
        <v>0</v>
      </c>
      <c r="AM20" s="87">
        <v>0</v>
      </c>
      <c r="AN20" s="157">
        <v>0</v>
      </c>
      <c r="AO20" s="87">
        <v>11.5</v>
      </c>
      <c r="AP20" s="54"/>
      <c r="AQ20" s="51">
        <v>0</v>
      </c>
      <c r="AR20" s="69">
        <v>0</v>
      </c>
      <c r="AS20" s="123">
        <v>0</v>
      </c>
      <c r="AT20" s="87">
        <v>0</v>
      </c>
      <c r="AU20" s="54"/>
      <c r="AV20" s="54"/>
      <c r="AW20" s="54"/>
      <c r="AX20" s="54"/>
      <c r="AY20" s="54"/>
      <c r="AZ20" s="54"/>
      <c r="BA20" s="54"/>
      <c r="BB20" s="49"/>
      <c r="BC20" s="142"/>
      <c r="BD20" s="102"/>
      <c r="BE20" s="91"/>
      <c r="BF20" s="92"/>
      <c r="BG20" s="54"/>
      <c r="BH20" s="48"/>
      <c r="BI20" s="49"/>
      <c r="BJ20" s="51"/>
      <c r="BK20" s="54"/>
      <c r="BL20" s="54"/>
      <c r="BM20" s="54"/>
      <c r="BN20" s="54"/>
      <c r="BO20" s="54"/>
      <c r="BP20" s="54"/>
      <c r="BQ20" s="54"/>
      <c r="BR20" s="54"/>
      <c r="BS20" s="126"/>
      <c r="BT20" s="126"/>
      <c r="BU20" s="126"/>
      <c r="BV20" s="126"/>
      <c r="BW20" s="159">
        <v>42174</v>
      </c>
      <c r="BX20" s="3"/>
      <c r="BY20" s="3"/>
      <c r="BZ20" s="3"/>
      <c r="CA20" s="3"/>
      <c r="CB20" s="3"/>
      <c r="CC20" s="3"/>
      <c r="CD20" s="3"/>
      <c r="CE20" s="3"/>
      <c r="CF20" s="3"/>
      <c r="CG20" s="3"/>
      <c r="CH20" s="3"/>
      <c r="CI20" s="3"/>
      <c r="CJ20" s="3"/>
      <c r="CK20" s="3"/>
      <c r="CL20" s="3"/>
      <c r="CM20" s="3"/>
      <c r="CN20" s="3"/>
      <c r="CO20" s="3"/>
      <c r="CP20" s="3"/>
      <c r="CQ20" s="3"/>
      <c r="CR20" s="3"/>
      <c r="CS20" s="3"/>
      <c r="CT20" s="1"/>
      <c r="CU20" s="3"/>
      <c r="CV20" s="3"/>
      <c r="CW20" s="3"/>
      <c r="CX20" s="3"/>
      <c r="CY20" s="3"/>
      <c r="CZ20" s="3"/>
      <c r="DA20" s="3"/>
      <c r="DB20" s="3"/>
      <c r="DC20" s="3"/>
      <c r="DD20" s="3"/>
      <c r="DE20" s="3"/>
      <c r="DF20" s="3"/>
      <c r="DG20" s="3"/>
      <c r="DH20" s="3"/>
      <c r="DI20" s="143"/>
      <c r="DJ20" s="3"/>
      <c r="DK20" s="3"/>
      <c r="DL20" s="3"/>
      <c r="DM20" s="143"/>
      <c r="DN20" s="3"/>
      <c r="DO20" s="3"/>
      <c r="DP20" s="3"/>
      <c r="DQ20" s="3"/>
      <c r="DR20" s="3"/>
      <c r="DS20" s="3"/>
      <c r="DT20" s="143"/>
      <c r="DU20" s="99"/>
      <c r="DV20" s="71"/>
      <c r="DW20" s="3"/>
      <c r="DX20" s="3"/>
      <c r="DY20" s="99"/>
      <c r="DZ20" s="99"/>
      <c r="EA20" s="50">
        <f t="shared" si="0"/>
        <v>30</v>
      </c>
      <c r="EB20" s="50">
        <f t="shared" si="1"/>
        <v>20</v>
      </c>
      <c r="EC20" s="50">
        <f t="shared" si="2"/>
        <v>0</v>
      </c>
      <c r="ED20" s="50">
        <f t="shared" si="3"/>
        <v>0</v>
      </c>
      <c r="EE20" s="50">
        <f t="shared" si="4"/>
        <v>50</v>
      </c>
      <c r="EF20" s="50">
        <f t="shared" si="5"/>
        <v>10.5</v>
      </c>
      <c r="EG20" s="50">
        <f t="shared" si="6"/>
        <v>60.5</v>
      </c>
      <c r="EH20" s="61" t="e">
        <f t="shared" si="7"/>
        <v>#NUM!</v>
      </c>
      <c r="EI20" s="61" t="e">
        <f t="shared" si="8"/>
        <v>#NUM!</v>
      </c>
    </row>
    <row r="21" spans="1:139" s="62" customFormat="1" x14ac:dyDescent="0.3">
      <c r="A21" s="117">
        <v>150755</v>
      </c>
      <c r="B21" s="48" t="s">
        <v>2</v>
      </c>
      <c r="C21" s="118">
        <v>42177</v>
      </c>
      <c r="D21" s="81" t="s">
        <v>4</v>
      </c>
      <c r="E21" s="64" t="s">
        <v>159</v>
      </c>
      <c r="F21" s="65">
        <v>1234</v>
      </c>
      <c r="G21" s="64" t="s">
        <v>160</v>
      </c>
      <c r="H21" s="100" t="s">
        <v>18</v>
      </c>
      <c r="I21" s="82" t="s">
        <v>18</v>
      </c>
      <c r="J21" s="1" t="s">
        <v>18</v>
      </c>
      <c r="K21" s="64" t="s">
        <v>23</v>
      </c>
      <c r="L21" s="1">
        <v>1111</v>
      </c>
      <c r="M21" s="3" t="s">
        <v>164</v>
      </c>
      <c r="N21" s="118">
        <v>42179</v>
      </c>
      <c r="O21" s="119"/>
      <c r="P21" s="119"/>
      <c r="Q21" s="85" t="s">
        <v>161</v>
      </c>
      <c r="R21" s="64" t="s">
        <v>18</v>
      </c>
      <c r="S21" s="64" t="s">
        <v>162</v>
      </c>
      <c r="T21" s="65">
        <v>4321</v>
      </c>
      <c r="U21" s="1" t="s">
        <v>163</v>
      </c>
      <c r="V21" s="120" t="s">
        <v>7</v>
      </c>
      <c r="W21" s="120" t="s">
        <v>19</v>
      </c>
      <c r="X21" s="161"/>
      <c r="Y21" s="54"/>
      <c r="Z21" s="66" t="s">
        <v>17</v>
      </c>
      <c r="AA21" s="121" t="s">
        <v>15</v>
      </c>
      <c r="AB21" s="48">
        <v>1</v>
      </c>
      <c r="AC21" s="87">
        <v>30</v>
      </c>
      <c r="AD21" s="87">
        <v>0</v>
      </c>
      <c r="AE21" s="87">
        <v>11.5</v>
      </c>
      <c r="AF21" s="54"/>
      <c r="AG21" s="51">
        <v>0</v>
      </c>
      <c r="AH21" s="87">
        <v>0</v>
      </c>
      <c r="AI21" s="87">
        <v>0</v>
      </c>
      <c r="AJ21" s="87">
        <v>11.5</v>
      </c>
      <c r="AK21" s="54"/>
      <c r="AL21" s="122">
        <v>0</v>
      </c>
      <c r="AM21" s="87">
        <v>0</v>
      </c>
      <c r="AN21" s="157">
        <v>0</v>
      </c>
      <c r="AO21" s="87">
        <v>11.5</v>
      </c>
      <c r="AP21" s="54"/>
      <c r="AQ21" s="51">
        <v>0</v>
      </c>
      <c r="AR21" s="69">
        <v>0</v>
      </c>
      <c r="AS21" s="123">
        <v>0</v>
      </c>
      <c r="AT21" s="87">
        <v>0</v>
      </c>
      <c r="AU21" s="54"/>
      <c r="AV21" s="54"/>
      <c r="AW21" s="54"/>
      <c r="AX21" s="54"/>
      <c r="AY21" s="54"/>
      <c r="AZ21" s="54"/>
      <c r="BA21" s="54"/>
      <c r="BB21" s="49"/>
      <c r="BC21" s="112"/>
      <c r="BD21" s="112"/>
      <c r="BE21" s="91"/>
      <c r="BF21" s="92"/>
      <c r="BG21" s="54"/>
      <c r="BH21" s="48"/>
      <c r="BI21" s="54"/>
      <c r="BJ21" s="54"/>
      <c r="BK21" s="54"/>
      <c r="BL21" s="54"/>
      <c r="BM21" s="54"/>
      <c r="BN21" s="54"/>
      <c r="BO21" s="54"/>
      <c r="BP21" s="54"/>
      <c r="BQ21" s="54"/>
      <c r="BR21" s="54"/>
      <c r="BS21" s="126"/>
      <c r="BT21" s="126"/>
      <c r="BU21" s="126"/>
      <c r="BV21" s="126"/>
      <c r="BW21" s="159">
        <v>42177</v>
      </c>
      <c r="BX21" s="3"/>
      <c r="BY21" s="3"/>
      <c r="BZ21" s="3"/>
      <c r="CA21" s="3"/>
      <c r="CB21" s="3"/>
      <c r="CC21" s="3"/>
      <c r="CD21" s="3"/>
      <c r="CE21" s="3"/>
      <c r="CF21" s="3"/>
      <c r="CG21" s="3"/>
      <c r="CH21" s="3"/>
      <c r="CI21" s="3"/>
      <c r="CJ21" s="3"/>
      <c r="CK21" s="3"/>
      <c r="CL21" s="3"/>
      <c r="CM21" s="3"/>
      <c r="CN21" s="3"/>
      <c r="CO21" s="3"/>
      <c r="CP21" s="3"/>
      <c r="CQ21" s="3"/>
      <c r="CR21" s="3"/>
      <c r="CS21" s="3"/>
      <c r="CT21" s="121"/>
      <c r="CU21" s="3"/>
      <c r="CV21" s="3"/>
      <c r="CW21" s="3"/>
      <c r="CX21" s="3"/>
      <c r="CY21" s="3"/>
      <c r="CZ21" s="3"/>
      <c r="DA21" s="3"/>
      <c r="DB21" s="3"/>
      <c r="DC21" s="3"/>
      <c r="DD21" s="3"/>
      <c r="DE21" s="3"/>
      <c r="DF21" s="3"/>
      <c r="DG21" s="3"/>
      <c r="DH21" s="3"/>
      <c r="DI21" s="143"/>
      <c r="DJ21" s="3"/>
      <c r="DK21" s="3"/>
      <c r="DL21" s="3"/>
      <c r="DM21" s="143"/>
      <c r="DN21" s="3"/>
      <c r="DO21" s="3"/>
      <c r="DP21" s="3"/>
      <c r="DQ21" s="3"/>
      <c r="DR21" s="3"/>
      <c r="DS21" s="3"/>
      <c r="DT21" s="143"/>
      <c r="DU21" s="99"/>
      <c r="DV21" s="71"/>
      <c r="DW21" s="3"/>
      <c r="DX21" s="3"/>
      <c r="DY21" s="99"/>
      <c r="DZ21" s="99"/>
      <c r="EA21" s="50">
        <f t="shared" si="0"/>
        <v>30</v>
      </c>
      <c r="EB21" s="50">
        <f t="shared" si="1"/>
        <v>0</v>
      </c>
      <c r="EC21" s="50">
        <f t="shared" si="2"/>
        <v>0</v>
      </c>
      <c r="ED21" s="50">
        <f t="shared" si="3"/>
        <v>0</v>
      </c>
      <c r="EE21" s="50">
        <f t="shared" si="4"/>
        <v>30</v>
      </c>
      <c r="EF21" s="50">
        <f t="shared" si="5"/>
        <v>6.3</v>
      </c>
      <c r="EG21" s="50">
        <f t="shared" si="6"/>
        <v>36.299999999999997</v>
      </c>
      <c r="EH21" s="61" t="e">
        <f t="shared" si="7"/>
        <v>#NUM!</v>
      </c>
      <c r="EI21" s="61" t="e">
        <f t="shared" si="8"/>
        <v>#NUM!</v>
      </c>
    </row>
    <row r="22" spans="1:139" s="61" customFormat="1" x14ac:dyDescent="0.3">
      <c r="A22" s="117">
        <v>150759</v>
      </c>
      <c r="B22" s="48" t="s">
        <v>3</v>
      </c>
      <c r="C22" s="118">
        <v>42178</v>
      </c>
      <c r="D22" s="81" t="s">
        <v>4</v>
      </c>
      <c r="E22" s="64" t="s">
        <v>159</v>
      </c>
      <c r="F22" s="65">
        <v>1234</v>
      </c>
      <c r="G22" s="64" t="s">
        <v>160</v>
      </c>
      <c r="H22" s="100" t="s">
        <v>18</v>
      </c>
      <c r="I22" s="82" t="s">
        <v>18</v>
      </c>
      <c r="J22" s="1" t="s">
        <v>18</v>
      </c>
      <c r="K22" s="64" t="s">
        <v>23</v>
      </c>
      <c r="L22" s="1">
        <v>1111</v>
      </c>
      <c r="M22" s="3" t="s">
        <v>164</v>
      </c>
      <c r="N22" s="118">
        <v>42180</v>
      </c>
      <c r="O22" s="119"/>
      <c r="P22" s="119"/>
      <c r="Q22" s="85" t="s">
        <v>161</v>
      </c>
      <c r="R22" s="64" t="s">
        <v>18</v>
      </c>
      <c r="S22" s="64" t="s">
        <v>162</v>
      </c>
      <c r="T22" s="65">
        <v>4321</v>
      </c>
      <c r="U22" s="1" t="s">
        <v>163</v>
      </c>
      <c r="V22" s="120" t="s">
        <v>7</v>
      </c>
      <c r="W22" s="120" t="s">
        <v>19</v>
      </c>
      <c r="X22" s="161"/>
      <c r="Y22" s="54" t="s">
        <v>5</v>
      </c>
      <c r="Z22" s="66" t="s">
        <v>17</v>
      </c>
      <c r="AA22" s="121" t="s">
        <v>15</v>
      </c>
      <c r="AB22" s="128">
        <v>1</v>
      </c>
      <c r="AC22" s="87">
        <v>30</v>
      </c>
      <c r="AD22" s="87">
        <v>0</v>
      </c>
      <c r="AE22" s="87">
        <v>11.5</v>
      </c>
      <c r="AF22" s="54" t="s">
        <v>5</v>
      </c>
      <c r="AG22" s="128">
        <v>1</v>
      </c>
      <c r="AH22" s="87">
        <v>20</v>
      </c>
      <c r="AI22" s="87">
        <v>0</v>
      </c>
      <c r="AJ22" s="87">
        <v>11.5</v>
      </c>
      <c r="AK22" s="54" t="s">
        <v>5</v>
      </c>
      <c r="AL22" s="122">
        <v>0</v>
      </c>
      <c r="AM22" s="87">
        <v>0</v>
      </c>
      <c r="AN22" s="157">
        <v>0</v>
      </c>
      <c r="AO22" s="87">
        <v>11.5</v>
      </c>
      <c r="AP22" s="54" t="s">
        <v>5</v>
      </c>
      <c r="AQ22" s="122">
        <v>0</v>
      </c>
      <c r="AR22" s="69">
        <v>0</v>
      </c>
      <c r="AS22" s="123">
        <v>0</v>
      </c>
      <c r="AT22" s="87">
        <v>0</v>
      </c>
      <c r="AU22" s="54" t="s">
        <v>5</v>
      </c>
      <c r="AV22" s="54"/>
      <c r="AW22" s="54"/>
      <c r="AX22" s="54"/>
      <c r="AY22" s="54"/>
      <c r="AZ22" s="54"/>
      <c r="BA22" s="54"/>
      <c r="BB22" s="196"/>
      <c r="BC22" s="143"/>
      <c r="BD22" s="143"/>
      <c r="BE22" s="91"/>
      <c r="BF22" s="92"/>
      <c r="BG22" s="144"/>
      <c r="BH22" s="48"/>
      <c r="BI22" s="49"/>
      <c r="BJ22" s="48"/>
      <c r="BK22" s="54"/>
      <c r="BL22" s="48"/>
      <c r="BM22" s="54"/>
      <c r="BN22" s="48"/>
      <c r="BO22" s="48"/>
      <c r="BP22" s="48"/>
      <c r="BQ22" s="54"/>
      <c r="BR22" s="54"/>
      <c r="BS22" s="126"/>
      <c r="BT22" s="126"/>
      <c r="BU22" s="126"/>
      <c r="BV22" s="126"/>
      <c r="BW22" s="159">
        <v>42178</v>
      </c>
      <c r="BX22" s="3"/>
      <c r="BY22" s="3"/>
      <c r="BZ22" s="3"/>
      <c r="CA22" s="3"/>
      <c r="CB22" s="3"/>
      <c r="CC22" s="3"/>
      <c r="CD22" s="3"/>
      <c r="CE22" s="3"/>
      <c r="CF22" s="3"/>
      <c r="CG22" s="3"/>
      <c r="CH22" s="3"/>
      <c r="CI22" s="3"/>
      <c r="CJ22" s="3"/>
      <c r="CK22" s="3"/>
      <c r="CL22" s="3" t="s">
        <v>5</v>
      </c>
      <c r="CM22" s="3"/>
      <c r="CN22" s="3"/>
      <c r="CO22" s="3"/>
      <c r="CP22" s="3"/>
      <c r="CQ22" s="3"/>
      <c r="CR22" s="3"/>
      <c r="CS22" s="3"/>
      <c r="CT22" s="1" t="s">
        <v>5</v>
      </c>
      <c r="CU22" s="3"/>
      <c r="CV22" s="3"/>
      <c r="CW22" s="3"/>
      <c r="CX22" s="3"/>
      <c r="CY22" s="3"/>
      <c r="CZ22" s="3"/>
      <c r="DA22" s="3"/>
      <c r="DB22" s="3"/>
      <c r="DC22" s="3"/>
      <c r="DD22" s="3"/>
      <c r="DE22" s="3"/>
      <c r="DF22" s="3"/>
      <c r="DG22" s="3"/>
      <c r="DH22" s="3"/>
      <c r="DI22" s="143"/>
      <c r="DJ22" s="3"/>
      <c r="DK22" s="3"/>
      <c r="DL22" s="3"/>
      <c r="DM22" s="143"/>
      <c r="DN22" s="3"/>
      <c r="DO22" s="3"/>
      <c r="DP22" s="3"/>
      <c r="DQ22" s="3"/>
      <c r="DR22" s="3"/>
      <c r="DS22" s="3"/>
      <c r="DT22" s="143"/>
      <c r="DU22" s="99"/>
      <c r="DV22" s="71"/>
      <c r="DW22" s="3"/>
      <c r="DX22" s="3"/>
      <c r="DY22" s="99"/>
      <c r="DZ22" s="99"/>
      <c r="EA22" s="50">
        <f t="shared" si="0"/>
        <v>30</v>
      </c>
      <c r="EB22" s="50">
        <f t="shared" si="1"/>
        <v>20</v>
      </c>
      <c r="EC22" s="50">
        <f t="shared" si="2"/>
        <v>0</v>
      </c>
      <c r="ED22" s="50">
        <f t="shared" si="3"/>
        <v>0</v>
      </c>
      <c r="EE22" s="50">
        <f t="shared" si="4"/>
        <v>50</v>
      </c>
      <c r="EF22" s="50">
        <f t="shared" si="5"/>
        <v>10.5</v>
      </c>
      <c r="EG22" s="50">
        <f t="shared" si="6"/>
        <v>60.5</v>
      </c>
      <c r="EH22" s="61" t="e">
        <f t="shared" si="7"/>
        <v>#NUM!</v>
      </c>
      <c r="EI22" s="61" t="e">
        <f t="shared" si="8"/>
        <v>#NUM!</v>
      </c>
    </row>
    <row r="23" spans="1:139" s="61" customFormat="1" ht="15" thickBot="1" x14ac:dyDescent="0.35">
      <c r="A23" s="1">
        <v>150929</v>
      </c>
      <c r="B23" s="145" t="s">
        <v>3</v>
      </c>
      <c r="C23" s="146">
        <v>42228</v>
      </c>
      <c r="D23" s="81" t="s">
        <v>4</v>
      </c>
      <c r="E23" s="64" t="s">
        <v>159</v>
      </c>
      <c r="F23" s="65">
        <v>1234</v>
      </c>
      <c r="G23" s="64" t="s">
        <v>160</v>
      </c>
      <c r="H23" s="100" t="s">
        <v>18</v>
      </c>
      <c r="I23" s="82" t="s">
        <v>18</v>
      </c>
      <c r="J23" s="1" t="s">
        <v>18</v>
      </c>
      <c r="K23" s="64" t="s">
        <v>23</v>
      </c>
      <c r="L23" s="1">
        <v>1111</v>
      </c>
      <c r="M23" s="3" t="s">
        <v>164</v>
      </c>
      <c r="N23" s="146">
        <v>42230</v>
      </c>
      <c r="O23" s="84"/>
      <c r="P23" s="84"/>
      <c r="Q23" s="85" t="s">
        <v>161</v>
      </c>
      <c r="R23" s="64" t="s">
        <v>18</v>
      </c>
      <c r="S23" s="64" t="s">
        <v>162</v>
      </c>
      <c r="T23" s="65">
        <v>4321</v>
      </c>
      <c r="U23" s="1" t="s">
        <v>163</v>
      </c>
      <c r="V23" s="145" t="s">
        <v>7</v>
      </c>
      <c r="W23" s="151" t="s">
        <v>19</v>
      </c>
      <c r="X23" s="162"/>
      <c r="Y23" s="1" t="s">
        <v>5</v>
      </c>
      <c r="Z23" s="66" t="s">
        <v>17</v>
      </c>
      <c r="AA23" s="145" t="s">
        <v>16</v>
      </c>
      <c r="AB23" s="147">
        <v>1</v>
      </c>
      <c r="AC23" s="87">
        <v>30</v>
      </c>
      <c r="AD23" s="87">
        <v>0</v>
      </c>
      <c r="AE23" s="87">
        <v>11.5</v>
      </c>
      <c r="AF23" s="85" t="s">
        <v>5</v>
      </c>
      <c r="AG23" s="147">
        <v>0</v>
      </c>
      <c r="AH23" s="87">
        <v>0</v>
      </c>
      <c r="AI23" s="87">
        <v>0</v>
      </c>
      <c r="AJ23" s="87">
        <v>11.5</v>
      </c>
      <c r="AK23" s="1" t="s">
        <v>5</v>
      </c>
      <c r="AL23" s="147">
        <v>0</v>
      </c>
      <c r="AM23" s="87">
        <v>0</v>
      </c>
      <c r="AN23" s="157">
        <v>0</v>
      </c>
      <c r="AO23" s="87">
        <v>11.5</v>
      </c>
      <c r="AP23" s="1" t="s">
        <v>5</v>
      </c>
      <c r="AQ23" s="67">
        <v>0</v>
      </c>
      <c r="AR23" s="69">
        <v>0</v>
      </c>
      <c r="AS23" s="87">
        <v>0</v>
      </c>
      <c r="AT23" s="87">
        <v>0</v>
      </c>
      <c r="AU23" s="1" t="s">
        <v>5</v>
      </c>
      <c r="AV23" s="1"/>
      <c r="AW23" s="1"/>
      <c r="AX23" s="1"/>
      <c r="AY23" s="1"/>
      <c r="AZ23" s="1"/>
      <c r="BA23" s="4"/>
      <c r="BB23" s="4"/>
      <c r="BC23" s="63"/>
      <c r="BD23" s="148"/>
      <c r="BE23" s="132"/>
      <c r="BF23" s="132"/>
      <c r="BG23" s="1"/>
      <c r="BH23" s="1"/>
      <c r="BI23" s="1"/>
      <c r="BJ23" s="1"/>
      <c r="BK23" s="1"/>
      <c r="BL23" s="1"/>
      <c r="BM23" s="1"/>
      <c r="BN23" s="1"/>
      <c r="BO23" s="1"/>
      <c r="BP23" s="1"/>
      <c r="BQ23" s="1"/>
      <c r="BR23" s="1"/>
      <c r="BS23" s="149"/>
      <c r="BT23" s="149"/>
      <c r="BU23" s="149"/>
      <c r="BV23" s="149"/>
      <c r="BW23" s="99">
        <v>42228</v>
      </c>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63"/>
      <c r="DJ23" s="1"/>
      <c r="DK23" s="1"/>
      <c r="DL23" s="1"/>
      <c r="DM23" s="63"/>
      <c r="DN23" s="1"/>
      <c r="DO23" s="1"/>
      <c r="DP23" s="1"/>
      <c r="DQ23" s="1"/>
      <c r="DR23" s="1"/>
      <c r="DS23" s="1"/>
      <c r="DT23" s="63"/>
      <c r="DU23" s="99"/>
      <c r="DV23" s="71"/>
      <c r="DW23" s="1"/>
      <c r="DX23" s="1"/>
      <c r="DY23" s="99"/>
      <c r="DZ23" s="99"/>
      <c r="EA23" s="50">
        <f t="shared" si="0"/>
        <v>30</v>
      </c>
      <c r="EB23" s="50">
        <f t="shared" si="1"/>
        <v>0</v>
      </c>
      <c r="EC23" s="50">
        <f t="shared" si="2"/>
        <v>0</v>
      </c>
      <c r="ED23" s="50">
        <f t="shared" si="3"/>
        <v>0</v>
      </c>
      <c r="EE23" s="50">
        <f t="shared" si="4"/>
        <v>30</v>
      </c>
      <c r="EF23" s="50">
        <f t="shared" si="5"/>
        <v>6.3</v>
      </c>
      <c r="EG23" s="50">
        <f t="shared" si="6"/>
        <v>36.299999999999997</v>
      </c>
      <c r="EH23" s="61" t="e">
        <f t="shared" si="7"/>
        <v>#NUM!</v>
      </c>
      <c r="EI23" s="61" t="e">
        <f t="shared" si="8"/>
        <v>#NUM!</v>
      </c>
    </row>
    <row r="24" spans="1:139" s="71" customFormat="1" x14ac:dyDescent="0.3">
      <c r="A24" s="1">
        <v>150966</v>
      </c>
      <c r="B24" s="145" t="s">
        <v>3</v>
      </c>
      <c r="C24" s="146">
        <v>42241</v>
      </c>
      <c r="D24" s="81" t="s">
        <v>4</v>
      </c>
      <c r="E24" s="64" t="s">
        <v>159</v>
      </c>
      <c r="F24" s="65">
        <v>1234</v>
      </c>
      <c r="G24" s="64" t="s">
        <v>160</v>
      </c>
      <c r="H24" s="100" t="s">
        <v>18</v>
      </c>
      <c r="I24" s="82" t="s">
        <v>18</v>
      </c>
      <c r="J24" s="1" t="s">
        <v>18</v>
      </c>
      <c r="K24" s="64" t="s">
        <v>23</v>
      </c>
      <c r="L24" s="1">
        <v>1111</v>
      </c>
      <c r="M24" s="3" t="s">
        <v>164</v>
      </c>
      <c r="N24" s="146">
        <v>42242</v>
      </c>
      <c r="O24" s="150"/>
      <c r="P24" s="150"/>
      <c r="Q24" s="85" t="s">
        <v>161</v>
      </c>
      <c r="R24" s="64" t="s">
        <v>18</v>
      </c>
      <c r="S24" s="64" t="s">
        <v>162</v>
      </c>
      <c r="T24" s="65">
        <v>4321</v>
      </c>
      <c r="U24" s="1" t="s">
        <v>163</v>
      </c>
      <c r="V24" s="145" t="s">
        <v>7</v>
      </c>
      <c r="W24" s="151" t="s">
        <v>19</v>
      </c>
      <c r="X24" s="160"/>
      <c r="Y24" s="1" t="s">
        <v>5</v>
      </c>
      <c r="Z24" s="66" t="s">
        <v>17</v>
      </c>
      <c r="AA24" s="145" t="s">
        <v>16</v>
      </c>
      <c r="AB24" s="147">
        <v>1</v>
      </c>
      <c r="AC24" s="87">
        <v>30</v>
      </c>
      <c r="AD24" s="152">
        <v>0</v>
      </c>
      <c r="AE24" s="87">
        <v>11.5</v>
      </c>
      <c r="AF24" s="85" t="s">
        <v>5</v>
      </c>
      <c r="AG24" s="147">
        <v>0</v>
      </c>
      <c r="AH24" s="87">
        <v>0</v>
      </c>
      <c r="AI24" s="152">
        <v>0</v>
      </c>
      <c r="AJ24" s="87">
        <v>11.5</v>
      </c>
      <c r="AK24" s="1" t="s">
        <v>5</v>
      </c>
      <c r="AL24" s="147">
        <v>0</v>
      </c>
      <c r="AM24" s="87">
        <v>0</v>
      </c>
      <c r="AN24" s="157">
        <v>0</v>
      </c>
      <c r="AO24" s="87">
        <v>11.5</v>
      </c>
      <c r="AP24" s="1" t="s">
        <v>5</v>
      </c>
      <c r="AQ24" s="67">
        <v>0</v>
      </c>
      <c r="AR24" s="69">
        <v>0</v>
      </c>
      <c r="AS24" s="152">
        <v>0</v>
      </c>
      <c r="AT24" s="152">
        <v>0</v>
      </c>
      <c r="AU24" s="1" t="s">
        <v>5</v>
      </c>
      <c r="AV24" s="1"/>
      <c r="AW24" s="1"/>
      <c r="AX24" s="190"/>
      <c r="AY24" s="190"/>
      <c r="AZ24" s="190"/>
      <c r="BA24" s="191"/>
      <c r="BB24" s="192"/>
      <c r="BC24" s="197"/>
      <c r="BD24" s="197"/>
      <c r="BE24" s="202"/>
      <c r="BF24" s="202"/>
      <c r="BG24" s="62"/>
      <c r="BH24" s="62"/>
      <c r="BI24" s="62"/>
      <c r="BJ24" s="62"/>
      <c r="BK24" s="62"/>
      <c r="BL24" s="62"/>
      <c r="BM24" s="62"/>
      <c r="BN24" s="62"/>
      <c r="BO24" s="62"/>
      <c r="BP24" s="62"/>
      <c r="BQ24" s="62"/>
      <c r="BR24" s="62"/>
      <c r="BS24" s="208"/>
      <c r="BT24" s="208"/>
      <c r="BU24" s="208"/>
      <c r="BV24" s="208"/>
      <c r="BW24" s="99">
        <v>42242</v>
      </c>
      <c r="BX24" s="62"/>
      <c r="BY24" s="62"/>
      <c r="BZ24" s="62"/>
      <c r="CA24" s="62"/>
      <c r="CB24" s="62"/>
      <c r="CC24" s="62"/>
      <c r="CD24" s="62"/>
      <c r="CE24" s="62"/>
      <c r="CF24" s="62"/>
      <c r="CG24" s="62"/>
      <c r="CH24" s="62"/>
      <c r="CI24" s="62"/>
      <c r="CJ24" s="62"/>
      <c r="CK24" s="62"/>
      <c r="CL24" s="62"/>
      <c r="CM24" s="62"/>
      <c r="CN24" s="62"/>
      <c r="CO24" s="62"/>
      <c r="CP24" s="62"/>
      <c r="CQ24" s="62"/>
      <c r="CR24" s="62"/>
      <c r="CS24" s="62"/>
      <c r="CT24" s="62"/>
      <c r="CU24" s="62"/>
      <c r="CV24" s="62"/>
      <c r="CW24" s="62"/>
      <c r="CX24" s="62"/>
      <c r="CY24" s="62"/>
      <c r="CZ24" s="62"/>
      <c r="DA24" s="62"/>
      <c r="DB24" s="62"/>
      <c r="DC24" s="62"/>
      <c r="DD24" s="62"/>
      <c r="DE24" s="62"/>
      <c r="DF24" s="62"/>
      <c r="DG24" s="62"/>
      <c r="DH24" s="62"/>
      <c r="DI24" s="197"/>
      <c r="DJ24" s="62"/>
      <c r="DK24" s="62"/>
      <c r="DL24" s="62"/>
      <c r="DM24" s="197"/>
      <c r="DN24" s="62"/>
      <c r="DO24" s="62"/>
      <c r="DP24" s="62"/>
      <c r="DQ24" s="62"/>
      <c r="DR24" s="62"/>
      <c r="DS24" s="62"/>
      <c r="DT24" s="197"/>
      <c r="DU24" s="211"/>
      <c r="DW24" s="62"/>
      <c r="DX24" s="62"/>
      <c r="DY24" s="211"/>
      <c r="DZ24" s="211"/>
      <c r="EA24" s="50">
        <f t="shared" si="0"/>
        <v>30</v>
      </c>
      <c r="EB24" s="50">
        <f t="shared" si="1"/>
        <v>0</v>
      </c>
      <c r="EC24" s="50">
        <f t="shared" si="2"/>
        <v>0</v>
      </c>
      <c r="ED24" s="50">
        <f t="shared" si="3"/>
        <v>0</v>
      </c>
      <c r="EE24" s="50">
        <f t="shared" si="4"/>
        <v>30</v>
      </c>
      <c r="EF24" s="50">
        <f t="shared" si="5"/>
        <v>6.3</v>
      </c>
      <c r="EG24" s="50">
        <f t="shared" si="6"/>
        <v>36.299999999999997</v>
      </c>
      <c r="EH24" s="61" t="e">
        <f t="shared" si="7"/>
        <v>#NUM!</v>
      </c>
      <c r="EI24" s="61" t="e">
        <f t="shared" si="8"/>
        <v>#NUM!</v>
      </c>
    </row>
    <row r="25" spans="1:139" s="71" customFormat="1" x14ac:dyDescent="0.3">
      <c r="A25" s="1">
        <v>150990</v>
      </c>
      <c r="B25" s="145" t="s">
        <v>3</v>
      </c>
      <c r="C25" s="146">
        <v>42248</v>
      </c>
      <c r="D25" s="81" t="s">
        <v>4</v>
      </c>
      <c r="E25" s="64" t="s">
        <v>159</v>
      </c>
      <c r="F25" s="65">
        <v>1234</v>
      </c>
      <c r="G25" s="64" t="s">
        <v>160</v>
      </c>
      <c r="H25" s="100" t="s">
        <v>18</v>
      </c>
      <c r="I25" s="82" t="s">
        <v>18</v>
      </c>
      <c r="J25" s="1" t="s">
        <v>18</v>
      </c>
      <c r="K25" s="64" t="s">
        <v>23</v>
      </c>
      <c r="L25" s="1">
        <v>1111</v>
      </c>
      <c r="M25" s="3" t="s">
        <v>164</v>
      </c>
      <c r="N25" s="146">
        <v>42249</v>
      </c>
      <c r="O25" s="150"/>
      <c r="P25" s="150"/>
      <c r="Q25" s="85" t="s">
        <v>161</v>
      </c>
      <c r="R25" s="64" t="s">
        <v>18</v>
      </c>
      <c r="S25" s="64" t="s">
        <v>162</v>
      </c>
      <c r="T25" s="65">
        <v>4321</v>
      </c>
      <c r="U25" s="1" t="s">
        <v>163</v>
      </c>
      <c r="V25" s="145" t="s">
        <v>7</v>
      </c>
      <c r="W25" s="151" t="s">
        <v>22</v>
      </c>
      <c r="X25" s="146">
        <v>42249</v>
      </c>
      <c r="Y25" s="1" t="s">
        <v>12</v>
      </c>
      <c r="Z25" s="66" t="s">
        <v>17</v>
      </c>
      <c r="AA25" s="145" t="s">
        <v>15</v>
      </c>
      <c r="AB25" s="147">
        <v>1</v>
      </c>
      <c r="AC25" s="87">
        <v>30</v>
      </c>
      <c r="AD25" s="152">
        <v>0</v>
      </c>
      <c r="AE25" s="87">
        <v>11.5</v>
      </c>
      <c r="AF25" s="85" t="s">
        <v>5</v>
      </c>
      <c r="AG25" s="147">
        <v>0</v>
      </c>
      <c r="AH25" s="87">
        <v>0</v>
      </c>
      <c r="AI25" s="152">
        <v>0</v>
      </c>
      <c r="AJ25" s="87">
        <v>11.5</v>
      </c>
      <c r="AK25" s="1" t="s">
        <v>5</v>
      </c>
      <c r="AL25" s="147">
        <v>0</v>
      </c>
      <c r="AM25" s="87">
        <v>0</v>
      </c>
      <c r="AN25" s="157">
        <v>0</v>
      </c>
      <c r="AO25" s="87">
        <v>11.5</v>
      </c>
      <c r="AP25" s="1" t="s">
        <v>5</v>
      </c>
      <c r="AQ25" s="67">
        <v>0</v>
      </c>
      <c r="AR25" s="69">
        <v>0</v>
      </c>
      <c r="AS25" s="152">
        <v>0</v>
      </c>
      <c r="AT25" s="152">
        <v>0</v>
      </c>
      <c r="AU25" s="1" t="s">
        <v>5</v>
      </c>
      <c r="AV25" s="1"/>
      <c r="AW25" s="1"/>
      <c r="AX25" s="1"/>
      <c r="AY25" s="1"/>
      <c r="AZ25" s="1"/>
      <c r="BA25" s="4"/>
      <c r="BB25" s="193"/>
      <c r="BC25" s="197"/>
      <c r="BD25" s="197"/>
      <c r="BE25" s="203"/>
      <c r="BF25" s="203"/>
      <c r="BG25" s="62"/>
      <c r="BH25" s="62"/>
      <c r="BI25" s="62"/>
      <c r="BJ25" s="62"/>
      <c r="BK25" s="62"/>
      <c r="BL25" s="62"/>
      <c r="BM25" s="62"/>
      <c r="BN25" s="62"/>
      <c r="BO25" s="62"/>
      <c r="BP25" s="62"/>
      <c r="BQ25" s="62"/>
      <c r="BR25" s="62"/>
      <c r="BS25" s="208"/>
      <c r="BT25" s="208"/>
      <c r="BU25" s="208"/>
      <c r="BV25" s="208"/>
      <c r="BW25" s="99">
        <v>42248</v>
      </c>
      <c r="BX25" s="62"/>
      <c r="BY25" s="62"/>
      <c r="BZ25" s="62"/>
      <c r="CA25" s="62"/>
      <c r="CB25" s="62"/>
      <c r="CC25" s="62"/>
      <c r="CD25" s="62"/>
      <c r="CE25" s="62"/>
      <c r="CF25" s="62"/>
      <c r="CG25" s="62"/>
      <c r="CH25" s="62"/>
      <c r="CI25" s="62"/>
      <c r="CJ25" s="62"/>
      <c r="CK25" s="62"/>
      <c r="CL25" s="62"/>
      <c r="CM25" s="62"/>
      <c r="CN25" s="62"/>
      <c r="CO25" s="62"/>
      <c r="CP25" s="62"/>
      <c r="CQ25" s="62"/>
      <c r="CR25" s="62"/>
      <c r="CS25" s="62"/>
      <c r="CT25" s="62"/>
      <c r="CU25" s="62"/>
      <c r="CV25" s="62"/>
      <c r="CW25" s="62"/>
      <c r="CX25" s="62"/>
      <c r="CY25" s="197"/>
      <c r="CZ25" s="62"/>
      <c r="DA25" s="62"/>
      <c r="DB25" s="62"/>
      <c r="DC25" s="62"/>
      <c r="DD25" s="62"/>
      <c r="DE25" s="62"/>
      <c r="DF25" s="62"/>
      <c r="DG25" s="62"/>
      <c r="DH25" s="62"/>
      <c r="DI25" s="197"/>
      <c r="DJ25" s="62"/>
      <c r="DK25" s="62"/>
      <c r="DL25" s="62"/>
      <c r="DM25" s="197"/>
      <c r="DN25" s="62"/>
      <c r="DO25" s="62"/>
      <c r="DP25" s="62"/>
      <c r="DQ25" s="62"/>
      <c r="DR25" s="62"/>
      <c r="DS25" s="62"/>
      <c r="DT25" s="197"/>
      <c r="DU25" s="211"/>
      <c r="DW25" s="62" t="s">
        <v>5</v>
      </c>
      <c r="DX25" s="62"/>
      <c r="DY25" s="211" t="s">
        <v>5</v>
      </c>
      <c r="DZ25" s="211" t="s">
        <v>5</v>
      </c>
      <c r="EA25" s="50">
        <f t="shared" si="0"/>
        <v>30</v>
      </c>
      <c r="EB25" s="50">
        <f t="shared" si="1"/>
        <v>0</v>
      </c>
      <c r="EC25" s="50">
        <f t="shared" si="2"/>
        <v>0</v>
      </c>
      <c r="ED25" s="50">
        <f t="shared" si="3"/>
        <v>0</v>
      </c>
      <c r="EE25" s="50">
        <f t="shared" si="4"/>
        <v>30</v>
      </c>
      <c r="EF25" s="50">
        <f t="shared" si="5"/>
        <v>6.3</v>
      </c>
      <c r="EG25" s="50">
        <f t="shared" si="6"/>
        <v>36.299999999999997</v>
      </c>
      <c r="EH25" s="61">
        <f t="shared" si="7"/>
        <v>0</v>
      </c>
      <c r="EI25" s="61">
        <f t="shared" si="8"/>
        <v>0</v>
      </c>
    </row>
    <row r="26" spans="1:139" s="71" customFormat="1" x14ac:dyDescent="0.3">
      <c r="A26" s="1">
        <v>151006</v>
      </c>
      <c r="B26" s="145" t="s">
        <v>3</v>
      </c>
      <c r="C26" s="146">
        <v>42251</v>
      </c>
      <c r="D26" s="81" t="s">
        <v>4</v>
      </c>
      <c r="E26" s="64" t="s">
        <v>159</v>
      </c>
      <c r="F26" s="65">
        <v>1234</v>
      </c>
      <c r="G26" s="64" t="s">
        <v>160</v>
      </c>
      <c r="H26" s="100" t="s">
        <v>18</v>
      </c>
      <c r="I26" s="82" t="s">
        <v>18</v>
      </c>
      <c r="J26" s="1" t="s">
        <v>18</v>
      </c>
      <c r="K26" s="64" t="s">
        <v>23</v>
      </c>
      <c r="L26" s="1">
        <v>1111</v>
      </c>
      <c r="M26" s="3" t="s">
        <v>164</v>
      </c>
      <c r="N26" s="146">
        <v>42254</v>
      </c>
      <c r="O26" s="84"/>
      <c r="P26" s="84"/>
      <c r="Q26" s="85" t="s">
        <v>161</v>
      </c>
      <c r="R26" s="64" t="s">
        <v>18</v>
      </c>
      <c r="S26" s="64" t="s">
        <v>162</v>
      </c>
      <c r="T26" s="65">
        <v>4321</v>
      </c>
      <c r="U26" s="1" t="s">
        <v>163</v>
      </c>
      <c r="V26" s="145" t="s">
        <v>7</v>
      </c>
      <c r="W26" s="145" t="s">
        <v>22</v>
      </c>
      <c r="X26" s="146">
        <v>42278</v>
      </c>
      <c r="Y26" s="1" t="s">
        <v>13</v>
      </c>
      <c r="Z26" s="66" t="s">
        <v>17</v>
      </c>
      <c r="AA26" s="145" t="s">
        <v>15</v>
      </c>
      <c r="AB26" s="147">
        <v>1</v>
      </c>
      <c r="AC26" s="87">
        <v>30</v>
      </c>
      <c r="AD26" s="87">
        <v>0</v>
      </c>
      <c r="AE26" s="87">
        <v>11.5</v>
      </c>
      <c r="AF26" s="85" t="s">
        <v>5</v>
      </c>
      <c r="AG26" s="147">
        <v>0</v>
      </c>
      <c r="AH26" s="87">
        <v>0</v>
      </c>
      <c r="AI26" s="87">
        <v>0</v>
      </c>
      <c r="AJ26" s="87">
        <v>11.5</v>
      </c>
      <c r="AK26" s="1" t="s">
        <v>5</v>
      </c>
      <c r="AL26" s="147">
        <v>0</v>
      </c>
      <c r="AM26" s="87">
        <v>0</v>
      </c>
      <c r="AN26" s="157">
        <v>0</v>
      </c>
      <c r="AO26" s="87">
        <v>11.5</v>
      </c>
      <c r="AP26" s="70" t="s">
        <v>5</v>
      </c>
      <c r="AQ26" s="67">
        <v>0</v>
      </c>
      <c r="AR26" s="69">
        <v>0</v>
      </c>
      <c r="AS26" s="87">
        <v>0</v>
      </c>
      <c r="AT26" s="87">
        <v>0</v>
      </c>
      <c r="AU26" s="70" t="s">
        <v>5</v>
      </c>
      <c r="AV26" s="70"/>
      <c r="AW26" s="70"/>
      <c r="AX26" s="3"/>
      <c r="AY26" s="3"/>
      <c r="AZ26" s="3"/>
      <c r="BA26" s="24"/>
      <c r="BB26" s="195"/>
      <c r="BC26" s="198"/>
      <c r="BD26" s="197"/>
      <c r="BE26" s="204"/>
      <c r="BF26" s="204"/>
      <c r="BG26" s="61"/>
      <c r="BH26" s="61"/>
      <c r="BI26" s="61"/>
      <c r="BJ26" s="61"/>
      <c r="BK26" s="61"/>
      <c r="BL26" s="61"/>
      <c r="BM26" s="61"/>
      <c r="BN26" s="61"/>
      <c r="BO26" s="61"/>
      <c r="BP26" s="61"/>
      <c r="BQ26" s="61"/>
      <c r="BR26" s="61"/>
      <c r="BS26" s="209"/>
      <c r="BT26" s="209"/>
      <c r="BU26" s="209"/>
      <c r="BV26" s="209"/>
      <c r="BW26" s="99">
        <v>42251</v>
      </c>
      <c r="BX26" s="61"/>
      <c r="BY26" s="61"/>
      <c r="BZ26" s="61"/>
      <c r="CA26" s="61"/>
      <c r="CB26" s="61"/>
      <c r="CC26" s="61"/>
      <c r="CD26" s="61"/>
      <c r="CE26" s="61"/>
      <c r="CF26" s="61"/>
      <c r="CG26" s="61"/>
      <c r="CH26" s="61"/>
      <c r="CI26" s="61"/>
      <c r="CJ26" s="61"/>
      <c r="CK26" s="61"/>
      <c r="CL26" s="61"/>
      <c r="CM26" s="61"/>
      <c r="CN26" s="61"/>
      <c r="CO26" s="61"/>
      <c r="CP26" s="61"/>
      <c r="CQ26" s="61"/>
      <c r="CR26" s="61"/>
      <c r="CS26" s="61"/>
      <c r="CT26" s="62"/>
      <c r="CU26" s="61"/>
      <c r="CV26" s="61"/>
      <c r="CW26" s="61"/>
      <c r="CX26" s="61"/>
      <c r="CY26" s="198"/>
      <c r="CZ26" s="61"/>
      <c r="DA26" s="61"/>
      <c r="DB26" s="61"/>
      <c r="DC26" s="61"/>
      <c r="DD26" s="61"/>
      <c r="DE26" s="61"/>
      <c r="DF26" s="61"/>
      <c r="DG26" s="61"/>
      <c r="DH26" s="61"/>
      <c r="DI26" s="198"/>
      <c r="DJ26" s="61" t="s">
        <v>5</v>
      </c>
      <c r="DK26" s="61"/>
      <c r="DL26" s="61"/>
      <c r="DM26" s="198"/>
      <c r="DN26" s="61"/>
      <c r="DO26" s="61"/>
      <c r="DP26" s="61"/>
      <c r="DQ26" s="61"/>
      <c r="DR26" s="61"/>
      <c r="DS26" s="61"/>
      <c r="DT26" s="198"/>
      <c r="DU26" s="211"/>
      <c r="DW26" s="61" t="s">
        <v>5</v>
      </c>
      <c r="DX26" s="61"/>
      <c r="DY26" s="211" t="s">
        <v>5</v>
      </c>
      <c r="DZ26" s="211" t="s">
        <v>5</v>
      </c>
      <c r="EA26" s="50">
        <f t="shared" si="0"/>
        <v>30</v>
      </c>
      <c r="EB26" s="50">
        <f t="shared" si="1"/>
        <v>0</v>
      </c>
      <c r="EC26" s="50">
        <f t="shared" si="2"/>
        <v>0</v>
      </c>
      <c r="ED26" s="50">
        <f t="shared" si="3"/>
        <v>0</v>
      </c>
      <c r="EE26" s="50">
        <f t="shared" si="4"/>
        <v>30</v>
      </c>
      <c r="EF26" s="50">
        <f t="shared" si="5"/>
        <v>6.3</v>
      </c>
      <c r="EG26" s="50">
        <f t="shared" si="6"/>
        <v>36.299999999999997</v>
      </c>
      <c r="EH26" s="61">
        <f t="shared" si="7"/>
        <v>24</v>
      </c>
      <c r="EI26" s="61">
        <f t="shared" si="8"/>
        <v>0</v>
      </c>
    </row>
    <row r="27" spans="1:139" s="71" customFormat="1" x14ac:dyDescent="0.3">
      <c r="A27" s="1">
        <v>151008</v>
      </c>
      <c r="B27" s="145" t="s">
        <v>2</v>
      </c>
      <c r="C27" s="146">
        <v>42227</v>
      </c>
      <c r="D27" s="81" t="s">
        <v>4</v>
      </c>
      <c r="E27" s="64" t="s">
        <v>159</v>
      </c>
      <c r="F27" s="65">
        <v>1234</v>
      </c>
      <c r="G27" s="64" t="s">
        <v>160</v>
      </c>
      <c r="H27" s="100" t="s">
        <v>18</v>
      </c>
      <c r="I27" s="82" t="s">
        <v>18</v>
      </c>
      <c r="J27" s="1" t="s">
        <v>18</v>
      </c>
      <c r="K27" s="64" t="s">
        <v>23</v>
      </c>
      <c r="L27" s="1">
        <v>1111</v>
      </c>
      <c r="M27" s="3" t="s">
        <v>164</v>
      </c>
      <c r="N27" s="146">
        <v>42255</v>
      </c>
      <c r="O27" s="84"/>
      <c r="P27" s="84"/>
      <c r="Q27" s="85" t="s">
        <v>161</v>
      </c>
      <c r="R27" s="64" t="s">
        <v>18</v>
      </c>
      <c r="S27" s="64" t="s">
        <v>162</v>
      </c>
      <c r="T27" s="65">
        <v>4321</v>
      </c>
      <c r="U27" s="1" t="s">
        <v>163</v>
      </c>
      <c r="V27" s="145" t="s">
        <v>7</v>
      </c>
      <c r="W27" s="151" t="s">
        <v>19</v>
      </c>
      <c r="X27" s="162"/>
      <c r="Y27" s="1" t="s">
        <v>5</v>
      </c>
      <c r="Z27" s="66" t="s">
        <v>17</v>
      </c>
      <c r="AA27" s="145" t="s">
        <v>15</v>
      </c>
      <c r="AB27" s="147">
        <v>1</v>
      </c>
      <c r="AC27" s="87">
        <v>30</v>
      </c>
      <c r="AD27" s="87">
        <v>0</v>
      </c>
      <c r="AE27" s="87">
        <v>11.5</v>
      </c>
      <c r="AF27" s="85" t="s">
        <v>5</v>
      </c>
      <c r="AG27" s="147">
        <v>1</v>
      </c>
      <c r="AH27" s="87">
        <v>20</v>
      </c>
      <c r="AI27" s="87">
        <v>0</v>
      </c>
      <c r="AJ27" s="87">
        <v>11.5</v>
      </c>
      <c r="AK27" s="1" t="s">
        <v>5</v>
      </c>
      <c r="AL27" s="147">
        <v>0</v>
      </c>
      <c r="AM27" s="87">
        <v>0</v>
      </c>
      <c r="AN27" s="157">
        <v>0</v>
      </c>
      <c r="AO27" s="87">
        <v>11.5</v>
      </c>
      <c r="AP27" s="1" t="s">
        <v>5</v>
      </c>
      <c r="AQ27" s="67">
        <v>0</v>
      </c>
      <c r="AR27" s="69">
        <v>0</v>
      </c>
      <c r="AS27" s="87">
        <v>0</v>
      </c>
      <c r="AT27" s="87">
        <v>0</v>
      </c>
      <c r="AU27" s="1" t="s">
        <v>5</v>
      </c>
      <c r="AV27" s="1"/>
      <c r="AW27" s="1"/>
      <c r="AX27" s="1"/>
      <c r="AY27" s="1"/>
      <c r="AZ27" s="1"/>
      <c r="BA27" s="4"/>
      <c r="BB27" s="193"/>
      <c r="BC27" s="197"/>
      <c r="BD27" s="197"/>
      <c r="BE27" s="205"/>
      <c r="BF27" s="202"/>
      <c r="BG27" s="62"/>
      <c r="BH27" s="62"/>
      <c r="BI27" s="62"/>
      <c r="BJ27" s="62"/>
      <c r="BK27" s="62"/>
      <c r="BL27" s="62"/>
      <c r="BM27" s="62"/>
      <c r="BN27" s="62"/>
      <c r="BO27" s="62"/>
      <c r="BP27" s="62"/>
      <c r="BQ27" s="62"/>
      <c r="BR27" s="62"/>
      <c r="BS27" s="208"/>
      <c r="BT27" s="208"/>
      <c r="BU27" s="208"/>
      <c r="BV27" s="208"/>
      <c r="BW27" s="146">
        <v>42255</v>
      </c>
      <c r="BX27" s="62"/>
      <c r="BY27" s="62"/>
      <c r="BZ27" s="62"/>
      <c r="CA27" s="62"/>
      <c r="CB27" s="62"/>
      <c r="CC27" s="62"/>
      <c r="CD27" s="62"/>
      <c r="CE27" s="62"/>
      <c r="CF27" s="62"/>
      <c r="CG27" s="62"/>
      <c r="CH27" s="62"/>
      <c r="CI27" s="62"/>
      <c r="CJ27" s="62"/>
      <c r="CK27" s="62"/>
      <c r="CL27" s="62"/>
      <c r="CM27" s="62"/>
      <c r="CN27" s="62"/>
      <c r="CO27" s="62"/>
      <c r="CP27" s="62"/>
      <c r="CQ27" s="62"/>
      <c r="CR27" s="62"/>
      <c r="CS27" s="62"/>
      <c r="CT27" s="62"/>
      <c r="CU27" s="62"/>
      <c r="CV27" s="62"/>
      <c r="CW27" s="62"/>
      <c r="CX27" s="62"/>
      <c r="CY27" s="62"/>
      <c r="CZ27" s="62"/>
      <c r="DA27" s="62"/>
      <c r="DB27" s="62"/>
      <c r="DC27" s="62"/>
      <c r="DD27" s="62"/>
      <c r="DE27" s="62"/>
      <c r="DF27" s="62"/>
      <c r="DG27" s="62"/>
      <c r="DH27" s="62"/>
      <c r="DI27" s="197"/>
      <c r="DJ27" s="62"/>
      <c r="DK27" s="62"/>
      <c r="DL27" s="62"/>
      <c r="DM27" s="198"/>
      <c r="DN27" s="62"/>
      <c r="DO27" s="62"/>
      <c r="DP27" s="62"/>
      <c r="DQ27" s="62"/>
      <c r="DR27" s="62"/>
      <c r="DS27" s="62"/>
      <c r="DT27" s="198"/>
      <c r="DU27" s="211"/>
      <c r="DW27" s="62"/>
      <c r="DX27" s="62"/>
      <c r="DY27" s="211"/>
      <c r="DZ27" s="211"/>
      <c r="EA27" s="50">
        <f t="shared" si="0"/>
        <v>30</v>
      </c>
      <c r="EB27" s="50">
        <f t="shared" si="1"/>
        <v>20</v>
      </c>
      <c r="EC27" s="50">
        <f t="shared" si="2"/>
        <v>0</v>
      </c>
      <c r="ED27" s="50">
        <f t="shared" si="3"/>
        <v>0</v>
      </c>
      <c r="EE27" s="50">
        <f t="shared" si="4"/>
        <v>50</v>
      </c>
      <c r="EF27" s="50">
        <f t="shared" si="5"/>
        <v>10.5</v>
      </c>
      <c r="EG27" s="50">
        <f t="shared" si="6"/>
        <v>60.5</v>
      </c>
      <c r="EH27" s="61" t="e">
        <f t="shared" si="7"/>
        <v>#NUM!</v>
      </c>
      <c r="EI27" s="61" t="e">
        <f t="shared" si="8"/>
        <v>#NUM!</v>
      </c>
    </row>
  </sheetData>
  <autoFilter ref="A2:EG27"/>
  <sortState ref="A3:EI26">
    <sortCondition ref="N3:N26"/>
  </sortState>
  <phoneticPr fontId="0" type="noConversion"/>
  <printOptions horizontalCentered="1"/>
  <pageMargins left="0.19685039370078741" right="0.19685039370078741" top="0.59055118110236227" bottom="0.59055118110236227" header="0.51181102362204722" footer="0.51181102362204722"/>
  <pageSetup scale="92" fitToHeight="7" orientation="landscape" horizontalDpi="4294967293" r:id="rId1"/>
  <headerFooter alignWithMargins="0"/>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2:J94"/>
  <sheetViews>
    <sheetView topLeftCell="A58" workbookViewId="0">
      <selection activeCell="L20" sqref="L20"/>
    </sheetView>
  </sheetViews>
  <sheetFormatPr baseColWidth="10" defaultRowHeight="13.8" x14ac:dyDescent="0.3"/>
  <cols>
    <col min="2" max="2" width="17" customWidth="1"/>
  </cols>
  <sheetData>
    <row r="2" spans="1:10" x14ac:dyDescent="0.3">
      <c r="A2" s="217" t="s">
        <v>27</v>
      </c>
      <c r="B2" s="217"/>
      <c r="C2" s="217"/>
      <c r="D2" s="217"/>
      <c r="E2" s="217"/>
      <c r="F2" s="217"/>
      <c r="G2" s="217"/>
      <c r="H2" s="217"/>
      <c r="I2" s="217"/>
      <c r="J2" s="217"/>
    </row>
    <row r="3" spans="1:10" x14ac:dyDescent="0.3">
      <c r="A3" s="216" t="s">
        <v>25</v>
      </c>
      <c r="B3" s="216"/>
      <c r="C3" s="215" t="s">
        <v>30</v>
      </c>
      <c r="D3" s="216"/>
      <c r="E3" s="216"/>
      <c r="F3" s="216"/>
      <c r="G3" s="216"/>
      <c r="H3" s="216"/>
      <c r="I3" s="216"/>
      <c r="J3" s="216"/>
    </row>
    <row r="4" spans="1:10" x14ac:dyDescent="0.3">
      <c r="A4" s="215" t="s">
        <v>28</v>
      </c>
      <c r="B4" s="216"/>
      <c r="C4" s="216" t="s">
        <v>26</v>
      </c>
      <c r="D4" s="216"/>
      <c r="E4" s="216"/>
      <c r="F4" s="216"/>
      <c r="G4" s="216"/>
      <c r="H4" s="216"/>
      <c r="I4" s="216"/>
      <c r="J4" s="216"/>
    </row>
    <row r="5" spans="1:10" x14ac:dyDescent="0.3">
      <c r="A5" s="215" t="s">
        <v>64</v>
      </c>
      <c r="B5" s="216"/>
      <c r="C5" s="216" t="s">
        <v>65</v>
      </c>
      <c r="D5" s="216"/>
      <c r="E5" s="216"/>
      <c r="F5" s="216"/>
      <c r="G5" s="216"/>
      <c r="H5" s="216"/>
      <c r="I5" s="216"/>
      <c r="J5" s="216"/>
    </row>
    <row r="6" spans="1:10" x14ac:dyDescent="0.3">
      <c r="A6" s="215" t="s">
        <v>72</v>
      </c>
      <c r="B6" s="216"/>
      <c r="C6" s="215" t="s">
        <v>63</v>
      </c>
      <c r="D6" s="216"/>
      <c r="E6" s="216"/>
      <c r="F6" s="216"/>
      <c r="G6" s="216"/>
      <c r="H6" s="216"/>
      <c r="I6" s="216"/>
      <c r="J6" s="216"/>
    </row>
    <row r="7" spans="1:10" x14ac:dyDescent="0.3">
      <c r="A7" s="215" t="s">
        <v>73</v>
      </c>
      <c r="B7" s="216"/>
      <c r="C7" s="215" t="s">
        <v>67</v>
      </c>
      <c r="D7" s="216"/>
      <c r="E7" s="216"/>
      <c r="F7" s="216"/>
      <c r="G7" s="216"/>
      <c r="H7" s="216"/>
      <c r="I7" s="216"/>
      <c r="J7" s="216"/>
    </row>
    <row r="8" spans="1:10" x14ac:dyDescent="0.3">
      <c r="A8" s="215" t="s">
        <v>74</v>
      </c>
      <c r="B8" s="216"/>
      <c r="C8" s="215" t="s">
        <v>75</v>
      </c>
      <c r="D8" s="216"/>
      <c r="E8" s="216"/>
      <c r="F8" s="216"/>
      <c r="G8" s="216"/>
      <c r="H8" s="216"/>
      <c r="I8" s="216"/>
      <c r="J8" s="216"/>
    </row>
    <row r="9" spans="1:10" x14ac:dyDescent="0.3">
      <c r="A9" s="215" t="s">
        <v>76</v>
      </c>
      <c r="B9" s="216"/>
      <c r="C9" s="215" t="s">
        <v>77</v>
      </c>
      <c r="D9" s="216"/>
      <c r="E9" s="216"/>
      <c r="F9" s="216"/>
      <c r="G9" s="216"/>
      <c r="H9" s="216"/>
      <c r="I9" s="216"/>
      <c r="J9" s="216"/>
    </row>
    <row r="10" spans="1:10" x14ac:dyDescent="0.3">
      <c r="A10" s="215"/>
      <c r="B10" s="216"/>
      <c r="C10" s="216"/>
      <c r="D10" s="216"/>
      <c r="E10" s="216"/>
      <c r="F10" s="216"/>
      <c r="G10" s="216"/>
      <c r="H10" s="216"/>
      <c r="I10" s="216"/>
      <c r="J10" s="216"/>
    </row>
    <row r="11" spans="1:10" x14ac:dyDescent="0.3">
      <c r="A11" s="220" t="s">
        <v>29</v>
      </c>
      <c r="B11" s="220"/>
      <c r="C11" s="221" t="s">
        <v>43</v>
      </c>
      <c r="D11" s="221"/>
      <c r="E11" s="221"/>
      <c r="F11" s="221"/>
      <c r="G11" s="221"/>
      <c r="H11" s="221"/>
      <c r="I11" s="221"/>
      <c r="J11" s="221"/>
    </row>
    <row r="12" spans="1:10" x14ac:dyDescent="0.3">
      <c r="A12" s="215" t="s">
        <v>32</v>
      </c>
      <c r="B12" s="216"/>
      <c r="C12" s="215" t="s">
        <v>36</v>
      </c>
      <c r="D12" s="216"/>
      <c r="E12" s="216"/>
      <c r="F12" s="216"/>
      <c r="G12" s="216"/>
      <c r="H12" s="216"/>
      <c r="I12" s="216"/>
      <c r="J12" s="216"/>
    </row>
    <row r="13" spans="1:10" x14ac:dyDescent="0.3">
      <c r="A13" s="215" t="s">
        <v>33</v>
      </c>
      <c r="B13" s="216"/>
      <c r="C13" s="215" t="s">
        <v>36</v>
      </c>
      <c r="D13" s="216"/>
      <c r="E13" s="216"/>
      <c r="F13" s="216"/>
      <c r="G13" s="216"/>
      <c r="H13" s="216"/>
      <c r="I13" s="216"/>
      <c r="J13" s="216"/>
    </row>
    <row r="14" spans="1:10" x14ac:dyDescent="0.3">
      <c r="A14" s="215" t="s">
        <v>34</v>
      </c>
      <c r="B14" s="216"/>
      <c r="C14" s="215" t="s">
        <v>36</v>
      </c>
      <c r="D14" s="216"/>
      <c r="E14" s="216"/>
      <c r="F14" s="216"/>
      <c r="G14" s="216"/>
      <c r="H14" s="216"/>
      <c r="I14" s="216"/>
      <c r="J14" s="216"/>
    </row>
    <row r="15" spans="1:10" x14ac:dyDescent="0.3">
      <c r="A15" s="215" t="s">
        <v>35</v>
      </c>
      <c r="B15" s="216"/>
      <c r="C15" s="215" t="s">
        <v>36</v>
      </c>
      <c r="D15" s="216"/>
      <c r="E15" s="216"/>
      <c r="F15" s="216"/>
      <c r="G15" s="216"/>
      <c r="H15" s="216"/>
      <c r="I15" s="216"/>
      <c r="J15" s="216"/>
    </row>
    <row r="16" spans="1:10" x14ac:dyDescent="0.3">
      <c r="A16" s="215" t="s">
        <v>68</v>
      </c>
      <c r="B16" s="215"/>
      <c r="C16" s="215" t="s">
        <v>78</v>
      </c>
      <c r="D16" s="215"/>
      <c r="E16" s="215"/>
      <c r="F16" s="215"/>
      <c r="G16" s="215"/>
      <c r="H16" s="215"/>
      <c r="I16" s="215"/>
      <c r="J16" s="215"/>
    </row>
    <row r="17" spans="1:10" x14ac:dyDescent="0.3">
      <c r="A17" s="215" t="s">
        <v>31</v>
      </c>
      <c r="B17" s="216"/>
      <c r="C17" s="215" t="s">
        <v>69</v>
      </c>
      <c r="D17" s="216"/>
      <c r="E17" s="216"/>
      <c r="F17" s="216"/>
      <c r="G17" s="216"/>
      <c r="H17" s="216"/>
      <c r="I17" s="216"/>
      <c r="J17" s="216"/>
    </row>
    <row r="18" spans="1:10" x14ac:dyDescent="0.3">
      <c r="A18" s="215" t="s">
        <v>70</v>
      </c>
      <c r="B18" s="215"/>
      <c r="C18" s="215" t="s">
        <v>71</v>
      </c>
      <c r="D18" s="215"/>
      <c r="E18" s="215"/>
      <c r="F18" s="215"/>
      <c r="G18" s="215"/>
      <c r="H18" s="215"/>
      <c r="I18" s="215"/>
      <c r="J18" s="215"/>
    </row>
    <row r="19" spans="1:10" x14ac:dyDescent="0.3">
      <c r="A19" s="215"/>
      <c r="B19" s="215"/>
      <c r="C19" s="215"/>
      <c r="D19" s="215"/>
      <c r="E19" s="215"/>
      <c r="F19" s="215"/>
      <c r="G19" s="215"/>
      <c r="H19" s="215"/>
      <c r="I19" s="215"/>
      <c r="J19" s="215"/>
    </row>
    <row r="20" spans="1:10" x14ac:dyDescent="0.3">
      <c r="A20" s="220" t="s">
        <v>79</v>
      </c>
      <c r="B20" s="220"/>
      <c r="C20" s="221" t="s">
        <v>80</v>
      </c>
      <c r="D20" s="221"/>
      <c r="E20" s="221"/>
      <c r="F20" s="221"/>
      <c r="G20" s="221"/>
      <c r="H20" s="221"/>
      <c r="I20" s="221"/>
      <c r="J20" s="221"/>
    </row>
    <row r="21" spans="1:10" x14ac:dyDescent="0.3">
      <c r="A21" s="215"/>
      <c r="B21" s="215"/>
      <c r="C21" s="215"/>
      <c r="D21" s="215"/>
      <c r="E21" s="215"/>
      <c r="F21" s="215"/>
      <c r="G21" s="215"/>
      <c r="H21" s="215"/>
      <c r="I21" s="215"/>
      <c r="J21" s="215"/>
    </row>
    <row r="22" spans="1:10" x14ac:dyDescent="0.3">
      <c r="A22" s="217" t="s">
        <v>66</v>
      </c>
      <c r="B22" s="217"/>
      <c r="C22" s="217"/>
      <c r="D22" s="217"/>
      <c r="E22" s="217"/>
      <c r="F22" s="217"/>
      <c r="G22" s="217"/>
      <c r="H22" s="217"/>
      <c r="I22" s="217"/>
      <c r="J22" s="217"/>
    </row>
    <row r="23" spans="1:10" x14ac:dyDescent="0.3">
      <c r="A23" s="218" t="s">
        <v>37</v>
      </c>
      <c r="B23" s="218"/>
      <c r="C23" s="216"/>
      <c r="D23" s="216"/>
      <c r="E23" s="216"/>
      <c r="F23" s="216"/>
      <c r="G23" s="216"/>
      <c r="H23" s="216"/>
      <c r="I23" s="216"/>
      <c r="J23" s="216"/>
    </row>
    <row r="24" spans="1:10" x14ac:dyDescent="0.3">
      <c r="A24" s="215" t="s">
        <v>38</v>
      </c>
      <c r="B24" s="216"/>
      <c r="C24" s="215" t="s">
        <v>39</v>
      </c>
      <c r="D24" s="216"/>
      <c r="E24" s="216"/>
      <c r="F24" s="216"/>
      <c r="G24" s="216"/>
      <c r="H24" s="216"/>
      <c r="I24" s="216"/>
      <c r="J24" s="216"/>
    </row>
    <row r="25" spans="1:10" x14ac:dyDescent="0.3">
      <c r="A25" s="215" t="s">
        <v>42</v>
      </c>
      <c r="B25" s="216"/>
      <c r="C25" s="215" t="s">
        <v>40</v>
      </c>
      <c r="D25" s="216"/>
      <c r="E25" s="216"/>
      <c r="F25" s="216"/>
      <c r="G25" s="216"/>
      <c r="H25" s="216"/>
      <c r="I25" s="216"/>
      <c r="J25" s="216"/>
    </row>
    <row r="26" spans="1:10" x14ac:dyDescent="0.3">
      <c r="A26" s="215" t="s">
        <v>41</v>
      </c>
      <c r="B26" s="216"/>
      <c r="C26" s="216"/>
      <c r="D26" s="216"/>
      <c r="E26" s="216"/>
      <c r="F26" s="216"/>
      <c r="G26" s="216"/>
      <c r="H26" s="216"/>
      <c r="I26" s="216"/>
      <c r="J26" s="216"/>
    </row>
    <row r="27" spans="1:10" x14ac:dyDescent="0.3">
      <c r="A27" s="215" t="s">
        <v>38</v>
      </c>
      <c r="B27" s="216"/>
      <c r="C27" s="215" t="s">
        <v>39</v>
      </c>
      <c r="D27" s="216"/>
      <c r="E27" s="216"/>
      <c r="F27" s="216"/>
      <c r="G27" s="216"/>
      <c r="H27" s="216"/>
      <c r="I27" s="216"/>
      <c r="J27" s="216"/>
    </row>
    <row r="28" spans="1:10" x14ac:dyDescent="0.3">
      <c r="A28" s="215" t="s">
        <v>46</v>
      </c>
      <c r="B28" s="216"/>
      <c r="C28" s="215" t="s">
        <v>40</v>
      </c>
      <c r="D28" s="216"/>
      <c r="E28" s="216"/>
      <c r="F28" s="216"/>
      <c r="G28" s="216"/>
      <c r="H28" s="216"/>
      <c r="I28" s="216"/>
      <c r="J28" s="216"/>
    </row>
    <row r="29" spans="1:10" x14ac:dyDescent="0.3">
      <c r="A29" s="215" t="s">
        <v>44</v>
      </c>
      <c r="B29" s="216"/>
      <c r="C29" s="216"/>
      <c r="D29" s="216"/>
      <c r="E29" s="216"/>
      <c r="F29" s="216"/>
      <c r="G29" s="216"/>
      <c r="H29" s="216"/>
      <c r="I29" s="216"/>
      <c r="J29" s="216"/>
    </row>
    <row r="30" spans="1:10" x14ac:dyDescent="0.3">
      <c r="A30" s="215" t="s">
        <v>38</v>
      </c>
      <c r="B30" s="216"/>
      <c r="C30" s="215" t="s">
        <v>39</v>
      </c>
      <c r="D30" s="216"/>
      <c r="E30" s="216"/>
      <c r="F30" s="216"/>
      <c r="G30" s="216"/>
      <c r="H30" s="216"/>
      <c r="I30" s="216"/>
      <c r="J30" s="216"/>
    </row>
    <row r="31" spans="1:10" x14ac:dyDescent="0.3">
      <c r="A31" s="215" t="s">
        <v>47</v>
      </c>
      <c r="B31" s="216"/>
      <c r="C31" s="215" t="s">
        <v>40</v>
      </c>
      <c r="D31" s="216"/>
      <c r="E31" s="216"/>
      <c r="F31" s="216"/>
      <c r="G31" s="216"/>
      <c r="H31" s="216"/>
      <c r="I31" s="216"/>
      <c r="J31" s="216"/>
    </row>
    <row r="32" spans="1:10" x14ac:dyDescent="0.3">
      <c r="A32" s="215" t="s">
        <v>45</v>
      </c>
      <c r="B32" s="216"/>
      <c r="C32" s="216"/>
      <c r="D32" s="216"/>
      <c r="E32" s="216"/>
      <c r="F32" s="216"/>
      <c r="G32" s="216"/>
      <c r="H32" s="216"/>
      <c r="I32" s="216"/>
      <c r="J32" s="216"/>
    </row>
    <row r="33" spans="1:10" x14ac:dyDescent="0.3">
      <c r="A33" s="215" t="s">
        <v>38</v>
      </c>
      <c r="B33" s="216"/>
      <c r="C33" s="215" t="s">
        <v>39</v>
      </c>
      <c r="D33" s="216"/>
      <c r="E33" s="216"/>
      <c r="F33" s="216"/>
      <c r="G33" s="216"/>
      <c r="H33" s="216"/>
      <c r="I33" s="216"/>
      <c r="J33" s="216"/>
    </row>
    <row r="34" spans="1:10" x14ac:dyDescent="0.3">
      <c r="A34" s="215" t="s">
        <v>48</v>
      </c>
      <c r="B34" s="216"/>
      <c r="C34" s="215" t="s">
        <v>40</v>
      </c>
      <c r="D34" s="216"/>
      <c r="E34" s="216"/>
      <c r="F34" s="216"/>
      <c r="G34" s="216"/>
      <c r="H34" s="216"/>
      <c r="I34" s="216"/>
      <c r="J34" s="216"/>
    </row>
    <row r="35" spans="1:10" x14ac:dyDescent="0.3">
      <c r="A35" s="215" t="s">
        <v>49</v>
      </c>
      <c r="B35" s="216"/>
      <c r="C35" s="215" t="s">
        <v>50</v>
      </c>
      <c r="D35" s="216"/>
      <c r="E35" s="216"/>
      <c r="F35" s="216"/>
      <c r="G35" s="216"/>
      <c r="H35" s="216"/>
      <c r="I35" s="216"/>
      <c r="J35" s="216"/>
    </row>
    <row r="36" spans="1:10" x14ac:dyDescent="0.3">
      <c r="A36" s="215" t="s">
        <v>51</v>
      </c>
      <c r="B36" s="216"/>
      <c r="C36" s="215" t="s">
        <v>52</v>
      </c>
      <c r="D36" s="216"/>
      <c r="E36" s="216"/>
      <c r="F36" s="216"/>
      <c r="G36" s="216"/>
      <c r="H36" s="216"/>
      <c r="I36" s="216"/>
      <c r="J36" s="216"/>
    </row>
    <row r="37" spans="1:10" x14ac:dyDescent="0.3">
      <c r="A37" s="215" t="s">
        <v>53</v>
      </c>
      <c r="B37" s="216"/>
      <c r="C37" s="215" t="s">
        <v>57</v>
      </c>
      <c r="D37" s="216"/>
      <c r="E37" s="216"/>
      <c r="F37" s="216"/>
      <c r="G37" s="216"/>
      <c r="H37" s="216"/>
      <c r="I37" s="216"/>
      <c r="J37" s="216"/>
    </row>
    <row r="38" spans="1:10" ht="12.75" customHeight="1" x14ac:dyDescent="0.3">
      <c r="A38" s="219" t="s">
        <v>55</v>
      </c>
      <c r="B38" s="219"/>
      <c r="C38" s="222" t="s">
        <v>82</v>
      </c>
      <c r="D38" s="222"/>
      <c r="E38" s="222"/>
      <c r="F38" s="222"/>
      <c r="G38" s="222"/>
      <c r="H38" s="222"/>
      <c r="I38" s="222"/>
      <c r="J38" s="222"/>
    </row>
    <row r="39" spans="1:10" x14ac:dyDescent="0.3">
      <c r="A39" s="219"/>
      <c r="B39" s="219"/>
      <c r="C39" s="222"/>
      <c r="D39" s="222"/>
      <c r="E39" s="222"/>
      <c r="F39" s="222"/>
      <c r="G39" s="222"/>
      <c r="H39" s="222"/>
      <c r="I39" s="222"/>
      <c r="J39" s="222"/>
    </row>
    <row r="40" spans="1:10" x14ac:dyDescent="0.3">
      <c r="A40" s="215" t="s">
        <v>56</v>
      </c>
      <c r="B40" s="216"/>
      <c r="C40" s="215" t="s">
        <v>81</v>
      </c>
      <c r="D40" s="216"/>
      <c r="E40" s="216"/>
      <c r="F40" s="216"/>
      <c r="G40" s="216"/>
      <c r="H40" s="216"/>
      <c r="I40" s="216"/>
      <c r="J40" s="216"/>
    </row>
    <row r="41" spans="1:10" x14ac:dyDescent="0.3">
      <c r="A41" s="215" t="s">
        <v>54</v>
      </c>
      <c r="B41" s="216"/>
      <c r="C41" s="215" t="s">
        <v>58</v>
      </c>
      <c r="D41" s="216"/>
      <c r="E41" s="216"/>
      <c r="F41" s="216"/>
      <c r="G41" s="216"/>
      <c r="H41" s="216"/>
      <c r="I41" s="216"/>
      <c r="J41" s="216"/>
    </row>
    <row r="42" spans="1:10" x14ac:dyDescent="0.3">
      <c r="A42" s="215"/>
      <c r="B42" s="216"/>
      <c r="C42" s="216"/>
      <c r="D42" s="216"/>
      <c r="E42" s="216"/>
      <c r="F42" s="216"/>
      <c r="G42" s="216"/>
      <c r="H42" s="216"/>
      <c r="I42" s="216"/>
      <c r="J42" s="216"/>
    </row>
    <row r="43" spans="1:10" x14ac:dyDescent="0.3">
      <c r="A43" s="217" t="s">
        <v>83</v>
      </c>
      <c r="B43" s="217"/>
      <c r="C43" s="217"/>
      <c r="D43" s="217"/>
      <c r="E43" s="217"/>
      <c r="F43" s="217"/>
      <c r="G43" s="217"/>
      <c r="H43" s="217"/>
      <c r="I43" s="217"/>
      <c r="J43" s="217"/>
    </row>
    <row r="44" spans="1:10" x14ac:dyDescent="0.3">
      <c r="A44" s="215" t="s">
        <v>84</v>
      </c>
      <c r="B44" s="216"/>
      <c r="C44" s="215" t="s">
        <v>98</v>
      </c>
      <c r="D44" s="216"/>
      <c r="E44" s="216"/>
      <c r="F44" s="216"/>
      <c r="G44" s="216"/>
      <c r="H44" s="216"/>
      <c r="I44" s="216"/>
      <c r="J44" s="216"/>
    </row>
    <row r="45" spans="1:10" x14ac:dyDescent="0.3">
      <c r="A45" s="215" t="s">
        <v>85</v>
      </c>
      <c r="B45" s="216"/>
      <c r="C45" s="215" t="s">
        <v>87</v>
      </c>
      <c r="D45" s="216"/>
      <c r="E45" s="216"/>
      <c r="F45" s="216"/>
      <c r="G45" s="216"/>
      <c r="H45" s="216"/>
      <c r="I45" s="216"/>
      <c r="J45" s="216"/>
    </row>
    <row r="46" spans="1:10" x14ac:dyDescent="0.3">
      <c r="A46" s="215" t="s">
        <v>59</v>
      </c>
      <c r="B46" s="216"/>
      <c r="C46" s="215" t="s">
        <v>88</v>
      </c>
      <c r="D46" s="216"/>
      <c r="E46" s="216"/>
      <c r="F46" s="216"/>
      <c r="G46" s="216"/>
      <c r="H46" s="216"/>
      <c r="I46" s="216"/>
      <c r="J46" s="216"/>
    </row>
    <row r="47" spans="1:10" x14ac:dyDescent="0.3">
      <c r="A47" s="215" t="s">
        <v>89</v>
      </c>
      <c r="B47" s="216"/>
      <c r="C47" s="215" t="s">
        <v>86</v>
      </c>
      <c r="D47" s="216"/>
      <c r="E47" s="216"/>
      <c r="F47" s="216"/>
      <c r="G47" s="216"/>
      <c r="H47" s="216"/>
      <c r="I47" s="216"/>
      <c r="J47" s="216"/>
    </row>
    <row r="48" spans="1:10" x14ac:dyDescent="0.3">
      <c r="A48" s="215" t="s">
        <v>90</v>
      </c>
      <c r="B48" s="216"/>
      <c r="C48" s="215" t="s">
        <v>87</v>
      </c>
      <c r="D48" s="216"/>
      <c r="E48" s="216"/>
      <c r="F48" s="216"/>
      <c r="G48" s="216"/>
      <c r="H48" s="216"/>
      <c r="I48" s="216"/>
      <c r="J48" s="216"/>
    </row>
    <row r="49" spans="1:10" x14ac:dyDescent="0.3">
      <c r="A49" s="215" t="s">
        <v>60</v>
      </c>
      <c r="B49" s="216"/>
      <c r="C49" s="215" t="s">
        <v>88</v>
      </c>
      <c r="D49" s="216"/>
      <c r="E49" s="216"/>
      <c r="F49" s="216"/>
      <c r="G49" s="216"/>
      <c r="H49" s="216"/>
      <c r="I49" s="216"/>
      <c r="J49" s="216"/>
    </row>
    <row r="50" spans="1:10" x14ac:dyDescent="0.3">
      <c r="A50" s="215" t="s">
        <v>91</v>
      </c>
      <c r="B50" s="216"/>
      <c r="C50" s="215" t="s">
        <v>86</v>
      </c>
      <c r="D50" s="216"/>
      <c r="E50" s="216"/>
      <c r="F50" s="216"/>
      <c r="G50" s="216"/>
      <c r="H50" s="216"/>
      <c r="I50" s="216"/>
      <c r="J50" s="216"/>
    </row>
    <row r="51" spans="1:10" x14ac:dyDescent="0.3">
      <c r="A51" s="215" t="s">
        <v>92</v>
      </c>
      <c r="B51" s="216"/>
      <c r="C51" s="215" t="s">
        <v>87</v>
      </c>
      <c r="D51" s="216"/>
      <c r="E51" s="216"/>
      <c r="F51" s="216"/>
      <c r="G51" s="216"/>
      <c r="H51" s="216"/>
      <c r="I51" s="216"/>
      <c r="J51" s="216"/>
    </row>
    <row r="52" spans="1:10" x14ac:dyDescent="0.3">
      <c r="A52" s="215" t="s">
        <v>61</v>
      </c>
      <c r="B52" s="216"/>
      <c r="C52" s="215" t="s">
        <v>88</v>
      </c>
      <c r="D52" s="216"/>
      <c r="E52" s="216"/>
      <c r="F52" s="216"/>
      <c r="G52" s="216"/>
      <c r="H52" s="216"/>
      <c r="I52" s="216"/>
      <c r="J52" s="216"/>
    </row>
    <row r="53" spans="1:10" x14ac:dyDescent="0.3">
      <c r="A53" s="215" t="s">
        <v>93</v>
      </c>
      <c r="B53" s="216"/>
      <c r="C53" s="215" t="s">
        <v>87</v>
      </c>
      <c r="D53" s="216"/>
      <c r="E53" s="216"/>
      <c r="F53" s="216"/>
      <c r="G53" s="216"/>
      <c r="H53" s="216"/>
      <c r="I53" s="216"/>
      <c r="J53" s="216"/>
    </row>
    <row r="54" spans="1:10" x14ac:dyDescent="0.3">
      <c r="A54" s="215" t="s">
        <v>62</v>
      </c>
      <c r="B54" s="216"/>
      <c r="C54" s="215" t="s">
        <v>88</v>
      </c>
      <c r="D54" s="216"/>
      <c r="E54" s="216"/>
      <c r="F54" s="216"/>
      <c r="G54" s="216"/>
      <c r="H54" s="216"/>
      <c r="I54" s="216"/>
      <c r="J54" s="216"/>
    </row>
    <row r="55" spans="1:10" x14ac:dyDescent="0.3">
      <c r="A55" s="215"/>
      <c r="B55" s="216"/>
      <c r="C55" s="216"/>
      <c r="D55" s="216"/>
      <c r="E55" s="216"/>
      <c r="F55" s="216"/>
      <c r="G55" s="216"/>
      <c r="H55" s="216"/>
      <c r="I55" s="216"/>
      <c r="J55" s="216"/>
    </row>
    <row r="56" spans="1:10" x14ac:dyDescent="0.3">
      <c r="A56" s="215"/>
      <c r="B56" s="216"/>
      <c r="C56" s="216"/>
      <c r="D56" s="216"/>
      <c r="E56" s="216"/>
      <c r="F56" s="216"/>
      <c r="G56" s="216"/>
      <c r="H56" s="216"/>
      <c r="I56" s="216"/>
      <c r="J56" s="216"/>
    </row>
    <row r="57" spans="1:10" x14ac:dyDescent="0.3">
      <c r="A57" s="217" t="s">
        <v>94</v>
      </c>
      <c r="B57" s="217"/>
      <c r="C57" s="217"/>
      <c r="D57" s="217"/>
      <c r="E57" s="217"/>
      <c r="F57" s="217"/>
      <c r="G57" s="217"/>
      <c r="H57" s="217"/>
      <c r="I57" s="217"/>
      <c r="J57" s="217"/>
    </row>
    <row r="58" spans="1:10" x14ac:dyDescent="0.3">
      <c r="A58" s="233" t="s">
        <v>95</v>
      </c>
      <c r="B58" s="233"/>
      <c r="C58" s="236" t="s">
        <v>125</v>
      </c>
      <c r="D58" s="236"/>
      <c r="E58" s="236"/>
      <c r="F58" s="236"/>
      <c r="G58" s="236"/>
      <c r="H58" s="236"/>
      <c r="I58" s="236"/>
      <c r="J58" s="236"/>
    </row>
    <row r="59" spans="1:10" x14ac:dyDescent="0.3">
      <c r="A59" s="233"/>
      <c r="B59" s="233"/>
      <c r="C59" s="236"/>
      <c r="D59" s="236"/>
      <c r="E59" s="236"/>
      <c r="F59" s="236"/>
      <c r="G59" s="236"/>
      <c r="H59" s="236"/>
      <c r="I59" s="236"/>
      <c r="J59" s="236"/>
    </row>
    <row r="60" spans="1:10" x14ac:dyDescent="0.3">
      <c r="A60" s="215" t="s">
        <v>99</v>
      </c>
      <c r="B60" s="216"/>
      <c r="C60" s="215" t="s">
        <v>100</v>
      </c>
      <c r="D60" s="216"/>
      <c r="E60" s="216"/>
      <c r="F60" s="216"/>
      <c r="G60" s="216"/>
      <c r="H60" s="216"/>
      <c r="I60" s="216"/>
      <c r="J60" s="216"/>
    </row>
    <row r="61" spans="1:10" x14ac:dyDescent="0.3">
      <c r="A61" s="215" t="s">
        <v>96</v>
      </c>
      <c r="B61" s="216"/>
      <c r="C61" s="215" t="s">
        <v>101</v>
      </c>
      <c r="D61" s="216"/>
      <c r="E61" s="216"/>
      <c r="F61" s="216"/>
      <c r="G61" s="216"/>
      <c r="H61" s="216"/>
      <c r="I61" s="216"/>
      <c r="J61" s="216"/>
    </row>
    <row r="62" spans="1:10" x14ac:dyDescent="0.3">
      <c r="A62" s="215" t="s">
        <v>97</v>
      </c>
      <c r="B62" s="216"/>
      <c r="C62" s="215" t="s">
        <v>102</v>
      </c>
      <c r="D62" s="216"/>
      <c r="E62" s="216"/>
      <c r="F62" s="216"/>
      <c r="G62" s="216"/>
      <c r="H62" s="216"/>
      <c r="I62" s="216"/>
      <c r="J62" s="216"/>
    </row>
    <row r="63" spans="1:10" x14ac:dyDescent="0.3">
      <c r="A63" s="215" t="s">
        <v>103</v>
      </c>
      <c r="B63" s="216"/>
      <c r="C63" s="215" t="s">
        <v>105</v>
      </c>
      <c r="D63" s="216"/>
      <c r="E63" s="216"/>
      <c r="F63" s="216"/>
      <c r="G63" s="216"/>
      <c r="H63" s="216"/>
      <c r="I63" s="216"/>
      <c r="J63" s="216"/>
    </row>
    <row r="64" spans="1:10" x14ac:dyDescent="0.3">
      <c r="A64" s="215" t="s">
        <v>104</v>
      </c>
      <c r="B64" s="216"/>
      <c r="C64" s="215" t="s">
        <v>106</v>
      </c>
      <c r="D64" s="216"/>
      <c r="E64" s="216"/>
      <c r="F64" s="216"/>
      <c r="G64" s="216"/>
      <c r="H64" s="216"/>
      <c r="I64" s="216"/>
      <c r="J64" s="216"/>
    </row>
    <row r="65" spans="1:10" x14ac:dyDescent="0.3">
      <c r="A65" s="215" t="s">
        <v>103</v>
      </c>
      <c r="B65" s="216"/>
      <c r="C65" s="215" t="s">
        <v>107</v>
      </c>
      <c r="D65" s="216"/>
      <c r="E65" s="216"/>
      <c r="F65" s="216"/>
      <c r="G65" s="216"/>
      <c r="H65" s="216"/>
      <c r="I65" s="216"/>
      <c r="J65" s="216"/>
    </row>
    <row r="66" spans="1:10" x14ac:dyDescent="0.3">
      <c r="A66" s="73"/>
      <c r="B66" s="74"/>
      <c r="C66" s="73"/>
      <c r="D66" s="74"/>
      <c r="E66" s="74"/>
      <c r="F66" s="74"/>
      <c r="G66" s="74"/>
      <c r="H66" s="74"/>
      <c r="I66" s="74"/>
      <c r="J66" s="74"/>
    </row>
    <row r="67" spans="1:10" x14ac:dyDescent="0.3">
      <c r="A67" s="241" t="s">
        <v>108</v>
      </c>
      <c r="B67" s="241"/>
      <c r="C67" s="215"/>
      <c r="D67" s="216"/>
      <c r="E67" s="216"/>
      <c r="F67" s="216"/>
      <c r="G67" s="216"/>
      <c r="H67" s="216"/>
      <c r="I67" s="216"/>
      <c r="J67" s="216"/>
    </row>
    <row r="68" spans="1:10" x14ac:dyDescent="0.3">
      <c r="A68" s="233" t="s">
        <v>109</v>
      </c>
      <c r="B68" s="233"/>
      <c r="C68" s="223" t="s">
        <v>114</v>
      </c>
      <c r="D68" s="224"/>
      <c r="E68" s="224"/>
      <c r="F68" s="224"/>
      <c r="G68" s="224"/>
      <c r="H68" s="224"/>
      <c r="I68" s="224"/>
      <c r="J68" s="225"/>
    </row>
    <row r="69" spans="1:10" x14ac:dyDescent="0.3">
      <c r="A69" s="233"/>
      <c r="B69" s="233"/>
      <c r="C69" s="226"/>
      <c r="D69" s="227"/>
      <c r="E69" s="227"/>
      <c r="F69" s="227"/>
      <c r="G69" s="227"/>
      <c r="H69" s="227"/>
      <c r="I69" s="227"/>
      <c r="J69" s="228"/>
    </row>
    <row r="70" spans="1:10" x14ac:dyDescent="0.3">
      <c r="A70" s="233"/>
      <c r="B70" s="233"/>
      <c r="C70" s="229"/>
      <c r="D70" s="230"/>
      <c r="E70" s="230"/>
      <c r="F70" s="230"/>
      <c r="G70" s="230"/>
      <c r="H70" s="230"/>
      <c r="I70" s="230"/>
      <c r="J70" s="231"/>
    </row>
    <row r="71" spans="1:10" ht="12.75" customHeight="1" x14ac:dyDescent="0.3">
      <c r="A71" s="232" t="s">
        <v>110</v>
      </c>
      <c r="B71" s="232"/>
      <c r="C71" s="223" t="s">
        <v>112</v>
      </c>
      <c r="D71" s="224"/>
      <c r="E71" s="224"/>
      <c r="F71" s="224"/>
      <c r="G71" s="224"/>
      <c r="H71" s="224"/>
      <c r="I71" s="224"/>
      <c r="J71" s="225"/>
    </row>
    <row r="72" spans="1:10" ht="12.75" customHeight="1" x14ac:dyDescent="0.3">
      <c r="A72" s="232"/>
      <c r="B72" s="232"/>
      <c r="C72" s="226"/>
      <c r="D72" s="227"/>
      <c r="E72" s="227"/>
      <c r="F72" s="227"/>
      <c r="G72" s="227"/>
      <c r="H72" s="227"/>
      <c r="I72" s="227"/>
      <c r="J72" s="228"/>
    </row>
    <row r="73" spans="1:10" x14ac:dyDescent="0.3">
      <c r="A73" s="232"/>
      <c r="B73" s="232"/>
      <c r="C73" s="229"/>
      <c r="D73" s="230"/>
      <c r="E73" s="230"/>
      <c r="F73" s="230"/>
      <c r="G73" s="230"/>
      <c r="H73" s="230"/>
      <c r="I73" s="230"/>
      <c r="J73" s="231"/>
    </row>
    <row r="74" spans="1:10" x14ac:dyDescent="0.3">
      <c r="A74" s="233" t="s">
        <v>111</v>
      </c>
      <c r="B74" s="233"/>
      <c r="C74" s="223" t="s">
        <v>113</v>
      </c>
      <c r="D74" s="224"/>
      <c r="E74" s="224"/>
      <c r="F74" s="224"/>
      <c r="G74" s="224"/>
      <c r="H74" s="224"/>
      <c r="I74" s="224"/>
      <c r="J74" s="225"/>
    </row>
    <row r="75" spans="1:10" x14ac:dyDescent="0.3">
      <c r="A75" s="233"/>
      <c r="B75" s="233"/>
      <c r="C75" s="226"/>
      <c r="D75" s="227"/>
      <c r="E75" s="227"/>
      <c r="F75" s="227"/>
      <c r="G75" s="227"/>
      <c r="H75" s="227"/>
      <c r="I75" s="227"/>
      <c r="J75" s="228"/>
    </row>
    <row r="76" spans="1:10" x14ac:dyDescent="0.3">
      <c r="A76" s="233"/>
      <c r="B76" s="233"/>
      <c r="C76" s="226"/>
      <c r="D76" s="227"/>
      <c r="E76" s="227"/>
      <c r="F76" s="227"/>
      <c r="G76" s="227"/>
      <c r="H76" s="227"/>
      <c r="I76" s="227"/>
      <c r="J76" s="228"/>
    </row>
    <row r="77" spans="1:10" x14ac:dyDescent="0.3">
      <c r="A77" s="233"/>
      <c r="B77" s="233"/>
      <c r="C77" s="226"/>
      <c r="D77" s="227"/>
      <c r="E77" s="227"/>
      <c r="F77" s="227"/>
      <c r="G77" s="227"/>
      <c r="H77" s="227"/>
      <c r="I77" s="227"/>
      <c r="J77" s="228"/>
    </row>
    <row r="78" spans="1:10" x14ac:dyDescent="0.3">
      <c r="A78" s="233"/>
      <c r="B78" s="233"/>
      <c r="C78" s="229"/>
      <c r="D78" s="230"/>
      <c r="E78" s="230"/>
      <c r="F78" s="230"/>
      <c r="G78" s="230"/>
      <c r="H78" s="230"/>
      <c r="I78" s="230"/>
      <c r="J78" s="231"/>
    </row>
    <row r="79" spans="1:10" x14ac:dyDescent="0.3">
      <c r="A79" s="215" t="s">
        <v>115</v>
      </c>
      <c r="B79" s="216"/>
      <c r="C79" s="215" t="s">
        <v>134</v>
      </c>
      <c r="D79" s="216"/>
      <c r="E79" s="216"/>
      <c r="F79" s="216"/>
      <c r="G79" s="216"/>
      <c r="H79" s="216"/>
      <c r="I79" s="216"/>
      <c r="J79" s="216"/>
    </row>
    <row r="80" spans="1:10" x14ac:dyDescent="0.3">
      <c r="A80" s="215" t="s">
        <v>116</v>
      </c>
      <c r="B80" s="216"/>
      <c r="C80" s="215" t="s">
        <v>88</v>
      </c>
      <c r="D80" s="216"/>
      <c r="E80" s="216"/>
      <c r="F80" s="216"/>
      <c r="G80" s="216"/>
      <c r="H80" s="216"/>
      <c r="I80" s="216"/>
      <c r="J80" s="216"/>
    </row>
    <row r="81" spans="1:10" x14ac:dyDescent="0.3">
      <c r="B81" s="72" t="s">
        <v>118</v>
      </c>
      <c r="C81" s="238" t="s">
        <v>120</v>
      </c>
      <c r="D81" s="239"/>
      <c r="E81" s="239"/>
      <c r="F81" s="239"/>
      <c r="G81" s="239"/>
      <c r="H81" s="239"/>
      <c r="I81" s="239"/>
      <c r="J81" s="239"/>
    </row>
    <row r="82" spans="1:10" x14ac:dyDescent="0.3">
      <c r="B82" s="72" t="s">
        <v>117</v>
      </c>
      <c r="C82" s="238" t="s">
        <v>121</v>
      </c>
      <c r="D82" s="239"/>
      <c r="E82" s="239"/>
      <c r="F82" s="239"/>
      <c r="G82" s="239"/>
      <c r="H82" s="239"/>
      <c r="I82" s="239"/>
      <c r="J82" s="239"/>
    </row>
    <row r="83" spans="1:10" x14ac:dyDescent="0.3">
      <c r="B83" s="72" t="s">
        <v>119</v>
      </c>
      <c r="C83" s="238" t="s">
        <v>122</v>
      </c>
      <c r="D83" s="239"/>
      <c r="E83" s="239"/>
      <c r="F83" s="239"/>
      <c r="G83" s="239"/>
      <c r="H83" s="239"/>
      <c r="I83" s="239"/>
      <c r="J83" s="239"/>
    </row>
    <row r="85" spans="1:10" x14ac:dyDescent="0.3">
      <c r="A85" s="240" t="s">
        <v>123</v>
      </c>
      <c r="B85" s="240"/>
      <c r="C85" s="240"/>
      <c r="D85" s="240"/>
      <c r="E85" s="240"/>
      <c r="F85" s="240"/>
      <c r="G85" s="240"/>
      <c r="H85" s="240"/>
      <c r="I85" s="240"/>
      <c r="J85" s="240"/>
    </row>
    <row r="86" spans="1:10" x14ac:dyDescent="0.3">
      <c r="A86" s="235" t="s">
        <v>124</v>
      </c>
      <c r="B86" s="235"/>
      <c r="C86" s="234"/>
      <c r="D86" s="234"/>
      <c r="E86" s="234"/>
      <c r="F86" s="234"/>
      <c r="G86" s="234"/>
      <c r="H86" s="234"/>
      <c r="I86" s="234"/>
      <c r="J86" s="234"/>
    </row>
    <row r="87" spans="1:10" x14ac:dyDescent="0.3">
      <c r="A87" s="76"/>
      <c r="B87" s="233" t="s">
        <v>127</v>
      </c>
      <c r="C87" s="236" t="s">
        <v>128</v>
      </c>
      <c r="D87" s="236"/>
      <c r="E87" s="236"/>
      <c r="F87" s="236"/>
      <c r="G87" s="236"/>
      <c r="H87" s="236"/>
      <c r="I87" s="236"/>
      <c r="J87" s="236"/>
    </row>
    <row r="88" spans="1:10" x14ac:dyDescent="0.3">
      <c r="A88" s="76"/>
      <c r="B88" s="237"/>
      <c r="C88" s="236"/>
      <c r="D88" s="236"/>
      <c r="E88" s="236"/>
      <c r="F88" s="236"/>
      <c r="G88" s="236"/>
      <c r="H88" s="236"/>
      <c r="I88" s="236"/>
      <c r="J88" s="236"/>
    </row>
    <row r="89" spans="1:10" ht="12.75" customHeight="1" x14ac:dyDescent="0.3">
      <c r="A89" s="76"/>
      <c r="B89" s="233" t="s">
        <v>129</v>
      </c>
      <c r="C89" s="236" t="s">
        <v>131</v>
      </c>
      <c r="D89" s="236"/>
      <c r="E89" s="236"/>
      <c r="F89" s="236"/>
      <c r="G89" s="236"/>
      <c r="H89" s="236"/>
      <c r="I89" s="236"/>
      <c r="J89" s="236"/>
    </row>
    <row r="90" spans="1:10" x14ac:dyDescent="0.3">
      <c r="A90" s="76"/>
      <c r="B90" s="237"/>
      <c r="C90" s="236"/>
      <c r="D90" s="236"/>
      <c r="E90" s="236"/>
      <c r="F90" s="236"/>
      <c r="G90" s="236"/>
      <c r="H90" s="236"/>
      <c r="I90" s="236"/>
      <c r="J90" s="236"/>
    </row>
    <row r="91" spans="1:10" x14ac:dyDescent="0.3">
      <c r="A91" s="76"/>
      <c r="B91" s="233" t="s">
        <v>130</v>
      </c>
      <c r="C91" s="236" t="s">
        <v>132</v>
      </c>
      <c r="D91" s="236"/>
      <c r="E91" s="236"/>
      <c r="F91" s="236"/>
      <c r="G91" s="236"/>
      <c r="H91" s="236"/>
      <c r="I91" s="236"/>
      <c r="J91" s="236"/>
    </row>
    <row r="92" spans="1:10" x14ac:dyDescent="0.3">
      <c r="A92" s="76"/>
      <c r="B92" s="237"/>
      <c r="C92" s="236"/>
      <c r="D92" s="236"/>
      <c r="E92" s="236"/>
      <c r="F92" s="236"/>
      <c r="G92" s="236"/>
      <c r="H92" s="236"/>
      <c r="I92" s="236"/>
      <c r="J92" s="236"/>
    </row>
    <row r="93" spans="1:10" x14ac:dyDescent="0.3">
      <c r="A93" s="76"/>
      <c r="B93" s="233" t="s">
        <v>133</v>
      </c>
      <c r="C93" s="236" t="s">
        <v>126</v>
      </c>
      <c r="D93" s="236"/>
      <c r="E93" s="236"/>
      <c r="F93" s="236"/>
      <c r="G93" s="236"/>
      <c r="H93" s="236"/>
      <c r="I93" s="236"/>
      <c r="J93" s="236"/>
    </row>
    <row r="94" spans="1:10" x14ac:dyDescent="0.3">
      <c r="B94" s="237"/>
      <c r="C94" s="236"/>
      <c r="D94" s="236"/>
      <c r="E94" s="236"/>
      <c r="F94" s="236"/>
      <c r="G94" s="236"/>
      <c r="H94" s="236"/>
      <c r="I94" s="236"/>
      <c r="J94" s="236"/>
    </row>
  </sheetData>
  <mergeCells count="146">
    <mergeCell ref="C86:J86"/>
    <mergeCell ref="A86:B86"/>
    <mergeCell ref="C58:J59"/>
    <mergeCell ref="A58:B59"/>
    <mergeCell ref="C87:J88"/>
    <mergeCell ref="B87:B88"/>
    <mergeCell ref="B89:B90"/>
    <mergeCell ref="B91:B92"/>
    <mergeCell ref="B93:B94"/>
    <mergeCell ref="C89:J90"/>
    <mergeCell ref="C91:J92"/>
    <mergeCell ref="C93:J94"/>
    <mergeCell ref="C81:J81"/>
    <mergeCell ref="C82:J82"/>
    <mergeCell ref="C83:J83"/>
    <mergeCell ref="A85:J85"/>
    <mergeCell ref="A80:B80"/>
    <mergeCell ref="C80:J80"/>
    <mergeCell ref="A79:B79"/>
    <mergeCell ref="C79:J79"/>
    <mergeCell ref="A65:B65"/>
    <mergeCell ref="C65:J65"/>
    <mergeCell ref="A67:B67"/>
    <mergeCell ref="C67:J67"/>
    <mergeCell ref="C71:J73"/>
    <mergeCell ref="A71:B73"/>
    <mergeCell ref="C74:J78"/>
    <mergeCell ref="A74:B78"/>
    <mergeCell ref="C68:J70"/>
    <mergeCell ref="A68:B70"/>
    <mergeCell ref="A62:B62"/>
    <mergeCell ref="C62:J62"/>
    <mergeCell ref="A63:B63"/>
    <mergeCell ref="C63:J63"/>
    <mergeCell ref="A64:B64"/>
    <mergeCell ref="C64:J64"/>
    <mergeCell ref="A60:B60"/>
    <mergeCell ref="C60:J60"/>
    <mergeCell ref="A61:B61"/>
    <mergeCell ref="C61:J61"/>
    <mergeCell ref="A45:B45"/>
    <mergeCell ref="C45:J45"/>
    <mergeCell ref="A46:B46"/>
    <mergeCell ref="C46:J46"/>
    <mergeCell ref="A57:J57"/>
    <mergeCell ref="A55:B55"/>
    <mergeCell ref="C55:J55"/>
    <mergeCell ref="A56:B56"/>
    <mergeCell ref="C56:J56"/>
    <mergeCell ref="A53:B53"/>
    <mergeCell ref="C53:J53"/>
    <mergeCell ref="A21:B21"/>
    <mergeCell ref="C21:J21"/>
    <mergeCell ref="A19:B19"/>
    <mergeCell ref="C19:J19"/>
    <mergeCell ref="A20:B20"/>
    <mergeCell ref="C20:J20"/>
    <mergeCell ref="C38:J39"/>
    <mergeCell ref="A43:J43"/>
    <mergeCell ref="A54:B54"/>
    <mergeCell ref="C54:J54"/>
    <mergeCell ref="A48:B48"/>
    <mergeCell ref="C48:J48"/>
    <mergeCell ref="A49:B49"/>
    <mergeCell ref="C49:J49"/>
    <mergeCell ref="A50:B50"/>
    <mergeCell ref="C50:J50"/>
    <mergeCell ref="A44:B44"/>
    <mergeCell ref="C44:J44"/>
    <mergeCell ref="A47:B47"/>
    <mergeCell ref="C47:J47"/>
    <mergeCell ref="A51:B51"/>
    <mergeCell ref="C51:J51"/>
    <mergeCell ref="A52:B52"/>
    <mergeCell ref="C52:J52"/>
    <mergeCell ref="A7:B7"/>
    <mergeCell ref="C7:J7"/>
    <mergeCell ref="A18:B18"/>
    <mergeCell ref="C18:J18"/>
    <mergeCell ref="A17:B17"/>
    <mergeCell ref="C17:J17"/>
    <mergeCell ref="A16:B16"/>
    <mergeCell ref="C16:J16"/>
    <mergeCell ref="A8:B8"/>
    <mergeCell ref="C8:J8"/>
    <mergeCell ref="A9:B9"/>
    <mergeCell ref="C9:J9"/>
    <mergeCell ref="A11:B11"/>
    <mergeCell ref="C11:J11"/>
    <mergeCell ref="A40:B40"/>
    <mergeCell ref="C40:J40"/>
    <mergeCell ref="A42:B42"/>
    <mergeCell ref="C42:J42"/>
    <mergeCell ref="A38:B39"/>
    <mergeCell ref="A41:B41"/>
    <mergeCell ref="C41:J41"/>
    <mergeCell ref="A36:B36"/>
    <mergeCell ref="C36:J36"/>
    <mergeCell ref="A37:B37"/>
    <mergeCell ref="C37:J37"/>
    <mergeCell ref="A33:B33"/>
    <mergeCell ref="C33:J33"/>
    <mergeCell ref="A34:B34"/>
    <mergeCell ref="C34:J34"/>
    <mergeCell ref="A35:B35"/>
    <mergeCell ref="C35:J35"/>
    <mergeCell ref="A30:B30"/>
    <mergeCell ref="C30:J30"/>
    <mergeCell ref="A31:B31"/>
    <mergeCell ref="C31:J31"/>
    <mergeCell ref="A32:B32"/>
    <mergeCell ref="C32:J32"/>
    <mergeCell ref="A2:J2"/>
    <mergeCell ref="A12:B12"/>
    <mergeCell ref="A22:J22"/>
    <mergeCell ref="A24:B24"/>
    <mergeCell ref="A13:B13"/>
    <mergeCell ref="A14:B14"/>
    <mergeCell ref="A15:B15"/>
    <mergeCell ref="A23:B23"/>
    <mergeCell ref="A10:B10"/>
    <mergeCell ref="C24:J24"/>
    <mergeCell ref="C13:J13"/>
    <mergeCell ref="C14:J14"/>
    <mergeCell ref="C15:J15"/>
    <mergeCell ref="C23:J23"/>
    <mergeCell ref="C10:J10"/>
    <mergeCell ref="C12:J12"/>
    <mergeCell ref="A3:B3"/>
    <mergeCell ref="A4:B4"/>
    <mergeCell ref="A5:B5"/>
    <mergeCell ref="C3:J3"/>
    <mergeCell ref="C4:J4"/>
    <mergeCell ref="C5:J5"/>
    <mergeCell ref="A6:B6"/>
    <mergeCell ref="C6:J6"/>
    <mergeCell ref="A25:B25"/>
    <mergeCell ref="A26:B26"/>
    <mergeCell ref="A27:B27"/>
    <mergeCell ref="A28:B28"/>
    <mergeCell ref="A29:B29"/>
    <mergeCell ref="C25:J25"/>
    <mergeCell ref="C26:J26"/>
    <mergeCell ref="C27:J27"/>
    <mergeCell ref="C28:J28"/>
    <mergeCell ref="C29:J29"/>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1"/>
  <dimension ref="A2:AB30"/>
  <sheetViews>
    <sheetView tabSelected="1" workbookViewId="0">
      <pane xSplit="1" ySplit="3" topLeftCell="B4" activePane="bottomRight" state="frozen"/>
      <selection pane="topRight" activeCell="B1" sqref="B1"/>
      <selection pane="bottomLeft" activeCell="A4" sqref="A4"/>
      <selection pane="bottomRight" activeCell="O23" sqref="O23"/>
    </sheetView>
  </sheetViews>
  <sheetFormatPr baseColWidth="10" defaultRowHeight="13.8" x14ac:dyDescent="0.3"/>
  <cols>
    <col min="2" max="4" width="9.5546875" customWidth="1"/>
    <col min="5" max="7" width="6.33203125" customWidth="1"/>
    <col min="8" max="8" width="7.6640625" customWidth="1"/>
    <col min="9" max="9" width="5.88671875" customWidth="1"/>
    <col min="10" max="10" width="5.5546875" customWidth="1"/>
    <col min="11" max="13" width="6.88671875" customWidth="1"/>
    <col min="14" max="14" width="7.6640625" customWidth="1"/>
    <col min="15" max="17" width="8.33203125" customWidth="1"/>
    <col min="18" max="18" width="15.88671875" customWidth="1"/>
    <col min="19" max="19" width="15.77734375" customWidth="1"/>
    <col min="20" max="20" width="16.5546875" customWidth="1"/>
    <col min="21" max="21" width="9.5546875" customWidth="1"/>
    <col min="22" max="22" width="7.88671875" customWidth="1"/>
    <col min="23" max="25" width="7.6640625" customWidth="1"/>
    <col min="26" max="28" width="6.88671875" customWidth="1"/>
  </cols>
  <sheetData>
    <row r="2" spans="1:28" ht="14.4" thickBot="1" x14ac:dyDescent="0.35">
      <c r="B2" s="242" t="s">
        <v>143</v>
      </c>
      <c r="C2" s="243"/>
      <c r="D2" s="243"/>
      <c r="E2" s="244" t="s">
        <v>144</v>
      </c>
      <c r="F2" s="245"/>
      <c r="G2" s="245"/>
      <c r="H2" s="245"/>
      <c r="I2" s="246" t="s">
        <v>145</v>
      </c>
      <c r="J2" s="247"/>
      <c r="K2" s="248"/>
      <c r="L2" s="248"/>
      <c r="M2" s="247"/>
      <c r="N2" s="248"/>
      <c r="O2" s="249"/>
      <c r="P2" s="249"/>
      <c r="Q2" s="249"/>
      <c r="R2" s="250" t="s">
        <v>146</v>
      </c>
      <c r="S2" s="251"/>
      <c r="T2" s="251"/>
      <c r="U2" s="251"/>
      <c r="V2" s="252"/>
      <c r="W2" s="253" t="s">
        <v>147</v>
      </c>
      <c r="X2" s="254"/>
      <c r="Y2" s="254"/>
      <c r="Z2" s="254"/>
      <c r="AA2" s="254"/>
      <c r="AB2" s="254"/>
    </row>
    <row r="3" spans="1:28" ht="51.6" customHeight="1" x14ac:dyDescent="0.3">
      <c r="B3" s="77" t="s">
        <v>180</v>
      </c>
      <c r="C3" s="78" t="s">
        <v>141</v>
      </c>
      <c r="D3" s="78" t="s">
        <v>142</v>
      </c>
      <c r="E3" s="77" t="s">
        <v>177</v>
      </c>
      <c r="F3" s="77" t="s">
        <v>178</v>
      </c>
      <c r="G3" s="77" t="s">
        <v>179</v>
      </c>
      <c r="H3" s="77" t="s">
        <v>157</v>
      </c>
      <c r="I3" s="175" t="s">
        <v>138</v>
      </c>
      <c r="J3" s="176" t="s">
        <v>139</v>
      </c>
      <c r="K3" s="77" t="s">
        <v>181</v>
      </c>
      <c r="L3" s="77" t="s">
        <v>182</v>
      </c>
      <c r="M3" s="212" t="s">
        <v>183</v>
      </c>
      <c r="N3" s="77" t="s">
        <v>158</v>
      </c>
      <c r="O3" s="77" t="s">
        <v>184</v>
      </c>
      <c r="P3" s="77" t="s">
        <v>185</v>
      </c>
      <c r="Q3" s="77" t="s">
        <v>186</v>
      </c>
      <c r="R3" s="166" t="s">
        <v>198</v>
      </c>
      <c r="S3" s="167" t="s">
        <v>196</v>
      </c>
      <c r="T3" s="167" t="s">
        <v>197</v>
      </c>
      <c r="U3" s="168" t="s">
        <v>199</v>
      </c>
      <c r="V3" s="77" t="s">
        <v>140</v>
      </c>
      <c r="W3" s="77" t="s">
        <v>187</v>
      </c>
      <c r="X3" s="77" t="s">
        <v>188</v>
      </c>
      <c r="Y3" s="77" t="s">
        <v>189</v>
      </c>
      <c r="Z3" s="77" t="s">
        <v>190</v>
      </c>
      <c r="AA3" s="77" t="s">
        <v>191</v>
      </c>
      <c r="AB3" s="77" t="s">
        <v>192</v>
      </c>
    </row>
    <row r="4" spans="1:28" x14ac:dyDescent="0.3">
      <c r="A4" s="75" t="s">
        <v>148</v>
      </c>
      <c r="I4" s="177">
        <v>35</v>
      </c>
      <c r="J4" s="178">
        <v>4</v>
      </c>
      <c r="K4">
        <v>1050</v>
      </c>
      <c r="L4">
        <v>120</v>
      </c>
      <c r="M4" s="213">
        <v>1170</v>
      </c>
      <c r="R4" s="169">
        <v>1140</v>
      </c>
      <c r="S4" s="170">
        <v>900</v>
      </c>
      <c r="T4" s="170">
        <v>240</v>
      </c>
      <c r="U4" s="171">
        <v>30</v>
      </c>
      <c r="V4">
        <v>300</v>
      </c>
    </row>
    <row r="5" spans="1:28" x14ac:dyDescent="0.3">
      <c r="A5" s="75" t="s">
        <v>149</v>
      </c>
      <c r="I5" s="177">
        <v>5</v>
      </c>
      <c r="J5" s="178">
        <v>11</v>
      </c>
      <c r="K5">
        <v>150</v>
      </c>
      <c r="L5">
        <v>330</v>
      </c>
      <c r="M5" s="213">
        <v>480</v>
      </c>
      <c r="R5" s="169">
        <v>420</v>
      </c>
      <c r="S5" s="170">
        <v>300</v>
      </c>
      <c r="T5" s="170">
        <v>120</v>
      </c>
      <c r="U5" s="171">
        <v>60</v>
      </c>
      <c r="V5">
        <v>600</v>
      </c>
    </row>
    <row r="6" spans="1:28" x14ac:dyDescent="0.3">
      <c r="A6" s="75" t="s">
        <v>135</v>
      </c>
      <c r="I6" s="177">
        <v>0</v>
      </c>
      <c r="J6" s="178">
        <v>1</v>
      </c>
      <c r="K6">
        <v>0</v>
      </c>
      <c r="L6">
        <v>30</v>
      </c>
      <c r="M6" s="213">
        <v>30</v>
      </c>
      <c r="R6" s="169">
        <v>0</v>
      </c>
      <c r="S6" s="170">
        <v>0</v>
      </c>
      <c r="T6" s="170">
        <v>0</v>
      </c>
      <c r="U6" s="171">
        <v>30</v>
      </c>
      <c r="V6">
        <v>300</v>
      </c>
    </row>
    <row r="7" spans="1:28" x14ac:dyDescent="0.3">
      <c r="A7" s="75" t="s">
        <v>150</v>
      </c>
      <c r="I7" s="177">
        <v>3</v>
      </c>
      <c r="J7" s="178">
        <v>5</v>
      </c>
      <c r="K7">
        <v>90</v>
      </c>
      <c r="L7">
        <v>897</v>
      </c>
      <c r="M7" s="213">
        <v>987</v>
      </c>
      <c r="R7" s="169">
        <v>897</v>
      </c>
      <c r="S7" s="170">
        <v>777</v>
      </c>
      <c r="T7" s="170">
        <v>120</v>
      </c>
      <c r="U7" s="171">
        <v>90</v>
      </c>
      <c r="V7">
        <v>900</v>
      </c>
    </row>
    <row r="8" spans="1:28" x14ac:dyDescent="0.3">
      <c r="A8" s="75" t="s">
        <v>136</v>
      </c>
      <c r="I8" s="177">
        <v>0</v>
      </c>
      <c r="J8" s="178">
        <v>0</v>
      </c>
      <c r="K8">
        <v>0</v>
      </c>
      <c r="L8">
        <v>0</v>
      </c>
      <c r="M8" s="213">
        <v>0</v>
      </c>
      <c r="R8" s="169">
        <v>0</v>
      </c>
      <c r="S8" s="170">
        <v>0</v>
      </c>
      <c r="T8" s="170">
        <v>0</v>
      </c>
      <c r="U8" s="171">
        <v>0</v>
      </c>
      <c r="V8">
        <v>0</v>
      </c>
    </row>
    <row r="9" spans="1:28" x14ac:dyDescent="0.3">
      <c r="A9" s="75" t="s">
        <v>137</v>
      </c>
      <c r="I9" s="177">
        <v>1</v>
      </c>
      <c r="J9" s="178">
        <v>2</v>
      </c>
      <c r="K9">
        <v>30</v>
      </c>
      <c r="L9">
        <v>60</v>
      </c>
      <c r="M9" s="213">
        <v>90</v>
      </c>
      <c r="R9" s="169">
        <v>0</v>
      </c>
      <c r="S9" s="170">
        <v>0</v>
      </c>
      <c r="T9" s="170">
        <v>0</v>
      </c>
      <c r="U9" s="171">
        <v>90</v>
      </c>
      <c r="V9">
        <v>900</v>
      </c>
    </row>
    <row r="10" spans="1:28" x14ac:dyDescent="0.3">
      <c r="A10" s="75" t="s">
        <v>151</v>
      </c>
      <c r="I10" s="177">
        <v>0</v>
      </c>
      <c r="J10" s="178">
        <v>0</v>
      </c>
      <c r="K10">
        <v>0</v>
      </c>
      <c r="L10">
        <v>0</v>
      </c>
      <c r="M10" s="213">
        <v>0</v>
      </c>
      <c r="R10" s="169">
        <v>0</v>
      </c>
      <c r="S10" s="170">
        <v>0</v>
      </c>
      <c r="T10" s="170">
        <v>0</v>
      </c>
      <c r="U10" s="171">
        <v>0</v>
      </c>
      <c r="V10">
        <v>0</v>
      </c>
    </row>
    <row r="11" spans="1:28" x14ac:dyDescent="0.3">
      <c r="A11" s="75" t="s">
        <v>156</v>
      </c>
      <c r="I11" s="177">
        <v>2</v>
      </c>
      <c r="J11" s="178">
        <v>0</v>
      </c>
      <c r="K11">
        <v>60</v>
      </c>
      <c r="L11">
        <v>0</v>
      </c>
      <c r="M11" s="213">
        <v>60</v>
      </c>
      <c r="R11" s="169">
        <v>0</v>
      </c>
      <c r="S11" s="170">
        <v>0</v>
      </c>
      <c r="T11" s="170">
        <v>0</v>
      </c>
      <c r="U11" s="171">
        <v>60</v>
      </c>
      <c r="V11">
        <v>600</v>
      </c>
    </row>
    <row r="12" spans="1:28" x14ac:dyDescent="0.3">
      <c r="A12" s="75" t="s">
        <v>152</v>
      </c>
      <c r="I12" s="177">
        <v>2</v>
      </c>
      <c r="J12" s="178">
        <v>1</v>
      </c>
      <c r="K12">
        <v>60</v>
      </c>
      <c r="L12">
        <v>30</v>
      </c>
      <c r="M12" s="213">
        <v>90</v>
      </c>
      <c r="R12" s="169">
        <v>60</v>
      </c>
      <c r="S12" s="170">
        <v>30</v>
      </c>
      <c r="T12" s="170">
        <v>30</v>
      </c>
      <c r="U12" s="171">
        <v>30</v>
      </c>
      <c r="V12">
        <v>300</v>
      </c>
    </row>
    <row r="13" spans="1:28" x14ac:dyDescent="0.3">
      <c r="A13" s="75" t="s">
        <v>153</v>
      </c>
      <c r="I13" s="177">
        <v>0</v>
      </c>
      <c r="J13" s="178">
        <v>0</v>
      </c>
      <c r="K13">
        <v>0</v>
      </c>
      <c r="L13">
        <v>0</v>
      </c>
      <c r="M13" s="213">
        <v>0</v>
      </c>
      <c r="R13" s="169">
        <v>0</v>
      </c>
      <c r="S13" s="170">
        <v>0</v>
      </c>
      <c r="T13" s="170">
        <v>0</v>
      </c>
      <c r="U13" s="171">
        <v>0</v>
      </c>
      <c r="V13">
        <v>0</v>
      </c>
    </row>
    <row r="14" spans="1:28" x14ac:dyDescent="0.3">
      <c r="A14" s="75" t="s">
        <v>154</v>
      </c>
      <c r="I14" s="177">
        <v>0</v>
      </c>
      <c r="J14" s="178">
        <v>0</v>
      </c>
      <c r="K14">
        <v>0</v>
      </c>
      <c r="L14">
        <v>0</v>
      </c>
      <c r="M14" s="213">
        <v>0</v>
      </c>
      <c r="R14" s="169">
        <v>0</v>
      </c>
      <c r="S14" s="170">
        <v>0</v>
      </c>
      <c r="T14" s="170">
        <v>0</v>
      </c>
      <c r="U14" s="171">
        <v>0</v>
      </c>
      <c r="V14">
        <v>0</v>
      </c>
    </row>
    <row r="15" spans="1:28" ht="14.4" thickBot="1" x14ac:dyDescent="0.35">
      <c r="A15" s="75" t="s">
        <v>155</v>
      </c>
      <c r="I15" s="179">
        <v>0</v>
      </c>
      <c r="J15" s="180">
        <v>0</v>
      </c>
      <c r="K15">
        <v>0</v>
      </c>
      <c r="L15">
        <v>0</v>
      </c>
      <c r="M15" s="214">
        <v>0</v>
      </c>
      <c r="R15" s="172">
        <v>0</v>
      </c>
      <c r="S15" s="173">
        <v>0</v>
      </c>
      <c r="T15" s="173">
        <v>0</v>
      </c>
      <c r="U15" s="174">
        <v>0</v>
      </c>
      <c r="V15">
        <v>0</v>
      </c>
    </row>
    <row r="17" spans="11:28" x14ac:dyDescent="0.3">
      <c r="K17">
        <v>1440</v>
      </c>
      <c r="L17">
        <v>1467</v>
      </c>
      <c r="M17">
        <v>2907</v>
      </c>
      <c r="R17">
        <v>2517</v>
      </c>
      <c r="S17">
        <v>2007</v>
      </c>
      <c r="T17">
        <v>510</v>
      </c>
      <c r="U17">
        <v>390</v>
      </c>
    </row>
    <row r="18" spans="11:28" x14ac:dyDescent="0.3">
      <c r="W18" s="220"/>
      <c r="X18" s="220"/>
      <c r="Y18" s="220"/>
      <c r="Z18" s="220"/>
      <c r="AA18" s="220"/>
      <c r="AB18" s="220"/>
    </row>
    <row r="19" spans="11:28" x14ac:dyDescent="0.3">
      <c r="W19" s="215"/>
      <c r="X19" s="216"/>
      <c r="Y19" s="216"/>
      <c r="Z19" s="216"/>
      <c r="AA19" s="216"/>
      <c r="AB19" s="216"/>
    </row>
    <row r="20" spans="11:28" x14ac:dyDescent="0.3">
      <c r="W20" s="215"/>
      <c r="X20" s="216"/>
      <c r="Y20" s="216"/>
      <c r="Z20" s="216"/>
      <c r="AA20" s="216"/>
      <c r="AB20" s="216"/>
    </row>
    <row r="21" spans="11:28" x14ac:dyDescent="0.3">
      <c r="W21" s="215"/>
      <c r="X21" s="216"/>
      <c r="Y21" s="216"/>
      <c r="Z21" s="216"/>
      <c r="AA21" s="216"/>
      <c r="AB21" s="216"/>
    </row>
    <row r="22" spans="11:28" x14ac:dyDescent="0.3">
      <c r="W22" s="215"/>
      <c r="X22" s="216"/>
      <c r="Y22" s="216"/>
      <c r="Z22" s="216"/>
      <c r="AA22" s="216"/>
      <c r="AB22" s="216"/>
    </row>
    <row r="23" spans="11:28" x14ac:dyDescent="0.3">
      <c r="W23" s="215"/>
      <c r="X23" s="216"/>
      <c r="Y23" s="216"/>
      <c r="Z23" s="216"/>
      <c r="AA23" s="216"/>
      <c r="AB23" s="216"/>
    </row>
    <row r="24" spans="11:28" x14ac:dyDescent="0.3">
      <c r="W24" s="215"/>
      <c r="X24" s="216"/>
      <c r="Y24" s="216"/>
      <c r="Z24" s="216"/>
      <c r="AA24" s="216"/>
      <c r="AB24" s="216"/>
    </row>
    <row r="25" spans="11:28" x14ac:dyDescent="0.3">
      <c r="W25" s="215"/>
      <c r="X25" s="216"/>
      <c r="Y25" s="216"/>
      <c r="Z25" s="216"/>
      <c r="AA25" s="216"/>
      <c r="AB25" s="216"/>
    </row>
    <row r="26" spans="11:28" x14ac:dyDescent="0.3">
      <c r="W26" s="215"/>
      <c r="X26" s="216"/>
      <c r="Y26" s="216"/>
      <c r="Z26" s="216"/>
      <c r="AA26" s="216"/>
      <c r="AB26" s="216"/>
    </row>
    <row r="27" spans="11:28" x14ac:dyDescent="0.3">
      <c r="W27" s="215"/>
      <c r="X27" s="216"/>
      <c r="Y27" s="216"/>
      <c r="Z27" s="216"/>
      <c r="AA27" s="216"/>
      <c r="AB27" s="216"/>
    </row>
    <row r="28" spans="11:28" x14ac:dyDescent="0.3">
      <c r="W28" s="215"/>
      <c r="X28" s="216"/>
      <c r="Y28" s="216"/>
      <c r="Z28" s="216"/>
      <c r="AA28" s="216"/>
      <c r="AB28" s="216"/>
    </row>
    <row r="29" spans="11:28" x14ac:dyDescent="0.3">
      <c r="W29" s="215"/>
      <c r="X29" s="216"/>
      <c r="Y29" s="216"/>
      <c r="Z29" s="216"/>
      <c r="AA29" s="216"/>
      <c r="AB29" s="216"/>
    </row>
    <row r="30" spans="11:28" x14ac:dyDescent="0.3">
      <c r="W30" s="215"/>
      <c r="X30" s="216"/>
      <c r="Y30" s="216"/>
      <c r="Z30" s="216"/>
      <c r="AA30" s="216"/>
      <c r="AB30" s="216"/>
    </row>
  </sheetData>
  <mergeCells count="19">
    <mergeCell ref="B2:D2"/>
    <mergeCell ref="E2:H2"/>
    <mergeCell ref="I2:N2"/>
    <mergeCell ref="W25:AB25"/>
    <mergeCell ref="O2:Q2"/>
    <mergeCell ref="R2:V2"/>
    <mergeCell ref="W2:AB2"/>
    <mergeCell ref="W18:AB18"/>
    <mergeCell ref="W19:AB19"/>
    <mergeCell ref="W20:AB20"/>
    <mergeCell ref="W21:AB21"/>
    <mergeCell ref="W22:AB22"/>
    <mergeCell ref="W23:AB23"/>
    <mergeCell ref="W24:AB24"/>
    <mergeCell ref="W26:AB26"/>
    <mergeCell ref="W27:AB27"/>
    <mergeCell ref="W28:AB28"/>
    <mergeCell ref="W29:AB29"/>
    <mergeCell ref="W30:AB30"/>
  </mergeCells>
  <pageMargins left="0.7" right="0.7" top="0.75" bottom="0.75" header="0.3" footer="0.3"/>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Factures</vt:lpstr>
      <vt:lpstr>Explications</vt:lpstr>
      <vt:lpstr>Tableau recap</vt:lpstr>
      <vt:lpstr>Factures!Zone_d_impression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Statistiques</dc:title>
  <dc:creator>Guy</dc:creator>
  <dc:description>Ajout Montant Figé</dc:description>
  <cp:lastModifiedBy>Guy</cp:lastModifiedBy>
  <cp:lastPrinted>2015-12-01T19:09:43Z</cp:lastPrinted>
  <dcterms:created xsi:type="dcterms:W3CDTF">2008-02-28T17:35:23Z</dcterms:created>
  <dcterms:modified xsi:type="dcterms:W3CDTF">2016-04-02T17:19:50Z</dcterms:modified>
</cp:coreProperties>
</file>