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225" yWindow="135" windowWidth="14055" windowHeight="9900"/>
  </bookViews>
  <sheets>
    <sheet name="Total" sheetId="2" r:id="rId1"/>
    <sheet name="C001" sheetId="3" r:id="rId2"/>
    <sheet name="C001 order1" sheetId="10" r:id="rId3"/>
    <sheet name="C001 order2" sheetId="11" r:id="rId4"/>
    <sheet name="C002" sheetId="7" r:id="rId5"/>
  </sheets>
  <externalReferences>
    <externalReference r:id="rId6"/>
    <externalReference r:id="rId7"/>
  </externalReferences>
  <definedNames>
    <definedName name="d" localSheetId="1">#REF!</definedName>
    <definedName name="d" localSheetId="2">#REF!</definedName>
    <definedName name="d" localSheetId="3">#REF!</definedName>
    <definedName name="d" localSheetId="4">#REF!</definedName>
    <definedName name="d" localSheetId="0">#REF!</definedName>
    <definedName name="d">#REF!</definedName>
    <definedName name="f" localSheetId="1">#REF!</definedName>
    <definedName name="f" localSheetId="2">#REF!</definedName>
    <definedName name="f" localSheetId="3">#REF!</definedName>
    <definedName name="f" localSheetId="4">#REF!</definedName>
    <definedName name="f" localSheetId="0">#REF!</definedName>
    <definedName name="f">#REF!</definedName>
    <definedName name="h" localSheetId="1">#REF!</definedName>
    <definedName name="h" localSheetId="2">#REF!</definedName>
    <definedName name="h" localSheetId="3">#REF!</definedName>
    <definedName name="h" localSheetId="4">#REF!</definedName>
    <definedName name="h" localSheetId="0">#REF!</definedName>
    <definedName name="h">#REF!</definedName>
    <definedName name="Ingrédient" localSheetId="1">#REF!</definedName>
    <definedName name="Ingrédient" localSheetId="2">#REF!</definedName>
    <definedName name="Ingrédient" localSheetId="3">#REF!</definedName>
    <definedName name="Ingrédient" localSheetId="4">#REF!</definedName>
    <definedName name="Ingrédient" localSheetId="0">#REF!</definedName>
    <definedName name="Ingrédient">#REF!</definedName>
    <definedName name="Macaron">[1]Packaging!$C$4</definedName>
    <definedName name="_xlnm.Print_Area" localSheetId="1">'C001'!$A$9:$I$17</definedName>
    <definedName name="_xlnm.Print_Area" localSheetId="2">'C001 order1'!$A$9:$I$39</definedName>
    <definedName name="_xlnm.Print_Area" localSheetId="3">'C001 order2'!$A$9:$I$39</definedName>
    <definedName name="_xlnm.Print_Area" localSheetId="4">'C002'!$A$9:$I$17</definedName>
    <definedName name="_xlnm.Print_Area" localSheetId="0">Total!$A$5:$G$23</definedName>
    <definedName name="template" localSheetId="1">#REF!</definedName>
    <definedName name="template" localSheetId="2">#REF!</definedName>
    <definedName name="template" localSheetId="3">#REF!</definedName>
    <definedName name="template" localSheetId="4">#REF!</definedName>
    <definedName name="template" localSheetId="0">#REF!</definedName>
    <definedName name="template">#REF!</definedName>
    <definedName name="vDateTime" localSheetId="1">#REF!</definedName>
    <definedName name="vDateTime" localSheetId="2">#REF!</definedName>
    <definedName name="vDateTime" localSheetId="3">#REF!</definedName>
    <definedName name="vDateTime" localSheetId="4">#REF!</definedName>
    <definedName name="vDateTime" localSheetId="0">#REF!</definedName>
    <definedName name="vDateTime">#REF!</definedName>
    <definedName name="vDiastolic" localSheetId="1">#REF!</definedName>
    <definedName name="vDiastolic" localSheetId="2">#REF!</definedName>
    <definedName name="vDiastolic" localSheetId="3">#REF!</definedName>
    <definedName name="vDiastolic" localSheetId="4">#REF!</definedName>
    <definedName name="vDiastolic" localSheetId="0">#REF!</definedName>
    <definedName name="vDiastolic">#REF!</definedName>
    <definedName name="vHeartRate" localSheetId="1">#REF!</definedName>
    <definedName name="vHeartRate" localSheetId="2">#REF!</definedName>
    <definedName name="vHeartRate" localSheetId="3">#REF!</definedName>
    <definedName name="vHeartRate" localSheetId="4">#REF!</definedName>
    <definedName name="vHeartRate" localSheetId="0">#REF!</definedName>
    <definedName name="vHeartRate">#REF!</definedName>
    <definedName name="vSystolic" localSheetId="1">#REF!</definedName>
    <definedName name="vSystolic" localSheetId="2">#REF!</definedName>
    <definedName name="vSystolic" localSheetId="3">#REF!</definedName>
    <definedName name="vSystolic" localSheetId="4">#REF!</definedName>
    <definedName name="vSystolic" localSheetId="0">#REF!</definedName>
    <definedName name="vSystolic">#REF!</definedName>
  </definedNames>
  <calcPr calcId="145621"/>
</workbook>
</file>

<file path=xl/calcChain.xml><?xml version="1.0" encoding="utf-8"?>
<calcChain xmlns="http://schemas.openxmlformats.org/spreadsheetml/2006/main">
  <c r="H8" i="2" l="1"/>
  <c r="I8" i="2"/>
  <c r="H9" i="2"/>
  <c r="I9" i="2"/>
  <c r="H16" i="2"/>
  <c r="I16" i="2"/>
  <c r="H13" i="2"/>
  <c r="I13" i="2"/>
  <c r="H10" i="2"/>
  <c r="I10" i="2"/>
  <c r="H12" i="2"/>
  <c r="I12" i="2"/>
  <c r="I24" i="2"/>
  <c r="I11" i="2"/>
  <c r="I14" i="2"/>
  <c r="I15" i="2"/>
  <c r="I17" i="2"/>
  <c r="I18" i="2"/>
  <c r="I19" i="2"/>
  <c r="I20" i="2"/>
  <c r="I21" i="2"/>
  <c r="I22" i="2"/>
  <c r="I23" i="2"/>
  <c r="H11" i="2"/>
  <c r="H14" i="2"/>
  <c r="H15" i="2"/>
  <c r="H17" i="2"/>
  <c r="H18" i="2"/>
  <c r="H19" i="2"/>
  <c r="H20" i="2"/>
  <c r="H21" i="2"/>
  <c r="H22" i="2"/>
  <c r="H23" i="2"/>
  <c r="P8" i="3"/>
  <c r="Q8" i="3"/>
  <c r="R8" i="3"/>
  <c r="S8" i="3"/>
  <c r="T8" i="3"/>
  <c r="U8" i="3"/>
  <c r="V8" i="3"/>
  <c r="W8" i="3"/>
  <c r="X8" i="3"/>
  <c r="Y8" i="3"/>
  <c r="Z8" i="3"/>
  <c r="AA8" i="3"/>
  <c r="AB8" i="3"/>
  <c r="AC8" i="3"/>
  <c r="AD8" i="3"/>
  <c r="AE8" i="3"/>
  <c r="AF8" i="3"/>
  <c r="AG8" i="3"/>
  <c r="AH8" i="3"/>
  <c r="AI8" i="3"/>
  <c r="AJ8" i="3"/>
  <c r="AK8" i="3"/>
  <c r="AL8" i="3"/>
  <c r="AM8" i="3"/>
  <c r="AN8" i="3"/>
  <c r="G8" i="2"/>
  <c r="H10" i="11"/>
  <c r="I10" i="11"/>
  <c r="G9" i="2"/>
  <c r="H11" i="11"/>
  <c r="I11" i="11"/>
  <c r="G16" i="2"/>
  <c r="H12" i="11"/>
  <c r="I12" i="11"/>
  <c r="G13" i="2"/>
  <c r="H13" i="11"/>
  <c r="I13" i="11"/>
  <c r="H14" i="11"/>
  <c r="G14" i="11"/>
  <c r="I14" i="11"/>
  <c r="H15" i="11"/>
  <c r="G15" i="11"/>
  <c r="I15" i="11"/>
  <c r="H16" i="11"/>
  <c r="G16" i="11"/>
  <c r="I16" i="11"/>
  <c r="H17" i="11"/>
  <c r="G17" i="11"/>
  <c r="I17" i="11"/>
  <c r="H18" i="11"/>
  <c r="G18" i="11"/>
  <c r="I18" i="11"/>
  <c r="H19" i="11"/>
  <c r="G19" i="11"/>
  <c r="I19" i="11"/>
  <c r="H20" i="11"/>
  <c r="G20" i="11"/>
  <c r="I20" i="11"/>
  <c r="H21" i="11"/>
  <c r="G21" i="11"/>
  <c r="I21" i="11"/>
  <c r="H22" i="11"/>
  <c r="G22" i="11"/>
  <c r="I22" i="11"/>
  <c r="H23" i="11"/>
  <c r="G23" i="11"/>
  <c r="I23" i="11"/>
  <c r="H24" i="11"/>
  <c r="G24" i="11"/>
  <c r="I24" i="11"/>
  <c r="H25" i="11"/>
  <c r="G25" i="11"/>
  <c r="I25" i="11"/>
  <c r="H26" i="11"/>
  <c r="G26" i="11"/>
  <c r="I26" i="11"/>
  <c r="H27" i="11"/>
  <c r="G27" i="11"/>
  <c r="I27" i="11"/>
  <c r="H28" i="11"/>
  <c r="G28" i="11"/>
  <c r="I28" i="11"/>
  <c r="H29" i="11"/>
  <c r="G29" i="11"/>
  <c r="I29" i="11"/>
  <c r="H30" i="11"/>
  <c r="G30" i="11"/>
  <c r="I30" i="11"/>
  <c r="H31" i="11"/>
  <c r="G31" i="11"/>
  <c r="I31" i="11"/>
  <c r="H32" i="11"/>
  <c r="G32" i="11"/>
  <c r="I32" i="11"/>
  <c r="H33" i="11"/>
  <c r="G33" i="11"/>
  <c r="I33" i="11"/>
  <c r="H34" i="11"/>
  <c r="G34" i="11"/>
  <c r="I34" i="11"/>
  <c r="H35" i="11"/>
  <c r="G35" i="11"/>
  <c r="I35" i="11"/>
  <c r="H36" i="11"/>
  <c r="G36" i="11"/>
  <c r="I36" i="11"/>
  <c r="H37" i="11"/>
  <c r="G37" i="11"/>
  <c r="I37" i="11"/>
  <c r="H38" i="11"/>
  <c r="G38" i="11"/>
  <c r="I38" i="11"/>
  <c r="H39" i="11"/>
  <c r="G39" i="11"/>
  <c r="I39" i="11"/>
  <c r="I40" i="11"/>
  <c r="F39" i="11"/>
  <c r="E39" i="11"/>
  <c r="D39" i="11"/>
  <c r="C39" i="11"/>
  <c r="B39" i="11"/>
  <c r="F38" i="11"/>
  <c r="E38" i="11"/>
  <c r="D38" i="11"/>
  <c r="C38" i="11"/>
  <c r="B38" i="11"/>
  <c r="F37" i="11"/>
  <c r="E37" i="11"/>
  <c r="D37" i="11"/>
  <c r="C37" i="11"/>
  <c r="B37" i="11"/>
  <c r="F36" i="11"/>
  <c r="E36" i="11"/>
  <c r="D36" i="11"/>
  <c r="C36" i="11"/>
  <c r="B36" i="11"/>
  <c r="F35" i="11"/>
  <c r="E35" i="11"/>
  <c r="D35" i="11"/>
  <c r="C35" i="11"/>
  <c r="B35" i="11"/>
  <c r="F34" i="11"/>
  <c r="E34" i="11"/>
  <c r="D34" i="11"/>
  <c r="C34" i="11"/>
  <c r="B34" i="11"/>
  <c r="F33" i="11"/>
  <c r="E33" i="11"/>
  <c r="D33" i="11"/>
  <c r="C33" i="11"/>
  <c r="B33" i="11"/>
  <c r="F32" i="11"/>
  <c r="E32" i="11"/>
  <c r="D32" i="11"/>
  <c r="C32" i="11"/>
  <c r="B32" i="11"/>
  <c r="F31" i="11"/>
  <c r="E31" i="11"/>
  <c r="D31" i="11"/>
  <c r="C31" i="11"/>
  <c r="B31" i="11"/>
  <c r="F30" i="11"/>
  <c r="E30" i="11"/>
  <c r="D30" i="11"/>
  <c r="C30" i="11"/>
  <c r="B30" i="11"/>
  <c r="F29" i="11"/>
  <c r="E29" i="11"/>
  <c r="D29" i="11"/>
  <c r="C29" i="11"/>
  <c r="B29" i="11"/>
  <c r="F28" i="11"/>
  <c r="E28" i="11"/>
  <c r="D28" i="11"/>
  <c r="C28" i="11"/>
  <c r="B28" i="11"/>
  <c r="F27" i="11"/>
  <c r="E27" i="11"/>
  <c r="D27" i="11"/>
  <c r="C27" i="11"/>
  <c r="B27" i="11"/>
  <c r="F26" i="11"/>
  <c r="E26" i="11"/>
  <c r="D26" i="11"/>
  <c r="C26" i="11"/>
  <c r="B26" i="11"/>
  <c r="F25" i="11"/>
  <c r="E25" i="11"/>
  <c r="D25" i="11"/>
  <c r="C25" i="11"/>
  <c r="B25" i="11"/>
  <c r="F24" i="11"/>
  <c r="E24" i="11"/>
  <c r="D24" i="11"/>
  <c r="C24" i="11"/>
  <c r="B24" i="11"/>
  <c r="F23" i="11"/>
  <c r="E23" i="11"/>
  <c r="D23" i="11"/>
  <c r="C23" i="11"/>
  <c r="B23" i="11"/>
  <c r="F22" i="11"/>
  <c r="E22" i="11"/>
  <c r="D22" i="11"/>
  <c r="C22" i="11"/>
  <c r="B22" i="11"/>
  <c r="F21" i="11"/>
  <c r="E21" i="11"/>
  <c r="D21" i="11"/>
  <c r="C21" i="11"/>
  <c r="B21" i="11"/>
  <c r="F20" i="11"/>
  <c r="E20" i="11"/>
  <c r="D20" i="11"/>
  <c r="C20" i="11"/>
  <c r="B20" i="11"/>
  <c r="F19" i="11"/>
  <c r="E19" i="11"/>
  <c r="D19" i="11"/>
  <c r="C19" i="11"/>
  <c r="B19" i="11"/>
  <c r="F18" i="11"/>
  <c r="E18" i="11"/>
  <c r="D18" i="11"/>
  <c r="C18" i="11"/>
  <c r="B18" i="11"/>
  <c r="F17" i="11"/>
  <c r="E17" i="11"/>
  <c r="D17" i="11"/>
  <c r="C17" i="11"/>
  <c r="B17" i="11"/>
  <c r="F16" i="11"/>
  <c r="E16" i="11"/>
  <c r="D16" i="11"/>
  <c r="C16" i="11"/>
  <c r="B16" i="11"/>
  <c r="F15" i="11"/>
  <c r="E15" i="11"/>
  <c r="D15" i="11"/>
  <c r="C15" i="11"/>
  <c r="B15" i="11"/>
  <c r="F14" i="11"/>
  <c r="E14" i="11"/>
  <c r="D14" i="11"/>
  <c r="C14" i="11"/>
  <c r="B14" i="11"/>
  <c r="F13" i="2"/>
  <c r="F13" i="11"/>
  <c r="E13" i="2"/>
  <c r="E13" i="11"/>
  <c r="D13" i="2"/>
  <c r="D13" i="11"/>
  <c r="C13" i="2"/>
  <c r="C13" i="11"/>
  <c r="B13" i="2"/>
  <c r="B13" i="11"/>
  <c r="F16" i="2"/>
  <c r="F12" i="11"/>
  <c r="E16" i="2"/>
  <c r="E12" i="11"/>
  <c r="D16" i="2"/>
  <c r="D12" i="11"/>
  <c r="C16" i="2"/>
  <c r="C12" i="11"/>
  <c r="B16" i="2"/>
  <c r="B12" i="11"/>
  <c r="F9" i="2"/>
  <c r="F11" i="11"/>
  <c r="E9" i="2"/>
  <c r="E11" i="11"/>
  <c r="D9" i="2"/>
  <c r="D11" i="11"/>
  <c r="C9" i="2"/>
  <c r="C11" i="11"/>
  <c r="B9" i="2"/>
  <c r="B11" i="11"/>
  <c r="F8" i="2"/>
  <c r="F10" i="11"/>
  <c r="E8" i="2"/>
  <c r="E10" i="11"/>
  <c r="D8" i="2"/>
  <c r="D10" i="11"/>
  <c r="C8" i="2"/>
  <c r="C10" i="11"/>
  <c r="B8" i="2"/>
  <c r="B10" i="11"/>
  <c r="H10" i="10"/>
  <c r="I10" i="10"/>
  <c r="H11" i="10"/>
  <c r="I11" i="10"/>
  <c r="H12" i="10"/>
  <c r="I12" i="10"/>
  <c r="H13" i="10"/>
  <c r="G13" i="10"/>
  <c r="I13" i="10"/>
  <c r="H14" i="10"/>
  <c r="G14" i="10"/>
  <c r="I14" i="10"/>
  <c r="H15" i="10"/>
  <c r="G15" i="10"/>
  <c r="I15" i="10"/>
  <c r="H16" i="10"/>
  <c r="G16" i="10"/>
  <c r="I16" i="10"/>
  <c r="H17" i="10"/>
  <c r="G17" i="10"/>
  <c r="I17" i="10"/>
  <c r="H18" i="10"/>
  <c r="G18" i="10"/>
  <c r="I18" i="10"/>
  <c r="H19" i="10"/>
  <c r="G19" i="10"/>
  <c r="I19" i="10"/>
  <c r="H20" i="10"/>
  <c r="G20" i="10"/>
  <c r="I20" i="10"/>
  <c r="H21" i="10"/>
  <c r="G21" i="10"/>
  <c r="I21" i="10"/>
  <c r="H22" i="10"/>
  <c r="G22" i="10"/>
  <c r="I22" i="10"/>
  <c r="H23" i="10"/>
  <c r="G23" i="10"/>
  <c r="I23" i="10"/>
  <c r="H24" i="10"/>
  <c r="G24" i="10"/>
  <c r="I24" i="10"/>
  <c r="H25" i="10"/>
  <c r="G25" i="10"/>
  <c r="I25" i="10"/>
  <c r="H26" i="10"/>
  <c r="G26" i="10"/>
  <c r="I26" i="10"/>
  <c r="H27" i="10"/>
  <c r="G27" i="10"/>
  <c r="I27" i="10"/>
  <c r="H28" i="10"/>
  <c r="G28" i="10"/>
  <c r="I28" i="10"/>
  <c r="H29" i="10"/>
  <c r="G29" i="10"/>
  <c r="I29" i="10"/>
  <c r="H30" i="10"/>
  <c r="G30" i="10"/>
  <c r="I30" i="10"/>
  <c r="H31" i="10"/>
  <c r="G31" i="10"/>
  <c r="I31" i="10"/>
  <c r="H32" i="10"/>
  <c r="G32" i="10"/>
  <c r="I32" i="10"/>
  <c r="H33" i="10"/>
  <c r="G33" i="10"/>
  <c r="I33" i="10"/>
  <c r="H34" i="10"/>
  <c r="G34" i="10"/>
  <c r="I34" i="10"/>
  <c r="H35" i="10"/>
  <c r="G35" i="10"/>
  <c r="I35" i="10"/>
  <c r="H36" i="10"/>
  <c r="G36" i="10"/>
  <c r="I36" i="10"/>
  <c r="H37" i="10"/>
  <c r="G37" i="10"/>
  <c r="I37" i="10"/>
  <c r="H38" i="10"/>
  <c r="G38" i="10"/>
  <c r="I38" i="10"/>
  <c r="H39" i="10"/>
  <c r="G39" i="10"/>
  <c r="I39" i="10"/>
  <c r="I40" i="10"/>
  <c r="F39" i="10"/>
  <c r="E39" i="10"/>
  <c r="D39" i="10"/>
  <c r="C39" i="10"/>
  <c r="B39" i="10"/>
  <c r="F38" i="10"/>
  <c r="E38" i="10"/>
  <c r="D38" i="10"/>
  <c r="C38" i="10"/>
  <c r="B38" i="10"/>
  <c r="F37" i="10"/>
  <c r="E37" i="10"/>
  <c r="D37" i="10"/>
  <c r="C37" i="10"/>
  <c r="B37" i="10"/>
  <c r="F36" i="10"/>
  <c r="E36" i="10"/>
  <c r="D36" i="10"/>
  <c r="C36" i="10"/>
  <c r="B36" i="10"/>
  <c r="F35" i="10"/>
  <c r="E35" i="10"/>
  <c r="D35" i="10"/>
  <c r="C35" i="10"/>
  <c r="B35" i="10"/>
  <c r="F34" i="10"/>
  <c r="E34" i="10"/>
  <c r="D34" i="10"/>
  <c r="C34" i="10"/>
  <c r="B34" i="10"/>
  <c r="F33" i="10"/>
  <c r="E33" i="10"/>
  <c r="D33" i="10"/>
  <c r="C33" i="10"/>
  <c r="B33" i="10"/>
  <c r="F32" i="10"/>
  <c r="E32" i="10"/>
  <c r="D32" i="10"/>
  <c r="C32" i="10"/>
  <c r="B32" i="10"/>
  <c r="F31" i="10"/>
  <c r="E31" i="10"/>
  <c r="D31" i="10"/>
  <c r="C31" i="10"/>
  <c r="B31" i="10"/>
  <c r="F30" i="10"/>
  <c r="E30" i="10"/>
  <c r="D30" i="10"/>
  <c r="C30" i="10"/>
  <c r="B30" i="10"/>
  <c r="F29" i="10"/>
  <c r="E29" i="10"/>
  <c r="D29" i="10"/>
  <c r="C29" i="10"/>
  <c r="B29" i="10"/>
  <c r="F28" i="10"/>
  <c r="E28" i="10"/>
  <c r="D28" i="10"/>
  <c r="C28" i="10"/>
  <c r="B28" i="10"/>
  <c r="F27" i="10"/>
  <c r="E27" i="10"/>
  <c r="D27" i="10"/>
  <c r="C27" i="10"/>
  <c r="B27" i="10"/>
  <c r="F26" i="10"/>
  <c r="E26" i="10"/>
  <c r="D26" i="10"/>
  <c r="C26" i="10"/>
  <c r="B26" i="10"/>
  <c r="F25" i="10"/>
  <c r="E25" i="10"/>
  <c r="D25" i="10"/>
  <c r="C25" i="10"/>
  <c r="B25" i="10"/>
  <c r="F24" i="10"/>
  <c r="E24" i="10"/>
  <c r="D24" i="10"/>
  <c r="C24" i="10"/>
  <c r="B24" i="10"/>
  <c r="F23" i="10"/>
  <c r="E23" i="10"/>
  <c r="D23" i="10"/>
  <c r="C23" i="10"/>
  <c r="B23" i="10"/>
  <c r="F22" i="10"/>
  <c r="E22" i="10"/>
  <c r="D22" i="10"/>
  <c r="C22" i="10"/>
  <c r="B22" i="10"/>
  <c r="F21" i="10"/>
  <c r="E21" i="10"/>
  <c r="D21" i="10"/>
  <c r="C21" i="10"/>
  <c r="B21" i="10"/>
  <c r="F20" i="10"/>
  <c r="E20" i="10"/>
  <c r="D20" i="10"/>
  <c r="C20" i="10"/>
  <c r="B20" i="10"/>
  <c r="F19" i="10"/>
  <c r="E19" i="10"/>
  <c r="D19" i="10"/>
  <c r="C19" i="10"/>
  <c r="B19" i="10"/>
  <c r="F18" i="10"/>
  <c r="E18" i="10"/>
  <c r="D18" i="10"/>
  <c r="C18" i="10"/>
  <c r="B18" i="10"/>
  <c r="F17" i="10"/>
  <c r="E17" i="10"/>
  <c r="D17" i="10"/>
  <c r="C17" i="10"/>
  <c r="B17" i="10"/>
  <c r="F16" i="10"/>
  <c r="E16" i="10"/>
  <c r="D16" i="10"/>
  <c r="C16" i="10"/>
  <c r="B16" i="10"/>
  <c r="F15" i="10"/>
  <c r="E15" i="10"/>
  <c r="D15" i="10"/>
  <c r="C15" i="10"/>
  <c r="B15" i="10"/>
  <c r="F14" i="10"/>
  <c r="E14" i="10"/>
  <c r="D14" i="10"/>
  <c r="C14" i="10"/>
  <c r="B14" i="10"/>
  <c r="F13" i="10"/>
  <c r="E13" i="10"/>
  <c r="D13" i="10"/>
  <c r="C13" i="10"/>
  <c r="B13" i="10"/>
  <c r="F12" i="10"/>
  <c r="E12" i="10"/>
  <c r="D12" i="10"/>
  <c r="C12" i="10"/>
  <c r="B12" i="10"/>
  <c r="F11" i="10"/>
  <c r="E11" i="10"/>
  <c r="D11" i="10"/>
  <c r="C11" i="10"/>
  <c r="B11" i="10"/>
  <c r="F10" i="10"/>
  <c r="E10" i="10"/>
  <c r="D10" i="10"/>
  <c r="C10" i="10"/>
  <c r="B10" i="10"/>
  <c r="H10" i="7"/>
  <c r="I10" i="7" s="1"/>
  <c r="G10" i="7"/>
  <c r="H11" i="7"/>
  <c r="I11" i="7" s="1"/>
  <c r="G11" i="7"/>
  <c r="H12" i="7"/>
  <c r="G12" i="7"/>
  <c r="I12" i="7"/>
  <c r="H13" i="7"/>
  <c r="G13" i="7"/>
  <c r="I13" i="7" s="1"/>
  <c r="H14" i="7"/>
  <c r="I14" i="7" s="1"/>
  <c r="G14" i="7"/>
  <c r="H15" i="7"/>
  <c r="I15" i="7" s="1"/>
  <c r="G15" i="7"/>
  <c r="H16" i="7"/>
  <c r="G16" i="7"/>
  <c r="I16" i="7"/>
  <c r="H17" i="7"/>
  <c r="G17" i="7"/>
  <c r="I17" i="7" s="1"/>
  <c r="F17" i="7"/>
  <c r="E17" i="7"/>
  <c r="D17" i="7"/>
  <c r="C17" i="7"/>
  <c r="B17" i="7"/>
  <c r="F16" i="7"/>
  <c r="E16" i="7"/>
  <c r="D16" i="7"/>
  <c r="C16" i="7"/>
  <c r="B16" i="7"/>
  <c r="F15" i="7"/>
  <c r="E15" i="7"/>
  <c r="D15" i="7"/>
  <c r="C15" i="7"/>
  <c r="B15" i="7"/>
  <c r="F14" i="7"/>
  <c r="E14" i="7"/>
  <c r="D14" i="7"/>
  <c r="C14" i="7"/>
  <c r="B14" i="7"/>
  <c r="F13" i="7"/>
  <c r="E13" i="7"/>
  <c r="D13" i="7"/>
  <c r="C13" i="7"/>
  <c r="B13" i="7"/>
  <c r="F12" i="7"/>
  <c r="E12" i="7"/>
  <c r="D12" i="7"/>
  <c r="C12" i="7"/>
  <c r="B12" i="7"/>
  <c r="F11" i="7"/>
  <c r="E11" i="7"/>
  <c r="D11" i="7"/>
  <c r="C11" i="7"/>
  <c r="B11" i="7"/>
  <c r="F10" i="7"/>
  <c r="E10" i="7"/>
  <c r="D10" i="7"/>
  <c r="C10" i="7"/>
  <c r="B10" i="7"/>
  <c r="AN8" i="7"/>
  <c r="AM8" i="7"/>
  <c r="AL8" i="7"/>
  <c r="AK8" i="7"/>
  <c r="AJ8" i="7"/>
  <c r="AI8" i="7"/>
  <c r="AH8" i="7"/>
  <c r="AG8" i="7"/>
  <c r="AF8" i="7"/>
  <c r="AE8" i="7"/>
  <c r="AD8" i="7"/>
  <c r="AC8" i="7"/>
  <c r="AB8" i="7"/>
  <c r="AA8" i="7"/>
  <c r="Z8" i="7"/>
  <c r="Y8" i="7"/>
  <c r="X8" i="7"/>
  <c r="W8" i="7"/>
  <c r="V8" i="7"/>
  <c r="U8" i="7"/>
  <c r="T8" i="7"/>
  <c r="S8" i="7"/>
  <c r="R8" i="7"/>
  <c r="Q8" i="7"/>
  <c r="P8" i="7"/>
  <c r="O8" i="7"/>
  <c r="N8" i="7"/>
  <c r="M8" i="7"/>
  <c r="L8" i="7"/>
  <c r="K8" i="7"/>
  <c r="J8" i="7"/>
  <c r="G11" i="3"/>
  <c r="G12" i="3"/>
  <c r="G13" i="3"/>
  <c r="G14" i="3"/>
  <c r="G15" i="3"/>
  <c r="G16" i="3"/>
  <c r="G17" i="3"/>
  <c r="G10" i="3"/>
  <c r="O8" i="3"/>
  <c r="N8" i="3"/>
  <c r="M8" i="3"/>
  <c r="L8" i="3"/>
  <c r="K8" i="3"/>
  <c r="J8" i="3"/>
  <c r="H10" i="3"/>
  <c r="I10" i="3"/>
  <c r="I18" i="3" s="1"/>
  <c r="H11" i="3"/>
  <c r="I11" i="3"/>
  <c r="H12" i="3"/>
  <c r="I12" i="3"/>
  <c r="H13" i="3"/>
  <c r="I13" i="3"/>
  <c r="H14" i="3"/>
  <c r="I14" i="3"/>
  <c r="H15" i="3"/>
  <c r="I15" i="3"/>
  <c r="H16" i="3"/>
  <c r="I16" i="3"/>
  <c r="H17" i="3"/>
  <c r="I17" i="3"/>
  <c r="F17" i="3"/>
  <c r="E17" i="3"/>
  <c r="D17" i="3"/>
  <c r="C17" i="3"/>
  <c r="B17" i="3"/>
  <c r="F16" i="3"/>
  <c r="E16" i="3"/>
  <c r="D16" i="3"/>
  <c r="C16" i="3"/>
  <c r="B16" i="3"/>
  <c r="F15" i="3"/>
  <c r="E15" i="3"/>
  <c r="D15" i="3"/>
  <c r="C15" i="3"/>
  <c r="B15" i="3"/>
  <c r="F14" i="3"/>
  <c r="E14" i="3"/>
  <c r="D14" i="3"/>
  <c r="C14" i="3"/>
  <c r="B14" i="3"/>
  <c r="F13" i="3"/>
  <c r="E13" i="3"/>
  <c r="D13" i="3"/>
  <c r="C13" i="3"/>
  <c r="B13" i="3"/>
  <c r="F12" i="3"/>
  <c r="E12" i="3"/>
  <c r="D12" i="3"/>
  <c r="C12" i="3"/>
  <c r="B12" i="3"/>
  <c r="F11" i="3"/>
  <c r="E11" i="3"/>
  <c r="D11" i="3"/>
  <c r="C11" i="3"/>
  <c r="B11" i="3"/>
  <c r="F10" i="3"/>
  <c r="E10" i="3"/>
  <c r="D10" i="3"/>
  <c r="C10" i="3"/>
  <c r="B10" i="3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AD5" i="2"/>
  <c r="AE5" i="2"/>
  <c r="AF5" i="2"/>
  <c r="AG5" i="2"/>
  <c r="AH5" i="2"/>
  <c r="AI5" i="2"/>
  <c r="AJ5" i="2"/>
  <c r="AK5" i="2"/>
  <c r="AL5" i="2"/>
  <c r="AM5" i="2"/>
  <c r="AN5" i="2"/>
  <c r="J5" i="2"/>
  <c r="G10" i="2"/>
  <c r="G11" i="2"/>
  <c r="G12" i="2"/>
  <c r="G14" i="2"/>
  <c r="G15" i="2"/>
  <c r="G17" i="2"/>
  <c r="G18" i="2"/>
  <c r="G19" i="2"/>
  <c r="G20" i="2"/>
  <c r="G21" i="2"/>
  <c r="G22" i="2"/>
  <c r="G23" i="2"/>
  <c r="F10" i="2"/>
  <c r="F11" i="2"/>
  <c r="F12" i="2"/>
  <c r="F14" i="2"/>
  <c r="F15" i="2"/>
  <c r="F17" i="2"/>
  <c r="F18" i="2"/>
  <c r="F19" i="2"/>
  <c r="F20" i="2"/>
  <c r="F21" i="2"/>
  <c r="F22" i="2"/>
  <c r="F23" i="2"/>
  <c r="E10" i="2"/>
  <c r="E11" i="2"/>
  <c r="E12" i="2"/>
  <c r="E14" i="2"/>
  <c r="E15" i="2"/>
  <c r="E17" i="2"/>
  <c r="E18" i="2"/>
  <c r="E19" i="2"/>
  <c r="E20" i="2"/>
  <c r="E21" i="2"/>
  <c r="E22" i="2"/>
  <c r="E23" i="2"/>
  <c r="D10" i="2"/>
  <c r="D11" i="2"/>
  <c r="D12" i="2"/>
  <c r="D14" i="2"/>
  <c r="D15" i="2"/>
  <c r="D17" i="2"/>
  <c r="D18" i="2"/>
  <c r="D19" i="2"/>
  <c r="D20" i="2"/>
  <c r="D21" i="2"/>
  <c r="D22" i="2"/>
  <c r="D23" i="2"/>
  <c r="C10" i="2"/>
  <c r="C11" i="2"/>
  <c r="C12" i="2"/>
  <c r="C14" i="2"/>
  <c r="C15" i="2"/>
  <c r="C17" i="2"/>
  <c r="C18" i="2"/>
  <c r="C19" i="2"/>
  <c r="C20" i="2"/>
  <c r="C21" i="2"/>
  <c r="C22" i="2"/>
  <c r="C23" i="2"/>
  <c r="B10" i="2"/>
  <c r="B11" i="2"/>
  <c r="B12" i="2"/>
  <c r="B14" i="2"/>
  <c r="B15" i="2"/>
  <c r="B17" i="2"/>
  <c r="B18" i="2"/>
  <c r="B19" i="2"/>
  <c r="B20" i="2"/>
  <c r="B21" i="2"/>
  <c r="B22" i="2"/>
  <c r="B23" i="2"/>
  <c r="I18" i="7" l="1"/>
</calcChain>
</file>

<file path=xl/sharedStrings.xml><?xml version="1.0" encoding="utf-8"?>
<sst xmlns="http://schemas.openxmlformats.org/spreadsheetml/2006/main" count="183" uniqueCount="60">
  <si>
    <t>Code No.编号</t>
  </si>
  <si>
    <t>Product Name                               货品名称</t>
  </si>
  <si>
    <t>poids (gr)</t>
  </si>
  <si>
    <t>A - Bread / 面包</t>
  </si>
  <si>
    <t>Bread001</t>
  </si>
  <si>
    <t>Bread002</t>
  </si>
  <si>
    <t>Bread003</t>
  </si>
  <si>
    <t>Bread030</t>
  </si>
  <si>
    <t>Bread014</t>
  </si>
  <si>
    <t>Bread015</t>
  </si>
  <si>
    <t>Bread016</t>
  </si>
  <si>
    <t>Bread017</t>
  </si>
  <si>
    <t>Bread009</t>
  </si>
  <si>
    <t>Bread010</t>
  </si>
  <si>
    <t>Bread011</t>
  </si>
  <si>
    <t>Bread013</t>
  </si>
  <si>
    <t>Bread006</t>
  </si>
  <si>
    <t>Bread027</t>
  </si>
  <si>
    <t>Bread028</t>
  </si>
  <si>
    <t>Bread029</t>
  </si>
  <si>
    <t>点食诚心食品（北京）有限公司</t>
    <phoneticPr fontId="0" type="noConversion"/>
  </si>
  <si>
    <t>French Food Factory Limited</t>
    <phoneticPr fontId="0" type="noConversion"/>
  </si>
  <si>
    <t>Date/日期：  2013 年 12月26 日</t>
    <phoneticPr fontId="0" type="noConversion"/>
  </si>
  <si>
    <t>factory phone/工厂联系电话</t>
    <phoneticPr fontId="0" type="noConversion"/>
  </si>
  <si>
    <t>010 - 89492289</t>
    <phoneticPr fontId="0" type="noConversion"/>
  </si>
  <si>
    <t>Delivery Note   送货单</t>
  </si>
  <si>
    <r>
      <t>TOTAL（RMB)合计：</t>
    </r>
    <r>
      <rPr>
        <sz val="11"/>
        <rFont val="Calibri"/>
        <family val="2"/>
      </rPr>
      <t/>
    </r>
  </si>
  <si>
    <t>Remark备注:</t>
  </si>
  <si>
    <t>Prepared by</t>
  </si>
  <si>
    <t>Delivery</t>
  </si>
  <si>
    <t>Receiver</t>
  </si>
  <si>
    <t>Storage keeper</t>
  </si>
  <si>
    <t xml:space="preserve">Page1(white): stub存根联               </t>
    <phoneticPr fontId="0" type="noConversion"/>
  </si>
  <si>
    <t xml:space="preserve"> Page2(red):account记账联                  </t>
  </si>
  <si>
    <t>Page4(yellow):Receiver客户联</t>
    <phoneticPr fontId="0" type="noConversion"/>
  </si>
  <si>
    <r>
      <rPr>
        <sz val="11"/>
        <color theme="1"/>
        <rFont val="Calibri"/>
        <family val="2"/>
        <scheme val="minor"/>
      </rPr>
      <t>送货人</t>
    </r>
  </si>
  <si>
    <r>
      <rPr>
        <sz val="11"/>
        <color theme="1"/>
        <rFont val="Calibri"/>
        <family val="2"/>
        <scheme val="minor"/>
      </rPr>
      <t>收货人</t>
    </r>
  </si>
  <si>
    <r>
      <rPr>
        <sz val="11"/>
        <color theme="1"/>
        <rFont val="Calibri"/>
        <family val="2"/>
        <scheme val="minor"/>
      </rPr>
      <t>库管</t>
    </r>
  </si>
  <si>
    <t xml:space="preserve"> Page3(blue):Storage 库存联                 </t>
  </si>
  <si>
    <t>制单人</t>
  </si>
  <si>
    <t>Quantity</t>
  </si>
  <si>
    <t>Packing</t>
  </si>
  <si>
    <t>Category</t>
  </si>
  <si>
    <t>Total price</t>
  </si>
  <si>
    <t>Box Unit Price</t>
  </si>
  <si>
    <t>Products list</t>
  </si>
  <si>
    <t>none</t>
  </si>
  <si>
    <r>
      <t xml:space="preserve">Sale's phone /  </t>
    </r>
    <r>
      <rPr>
        <b/>
        <sz val="10"/>
        <rFont val="Calibri"/>
        <family val="2"/>
        <scheme val="minor"/>
      </rPr>
      <t>销售人员电话</t>
    </r>
    <r>
      <rPr>
        <sz val="10"/>
        <rFont val="Calibri"/>
        <family val="2"/>
        <scheme val="minor"/>
      </rPr>
      <t xml:space="preserve"> </t>
    </r>
  </si>
  <si>
    <r>
      <t xml:space="preserve">Customer Phone /  </t>
    </r>
    <r>
      <rPr>
        <b/>
        <sz val="10"/>
        <rFont val="Calibri"/>
        <family val="2"/>
        <scheme val="minor"/>
      </rPr>
      <t>客户联系电话</t>
    </r>
  </si>
  <si>
    <r>
      <t xml:space="preserve">Receiver customer /  </t>
    </r>
    <r>
      <rPr>
        <b/>
        <sz val="10"/>
        <rFont val="Calibri"/>
        <family val="2"/>
        <scheme val="minor"/>
      </rPr>
      <t>收货方</t>
    </r>
  </si>
  <si>
    <r>
      <t xml:space="preserve">delivery adress /  </t>
    </r>
    <r>
      <rPr>
        <b/>
        <sz val="10"/>
        <rFont val="Calibri"/>
        <family val="2"/>
        <scheme val="minor"/>
      </rPr>
      <t>送货地址</t>
    </r>
  </si>
  <si>
    <t>Total</t>
  </si>
  <si>
    <t>C001</t>
  </si>
  <si>
    <t>C002</t>
  </si>
  <si>
    <t>Date/日期：  2014 年 05月</t>
  </si>
  <si>
    <t>Date/日期：  2014 年 05月01 日</t>
  </si>
  <si>
    <t>Date/日期：  2014 年 05月02 日</t>
  </si>
  <si>
    <t>Qte</t>
  </si>
  <si>
    <t>Prix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</si>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</sst>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&quot;¥&quot;* #,##0.00_ ;_ &quot;¥&quot;* \-#,##0.00_ ;_ &quot;¥&quot;* &quot;-&quot;??_ ;_ @_ "/>
    <numFmt numFmtId="164" formatCode="_ [$¥-804]* #,##0.00_ ;_ [$¥-804]* \-#,##0.00_ ;_ [$¥-804]* &quot;-&quot;??_ ;_ @_ "/>
    <numFmt numFmtId="165" formatCode="m&quot;月&quot;d&quot;日&quot;;@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34"/>
      <scheme val="minor"/>
    </font>
    <font>
      <sz val="11"/>
      <name val="Georgia"/>
      <family val="1"/>
    </font>
    <font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rgb="FFFF0000"/>
      <name val="Calibri"/>
      <family val="2"/>
      <scheme val="minor"/>
    </font>
    <font>
      <sz val="10"/>
      <name val="Verdana"/>
      <family val="2"/>
    </font>
    <font>
      <sz val="11"/>
      <color indexed="8"/>
      <name val="宋体"/>
      <charset val="134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</font>
    <font>
      <b/>
      <sz val="16"/>
      <name val="Calibri"/>
      <family val="2"/>
      <scheme val="minor"/>
    </font>
    <font>
      <sz val="9"/>
      <name val="宋体"/>
      <family val="3"/>
      <charset val="134"/>
    </font>
    <font>
      <sz val="12"/>
      <name val="Times New Roman"/>
      <family val="1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0">
    <xf numFmtId="0" fontId="0" fillId="0" borderId="0"/>
    <xf numFmtId="0" fontId="2" fillId="0" borderId="0"/>
    <xf numFmtId="0" fontId="8" fillId="0" borderId="0" applyNumberFormat="0" applyBorder="0" applyProtection="0"/>
    <xf numFmtId="0" fontId="7" fillId="0" borderId="0"/>
    <xf numFmtId="0" fontId="1" fillId="0" borderId="0">
      <alignment vertical="center"/>
    </xf>
    <xf numFmtId="0" fontId="10" fillId="0" borderId="0"/>
    <xf numFmtId="0" fontId="10" fillId="0" borderId="0">
      <alignment vertical="center"/>
    </xf>
    <xf numFmtId="0" fontId="11" fillId="0" borderId="0">
      <alignment vertical="center"/>
    </xf>
    <xf numFmtId="0" fontId="11" fillId="0" borderId="0">
      <alignment vertical="center"/>
    </xf>
    <xf numFmtId="0" fontId="16" fillId="0" borderId="0" applyFont="0" applyAlignment="0">
      <alignment vertical="center"/>
    </xf>
  </cellStyleXfs>
  <cellXfs count="75">
    <xf numFmtId="0" fontId="0" fillId="0" borderId="0" xfId="0"/>
    <xf numFmtId="0" fontId="3" fillId="2" borderId="1" xfId="1" applyFont="1" applyFill="1" applyBorder="1" applyAlignment="1">
      <alignment horizontal="center" vertical="center" wrapText="1" shrinkToFit="1"/>
    </xf>
    <xf numFmtId="0" fontId="0" fillId="0" borderId="0" xfId="0" applyBorder="1" applyAlignment="1">
      <alignment horizontal="center" vertical="center"/>
    </xf>
    <xf numFmtId="0" fontId="3" fillId="0" borderId="1" xfId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3" fillId="0" borderId="1" xfId="1" applyFont="1" applyFill="1" applyBorder="1" applyAlignment="1">
      <alignment horizontal="center" shrinkToFit="1"/>
    </xf>
    <xf numFmtId="164" fontId="6" fillId="0" borderId="1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44" fontId="3" fillId="0" borderId="1" xfId="1" applyNumberFormat="1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44" fontId="3" fillId="0" borderId="1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vertical="top" wrapText="1"/>
    </xf>
    <xf numFmtId="0" fontId="9" fillId="0" borderId="0" xfId="0" applyFont="1" applyFill="1" applyBorder="1"/>
    <xf numFmtId="0" fontId="9" fillId="0" borderId="0" xfId="0" applyFont="1" applyFill="1" applyBorder="1" applyAlignment="1">
      <alignment horizontal="center" vertical="center"/>
    </xf>
    <xf numFmtId="0" fontId="3" fillId="0" borderId="0" xfId="1" applyFont="1" applyFill="1"/>
    <xf numFmtId="0" fontId="3" fillId="0" borderId="0" xfId="1" applyFont="1" applyFill="1" applyAlignment="1"/>
    <xf numFmtId="0" fontId="5" fillId="0" borderId="0" xfId="1" applyFont="1" applyFill="1"/>
    <xf numFmtId="0" fontId="3" fillId="0" borderId="0" xfId="1" applyFont="1" applyFill="1" applyAlignment="1">
      <alignment vertical="top"/>
    </xf>
    <xf numFmtId="0" fontId="3" fillId="0" borderId="0" xfId="1" applyFont="1" applyFill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 vertical="center"/>
    </xf>
    <xf numFmtId="0" fontId="5" fillId="0" borderId="0" xfId="1" applyFont="1" applyFill="1" applyAlignment="1">
      <alignment vertical="center"/>
    </xf>
    <xf numFmtId="0" fontId="3" fillId="0" borderId="6" xfId="1" applyFont="1" applyFill="1" applyBorder="1" applyAlignment="1">
      <alignment vertical="center"/>
    </xf>
    <xf numFmtId="0" fontId="3" fillId="0" borderId="6" xfId="1" applyFont="1" applyFill="1" applyBorder="1" applyAlignment="1">
      <alignment horizontal="left" vertical="center"/>
    </xf>
    <xf numFmtId="0" fontId="3" fillId="0" borderId="6" xfId="1" applyFont="1" applyFill="1" applyBorder="1"/>
    <xf numFmtId="0" fontId="3" fillId="0" borderId="1" xfId="1" applyFont="1" applyFill="1" applyBorder="1" applyAlignment="1">
      <alignment vertical="center" wrapText="1"/>
    </xf>
    <xf numFmtId="0" fontId="5" fillId="0" borderId="0" xfId="1" applyFont="1" applyFill="1" applyAlignment="1">
      <alignment horizontal="left" vertical="center"/>
    </xf>
    <xf numFmtId="0" fontId="5" fillId="0" borderId="2" xfId="1" applyFont="1" applyFill="1" applyBorder="1" applyAlignment="1">
      <alignment horizontal="left" vertical="center"/>
    </xf>
    <xf numFmtId="0" fontId="6" fillId="0" borderId="1" xfId="0" applyNumberFormat="1" applyFont="1" applyFill="1" applyBorder="1" applyAlignment="1">
      <alignment horizontal="center" vertical="center"/>
    </xf>
    <xf numFmtId="0" fontId="3" fillId="3" borderId="3" xfId="1" applyFont="1" applyFill="1" applyBorder="1" applyAlignment="1">
      <alignment horizontal="center" vertical="center" wrapText="1" shrinkToFit="1"/>
    </xf>
    <xf numFmtId="0" fontId="3" fillId="3" borderId="4" xfId="1" applyFont="1" applyFill="1" applyBorder="1" applyAlignment="1">
      <alignment horizontal="center" vertical="center" wrapText="1" shrinkToFit="1"/>
    </xf>
    <xf numFmtId="0" fontId="0" fillId="0" borderId="0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3" fillId="0" borderId="2" xfId="1" applyFont="1" applyFill="1" applyBorder="1" applyAlignment="1">
      <alignment vertical="center"/>
    </xf>
    <xf numFmtId="0" fontId="3" fillId="0" borderId="6" xfId="1" applyFont="1" applyFill="1" applyBorder="1" applyAlignment="1">
      <alignment horizontal="left" vertical="center"/>
    </xf>
    <xf numFmtId="0" fontId="3" fillId="2" borderId="1" xfId="1" applyFont="1" applyFill="1" applyBorder="1" applyAlignment="1">
      <alignment horizontal="center" vertical="center" wrapText="1" shrinkToFit="1"/>
    </xf>
    <xf numFmtId="0" fontId="5" fillId="0" borderId="0" xfId="1" applyFont="1" applyFill="1" applyAlignment="1">
      <alignment horizontal="left" vertical="center"/>
    </xf>
    <xf numFmtId="0" fontId="5" fillId="0" borderId="2" xfId="1" applyFont="1" applyFill="1" applyBorder="1" applyAlignment="1">
      <alignment horizontal="left" vertical="center"/>
    </xf>
    <xf numFmtId="0" fontId="3" fillId="3" borderId="5" xfId="1" applyFont="1" applyFill="1" applyBorder="1" applyAlignment="1">
      <alignment horizontal="center" vertical="center" wrapText="1" shrinkToFit="1"/>
    </xf>
    <xf numFmtId="0" fontId="0" fillId="0" borderId="0" xfId="0" applyAlignment="1">
      <alignment horizontal="center" vertical="center"/>
    </xf>
    <xf numFmtId="165" fontId="17" fillId="0" borderId="0" xfId="9" applyNumberFormat="1" applyFont="1" applyFill="1" applyBorder="1" applyAlignment="1">
      <alignment horizontal="center" vertical="center"/>
    </xf>
    <xf numFmtId="0" fontId="3" fillId="2" borderId="0" xfId="1" applyFont="1" applyFill="1" applyBorder="1" applyAlignment="1">
      <alignment horizontal="center" vertical="center" wrapText="1" shrinkToFit="1"/>
    </xf>
    <xf numFmtId="0" fontId="5" fillId="3" borderId="0" xfId="1" applyFont="1" applyFill="1" applyBorder="1" applyAlignment="1">
      <alignment horizontal="center" vertical="center" wrapText="1" shrinkToFit="1"/>
    </xf>
    <xf numFmtId="0" fontId="3" fillId="3" borderId="0" xfId="1" applyFont="1" applyFill="1" applyBorder="1" applyAlignment="1">
      <alignment horizontal="center" vertical="center" wrapText="1" shrinkToFit="1"/>
    </xf>
    <xf numFmtId="164" fontId="6" fillId="0" borderId="0" xfId="0" applyNumberFormat="1" applyFont="1" applyFill="1" applyBorder="1" applyAlignment="1">
      <alignment horizontal="center" vertical="center"/>
    </xf>
    <xf numFmtId="164" fontId="5" fillId="4" borderId="7" xfId="1" applyNumberFormat="1" applyFont="1" applyFill="1" applyBorder="1"/>
    <xf numFmtId="1" fontId="6" fillId="0" borderId="0" xfId="0" applyNumberFormat="1" applyFont="1" applyFill="1" applyBorder="1" applyAlignment="1">
      <alignment horizontal="center" vertical="center"/>
    </xf>
    <xf numFmtId="0" fontId="12" fillId="0" borderId="0" xfId="1" applyFont="1" applyFill="1" applyAlignment="1">
      <alignment horizontal="center" wrapText="1"/>
    </xf>
    <xf numFmtId="0" fontId="15" fillId="0" borderId="0" xfId="1" applyFont="1" applyFill="1" applyAlignment="1">
      <alignment horizontal="center" vertical="center"/>
    </xf>
    <xf numFmtId="0" fontId="3" fillId="2" borderId="1" xfId="1" applyFont="1" applyFill="1" applyBorder="1" applyAlignment="1">
      <alignment horizontal="center" vertical="center" wrapText="1" shrinkToFit="1"/>
    </xf>
    <xf numFmtId="0" fontId="5" fillId="3" borderId="3" xfId="1" applyFont="1" applyFill="1" applyBorder="1" applyAlignment="1">
      <alignment horizontal="center" vertical="center" wrapText="1" shrinkToFit="1"/>
    </xf>
    <xf numFmtId="0" fontId="5" fillId="3" borderId="4" xfId="1" applyFont="1" applyFill="1" applyBorder="1" applyAlignment="1">
      <alignment horizontal="center" vertical="center" wrapText="1" shrinkToFit="1"/>
    </xf>
    <xf numFmtId="0" fontId="5" fillId="3" borderId="5" xfId="1" applyFont="1" applyFill="1" applyBorder="1" applyAlignment="1">
      <alignment horizontal="center" vertical="center" wrapText="1" shrinkToFit="1"/>
    </xf>
    <xf numFmtId="0" fontId="0" fillId="0" borderId="0" xfId="1" applyFont="1" applyFill="1" applyBorder="1" applyAlignment="1">
      <alignment horizontal="left" vertical="center"/>
    </xf>
    <xf numFmtId="0" fontId="3" fillId="0" borderId="0" xfId="1" applyFont="1" applyFill="1" applyAlignment="1">
      <alignment horizontal="left" vertical="center"/>
    </xf>
    <xf numFmtId="0" fontId="3" fillId="0" borderId="0" xfId="1" applyFont="1" applyFill="1" applyAlignment="1">
      <alignment horizontal="center" vertical="center"/>
    </xf>
    <xf numFmtId="0" fontId="5" fillId="0" borderId="0" xfId="1" applyFont="1" applyFill="1" applyAlignment="1">
      <alignment horizontal="left" vertical="center"/>
    </xf>
    <xf numFmtId="0" fontId="3" fillId="0" borderId="2" xfId="1" applyFont="1" applyFill="1" applyBorder="1" applyAlignment="1">
      <alignment horizontal="center" vertical="center"/>
    </xf>
    <xf numFmtId="0" fontId="5" fillId="0" borderId="2" xfId="1" applyFont="1" applyFill="1" applyBorder="1" applyAlignment="1">
      <alignment horizontal="left" vertical="center"/>
    </xf>
    <xf numFmtId="0" fontId="5" fillId="0" borderId="3" xfId="1" applyFont="1" applyFill="1" applyBorder="1" applyAlignment="1">
      <alignment horizontal="right" vertical="center" wrapText="1"/>
    </xf>
    <xf numFmtId="0" fontId="5" fillId="0" borderId="4" xfId="1" applyFont="1" applyFill="1" applyBorder="1" applyAlignment="1">
      <alignment horizontal="right" vertical="center" wrapText="1"/>
    </xf>
    <xf numFmtId="0" fontId="5" fillId="0" borderId="5" xfId="1" applyFont="1" applyFill="1" applyBorder="1" applyAlignment="1">
      <alignment horizontal="right" vertical="center" wrapText="1"/>
    </xf>
    <xf numFmtId="0" fontId="3" fillId="0" borderId="3" xfId="1" applyFont="1" applyFill="1" applyBorder="1" applyAlignment="1">
      <alignment horizontal="center" vertical="center" wrapText="1"/>
    </xf>
    <xf numFmtId="0" fontId="3" fillId="0" borderId="4" xfId="1" applyFont="1" applyFill="1" applyBorder="1" applyAlignment="1">
      <alignment horizontal="center" vertical="center" wrapText="1"/>
    </xf>
    <xf numFmtId="0" fontId="3" fillId="0" borderId="5" xfId="1" applyFont="1" applyFill="1" applyBorder="1" applyAlignment="1">
      <alignment horizontal="center" vertical="center" wrapText="1"/>
    </xf>
    <xf numFmtId="0" fontId="3" fillId="0" borderId="6" xfId="1" applyFont="1" applyFill="1" applyBorder="1" applyAlignment="1">
      <alignment horizontal="left" vertical="center"/>
    </xf>
    <xf numFmtId="0" fontId="12" fillId="0" borderId="0" xfId="1" applyFont="1" applyFill="1" applyAlignment="1">
      <alignment horizontal="center" vertical="top"/>
    </xf>
    <xf numFmtId="0" fontId="13" fillId="0" borderId="0" xfId="1" applyFont="1" applyFill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2" fontId="6" fillId="0" borderId="0" xfId="0" applyNumberFormat="1" applyFont="1" applyFill="1" applyBorder="1" applyAlignment="1">
      <alignment horizontal="center" vertical="center"/>
    </xf>
  </cellXfs>
  <cellStyles count="10">
    <cellStyle name="Excel Built-in Normal" xfId="2"/>
    <cellStyle name="Normal" xfId="0" builtinId="0"/>
    <cellStyle name="Normal 2" xfId="1"/>
    <cellStyle name="Normal 2 2" xfId="3"/>
    <cellStyle name="Normal 3" xfId="4"/>
    <cellStyle name="Normal 4" xfId="5"/>
    <cellStyle name="Normal 5" xfId="6"/>
    <cellStyle name="常规 2" xfId="9"/>
    <cellStyle name="常规 3" xfId="7"/>
    <cellStyle name="常规_matiere premières 原材料费_38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382857</xdr:colOff>
      <xdr:row>0</xdr:row>
      <xdr:rowOff>56031</xdr:rowOff>
    </xdr:from>
    <xdr:to>
      <xdr:col>6</xdr:col>
      <xdr:colOff>878546</xdr:colOff>
      <xdr:row>3</xdr:row>
      <xdr:rowOff>114848</xdr:rowOff>
    </xdr:to>
    <xdr:pic>
      <xdr:nvPicPr>
        <xdr:cNvPr id="2" name="图片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714181" y="56031"/>
          <a:ext cx="1817983" cy="66393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158751</xdr:colOff>
      <xdr:row>0</xdr:row>
      <xdr:rowOff>47624</xdr:rowOff>
    </xdr:from>
    <xdr:to>
      <xdr:col>8</xdr:col>
      <xdr:colOff>1057853</xdr:colOff>
      <xdr:row>3</xdr:row>
      <xdr:rowOff>119062</xdr:rowOff>
    </xdr:to>
    <xdr:pic>
      <xdr:nvPicPr>
        <xdr:cNvPr id="2" name="图片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59926" y="47624"/>
          <a:ext cx="1889702" cy="6905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3</xdr:row>
      <xdr:rowOff>161925</xdr:rowOff>
    </xdr:from>
    <xdr:to>
      <xdr:col>9</xdr:col>
      <xdr:colOff>9525</xdr:colOff>
      <xdr:row>3</xdr:row>
      <xdr:rowOff>163513</xdr:rowOff>
    </xdr:to>
    <xdr:cxnSp macro="">
      <xdr:nvCxnSpPr>
        <xdr:cNvPr id="3" name="直接连接符 11"/>
        <xdr:cNvCxnSpPr/>
      </xdr:nvCxnSpPr>
      <xdr:spPr>
        <a:xfrm>
          <a:off x="0" y="781050"/>
          <a:ext cx="12077700" cy="1588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158751</xdr:colOff>
      <xdr:row>0</xdr:row>
      <xdr:rowOff>47624</xdr:rowOff>
    </xdr:from>
    <xdr:to>
      <xdr:col>8</xdr:col>
      <xdr:colOff>1057853</xdr:colOff>
      <xdr:row>3</xdr:row>
      <xdr:rowOff>119062</xdr:rowOff>
    </xdr:to>
    <xdr:pic>
      <xdr:nvPicPr>
        <xdr:cNvPr id="2" name="图片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921751" y="47624"/>
          <a:ext cx="1823027" cy="6905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3</xdr:row>
      <xdr:rowOff>161925</xdr:rowOff>
    </xdr:from>
    <xdr:to>
      <xdr:col>9</xdr:col>
      <xdr:colOff>9525</xdr:colOff>
      <xdr:row>3</xdr:row>
      <xdr:rowOff>163513</xdr:rowOff>
    </xdr:to>
    <xdr:cxnSp macro="">
      <xdr:nvCxnSpPr>
        <xdr:cNvPr id="3" name="直接连接符 11"/>
        <xdr:cNvCxnSpPr/>
      </xdr:nvCxnSpPr>
      <xdr:spPr>
        <a:xfrm>
          <a:off x="0" y="781050"/>
          <a:ext cx="11258550" cy="1588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158751</xdr:colOff>
      <xdr:row>0</xdr:row>
      <xdr:rowOff>47624</xdr:rowOff>
    </xdr:from>
    <xdr:to>
      <xdr:col>8</xdr:col>
      <xdr:colOff>1057853</xdr:colOff>
      <xdr:row>3</xdr:row>
      <xdr:rowOff>119062</xdr:rowOff>
    </xdr:to>
    <xdr:pic>
      <xdr:nvPicPr>
        <xdr:cNvPr id="2" name="图片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921751" y="47624"/>
          <a:ext cx="1823027" cy="6905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3</xdr:row>
      <xdr:rowOff>161925</xdr:rowOff>
    </xdr:from>
    <xdr:to>
      <xdr:col>9</xdr:col>
      <xdr:colOff>9525</xdr:colOff>
      <xdr:row>3</xdr:row>
      <xdr:rowOff>163513</xdr:rowOff>
    </xdr:to>
    <xdr:cxnSp macro="">
      <xdr:nvCxnSpPr>
        <xdr:cNvPr id="3" name="直接连接符 11"/>
        <xdr:cNvCxnSpPr/>
      </xdr:nvCxnSpPr>
      <xdr:spPr>
        <a:xfrm>
          <a:off x="0" y="781050"/>
          <a:ext cx="11258550" cy="1588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158751</xdr:colOff>
      <xdr:row>0</xdr:row>
      <xdr:rowOff>47624</xdr:rowOff>
    </xdr:from>
    <xdr:to>
      <xdr:col>8</xdr:col>
      <xdr:colOff>1057853</xdr:colOff>
      <xdr:row>3</xdr:row>
      <xdr:rowOff>119062</xdr:rowOff>
    </xdr:to>
    <xdr:pic>
      <xdr:nvPicPr>
        <xdr:cNvPr id="2" name="图片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921751" y="47624"/>
          <a:ext cx="1823027" cy="6905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3</xdr:row>
      <xdr:rowOff>161925</xdr:rowOff>
    </xdr:from>
    <xdr:to>
      <xdr:col>9</xdr:col>
      <xdr:colOff>9525</xdr:colOff>
      <xdr:row>3</xdr:row>
      <xdr:rowOff>163513</xdr:rowOff>
    </xdr:to>
    <xdr:cxnSp macro="">
      <xdr:nvCxnSpPr>
        <xdr:cNvPr id="3" name="直接连接符 11"/>
        <xdr:cNvCxnSpPr/>
      </xdr:nvCxnSpPr>
      <xdr:spPr>
        <a:xfrm>
          <a:off x="0" y="781050"/>
          <a:ext cx="11258550" cy="1588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14.xlsb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recipes%20calculat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4"/>
      <sheetName val="Production 2014"/>
      <sheetName val="Equipes"/>
      <sheetName val="Equipements"/>
      <sheetName val="Construction"/>
      <sheetName val="CA"/>
      <sheetName val="List packaging"/>
      <sheetName val="Packaging"/>
      <sheetName val="Sheet1"/>
      <sheetName val="tarif base"/>
    </sheetNames>
    <sheetDataSet>
      <sheetData sheetId="0"/>
      <sheetData sheetId="1">
        <row r="3">
          <cell r="A3" t="str">
            <v>Bread001</v>
          </cell>
          <cell r="B3" t="str">
            <v>Baguette</v>
          </cell>
          <cell r="C3" t="str">
            <v>Baguette classique</v>
          </cell>
          <cell r="D3" t="str">
            <v>传统法棍</v>
          </cell>
          <cell r="E3">
            <v>250</v>
          </cell>
          <cell r="F3">
            <v>1.3920431666436386</v>
          </cell>
          <cell r="G3">
            <v>5.5571428571428569</v>
          </cell>
          <cell r="H3">
            <v>0</v>
          </cell>
          <cell r="I3">
            <v>0</v>
          </cell>
          <cell r="J3">
            <v>5</v>
          </cell>
          <cell r="K3">
            <v>0</v>
          </cell>
          <cell r="L3">
            <v>6</v>
          </cell>
          <cell r="M3">
            <v>30</v>
          </cell>
          <cell r="N3">
            <v>0</v>
          </cell>
        </row>
        <row r="4">
          <cell r="A4" t="str">
            <v>Bread002</v>
          </cell>
          <cell r="B4" t="str">
            <v>Baguette</v>
          </cell>
          <cell r="C4" t="str">
            <v>Baguette tradition</v>
          </cell>
          <cell r="D4" t="str">
            <v>乡村法棍</v>
          </cell>
          <cell r="E4">
            <v>250</v>
          </cell>
          <cell r="F4">
            <v>1.219369795609387</v>
          </cell>
          <cell r="G4">
            <v>75.48571428571428</v>
          </cell>
          <cell r="H4">
            <v>0</v>
          </cell>
          <cell r="I4">
            <v>0</v>
          </cell>
          <cell r="J4">
            <v>5</v>
          </cell>
          <cell r="K4">
            <v>0</v>
          </cell>
          <cell r="L4">
            <v>8</v>
          </cell>
          <cell r="M4">
            <v>40</v>
          </cell>
          <cell r="N4">
            <v>0</v>
          </cell>
        </row>
        <row r="5">
          <cell r="A5" t="str">
            <v>Bread003</v>
          </cell>
          <cell r="B5" t="str">
            <v>Baguette</v>
          </cell>
          <cell r="C5" t="str">
            <v>Baguette Cereals</v>
          </cell>
          <cell r="D5" t="str">
            <v>谷物法棍</v>
          </cell>
          <cell r="E5">
            <v>0</v>
          </cell>
          <cell r="F5">
            <v>2.1027545178658835</v>
          </cell>
          <cell r="G5">
            <v>18</v>
          </cell>
          <cell r="H5">
            <v>0</v>
          </cell>
          <cell r="I5">
            <v>0</v>
          </cell>
          <cell r="J5">
            <v>5</v>
          </cell>
          <cell r="K5">
            <v>0</v>
          </cell>
          <cell r="L5">
            <v>10</v>
          </cell>
          <cell r="M5">
            <v>50</v>
          </cell>
          <cell r="N5">
            <v>0</v>
          </cell>
        </row>
        <row r="6">
          <cell r="A6" t="str">
            <v>Bread004</v>
          </cell>
          <cell r="B6" t="str">
            <v>Baguette</v>
          </cell>
          <cell r="C6" t="str">
            <v>Baguette Walnut &amp; Raisin</v>
          </cell>
          <cell r="D6">
            <v>0</v>
          </cell>
          <cell r="E6">
            <v>0</v>
          </cell>
          <cell r="F6" t="e">
            <v>#DIV/0!</v>
          </cell>
          <cell r="G6">
            <v>0</v>
          </cell>
          <cell r="H6">
            <v>0</v>
          </cell>
          <cell r="I6">
            <v>0</v>
          </cell>
          <cell r="J6">
            <v>5</v>
          </cell>
          <cell r="K6">
            <v>0</v>
          </cell>
          <cell r="L6">
            <v>10</v>
          </cell>
          <cell r="M6">
            <v>50</v>
          </cell>
          <cell r="N6">
            <v>0</v>
          </cell>
        </row>
        <row r="7">
          <cell r="A7" t="str">
            <v>Bread041</v>
          </cell>
          <cell r="B7" t="str">
            <v>Hamburger</v>
          </cell>
          <cell r="C7" t="str">
            <v>Hamburger bread big</v>
          </cell>
          <cell r="D7">
            <v>0</v>
          </cell>
          <cell r="E7">
            <v>100</v>
          </cell>
          <cell r="F7" t="e">
            <v>#DIV/0!</v>
          </cell>
          <cell r="G7">
            <v>0</v>
          </cell>
          <cell r="H7">
            <v>0</v>
          </cell>
          <cell r="I7">
            <v>0</v>
          </cell>
          <cell r="J7">
            <v>30</v>
          </cell>
          <cell r="K7">
            <v>0</v>
          </cell>
          <cell r="L7">
            <v>5</v>
          </cell>
          <cell r="M7">
            <v>150</v>
          </cell>
          <cell r="N7">
            <v>0</v>
          </cell>
        </row>
        <row r="8">
          <cell r="A8" t="str">
            <v>Bread042</v>
          </cell>
          <cell r="B8" t="str">
            <v>Hamburger</v>
          </cell>
          <cell r="C8" t="str">
            <v>Hamburger bread medium</v>
          </cell>
          <cell r="D8">
            <v>0</v>
          </cell>
          <cell r="E8">
            <v>30</v>
          </cell>
          <cell r="F8" t="e">
            <v>#DIV/0!</v>
          </cell>
          <cell r="G8">
            <v>0</v>
          </cell>
          <cell r="H8">
            <v>0</v>
          </cell>
          <cell r="I8">
            <v>0</v>
          </cell>
          <cell r="J8">
            <v>50</v>
          </cell>
          <cell r="K8">
            <v>0</v>
          </cell>
          <cell r="L8">
            <v>4</v>
          </cell>
          <cell r="M8">
            <v>200</v>
          </cell>
          <cell r="N8">
            <v>0</v>
          </cell>
        </row>
        <row r="9">
          <cell r="A9" t="str">
            <v>Bread043</v>
          </cell>
          <cell r="B9" t="str">
            <v>Hamburger</v>
          </cell>
          <cell r="C9" t="str">
            <v>Hamburger bread small</v>
          </cell>
          <cell r="D9">
            <v>0</v>
          </cell>
          <cell r="E9">
            <v>10</v>
          </cell>
          <cell r="F9" t="e">
            <v>#DIV/0!</v>
          </cell>
          <cell r="G9">
            <v>0</v>
          </cell>
          <cell r="H9">
            <v>0</v>
          </cell>
          <cell r="I9">
            <v>0</v>
          </cell>
          <cell r="J9">
            <v>100</v>
          </cell>
          <cell r="K9">
            <v>0</v>
          </cell>
          <cell r="L9">
            <v>3</v>
          </cell>
          <cell r="M9">
            <v>300</v>
          </cell>
          <cell r="N9">
            <v>0</v>
          </cell>
        </row>
        <row r="10">
          <cell r="A10" t="str">
            <v>Bread023</v>
          </cell>
          <cell r="B10" t="str">
            <v>Loaf</v>
          </cell>
          <cell r="C10" t="str">
            <v>Country Bread Loaf</v>
          </cell>
          <cell r="D10">
            <v>0</v>
          </cell>
          <cell r="E10">
            <v>1000</v>
          </cell>
          <cell r="F10" t="e">
            <v>#N/A</v>
          </cell>
          <cell r="G10">
            <v>0</v>
          </cell>
          <cell r="H10">
            <v>0</v>
          </cell>
          <cell r="I10">
            <v>0</v>
          </cell>
          <cell r="J10">
            <v>1</v>
          </cell>
          <cell r="K10">
            <v>0</v>
          </cell>
          <cell r="L10">
            <v>22</v>
          </cell>
          <cell r="M10">
            <v>22</v>
          </cell>
          <cell r="N10">
            <v>0</v>
          </cell>
        </row>
        <row r="11">
          <cell r="A11" t="str">
            <v>Bread024</v>
          </cell>
          <cell r="B11" t="str">
            <v>Loaf</v>
          </cell>
          <cell r="C11" t="str">
            <v>Cereal Bread Loaf</v>
          </cell>
          <cell r="D11">
            <v>0</v>
          </cell>
          <cell r="E11">
            <v>0</v>
          </cell>
          <cell r="F11" t="e">
            <v>#DIV/0!</v>
          </cell>
          <cell r="G11">
            <v>0</v>
          </cell>
          <cell r="H11">
            <v>0</v>
          </cell>
          <cell r="I11">
            <v>0</v>
          </cell>
          <cell r="J11">
            <v>1</v>
          </cell>
          <cell r="K11">
            <v>0</v>
          </cell>
          <cell r="L11">
            <v>22</v>
          </cell>
          <cell r="M11">
            <v>22</v>
          </cell>
          <cell r="N11">
            <v>0</v>
          </cell>
        </row>
        <row r="12">
          <cell r="A12" t="str">
            <v>Bread025</v>
          </cell>
          <cell r="B12" t="str">
            <v>Loaf</v>
          </cell>
          <cell r="C12" t="str">
            <v>Country Bread Loaf</v>
          </cell>
          <cell r="D12">
            <v>0</v>
          </cell>
          <cell r="E12">
            <v>500</v>
          </cell>
          <cell r="F12" t="e">
            <v>#N/A</v>
          </cell>
          <cell r="G12">
            <v>3</v>
          </cell>
          <cell r="H12">
            <v>0</v>
          </cell>
          <cell r="I12">
            <v>0</v>
          </cell>
          <cell r="J12">
            <v>1</v>
          </cell>
          <cell r="K12">
            <v>0</v>
          </cell>
          <cell r="L12">
            <v>22</v>
          </cell>
          <cell r="M12">
            <v>22</v>
          </cell>
          <cell r="N12">
            <v>0</v>
          </cell>
        </row>
        <row r="13">
          <cell r="A13" t="str">
            <v>Bread026</v>
          </cell>
          <cell r="B13" t="str">
            <v>Loaf</v>
          </cell>
          <cell r="C13" t="str">
            <v>Wheat &amp; Rye Bread Loaf</v>
          </cell>
          <cell r="D13">
            <v>0</v>
          </cell>
          <cell r="E13">
            <v>500</v>
          </cell>
          <cell r="F13">
            <v>2.52859424678274</v>
          </cell>
          <cell r="G13">
            <v>3</v>
          </cell>
          <cell r="H13">
            <v>0</v>
          </cell>
          <cell r="I13">
            <v>0</v>
          </cell>
          <cell r="J13">
            <v>1</v>
          </cell>
          <cell r="K13">
            <v>0</v>
          </cell>
          <cell r="L13">
            <v>22</v>
          </cell>
          <cell r="M13">
            <v>22</v>
          </cell>
          <cell r="N13">
            <v>0</v>
          </cell>
        </row>
        <row r="14">
          <cell r="A14" t="str">
            <v>Bread030</v>
          </cell>
          <cell r="B14" t="str">
            <v>Loaf</v>
          </cell>
          <cell r="C14" t="str">
            <v>Rye bread loaf</v>
          </cell>
          <cell r="D14" t="str">
            <v>裸麦包</v>
          </cell>
          <cell r="E14">
            <v>500</v>
          </cell>
          <cell r="F14">
            <v>3.0635056948338004</v>
          </cell>
          <cell r="G14">
            <v>11</v>
          </cell>
          <cell r="H14">
            <v>0</v>
          </cell>
          <cell r="I14">
            <v>0</v>
          </cell>
          <cell r="J14">
            <v>1</v>
          </cell>
          <cell r="K14">
            <v>0</v>
          </cell>
          <cell r="L14">
            <v>22</v>
          </cell>
          <cell r="M14">
            <v>22</v>
          </cell>
          <cell r="N14">
            <v>0</v>
          </cell>
        </row>
        <row r="15">
          <cell r="A15" t="str">
            <v>Bread014</v>
          </cell>
          <cell r="B15" t="str">
            <v>Roll</v>
          </cell>
          <cell r="C15" t="str">
            <v>French bread roll</v>
          </cell>
          <cell r="D15" t="str">
            <v>小法包</v>
          </cell>
          <cell r="E15">
            <v>50</v>
          </cell>
          <cell r="F15">
            <v>0.53909878260869559</v>
          </cell>
          <cell r="G15">
            <v>115</v>
          </cell>
          <cell r="H15">
            <v>0</v>
          </cell>
          <cell r="I15">
            <v>0</v>
          </cell>
          <cell r="J15">
            <v>30</v>
          </cell>
          <cell r="K15">
            <v>0</v>
          </cell>
          <cell r="L15">
            <v>1.83</v>
          </cell>
          <cell r="M15">
            <v>54.900000000000006</v>
          </cell>
          <cell r="N15">
            <v>0</v>
          </cell>
        </row>
        <row r="16">
          <cell r="A16" t="str">
            <v>Bread015</v>
          </cell>
          <cell r="B16" t="str">
            <v>Roll</v>
          </cell>
          <cell r="C16" t="str">
            <v>Rye bread roll</v>
          </cell>
          <cell r="D16" t="str">
            <v>小裸麦包</v>
          </cell>
          <cell r="E16">
            <v>50</v>
          </cell>
          <cell r="F16">
            <v>0.29303097950584178</v>
          </cell>
          <cell r="G16">
            <v>115</v>
          </cell>
          <cell r="H16">
            <v>0</v>
          </cell>
          <cell r="I16">
            <v>0</v>
          </cell>
          <cell r="J16">
            <v>30</v>
          </cell>
          <cell r="K16">
            <v>0</v>
          </cell>
          <cell r="L16">
            <v>2.67</v>
          </cell>
          <cell r="M16">
            <v>80.099999999999994</v>
          </cell>
          <cell r="N16">
            <v>0</v>
          </cell>
        </row>
        <row r="17">
          <cell r="A17" t="str">
            <v>Bread016</v>
          </cell>
          <cell r="B17" t="str">
            <v>Roll</v>
          </cell>
          <cell r="C17" t="str">
            <v>Cereals bread roll</v>
          </cell>
          <cell r="D17" t="str">
            <v>小杂谷物包</v>
          </cell>
          <cell r="E17">
            <v>50</v>
          </cell>
          <cell r="F17">
            <v>0.36636491491750878</v>
          </cell>
          <cell r="G17">
            <v>102</v>
          </cell>
          <cell r="H17">
            <v>0</v>
          </cell>
          <cell r="I17">
            <v>0</v>
          </cell>
          <cell r="J17">
            <v>30</v>
          </cell>
          <cell r="K17">
            <v>0</v>
          </cell>
          <cell r="L17">
            <v>3</v>
          </cell>
          <cell r="M17">
            <v>90</v>
          </cell>
          <cell r="N17">
            <v>0</v>
          </cell>
        </row>
        <row r="18">
          <cell r="A18" t="str">
            <v>Bread017</v>
          </cell>
          <cell r="B18" t="str">
            <v>Roll</v>
          </cell>
          <cell r="C18" t="str">
            <v>Ciabatta bread roll</v>
          </cell>
          <cell r="D18" t="str">
            <v>小恰巴塔</v>
          </cell>
          <cell r="E18">
            <v>50</v>
          </cell>
          <cell r="F18">
            <v>0.28433105413105414</v>
          </cell>
          <cell r="G18">
            <v>351</v>
          </cell>
          <cell r="H18">
            <v>0</v>
          </cell>
          <cell r="I18">
            <v>0</v>
          </cell>
          <cell r="J18">
            <v>30</v>
          </cell>
          <cell r="K18">
            <v>0</v>
          </cell>
          <cell r="L18">
            <v>2.67</v>
          </cell>
          <cell r="M18">
            <v>80.099999999999994</v>
          </cell>
          <cell r="N18">
            <v>0</v>
          </cell>
        </row>
        <row r="19">
          <cell r="A19" t="str">
            <v>Bread020</v>
          </cell>
          <cell r="B19" t="str">
            <v>Roll</v>
          </cell>
          <cell r="C19" t="str">
            <v>Olive bread roll</v>
          </cell>
          <cell r="D19" t="str">
            <v>橄欖小面包</v>
          </cell>
          <cell r="E19">
            <v>50</v>
          </cell>
          <cell r="F19">
            <v>0.31921284020042534</v>
          </cell>
          <cell r="G19">
            <v>35</v>
          </cell>
          <cell r="H19">
            <v>0</v>
          </cell>
          <cell r="I19">
            <v>0</v>
          </cell>
          <cell r="J19">
            <v>30</v>
          </cell>
          <cell r="K19">
            <v>0</v>
          </cell>
          <cell r="L19">
            <v>3</v>
          </cell>
          <cell r="M19">
            <v>90</v>
          </cell>
          <cell r="N19">
            <v>0</v>
          </cell>
        </row>
        <row r="20">
          <cell r="A20" t="str">
            <v>Bread036</v>
          </cell>
          <cell r="B20" t="str">
            <v>Roll</v>
          </cell>
          <cell r="C20" t="str">
            <v>Parmesan bread roll</v>
          </cell>
          <cell r="D20">
            <v>0</v>
          </cell>
          <cell r="E20">
            <v>50</v>
          </cell>
          <cell r="F20" t="e">
            <v>#DIV/0!</v>
          </cell>
          <cell r="G20">
            <v>0</v>
          </cell>
          <cell r="H20">
            <v>0</v>
          </cell>
          <cell r="I20">
            <v>0</v>
          </cell>
          <cell r="J20">
            <v>30</v>
          </cell>
          <cell r="K20">
            <v>0</v>
          </cell>
          <cell r="L20">
            <v>2.8</v>
          </cell>
          <cell r="M20">
            <v>84</v>
          </cell>
          <cell r="N20">
            <v>0</v>
          </cell>
        </row>
        <row r="21">
          <cell r="A21" t="str">
            <v>Bread037</v>
          </cell>
          <cell r="B21" t="str">
            <v>Roll</v>
          </cell>
          <cell r="C21" t="str">
            <v>Tomato-herbs bread rolls</v>
          </cell>
          <cell r="D21">
            <v>0</v>
          </cell>
          <cell r="E21">
            <v>50</v>
          </cell>
          <cell r="F21" t="e">
            <v>#DIV/0!</v>
          </cell>
          <cell r="G21">
            <v>0</v>
          </cell>
          <cell r="H21">
            <v>0</v>
          </cell>
          <cell r="I21">
            <v>0</v>
          </cell>
          <cell r="J21">
            <v>30</v>
          </cell>
          <cell r="K21">
            <v>0</v>
          </cell>
          <cell r="L21">
            <v>3.2</v>
          </cell>
          <cell r="M21">
            <v>96</v>
          </cell>
          <cell r="N21">
            <v>0</v>
          </cell>
        </row>
        <row r="22">
          <cell r="A22" t="str">
            <v>Bread040</v>
          </cell>
          <cell r="B22" t="str">
            <v>Roll</v>
          </cell>
          <cell r="C22" t="str">
            <v>Whole wheat bread roll</v>
          </cell>
          <cell r="D22">
            <v>0</v>
          </cell>
          <cell r="E22">
            <v>50</v>
          </cell>
          <cell r="F22" t="e">
            <v>#DIV/0!</v>
          </cell>
          <cell r="G22">
            <v>0</v>
          </cell>
          <cell r="H22">
            <v>0</v>
          </cell>
          <cell r="I22">
            <v>0</v>
          </cell>
          <cell r="J22">
            <v>30</v>
          </cell>
          <cell r="K22">
            <v>0</v>
          </cell>
          <cell r="L22">
            <v>2.8</v>
          </cell>
          <cell r="M22">
            <v>84</v>
          </cell>
          <cell r="N22">
            <v>0</v>
          </cell>
        </row>
        <row r="23">
          <cell r="A23" t="str">
            <v>Bread009</v>
          </cell>
          <cell r="B23" t="str">
            <v>Sandwich</v>
          </cell>
          <cell r="C23" t="str">
            <v>SW Ciabatta</v>
          </cell>
          <cell r="D23" t="str">
            <v>恰巴塔三明治面包</v>
          </cell>
          <cell r="E23">
            <v>120</v>
          </cell>
          <cell r="F23">
            <v>0.60319173553719019</v>
          </cell>
          <cell r="G23">
            <v>121</v>
          </cell>
          <cell r="H23">
            <v>0</v>
          </cell>
          <cell r="I23">
            <v>0</v>
          </cell>
          <cell r="J23">
            <v>30</v>
          </cell>
          <cell r="K23">
            <v>0</v>
          </cell>
          <cell r="L23">
            <v>4.17</v>
          </cell>
          <cell r="M23">
            <v>125.1</v>
          </cell>
          <cell r="N23">
            <v>0</v>
          </cell>
        </row>
        <row r="24">
          <cell r="A24" t="str">
            <v>Bread010</v>
          </cell>
          <cell r="B24" t="str">
            <v>Sandwich</v>
          </cell>
          <cell r="C24" t="str">
            <v>SW Panini</v>
          </cell>
          <cell r="D24" t="str">
            <v>帕尼尼三明治面包</v>
          </cell>
          <cell r="E24">
            <v>130</v>
          </cell>
          <cell r="F24">
            <v>0.56378612716762999</v>
          </cell>
          <cell r="G24">
            <v>173</v>
          </cell>
          <cell r="H24">
            <v>0</v>
          </cell>
          <cell r="I24">
            <v>0</v>
          </cell>
          <cell r="J24">
            <v>30</v>
          </cell>
          <cell r="K24">
            <v>0</v>
          </cell>
          <cell r="L24">
            <v>4.17</v>
          </cell>
          <cell r="M24">
            <v>125.1</v>
          </cell>
          <cell r="N24">
            <v>0</v>
          </cell>
        </row>
        <row r="25">
          <cell r="A25" t="str">
            <v>Bread011</v>
          </cell>
          <cell r="B25" t="str">
            <v>Sandwich</v>
          </cell>
          <cell r="C25" t="str">
            <v>SW Tradition</v>
          </cell>
          <cell r="D25" t="str">
            <v>乡村三明治面包</v>
          </cell>
          <cell r="E25">
            <v>130</v>
          </cell>
          <cell r="F25">
            <v>0.51427374301675977</v>
          </cell>
          <cell r="G25">
            <v>179</v>
          </cell>
          <cell r="H25">
            <v>0</v>
          </cell>
          <cell r="I25">
            <v>0</v>
          </cell>
          <cell r="J25">
            <v>30</v>
          </cell>
          <cell r="K25">
            <v>0</v>
          </cell>
          <cell r="L25">
            <v>4</v>
          </cell>
          <cell r="M25">
            <v>120</v>
          </cell>
          <cell r="N25">
            <v>0</v>
          </cell>
        </row>
        <row r="26">
          <cell r="A26" t="str">
            <v>Bread012</v>
          </cell>
          <cell r="B26" t="str">
            <v>Sandwich</v>
          </cell>
          <cell r="C26" t="str">
            <v>SW Rye Bread</v>
          </cell>
          <cell r="D26">
            <v>0</v>
          </cell>
          <cell r="E26">
            <v>0</v>
          </cell>
          <cell r="F26">
            <v>0.7325774487646044</v>
          </cell>
          <cell r="G26">
            <v>46</v>
          </cell>
          <cell r="H26">
            <v>0</v>
          </cell>
          <cell r="I26">
            <v>0</v>
          </cell>
          <cell r="J26">
            <v>30</v>
          </cell>
          <cell r="K26">
            <v>0</v>
          </cell>
          <cell r="L26">
            <v>4</v>
          </cell>
          <cell r="M26">
            <v>120</v>
          </cell>
          <cell r="N26">
            <v>0</v>
          </cell>
        </row>
        <row r="27">
          <cell r="A27" t="str">
            <v>Bread013</v>
          </cell>
          <cell r="B27" t="str">
            <v>Sandwich</v>
          </cell>
          <cell r="C27" t="str">
            <v>SW Cereals</v>
          </cell>
          <cell r="D27" t="str">
            <v>谷物三明治面包</v>
          </cell>
          <cell r="E27">
            <v>0</v>
          </cell>
          <cell r="F27">
            <v>0.85695038074260543</v>
          </cell>
          <cell r="G27">
            <v>56</v>
          </cell>
          <cell r="H27">
            <v>0</v>
          </cell>
          <cell r="I27">
            <v>0</v>
          </cell>
          <cell r="J27">
            <v>30</v>
          </cell>
          <cell r="K27">
            <v>0</v>
          </cell>
          <cell r="L27">
            <v>4.67</v>
          </cell>
          <cell r="M27">
            <v>140.1</v>
          </cell>
          <cell r="N27">
            <v>0</v>
          </cell>
        </row>
        <row r="28">
          <cell r="A28" t="str">
            <v>Bread033</v>
          </cell>
          <cell r="B28" t="str">
            <v>Sandwich</v>
          </cell>
          <cell r="C28" t="str">
            <v>Soup Bread</v>
          </cell>
          <cell r="D28">
            <v>0</v>
          </cell>
          <cell r="E28">
            <v>150</v>
          </cell>
          <cell r="F28">
            <v>1.1209726315789472</v>
          </cell>
          <cell r="G28">
            <v>38</v>
          </cell>
          <cell r="H28">
            <v>0</v>
          </cell>
          <cell r="I28">
            <v>0</v>
          </cell>
          <cell r="J28">
            <v>30</v>
          </cell>
          <cell r="K28">
            <v>0</v>
          </cell>
          <cell r="L28">
            <v>5</v>
          </cell>
          <cell r="M28">
            <v>150</v>
          </cell>
          <cell r="N28">
            <v>0</v>
          </cell>
        </row>
        <row r="29">
          <cell r="A29" t="str">
            <v>Bread006</v>
          </cell>
          <cell r="B29" t="str">
            <v>Toast</v>
          </cell>
          <cell r="C29" t="str">
            <v>English Toast</v>
          </cell>
          <cell r="D29" t="str">
            <v>英式吐司</v>
          </cell>
          <cell r="E29">
            <v>1200</v>
          </cell>
          <cell r="F29">
            <v>8.4323980173750037</v>
          </cell>
          <cell r="G29">
            <v>30</v>
          </cell>
          <cell r="H29">
            <v>0</v>
          </cell>
          <cell r="I29">
            <v>0</v>
          </cell>
          <cell r="J29">
            <v>1</v>
          </cell>
          <cell r="K29">
            <v>0</v>
          </cell>
          <cell r="L29">
            <v>23</v>
          </cell>
          <cell r="M29">
            <v>23</v>
          </cell>
          <cell r="N29">
            <v>0</v>
          </cell>
        </row>
        <row r="30">
          <cell r="A30" t="str">
            <v>Bread027</v>
          </cell>
          <cell r="B30" t="str">
            <v>Toast</v>
          </cell>
          <cell r="C30" t="str">
            <v>Cereal Toast</v>
          </cell>
          <cell r="D30" t="str">
            <v>杂谷物吐司</v>
          </cell>
          <cell r="E30">
            <v>0</v>
          </cell>
          <cell r="F30" t="e">
            <v>#DIV/0!</v>
          </cell>
          <cell r="G30">
            <v>0</v>
          </cell>
          <cell r="H30">
            <v>0</v>
          </cell>
          <cell r="I30">
            <v>0</v>
          </cell>
          <cell r="J30">
            <v>1</v>
          </cell>
          <cell r="K30">
            <v>0</v>
          </cell>
          <cell r="L30">
            <v>22</v>
          </cell>
          <cell r="M30">
            <v>22</v>
          </cell>
          <cell r="N30">
            <v>0</v>
          </cell>
        </row>
        <row r="31">
          <cell r="A31" t="str">
            <v>Bread028</v>
          </cell>
          <cell r="B31" t="str">
            <v>Toast</v>
          </cell>
          <cell r="C31" t="str">
            <v>Whole Wheat Toast</v>
          </cell>
          <cell r="D31" t="str">
            <v>全麦吐司</v>
          </cell>
          <cell r="E31">
            <v>0</v>
          </cell>
          <cell r="F31">
            <v>3.8724509090909085</v>
          </cell>
          <cell r="G31">
            <v>11</v>
          </cell>
          <cell r="H31">
            <v>0</v>
          </cell>
          <cell r="I31">
            <v>0</v>
          </cell>
          <cell r="J31">
            <v>1</v>
          </cell>
          <cell r="K31">
            <v>0</v>
          </cell>
          <cell r="L31">
            <v>22</v>
          </cell>
          <cell r="M31">
            <v>22</v>
          </cell>
          <cell r="N31">
            <v>0</v>
          </cell>
        </row>
        <row r="32">
          <cell r="A32" t="str">
            <v>Bread029</v>
          </cell>
          <cell r="B32" t="str">
            <v>Toast</v>
          </cell>
          <cell r="C32" t="str">
            <v>Brioche toast</v>
          </cell>
          <cell r="D32" t="str">
            <v>黄油吐司</v>
          </cell>
          <cell r="E32">
            <v>1200</v>
          </cell>
          <cell r="F32">
            <v>39.184083333333341</v>
          </cell>
          <cell r="G32">
            <v>3</v>
          </cell>
          <cell r="H32">
            <v>0</v>
          </cell>
          <cell r="I32">
            <v>0</v>
          </cell>
          <cell r="J32">
            <v>1</v>
          </cell>
          <cell r="K32">
            <v>0</v>
          </cell>
          <cell r="L32">
            <v>22</v>
          </cell>
          <cell r="M32">
            <v>22</v>
          </cell>
          <cell r="N32">
            <v>0</v>
          </cell>
        </row>
        <row r="33">
          <cell r="A33" t="str">
            <v>B - Dannish / 起酥面包    -    minimum of 15 'dannish' in a box / minimum of 50 'morning dannish' in a box</v>
          </cell>
          <cell r="B33">
            <v>0</v>
          </cell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</row>
        <row r="34">
          <cell r="A34" t="str">
            <v>Dan001</v>
          </cell>
          <cell r="B34" t="str">
            <v>Viennoiserie</v>
          </cell>
          <cell r="C34" t="str">
            <v>Croissant</v>
          </cell>
          <cell r="D34" t="str">
            <v>牛角包</v>
          </cell>
          <cell r="E34">
            <v>60</v>
          </cell>
          <cell r="F34">
            <v>1.5328828872180451</v>
          </cell>
          <cell r="G34">
            <v>190</v>
          </cell>
          <cell r="H34">
            <v>0</v>
          </cell>
          <cell r="I34">
            <v>0</v>
          </cell>
          <cell r="J34">
            <v>1</v>
          </cell>
          <cell r="K34">
            <v>0</v>
          </cell>
          <cell r="L34">
            <v>8.6999999999999993</v>
          </cell>
          <cell r="M34">
            <v>8.6999999999999993</v>
          </cell>
          <cell r="N34">
            <v>0</v>
          </cell>
        </row>
        <row r="35">
          <cell r="A35" t="str">
            <v>Dan002</v>
          </cell>
          <cell r="B35" t="str">
            <v>Viennoiserie</v>
          </cell>
          <cell r="C35" t="str">
            <v>Apple Danish</v>
          </cell>
          <cell r="D35" t="str">
            <v>苹果起酥</v>
          </cell>
          <cell r="E35">
            <v>60</v>
          </cell>
          <cell r="F35">
            <v>0.96665117647058807</v>
          </cell>
          <cell r="G35">
            <v>170</v>
          </cell>
          <cell r="H35">
            <v>0</v>
          </cell>
          <cell r="I35">
            <v>0</v>
          </cell>
          <cell r="J35">
            <v>1</v>
          </cell>
          <cell r="K35">
            <v>0</v>
          </cell>
          <cell r="L35">
            <v>7.3</v>
          </cell>
          <cell r="M35">
            <v>7.3</v>
          </cell>
          <cell r="N35">
            <v>0</v>
          </cell>
        </row>
        <row r="36">
          <cell r="A36" t="str">
            <v>Dan003</v>
          </cell>
          <cell r="B36" t="str">
            <v>Viennoiserie</v>
          </cell>
          <cell r="C36" t="str">
            <v>Apricot Danish</v>
          </cell>
          <cell r="D36" t="str">
            <v>黄杏酥</v>
          </cell>
          <cell r="E36">
            <v>120</v>
          </cell>
          <cell r="F36" t="e">
            <v>#DIV/0!</v>
          </cell>
          <cell r="G36">
            <v>0</v>
          </cell>
          <cell r="H36">
            <v>0</v>
          </cell>
          <cell r="I36">
            <v>0</v>
          </cell>
          <cell r="J36">
            <v>1</v>
          </cell>
          <cell r="K36">
            <v>0</v>
          </cell>
          <cell r="L36">
            <v>7.9</v>
          </cell>
          <cell r="M36">
            <v>7.9</v>
          </cell>
          <cell r="N36">
            <v>0</v>
          </cell>
        </row>
        <row r="37">
          <cell r="A37" t="str">
            <v>Dan004</v>
          </cell>
          <cell r="B37" t="str">
            <v>Viennoiserie</v>
          </cell>
          <cell r="C37" t="str">
            <v>Chocolate croissant</v>
          </cell>
          <cell r="D37" t="str">
            <v>巧克力牛角</v>
          </cell>
          <cell r="E37">
            <v>0</v>
          </cell>
          <cell r="F37" t="e">
            <v>#DIV/0!</v>
          </cell>
          <cell r="G37">
            <v>0</v>
          </cell>
          <cell r="H37">
            <v>0</v>
          </cell>
          <cell r="I37">
            <v>0</v>
          </cell>
          <cell r="J37">
            <v>1</v>
          </cell>
          <cell r="K37">
            <v>0</v>
          </cell>
          <cell r="L37">
            <v>5.8</v>
          </cell>
          <cell r="M37">
            <v>5.8</v>
          </cell>
          <cell r="N37">
            <v>0</v>
          </cell>
        </row>
        <row r="38">
          <cell r="A38" t="str">
            <v>Dan005</v>
          </cell>
          <cell r="B38" t="str">
            <v>Viennoiserie</v>
          </cell>
          <cell r="C38" t="str">
            <v>Raisin Danish</v>
          </cell>
          <cell r="D38" t="str">
            <v>葡萄起酥</v>
          </cell>
          <cell r="E38">
            <v>0</v>
          </cell>
          <cell r="F38">
            <v>2.2016167081932174</v>
          </cell>
          <cell r="G38">
            <v>45</v>
          </cell>
          <cell r="H38">
            <v>0</v>
          </cell>
          <cell r="I38">
            <v>0</v>
          </cell>
          <cell r="J38">
            <v>1</v>
          </cell>
          <cell r="K38">
            <v>0</v>
          </cell>
          <cell r="L38">
            <v>7.2</v>
          </cell>
          <cell r="M38">
            <v>7.2</v>
          </cell>
          <cell r="N38">
            <v>0</v>
          </cell>
        </row>
        <row r="39">
          <cell r="A39" t="str">
            <v>Dan007</v>
          </cell>
          <cell r="B39" t="str">
            <v>Viennoiserie</v>
          </cell>
          <cell r="C39" t="str">
            <v>Drop's</v>
          </cell>
          <cell r="D39" t="str">
            <v>巧克力星星起酥</v>
          </cell>
          <cell r="E39">
            <v>0</v>
          </cell>
          <cell r="F39" t="e">
            <v>#N/A</v>
          </cell>
          <cell r="G39">
            <v>0</v>
          </cell>
          <cell r="H39">
            <v>0</v>
          </cell>
          <cell r="I39">
            <v>0</v>
          </cell>
          <cell r="J39">
            <v>1</v>
          </cell>
          <cell r="K39">
            <v>0</v>
          </cell>
          <cell r="L39">
            <v>7.5</v>
          </cell>
          <cell r="M39">
            <v>7.5</v>
          </cell>
          <cell r="N39">
            <v>0</v>
          </cell>
        </row>
        <row r="40">
          <cell r="A40" t="str">
            <v>Dan008</v>
          </cell>
          <cell r="B40" t="str">
            <v>Viennoiserie</v>
          </cell>
          <cell r="C40" t="str">
            <v>Almond croissant</v>
          </cell>
          <cell r="D40" t="str">
            <v>杏仁牛角包</v>
          </cell>
          <cell r="E40">
            <v>0</v>
          </cell>
          <cell r="F40">
            <v>3.373739393939394</v>
          </cell>
          <cell r="G40">
            <v>1</v>
          </cell>
          <cell r="H40">
            <v>0</v>
          </cell>
          <cell r="I40">
            <v>0</v>
          </cell>
          <cell r="J40">
            <v>1</v>
          </cell>
          <cell r="K40">
            <v>0</v>
          </cell>
          <cell r="L40">
            <v>8</v>
          </cell>
          <cell r="M40">
            <v>8</v>
          </cell>
          <cell r="N40">
            <v>0</v>
          </cell>
        </row>
        <row r="41">
          <cell r="A41" t="str">
            <v>Dan021</v>
          </cell>
          <cell r="B41" t="str">
            <v>Viennoiserie</v>
          </cell>
          <cell r="C41" t="str">
            <v>Mini dannish</v>
          </cell>
          <cell r="D41">
            <v>0</v>
          </cell>
          <cell r="E41">
            <v>0</v>
          </cell>
          <cell r="F41" t="e">
            <v>#DIV/0!</v>
          </cell>
          <cell r="G41">
            <v>0</v>
          </cell>
          <cell r="H41">
            <v>0</v>
          </cell>
          <cell r="I41">
            <v>0</v>
          </cell>
          <cell r="J41">
            <v>1</v>
          </cell>
          <cell r="K41">
            <v>0</v>
          </cell>
          <cell r="L41">
            <v>2.8</v>
          </cell>
          <cell r="M41">
            <v>2.8</v>
          </cell>
          <cell r="N41">
            <v>0</v>
          </cell>
        </row>
        <row r="42">
          <cell r="A42" t="str">
            <v>Dan022</v>
          </cell>
          <cell r="B42" t="str">
            <v>Viennoiserie</v>
          </cell>
          <cell r="C42" t="str">
            <v>Mini dannish</v>
          </cell>
          <cell r="D42">
            <v>0</v>
          </cell>
          <cell r="E42">
            <v>0</v>
          </cell>
          <cell r="F42" t="e">
            <v>#DIV/0!</v>
          </cell>
          <cell r="G42">
            <v>0</v>
          </cell>
          <cell r="H42">
            <v>0</v>
          </cell>
          <cell r="I42">
            <v>0</v>
          </cell>
          <cell r="J42">
            <v>1</v>
          </cell>
          <cell r="K42">
            <v>0</v>
          </cell>
          <cell r="L42">
            <v>3.7</v>
          </cell>
          <cell r="M42">
            <v>3.7</v>
          </cell>
          <cell r="N42">
            <v>0</v>
          </cell>
        </row>
        <row r="43">
          <cell r="A43" t="str">
            <v>Dan023</v>
          </cell>
          <cell r="B43" t="str">
            <v>Viennoiserie</v>
          </cell>
          <cell r="C43" t="str">
            <v>Mini dannish</v>
          </cell>
          <cell r="D43">
            <v>0</v>
          </cell>
          <cell r="E43">
            <v>0</v>
          </cell>
          <cell r="F43" t="e">
            <v>#DIV/0!</v>
          </cell>
          <cell r="G43">
            <v>0</v>
          </cell>
          <cell r="H43">
            <v>0</v>
          </cell>
          <cell r="I43">
            <v>0</v>
          </cell>
          <cell r="J43">
            <v>1</v>
          </cell>
          <cell r="K43">
            <v>0</v>
          </cell>
          <cell r="L43">
            <v>4.3</v>
          </cell>
          <cell r="M43">
            <v>4.3</v>
          </cell>
          <cell r="N43">
            <v>0</v>
          </cell>
        </row>
        <row r="44">
          <cell r="A44" t="str">
            <v>Dan009</v>
          </cell>
          <cell r="B44" t="str">
            <v>Muffin</v>
          </cell>
          <cell r="C44" t="str">
            <v>Blueberry muffin</v>
          </cell>
          <cell r="D44" t="str">
            <v>蓝莓麦芬</v>
          </cell>
          <cell r="E44">
            <v>0</v>
          </cell>
          <cell r="F44" t="e">
            <v>#N/A</v>
          </cell>
          <cell r="G44">
            <v>0</v>
          </cell>
          <cell r="H44">
            <v>0</v>
          </cell>
          <cell r="I44">
            <v>0</v>
          </cell>
          <cell r="J44">
            <v>6</v>
          </cell>
          <cell r="K44">
            <v>0</v>
          </cell>
          <cell r="L44">
            <v>9</v>
          </cell>
          <cell r="M44">
            <v>54</v>
          </cell>
          <cell r="N44">
            <v>0</v>
          </cell>
        </row>
        <row r="45">
          <cell r="A45" t="str">
            <v>Dan010</v>
          </cell>
          <cell r="B45" t="str">
            <v>Muffin</v>
          </cell>
          <cell r="C45" t="str">
            <v>Chocolate muffin</v>
          </cell>
          <cell r="D45" t="str">
            <v>巧克力麦芬</v>
          </cell>
          <cell r="E45">
            <v>0</v>
          </cell>
          <cell r="F45" t="e">
            <v>#DIV/0!</v>
          </cell>
          <cell r="G45">
            <v>1000</v>
          </cell>
          <cell r="H45">
            <v>0</v>
          </cell>
          <cell r="I45">
            <v>0</v>
          </cell>
          <cell r="J45">
            <v>6</v>
          </cell>
          <cell r="K45">
            <v>0</v>
          </cell>
          <cell r="L45">
            <v>9</v>
          </cell>
          <cell r="M45">
            <v>54</v>
          </cell>
          <cell r="N45">
            <v>0</v>
          </cell>
        </row>
        <row r="46">
          <cell r="A46" t="str">
            <v>Dan011</v>
          </cell>
          <cell r="B46" t="str">
            <v>Muffin</v>
          </cell>
          <cell r="C46" t="str">
            <v>Raisin muffin</v>
          </cell>
          <cell r="D46" t="str">
            <v>葡萄麦芬</v>
          </cell>
          <cell r="E46">
            <v>0</v>
          </cell>
          <cell r="F46">
            <v>3.2798407407407404</v>
          </cell>
          <cell r="G46">
            <v>18</v>
          </cell>
          <cell r="H46">
            <v>0</v>
          </cell>
          <cell r="I46">
            <v>0</v>
          </cell>
          <cell r="J46">
            <v>6</v>
          </cell>
          <cell r="K46">
            <v>0</v>
          </cell>
          <cell r="L46">
            <v>9</v>
          </cell>
          <cell r="M46">
            <v>54</v>
          </cell>
          <cell r="N46">
            <v>0</v>
          </cell>
        </row>
        <row r="47">
          <cell r="A47" t="str">
            <v>Dan012</v>
          </cell>
          <cell r="B47" t="str">
            <v>Muffin</v>
          </cell>
          <cell r="C47" t="str">
            <v>Orange muffin</v>
          </cell>
          <cell r="D47" t="str">
            <v>橙子麦芬</v>
          </cell>
          <cell r="E47">
            <v>0</v>
          </cell>
          <cell r="F47" t="e">
            <v>#DIV/0!</v>
          </cell>
          <cell r="G47">
            <v>0</v>
          </cell>
          <cell r="H47">
            <v>0</v>
          </cell>
          <cell r="I47">
            <v>0</v>
          </cell>
          <cell r="J47">
            <v>6</v>
          </cell>
          <cell r="K47">
            <v>0</v>
          </cell>
          <cell r="L47">
            <v>9</v>
          </cell>
          <cell r="M47">
            <v>54</v>
          </cell>
          <cell r="N47">
            <v>0</v>
          </cell>
        </row>
        <row r="48">
          <cell r="A48" t="str">
            <v>Dan013</v>
          </cell>
          <cell r="B48" t="str">
            <v>Muffin</v>
          </cell>
          <cell r="C48" t="str">
            <v>Coconut muffin</v>
          </cell>
          <cell r="D48" t="str">
            <v>椰子麦芬</v>
          </cell>
          <cell r="E48">
            <v>0</v>
          </cell>
          <cell r="F48">
            <v>2.3296470588235292</v>
          </cell>
          <cell r="G48">
            <v>17</v>
          </cell>
          <cell r="H48">
            <v>0</v>
          </cell>
          <cell r="I48">
            <v>0</v>
          </cell>
          <cell r="J48">
            <v>6</v>
          </cell>
          <cell r="K48">
            <v>0</v>
          </cell>
          <cell r="L48">
            <v>9</v>
          </cell>
          <cell r="M48">
            <v>54</v>
          </cell>
          <cell r="N48">
            <v>0</v>
          </cell>
        </row>
        <row r="49">
          <cell r="A49" t="str">
            <v>Dan014</v>
          </cell>
          <cell r="B49" t="str">
            <v>Muffin</v>
          </cell>
          <cell r="C49" t="str">
            <v>Cereals muffin</v>
          </cell>
          <cell r="D49" t="str">
            <v>谷物麦芬</v>
          </cell>
          <cell r="E49">
            <v>0</v>
          </cell>
          <cell r="F49">
            <v>2.6587647058823531</v>
          </cell>
          <cell r="G49">
            <v>17</v>
          </cell>
          <cell r="H49">
            <v>0</v>
          </cell>
          <cell r="I49">
            <v>0</v>
          </cell>
          <cell r="J49">
            <v>6</v>
          </cell>
          <cell r="K49">
            <v>0</v>
          </cell>
          <cell r="L49">
            <v>9</v>
          </cell>
          <cell r="M49">
            <v>54</v>
          </cell>
          <cell r="N49">
            <v>0</v>
          </cell>
        </row>
        <row r="50">
          <cell r="A50" t="str">
            <v>Dan015</v>
          </cell>
          <cell r="B50" t="str">
            <v>Muffin</v>
          </cell>
          <cell r="C50" t="str">
            <v>Blueberry morning muffin</v>
          </cell>
          <cell r="D50">
            <v>0</v>
          </cell>
          <cell r="E50">
            <v>0</v>
          </cell>
          <cell r="F50" t="e">
            <v>#N/A</v>
          </cell>
          <cell r="G50">
            <v>0</v>
          </cell>
          <cell r="H50">
            <v>0</v>
          </cell>
          <cell r="I50">
            <v>0</v>
          </cell>
          <cell r="J50">
            <v>12</v>
          </cell>
          <cell r="K50">
            <v>0</v>
          </cell>
          <cell r="L50">
            <v>6</v>
          </cell>
          <cell r="M50">
            <v>72</v>
          </cell>
          <cell r="N50">
            <v>0</v>
          </cell>
        </row>
        <row r="51">
          <cell r="A51" t="str">
            <v>Dan016</v>
          </cell>
          <cell r="B51" t="str">
            <v>Muffin</v>
          </cell>
          <cell r="C51" t="str">
            <v>Chocolate moring muffin</v>
          </cell>
          <cell r="D51">
            <v>0</v>
          </cell>
          <cell r="E51">
            <v>0</v>
          </cell>
          <cell r="F51" t="e">
            <v>#DIV/0!</v>
          </cell>
          <cell r="G51">
            <v>1000</v>
          </cell>
          <cell r="H51">
            <v>0</v>
          </cell>
          <cell r="I51">
            <v>0</v>
          </cell>
          <cell r="J51">
            <v>12</v>
          </cell>
          <cell r="K51">
            <v>0</v>
          </cell>
          <cell r="L51">
            <v>6</v>
          </cell>
          <cell r="M51">
            <v>72</v>
          </cell>
          <cell r="N51">
            <v>0</v>
          </cell>
        </row>
        <row r="52">
          <cell r="A52" t="str">
            <v>Dan017</v>
          </cell>
          <cell r="B52" t="str">
            <v>Muffin</v>
          </cell>
          <cell r="C52" t="str">
            <v>Raisin morning muffin</v>
          </cell>
          <cell r="D52">
            <v>0</v>
          </cell>
          <cell r="E52">
            <v>0</v>
          </cell>
          <cell r="F52">
            <v>3.2798407407407404</v>
          </cell>
          <cell r="G52">
            <v>18</v>
          </cell>
          <cell r="H52">
            <v>0</v>
          </cell>
          <cell r="I52">
            <v>0</v>
          </cell>
          <cell r="J52">
            <v>12</v>
          </cell>
          <cell r="K52">
            <v>0</v>
          </cell>
          <cell r="L52">
            <v>6</v>
          </cell>
          <cell r="M52">
            <v>72</v>
          </cell>
          <cell r="N52">
            <v>0</v>
          </cell>
        </row>
        <row r="53">
          <cell r="A53" t="str">
            <v>Dan018</v>
          </cell>
          <cell r="B53" t="str">
            <v>Muffin</v>
          </cell>
          <cell r="C53" t="str">
            <v>Orange morning muffin</v>
          </cell>
          <cell r="D53">
            <v>0</v>
          </cell>
          <cell r="E53">
            <v>0</v>
          </cell>
          <cell r="F53" t="e">
            <v>#DIV/0!</v>
          </cell>
          <cell r="G53">
            <v>0</v>
          </cell>
          <cell r="H53">
            <v>0</v>
          </cell>
          <cell r="I53">
            <v>0</v>
          </cell>
          <cell r="J53">
            <v>12</v>
          </cell>
          <cell r="K53">
            <v>0</v>
          </cell>
          <cell r="L53">
            <v>6</v>
          </cell>
          <cell r="M53">
            <v>72</v>
          </cell>
          <cell r="N53">
            <v>0</v>
          </cell>
        </row>
        <row r="54">
          <cell r="A54" t="str">
            <v>Dan019</v>
          </cell>
          <cell r="B54" t="str">
            <v>Muffin</v>
          </cell>
          <cell r="C54" t="str">
            <v>Coconut morning muffin</v>
          </cell>
          <cell r="D54">
            <v>0</v>
          </cell>
          <cell r="E54">
            <v>0</v>
          </cell>
          <cell r="F54">
            <v>2.3296470588235292</v>
          </cell>
          <cell r="G54">
            <v>17</v>
          </cell>
          <cell r="H54">
            <v>0</v>
          </cell>
          <cell r="I54">
            <v>0</v>
          </cell>
          <cell r="J54">
            <v>12</v>
          </cell>
          <cell r="K54">
            <v>0</v>
          </cell>
          <cell r="L54">
            <v>6</v>
          </cell>
          <cell r="M54">
            <v>72</v>
          </cell>
          <cell r="N54">
            <v>0</v>
          </cell>
        </row>
        <row r="55">
          <cell r="A55" t="str">
            <v>Dan020</v>
          </cell>
          <cell r="B55" t="str">
            <v>Muffin</v>
          </cell>
          <cell r="C55" t="str">
            <v>Cereals morning muffin</v>
          </cell>
          <cell r="D55">
            <v>0</v>
          </cell>
          <cell r="E55">
            <v>0</v>
          </cell>
          <cell r="F55">
            <v>1.8079600000000002</v>
          </cell>
          <cell r="G55">
            <v>25</v>
          </cell>
          <cell r="H55">
            <v>0</v>
          </cell>
          <cell r="I55">
            <v>0</v>
          </cell>
          <cell r="J55">
            <v>12</v>
          </cell>
          <cell r="K55">
            <v>0</v>
          </cell>
          <cell r="L55">
            <v>6</v>
          </cell>
          <cell r="M55">
            <v>72</v>
          </cell>
          <cell r="N55">
            <v>0</v>
          </cell>
        </row>
        <row r="56">
          <cell r="A56" t="str">
            <v>C - Pastries / 蛋糕</v>
          </cell>
          <cell r="B56">
            <v>0</v>
          </cell>
          <cell r="C56">
            <v>0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</row>
        <row r="57">
          <cell r="A57" t="str">
            <v>Past001</v>
          </cell>
          <cell r="B57" t="str">
            <v>Individual</v>
          </cell>
          <cell r="C57" t="str">
            <v xml:space="preserve">Coffee Éclair </v>
          </cell>
          <cell r="D57">
            <v>0</v>
          </cell>
          <cell r="E57">
            <v>0</v>
          </cell>
          <cell r="F57" t="e">
            <v>#DIV/0!</v>
          </cell>
          <cell r="G57">
            <v>0</v>
          </cell>
          <cell r="H57">
            <v>0</v>
          </cell>
          <cell r="I57">
            <v>0</v>
          </cell>
          <cell r="J57">
            <v>3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</row>
        <row r="58">
          <cell r="A58" t="str">
            <v>Past002</v>
          </cell>
          <cell r="B58" t="str">
            <v>Individual</v>
          </cell>
          <cell r="C58" t="str">
            <v>Chocolate éclair</v>
          </cell>
          <cell r="D58">
            <v>0</v>
          </cell>
          <cell r="E58">
            <v>0</v>
          </cell>
          <cell r="F58" t="e">
            <v>#DIV/0!</v>
          </cell>
          <cell r="G58">
            <v>0</v>
          </cell>
          <cell r="H58">
            <v>0</v>
          </cell>
          <cell r="I58">
            <v>0</v>
          </cell>
          <cell r="J58">
            <v>3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</row>
        <row r="59">
          <cell r="A59" t="str">
            <v>Past003</v>
          </cell>
          <cell r="B59" t="str">
            <v>Individual/Whole</v>
          </cell>
          <cell r="C59" t="str">
            <v>Brownie tartlet</v>
          </cell>
          <cell r="D59">
            <v>0</v>
          </cell>
          <cell r="E59">
            <v>0</v>
          </cell>
          <cell r="F59" t="e">
            <v>#DIV/0!</v>
          </cell>
          <cell r="G59">
            <v>0</v>
          </cell>
          <cell r="H59">
            <v>0</v>
          </cell>
          <cell r="I59">
            <v>0</v>
          </cell>
          <cell r="J59">
            <v>4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</row>
        <row r="60">
          <cell r="A60" t="str">
            <v>Past004</v>
          </cell>
          <cell r="B60" t="str">
            <v>Individual/Whole</v>
          </cell>
          <cell r="C60" t="str">
            <v>Opera</v>
          </cell>
          <cell r="D60">
            <v>0</v>
          </cell>
          <cell r="E60">
            <v>0</v>
          </cell>
          <cell r="F60">
            <v>3.1712832998236329</v>
          </cell>
          <cell r="G60">
            <v>60</v>
          </cell>
          <cell r="H60">
            <v>0</v>
          </cell>
          <cell r="I60">
            <v>0</v>
          </cell>
          <cell r="J60">
            <v>6</v>
          </cell>
          <cell r="K60">
            <v>0</v>
          </cell>
          <cell r="L60">
            <v>13.5</v>
          </cell>
          <cell r="M60">
            <v>81</v>
          </cell>
          <cell r="N60">
            <v>0</v>
          </cell>
        </row>
        <row r="61">
          <cell r="A61" t="str">
            <v>Past005</v>
          </cell>
          <cell r="B61" t="str">
            <v>Individual/Whole</v>
          </cell>
          <cell r="C61" t="str">
            <v>Tiramisu</v>
          </cell>
          <cell r="D61">
            <v>0</v>
          </cell>
          <cell r="E61">
            <v>0</v>
          </cell>
          <cell r="F61">
            <v>4.813229333333334</v>
          </cell>
          <cell r="G61">
            <v>240</v>
          </cell>
          <cell r="H61">
            <v>0</v>
          </cell>
          <cell r="I61">
            <v>0</v>
          </cell>
          <cell r="J61">
            <v>6</v>
          </cell>
          <cell r="K61">
            <v>0</v>
          </cell>
          <cell r="L61">
            <v>16.5</v>
          </cell>
          <cell r="M61">
            <v>99</v>
          </cell>
          <cell r="N61">
            <v>0</v>
          </cell>
        </row>
        <row r="62">
          <cell r="A62" t="str">
            <v>Past006</v>
          </cell>
          <cell r="B62" t="str">
            <v>Individual</v>
          </cell>
          <cell r="C62" t="str">
            <v>Crème Brulee</v>
          </cell>
          <cell r="D62">
            <v>0</v>
          </cell>
          <cell r="E62">
            <v>0</v>
          </cell>
          <cell r="F62">
            <v>3.1289545454545458</v>
          </cell>
          <cell r="G62">
            <v>22</v>
          </cell>
          <cell r="H62">
            <v>0</v>
          </cell>
          <cell r="I62">
            <v>0</v>
          </cell>
          <cell r="J62">
            <v>6</v>
          </cell>
          <cell r="K62">
            <v>0</v>
          </cell>
          <cell r="L62">
            <v>13</v>
          </cell>
          <cell r="M62">
            <v>78</v>
          </cell>
          <cell r="N62">
            <v>0</v>
          </cell>
        </row>
        <row r="63">
          <cell r="A63" t="str">
            <v>Past007</v>
          </cell>
          <cell r="B63" t="str">
            <v>Individual/Whole</v>
          </cell>
          <cell r="C63" t="str">
            <v>Paris-Brest</v>
          </cell>
          <cell r="D63">
            <v>0</v>
          </cell>
          <cell r="E63">
            <v>0</v>
          </cell>
          <cell r="F63" t="e">
            <v>#DIV/0!</v>
          </cell>
          <cell r="G63">
            <v>0</v>
          </cell>
          <cell r="H63">
            <v>0</v>
          </cell>
          <cell r="I63">
            <v>0</v>
          </cell>
          <cell r="J63">
            <v>4</v>
          </cell>
          <cell r="K63">
            <v>0</v>
          </cell>
          <cell r="L63">
            <v>0</v>
          </cell>
          <cell r="M63">
            <v>0</v>
          </cell>
          <cell r="N63">
            <v>0</v>
          </cell>
        </row>
        <row r="64">
          <cell r="A64" t="str">
            <v>Past009</v>
          </cell>
          <cell r="B64" t="str">
            <v>Individual/Whole</v>
          </cell>
          <cell r="C64" t="str">
            <v>Choco-caramel tarlet</v>
          </cell>
          <cell r="D64">
            <v>0</v>
          </cell>
          <cell r="E64">
            <v>0</v>
          </cell>
          <cell r="F64">
            <v>2.2989214285714281</v>
          </cell>
          <cell r="G64">
            <v>40</v>
          </cell>
          <cell r="H64">
            <v>0</v>
          </cell>
          <cell r="I64">
            <v>0</v>
          </cell>
          <cell r="J64">
            <v>6</v>
          </cell>
          <cell r="K64">
            <v>0</v>
          </cell>
          <cell r="L64">
            <v>10</v>
          </cell>
          <cell r="M64">
            <v>60</v>
          </cell>
          <cell r="N64">
            <v>0</v>
          </cell>
        </row>
        <row r="65">
          <cell r="A65" t="str">
            <v>Past011</v>
          </cell>
          <cell r="B65" t="str">
            <v>Individual/Whole</v>
          </cell>
          <cell r="C65" t="str">
            <v>Choco-strawberry spices cake</v>
          </cell>
          <cell r="D65">
            <v>0</v>
          </cell>
          <cell r="E65">
            <v>0</v>
          </cell>
          <cell r="F65" t="e">
            <v>#DIV/0!</v>
          </cell>
          <cell r="G65">
            <v>0</v>
          </cell>
          <cell r="H65">
            <v>0</v>
          </cell>
          <cell r="I65">
            <v>0</v>
          </cell>
          <cell r="J65">
            <v>4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</row>
        <row r="66">
          <cell r="A66" t="str">
            <v>Past012</v>
          </cell>
          <cell r="B66" t="str">
            <v>Individual/Whole</v>
          </cell>
          <cell r="C66" t="str">
            <v>Normandy Tartelet</v>
          </cell>
          <cell r="D66">
            <v>0</v>
          </cell>
          <cell r="E66">
            <v>0</v>
          </cell>
          <cell r="F66" t="e">
            <v>#DIV/0!</v>
          </cell>
          <cell r="G66">
            <v>0</v>
          </cell>
          <cell r="H66">
            <v>0</v>
          </cell>
          <cell r="I66">
            <v>0</v>
          </cell>
          <cell r="J66">
            <v>4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</row>
        <row r="67">
          <cell r="A67" t="str">
            <v>Past013</v>
          </cell>
          <cell r="B67" t="str">
            <v>Individual/Whole</v>
          </cell>
          <cell r="C67" t="str">
            <v>Fruit Tartlet</v>
          </cell>
          <cell r="D67">
            <v>0</v>
          </cell>
          <cell r="E67">
            <v>0</v>
          </cell>
          <cell r="F67" t="e">
            <v>#DIV/0!</v>
          </cell>
          <cell r="G67">
            <v>0</v>
          </cell>
          <cell r="H67">
            <v>0</v>
          </cell>
          <cell r="I67">
            <v>0</v>
          </cell>
          <cell r="J67">
            <v>6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</row>
        <row r="68">
          <cell r="A68" t="str">
            <v>Past014</v>
          </cell>
          <cell r="B68" t="str">
            <v>Individual/Whole</v>
          </cell>
          <cell r="C68" t="str">
            <v>Lemon Tartlet</v>
          </cell>
          <cell r="D68">
            <v>0</v>
          </cell>
          <cell r="E68">
            <v>0</v>
          </cell>
          <cell r="F68" t="e">
            <v>#DIV/0!</v>
          </cell>
          <cell r="G68">
            <v>0</v>
          </cell>
          <cell r="H68">
            <v>0</v>
          </cell>
          <cell r="I68">
            <v>0</v>
          </cell>
          <cell r="J68">
            <v>3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</row>
        <row r="69">
          <cell r="A69" t="str">
            <v>Past017</v>
          </cell>
          <cell r="B69" t="str">
            <v>Individual/Whole</v>
          </cell>
          <cell r="C69" t="str">
            <v>Strawberry cheese cake</v>
          </cell>
          <cell r="D69">
            <v>0</v>
          </cell>
          <cell r="E69">
            <v>0</v>
          </cell>
          <cell r="F69" t="e">
            <v>#DIV/0!</v>
          </cell>
          <cell r="G69">
            <v>0</v>
          </cell>
          <cell r="H69">
            <v>0</v>
          </cell>
          <cell r="I69">
            <v>0</v>
          </cell>
          <cell r="J69">
            <v>6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</row>
        <row r="70">
          <cell r="A70" t="str">
            <v>Past018</v>
          </cell>
          <cell r="B70" t="str">
            <v>Individual/Whole</v>
          </cell>
          <cell r="C70" t="str">
            <v>Mango cheese cake</v>
          </cell>
          <cell r="D70">
            <v>0</v>
          </cell>
          <cell r="E70">
            <v>0</v>
          </cell>
          <cell r="F70" t="e">
            <v>#DIV/0!</v>
          </cell>
          <cell r="G70">
            <v>0</v>
          </cell>
          <cell r="H70">
            <v>0</v>
          </cell>
          <cell r="I70">
            <v>0</v>
          </cell>
          <cell r="J70">
            <v>6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</row>
        <row r="71">
          <cell r="A71" t="str">
            <v>Past021</v>
          </cell>
          <cell r="B71" t="str">
            <v>Individual/Whole</v>
          </cell>
          <cell r="C71" t="str">
            <v>Exotic fruit cake</v>
          </cell>
          <cell r="D71">
            <v>0</v>
          </cell>
          <cell r="E71">
            <v>0</v>
          </cell>
          <cell r="F71">
            <v>5.6822950617283956</v>
          </cell>
          <cell r="G71">
            <v>60</v>
          </cell>
          <cell r="H71">
            <v>0</v>
          </cell>
          <cell r="I71">
            <v>0</v>
          </cell>
          <cell r="J71">
            <v>4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</row>
        <row r="72">
          <cell r="A72" t="str">
            <v>Past022</v>
          </cell>
          <cell r="B72" t="str">
            <v>Whole</v>
          </cell>
          <cell r="C72" t="str">
            <v>New-York Cheese cake</v>
          </cell>
          <cell r="D72">
            <v>0</v>
          </cell>
          <cell r="E72">
            <v>0</v>
          </cell>
          <cell r="F72" t="e">
            <v>#DIV/0!</v>
          </cell>
          <cell r="G72">
            <v>0</v>
          </cell>
          <cell r="H72">
            <v>0</v>
          </cell>
          <cell r="I72">
            <v>0</v>
          </cell>
          <cell r="J72">
            <v>6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</row>
        <row r="73">
          <cell r="A73" t="str">
            <v>Past023</v>
          </cell>
          <cell r="B73" t="str">
            <v>Individual</v>
          </cell>
          <cell r="C73" t="str">
            <v>Caramel-Pear</v>
          </cell>
          <cell r="D73">
            <v>0</v>
          </cell>
          <cell r="E73">
            <v>0</v>
          </cell>
          <cell r="F73">
            <v>3.742531481481481</v>
          </cell>
          <cell r="G73">
            <v>10</v>
          </cell>
          <cell r="H73">
            <v>0</v>
          </cell>
          <cell r="I73">
            <v>0</v>
          </cell>
          <cell r="J73">
            <v>4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</row>
        <row r="74">
          <cell r="A74" t="str">
            <v>Past024</v>
          </cell>
          <cell r="B74" t="str">
            <v>Individual</v>
          </cell>
          <cell r="C74" t="str">
            <v>Dark passion cake</v>
          </cell>
          <cell r="D74">
            <v>0</v>
          </cell>
          <cell r="E74">
            <v>0</v>
          </cell>
          <cell r="F74" t="e">
            <v>#DIV/0!</v>
          </cell>
          <cell r="G74">
            <v>0</v>
          </cell>
          <cell r="H74">
            <v>0</v>
          </cell>
          <cell r="I74">
            <v>0</v>
          </cell>
          <cell r="J74">
            <v>4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</row>
        <row r="75">
          <cell r="A75" t="str">
            <v>Past025</v>
          </cell>
          <cell r="B75" t="str">
            <v>Individual</v>
          </cell>
          <cell r="C75" t="str">
            <v>Raspberry-Vanilla cake</v>
          </cell>
          <cell r="D75">
            <v>0</v>
          </cell>
          <cell r="E75">
            <v>0</v>
          </cell>
          <cell r="F75" t="e">
            <v>#DIV/0!</v>
          </cell>
          <cell r="G75">
            <v>0</v>
          </cell>
          <cell r="H75">
            <v>0</v>
          </cell>
          <cell r="I75">
            <v>0</v>
          </cell>
          <cell r="J75">
            <v>4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</row>
        <row r="76">
          <cell r="A76" t="str">
            <v>Past026</v>
          </cell>
          <cell r="B76" t="str">
            <v>Individual</v>
          </cell>
          <cell r="C76" t="str">
            <v>Vanilla éclair</v>
          </cell>
          <cell r="D76">
            <v>0</v>
          </cell>
          <cell r="E76">
            <v>0</v>
          </cell>
          <cell r="F76" t="e">
            <v>#DIV/0!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</row>
        <row r="77">
          <cell r="A77" t="str">
            <v>Past027</v>
          </cell>
          <cell r="B77" t="e">
            <v>#N/A</v>
          </cell>
          <cell r="C77" t="e">
            <v>#N/A</v>
          </cell>
          <cell r="D77" t="e">
            <v>#N/A</v>
          </cell>
          <cell r="E77" t="e">
            <v>#N/A</v>
          </cell>
          <cell r="F77" t="e">
            <v>#N/A</v>
          </cell>
          <cell r="G77" t="e">
            <v>#N/A</v>
          </cell>
          <cell r="H77" t="e">
            <v>#N/A</v>
          </cell>
          <cell r="I77">
            <v>0</v>
          </cell>
          <cell r="J77">
            <v>0</v>
          </cell>
          <cell r="K77">
            <v>0</v>
          </cell>
          <cell r="L77" t="e">
            <v>#N/A</v>
          </cell>
          <cell r="M77" t="e">
            <v>#N/A</v>
          </cell>
          <cell r="N77">
            <v>0</v>
          </cell>
        </row>
        <row r="78">
          <cell r="A78" t="str">
            <v>Past028</v>
          </cell>
          <cell r="B78" t="e">
            <v>#N/A</v>
          </cell>
          <cell r="C78" t="e">
            <v>#N/A</v>
          </cell>
          <cell r="D78" t="e">
            <v>#N/A</v>
          </cell>
          <cell r="E78" t="e">
            <v>#N/A</v>
          </cell>
          <cell r="F78" t="e">
            <v>#N/A</v>
          </cell>
          <cell r="G78" t="e">
            <v>#N/A</v>
          </cell>
          <cell r="H78" t="e">
            <v>#N/A</v>
          </cell>
          <cell r="I78">
            <v>0</v>
          </cell>
          <cell r="J78">
            <v>0</v>
          </cell>
          <cell r="K78">
            <v>0</v>
          </cell>
          <cell r="L78" t="e">
            <v>#N/A</v>
          </cell>
          <cell r="M78" t="e">
            <v>#N/A</v>
          </cell>
          <cell r="N78">
            <v>0</v>
          </cell>
        </row>
        <row r="79">
          <cell r="A79" t="str">
            <v>Past029</v>
          </cell>
          <cell r="B79" t="e">
            <v>#N/A</v>
          </cell>
          <cell r="C79" t="e">
            <v>#N/A</v>
          </cell>
          <cell r="D79" t="e">
            <v>#N/A</v>
          </cell>
          <cell r="E79" t="e">
            <v>#N/A</v>
          </cell>
          <cell r="F79" t="e">
            <v>#N/A</v>
          </cell>
          <cell r="G79" t="e">
            <v>#N/A</v>
          </cell>
          <cell r="H79" t="e">
            <v>#N/A</v>
          </cell>
          <cell r="I79">
            <v>0</v>
          </cell>
          <cell r="J79">
            <v>0</v>
          </cell>
          <cell r="K79">
            <v>0</v>
          </cell>
          <cell r="L79" t="e">
            <v>#N/A</v>
          </cell>
          <cell r="M79" t="e">
            <v>#N/A</v>
          </cell>
          <cell r="N79">
            <v>0</v>
          </cell>
        </row>
        <row r="80">
          <cell r="A80" t="str">
            <v>Past030</v>
          </cell>
          <cell r="B80" t="e">
            <v>#N/A</v>
          </cell>
          <cell r="C80" t="e">
            <v>#N/A</v>
          </cell>
          <cell r="D80" t="e">
            <v>#N/A</v>
          </cell>
          <cell r="E80" t="e">
            <v>#N/A</v>
          </cell>
          <cell r="F80" t="e">
            <v>#N/A</v>
          </cell>
          <cell r="G80" t="e">
            <v>#N/A</v>
          </cell>
          <cell r="H80" t="e">
            <v>#N/A</v>
          </cell>
          <cell r="I80">
            <v>0</v>
          </cell>
          <cell r="J80">
            <v>0</v>
          </cell>
          <cell r="K80">
            <v>0</v>
          </cell>
          <cell r="L80" t="e">
            <v>#N/A</v>
          </cell>
          <cell r="M80" t="e">
            <v>#N/A</v>
          </cell>
          <cell r="N80">
            <v>0</v>
          </cell>
        </row>
        <row r="81">
          <cell r="A81" t="str">
            <v>Past031</v>
          </cell>
          <cell r="B81" t="e">
            <v>#N/A</v>
          </cell>
          <cell r="C81" t="e">
            <v>#N/A</v>
          </cell>
          <cell r="D81" t="e">
            <v>#N/A</v>
          </cell>
          <cell r="E81" t="e">
            <v>#N/A</v>
          </cell>
          <cell r="F81" t="e">
            <v>#N/A</v>
          </cell>
          <cell r="G81" t="e">
            <v>#N/A</v>
          </cell>
          <cell r="H81" t="e">
            <v>#N/A</v>
          </cell>
          <cell r="I81">
            <v>0</v>
          </cell>
          <cell r="J81">
            <v>0</v>
          </cell>
          <cell r="K81">
            <v>0</v>
          </cell>
          <cell r="L81" t="e">
            <v>#N/A</v>
          </cell>
          <cell r="M81" t="e">
            <v>#N/A</v>
          </cell>
          <cell r="N81">
            <v>0</v>
          </cell>
        </row>
        <row r="82">
          <cell r="A82" t="str">
            <v>Past032</v>
          </cell>
          <cell r="B82" t="e">
            <v>#N/A</v>
          </cell>
          <cell r="C82" t="e">
            <v>#N/A</v>
          </cell>
          <cell r="D82" t="e">
            <v>#N/A</v>
          </cell>
          <cell r="E82" t="e">
            <v>#N/A</v>
          </cell>
          <cell r="F82" t="e">
            <v>#N/A</v>
          </cell>
          <cell r="G82" t="e">
            <v>#N/A</v>
          </cell>
          <cell r="H82" t="e">
            <v>#N/A</v>
          </cell>
          <cell r="I82">
            <v>0</v>
          </cell>
          <cell r="J82">
            <v>0</v>
          </cell>
          <cell r="K82">
            <v>0</v>
          </cell>
          <cell r="L82" t="e">
            <v>#N/A</v>
          </cell>
          <cell r="M82" t="e">
            <v>#N/A</v>
          </cell>
          <cell r="N82">
            <v>0</v>
          </cell>
        </row>
        <row r="83">
          <cell r="A83" t="str">
            <v>Past033</v>
          </cell>
          <cell r="B83" t="e">
            <v>#N/A</v>
          </cell>
          <cell r="C83" t="e">
            <v>#N/A</v>
          </cell>
          <cell r="D83" t="e">
            <v>#N/A</v>
          </cell>
          <cell r="E83" t="e">
            <v>#N/A</v>
          </cell>
          <cell r="F83" t="e">
            <v>#N/A</v>
          </cell>
          <cell r="G83" t="e">
            <v>#N/A</v>
          </cell>
          <cell r="H83" t="e">
            <v>#N/A</v>
          </cell>
          <cell r="I83">
            <v>0</v>
          </cell>
          <cell r="J83">
            <v>0</v>
          </cell>
          <cell r="K83">
            <v>0</v>
          </cell>
          <cell r="L83" t="e">
            <v>#N/A</v>
          </cell>
          <cell r="M83" t="e">
            <v>#N/A</v>
          </cell>
          <cell r="N83">
            <v>0</v>
          </cell>
        </row>
        <row r="84">
          <cell r="A84" t="str">
            <v>Past034</v>
          </cell>
          <cell r="B84" t="e">
            <v>#N/A</v>
          </cell>
          <cell r="C84" t="e">
            <v>#N/A</v>
          </cell>
          <cell r="D84" t="e">
            <v>#N/A</v>
          </cell>
          <cell r="E84" t="e">
            <v>#N/A</v>
          </cell>
          <cell r="F84" t="e">
            <v>#N/A</v>
          </cell>
          <cell r="G84" t="e">
            <v>#N/A</v>
          </cell>
          <cell r="H84" t="e">
            <v>#N/A</v>
          </cell>
          <cell r="I84">
            <v>0</v>
          </cell>
          <cell r="J84">
            <v>0</v>
          </cell>
          <cell r="K84">
            <v>0</v>
          </cell>
          <cell r="L84" t="e">
            <v>#N/A</v>
          </cell>
          <cell r="M84" t="e">
            <v>#N/A</v>
          </cell>
          <cell r="N84">
            <v>0</v>
          </cell>
        </row>
        <row r="85">
          <cell r="A85" t="str">
            <v>Past035</v>
          </cell>
          <cell r="B85" t="e">
            <v>#N/A</v>
          </cell>
          <cell r="C85" t="e">
            <v>#N/A</v>
          </cell>
          <cell r="D85" t="e">
            <v>#N/A</v>
          </cell>
          <cell r="E85" t="e">
            <v>#N/A</v>
          </cell>
          <cell r="F85" t="e">
            <v>#N/A</v>
          </cell>
          <cell r="G85" t="e">
            <v>#N/A</v>
          </cell>
          <cell r="H85" t="e">
            <v>#N/A</v>
          </cell>
          <cell r="I85">
            <v>0</v>
          </cell>
          <cell r="J85">
            <v>0</v>
          </cell>
          <cell r="K85">
            <v>0</v>
          </cell>
          <cell r="L85" t="e">
            <v>#N/A</v>
          </cell>
          <cell r="M85" t="e">
            <v>#N/A</v>
          </cell>
          <cell r="N85">
            <v>0</v>
          </cell>
        </row>
        <row r="86">
          <cell r="A86" t="str">
            <v>Past036</v>
          </cell>
          <cell r="B86" t="e">
            <v>#N/A</v>
          </cell>
          <cell r="C86" t="e">
            <v>#N/A</v>
          </cell>
          <cell r="D86" t="e">
            <v>#N/A</v>
          </cell>
          <cell r="E86" t="e">
            <v>#N/A</v>
          </cell>
          <cell r="F86" t="e">
            <v>#N/A</v>
          </cell>
          <cell r="G86" t="e">
            <v>#N/A</v>
          </cell>
          <cell r="H86" t="e">
            <v>#N/A</v>
          </cell>
          <cell r="I86">
            <v>0</v>
          </cell>
          <cell r="J86">
            <v>0</v>
          </cell>
          <cell r="K86">
            <v>0</v>
          </cell>
          <cell r="L86" t="e">
            <v>#N/A</v>
          </cell>
          <cell r="M86" t="e">
            <v>#N/A</v>
          </cell>
          <cell r="N86">
            <v>0</v>
          </cell>
        </row>
        <row r="87">
          <cell r="A87" t="str">
            <v>Past037</v>
          </cell>
          <cell r="B87" t="e">
            <v>#N/A</v>
          </cell>
          <cell r="C87" t="e">
            <v>#N/A</v>
          </cell>
          <cell r="D87" t="e">
            <v>#N/A</v>
          </cell>
          <cell r="E87" t="e">
            <v>#N/A</v>
          </cell>
          <cell r="F87" t="e">
            <v>#N/A</v>
          </cell>
          <cell r="G87" t="e">
            <v>#N/A</v>
          </cell>
          <cell r="H87" t="e">
            <v>#N/A</v>
          </cell>
          <cell r="I87">
            <v>0</v>
          </cell>
          <cell r="J87">
            <v>0</v>
          </cell>
          <cell r="K87">
            <v>0</v>
          </cell>
          <cell r="L87" t="e">
            <v>#N/A</v>
          </cell>
          <cell r="M87" t="e">
            <v>#N/A</v>
          </cell>
          <cell r="N87">
            <v>0</v>
          </cell>
        </row>
        <row r="88">
          <cell r="A88" t="str">
            <v>Past038</v>
          </cell>
          <cell r="B88" t="e">
            <v>#N/A</v>
          </cell>
          <cell r="C88" t="e">
            <v>#N/A</v>
          </cell>
          <cell r="D88" t="e">
            <v>#N/A</v>
          </cell>
          <cell r="E88" t="e">
            <v>#N/A</v>
          </cell>
          <cell r="F88" t="e">
            <v>#N/A</v>
          </cell>
          <cell r="G88" t="e">
            <v>#N/A</v>
          </cell>
          <cell r="H88" t="e">
            <v>#N/A</v>
          </cell>
          <cell r="I88">
            <v>0</v>
          </cell>
          <cell r="J88">
            <v>0</v>
          </cell>
          <cell r="K88">
            <v>0</v>
          </cell>
          <cell r="L88" t="e">
            <v>#N/A</v>
          </cell>
          <cell r="M88" t="e">
            <v>#N/A</v>
          </cell>
          <cell r="N88">
            <v>0</v>
          </cell>
        </row>
        <row r="89">
          <cell r="A89" t="str">
            <v>Past039</v>
          </cell>
          <cell r="B89" t="e">
            <v>#N/A</v>
          </cell>
          <cell r="C89" t="e">
            <v>#N/A</v>
          </cell>
          <cell r="D89" t="e">
            <v>#N/A</v>
          </cell>
          <cell r="E89" t="e">
            <v>#N/A</v>
          </cell>
          <cell r="F89" t="e">
            <v>#N/A</v>
          </cell>
          <cell r="G89" t="e">
            <v>#N/A</v>
          </cell>
          <cell r="H89" t="e">
            <v>#N/A</v>
          </cell>
          <cell r="I89">
            <v>0</v>
          </cell>
          <cell r="J89">
            <v>0</v>
          </cell>
          <cell r="K89">
            <v>0</v>
          </cell>
          <cell r="L89" t="e">
            <v>#N/A</v>
          </cell>
          <cell r="M89" t="e">
            <v>#N/A</v>
          </cell>
          <cell r="N89">
            <v>0</v>
          </cell>
        </row>
        <row r="90">
          <cell r="A90" t="str">
            <v>Past040</v>
          </cell>
          <cell r="B90" t="e">
            <v>#N/A</v>
          </cell>
          <cell r="C90" t="e">
            <v>#N/A</v>
          </cell>
          <cell r="D90" t="e">
            <v>#N/A</v>
          </cell>
          <cell r="E90" t="e">
            <v>#N/A</v>
          </cell>
          <cell r="F90" t="e">
            <v>#N/A</v>
          </cell>
          <cell r="G90" t="e">
            <v>#N/A</v>
          </cell>
          <cell r="H90" t="e">
            <v>#N/A</v>
          </cell>
          <cell r="I90">
            <v>0</v>
          </cell>
          <cell r="J90">
            <v>0</v>
          </cell>
          <cell r="K90">
            <v>0</v>
          </cell>
          <cell r="L90" t="e">
            <v>#N/A</v>
          </cell>
          <cell r="M90" t="e">
            <v>#N/A</v>
          </cell>
          <cell r="N90">
            <v>0</v>
          </cell>
        </row>
        <row r="91">
          <cell r="A91" t="str">
            <v>Past041</v>
          </cell>
          <cell r="B91" t="e">
            <v>#N/A</v>
          </cell>
          <cell r="C91" t="e">
            <v>#N/A</v>
          </cell>
          <cell r="D91" t="e">
            <v>#N/A</v>
          </cell>
          <cell r="E91" t="e">
            <v>#N/A</v>
          </cell>
          <cell r="F91" t="e">
            <v>#N/A</v>
          </cell>
          <cell r="G91" t="e">
            <v>#N/A</v>
          </cell>
          <cell r="H91" t="e">
            <v>#N/A</v>
          </cell>
          <cell r="I91">
            <v>0</v>
          </cell>
          <cell r="J91">
            <v>0</v>
          </cell>
          <cell r="K91">
            <v>0</v>
          </cell>
          <cell r="L91" t="e">
            <v>#N/A</v>
          </cell>
          <cell r="M91" t="e">
            <v>#N/A</v>
          </cell>
          <cell r="N91">
            <v>0</v>
          </cell>
        </row>
        <row r="92">
          <cell r="A92" t="str">
            <v>D - Mini pastries  / 小蛋糕</v>
          </cell>
          <cell r="B92">
            <v>0</v>
          </cell>
          <cell r="C92">
            <v>0</v>
          </cell>
          <cell r="D92">
            <v>0</v>
          </cell>
          <cell r="E92">
            <v>0</v>
          </cell>
          <cell r="F92">
            <v>0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</row>
        <row r="93">
          <cell r="A93" t="str">
            <v>Minpast001</v>
          </cell>
          <cell r="B93">
            <v>0</v>
          </cell>
          <cell r="C93" t="str">
            <v>Mini Opera</v>
          </cell>
          <cell r="D93" t="str">
            <v>迷你歌剧蛋糕</v>
          </cell>
          <cell r="E93" t="str">
            <v>17g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8</v>
          </cell>
          <cell r="K93">
            <v>0</v>
          </cell>
          <cell r="L93">
            <v>0</v>
          </cell>
          <cell r="M93">
            <v>36</v>
          </cell>
          <cell r="N93">
            <v>0</v>
          </cell>
        </row>
        <row r="94">
          <cell r="A94" t="str">
            <v>Minpast002</v>
          </cell>
          <cell r="B94">
            <v>0</v>
          </cell>
          <cell r="C94" t="str">
            <v>Mini Strawberry Cheese Cake</v>
          </cell>
          <cell r="D94" t="str">
            <v>迷你草莓芝士蛋糕</v>
          </cell>
          <cell r="E94" t="str">
            <v>3X3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8</v>
          </cell>
          <cell r="K94">
            <v>0</v>
          </cell>
          <cell r="L94">
            <v>0</v>
          </cell>
          <cell r="M94">
            <v>36</v>
          </cell>
          <cell r="N94">
            <v>0</v>
          </cell>
        </row>
        <row r="95">
          <cell r="A95" t="str">
            <v>Minpast003</v>
          </cell>
          <cell r="B95">
            <v>0</v>
          </cell>
          <cell r="C95" t="str">
            <v>Mini Blueberry Cheese Cake</v>
          </cell>
          <cell r="D95" t="str">
            <v>迷你蓝莓芝士蛋糕</v>
          </cell>
          <cell r="E95" t="str">
            <v>3X3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8</v>
          </cell>
          <cell r="K95">
            <v>0</v>
          </cell>
          <cell r="L95">
            <v>0</v>
          </cell>
          <cell r="M95">
            <v>36</v>
          </cell>
          <cell r="N95">
            <v>0</v>
          </cell>
        </row>
        <row r="96">
          <cell r="A96" t="str">
            <v>Minpast004</v>
          </cell>
          <cell r="B96">
            <v>0</v>
          </cell>
          <cell r="C96" t="str">
            <v>Mini apple cream Cake</v>
          </cell>
          <cell r="D96" t="str">
            <v>迷你苹果奶油蛋糕</v>
          </cell>
          <cell r="E96" t="str">
            <v>3X3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8</v>
          </cell>
          <cell r="K96">
            <v>0</v>
          </cell>
          <cell r="L96">
            <v>0</v>
          </cell>
          <cell r="M96">
            <v>36</v>
          </cell>
          <cell r="N96">
            <v>0</v>
          </cell>
        </row>
        <row r="97">
          <cell r="A97" t="str">
            <v>Minpast005</v>
          </cell>
          <cell r="B97">
            <v>0</v>
          </cell>
          <cell r="C97" t="str">
            <v>Mini crispy chocolate Cake</v>
          </cell>
          <cell r="D97" t="str">
            <v>迷你香脆巧克力蛋糕</v>
          </cell>
          <cell r="E97" t="str">
            <v>3X3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8</v>
          </cell>
          <cell r="K97">
            <v>0</v>
          </cell>
          <cell r="L97">
            <v>0</v>
          </cell>
          <cell r="M97">
            <v>36</v>
          </cell>
          <cell r="N97">
            <v>0</v>
          </cell>
        </row>
        <row r="98">
          <cell r="A98" t="str">
            <v>Minpast006</v>
          </cell>
          <cell r="B98">
            <v>0</v>
          </cell>
          <cell r="C98" t="str">
            <v>mini lemon Ganache</v>
          </cell>
          <cell r="D98" t="str">
            <v>迷你柠檬加纳彻</v>
          </cell>
          <cell r="E98" t="str">
            <v>3X3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>
            <v>8</v>
          </cell>
          <cell r="K98">
            <v>0</v>
          </cell>
          <cell r="L98">
            <v>0</v>
          </cell>
          <cell r="M98">
            <v>36</v>
          </cell>
          <cell r="N98">
            <v>0</v>
          </cell>
        </row>
        <row r="99">
          <cell r="A99" t="str">
            <v>Minpast007</v>
          </cell>
          <cell r="B99">
            <v>0</v>
          </cell>
          <cell r="C99" t="str">
            <v>Mini Lemon Tartlet</v>
          </cell>
          <cell r="D99" t="str">
            <v>迷你柠檬挞</v>
          </cell>
          <cell r="E99" t="str">
            <v>20g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24</v>
          </cell>
          <cell r="K99">
            <v>0</v>
          </cell>
          <cell r="L99">
            <v>0</v>
          </cell>
          <cell r="M99">
            <v>110</v>
          </cell>
          <cell r="N99">
            <v>0</v>
          </cell>
        </row>
        <row r="100">
          <cell r="A100" t="str">
            <v>Minpast008</v>
          </cell>
          <cell r="B100">
            <v>0</v>
          </cell>
          <cell r="C100" t="str">
            <v>Mini Chocolate Tartlet</v>
          </cell>
          <cell r="D100" t="str">
            <v>迷你巧克力挞</v>
          </cell>
          <cell r="E100" t="str">
            <v>20g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24</v>
          </cell>
          <cell r="K100">
            <v>0</v>
          </cell>
          <cell r="L100">
            <v>0</v>
          </cell>
          <cell r="M100">
            <v>115</v>
          </cell>
          <cell r="N100">
            <v>0</v>
          </cell>
        </row>
        <row r="101">
          <cell r="A101" t="str">
            <v>Minpast009</v>
          </cell>
          <cell r="B101">
            <v>0</v>
          </cell>
          <cell r="C101" t="str">
            <v>Mini Caramel Tartlet</v>
          </cell>
          <cell r="D101" t="str">
            <v>迷你焦糖挞</v>
          </cell>
          <cell r="E101" t="str">
            <v>20g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24</v>
          </cell>
          <cell r="K101">
            <v>0</v>
          </cell>
          <cell r="L101">
            <v>0</v>
          </cell>
          <cell r="M101">
            <v>115</v>
          </cell>
          <cell r="N101">
            <v>0</v>
          </cell>
        </row>
        <row r="102">
          <cell r="A102" t="str">
            <v>Minipast011</v>
          </cell>
          <cell r="B102">
            <v>0</v>
          </cell>
          <cell r="C102" t="str">
            <v>Mini fruit tartlet</v>
          </cell>
          <cell r="D102" t="str">
            <v>迷你水果挞</v>
          </cell>
          <cell r="E102" t="str">
            <v>20g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24</v>
          </cell>
          <cell r="K102">
            <v>0</v>
          </cell>
          <cell r="L102">
            <v>0</v>
          </cell>
          <cell r="M102">
            <v>115</v>
          </cell>
          <cell r="N102">
            <v>0</v>
          </cell>
        </row>
        <row r="103">
          <cell r="A103" t="str">
            <v>Minpast010</v>
          </cell>
          <cell r="B103">
            <v>0</v>
          </cell>
          <cell r="C103" t="str">
            <v>Mini strawberry Tartlet</v>
          </cell>
          <cell r="D103" t="str">
            <v>迷你草莓挞</v>
          </cell>
          <cell r="E103" t="str">
            <v>20g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24</v>
          </cell>
          <cell r="K103">
            <v>0</v>
          </cell>
          <cell r="L103">
            <v>0</v>
          </cell>
          <cell r="M103">
            <v>115</v>
          </cell>
          <cell r="N103">
            <v>0</v>
          </cell>
        </row>
        <row r="104">
          <cell r="A104" t="str">
            <v>E - Macaroons / 马卡隆</v>
          </cell>
          <cell r="B104">
            <v>0</v>
          </cell>
          <cell r="C104">
            <v>0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  <cell r="N104">
            <v>0</v>
          </cell>
        </row>
        <row r="105">
          <cell r="A105" t="str">
            <v>Mac001</v>
          </cell>
          <cell r="B105">
            <v>0</v>
          </cell>
          <cell r="C105" t="str">
            <v xml:space="preserve"> Macaron - Vanilla</v>
          </cell>
          <cell r="D105" t="str">
            <v>香草马卡龙</v>
          </cell>
          <cell r="E105">
            <v>225</v>
          </cell>
          <cell r="F105">
            <v>1.0310942399999998</v>
          </cell>
          <cell r="G105">
            <v>1000</v>
          </cell>
          <cell r="H105">
            <v>0</v>
          </cell>
          <cell r="I105">
            <v>5000</v>
          </cell>
          <cell r="J105">
            <v>15</v>
          </cell>
          <cell r="K105">
            <v>4.5</v>
          </cell>
          <cell r="L105">
            <v>4.33</v>
          </cell>
          <cell r="M105">
            <v>65</v>
          </cell>
          <cell r="N105">
            <v>0</v>
          </cell>
        </row>
        <row r="106">
          <cell r="A106" t="str">
            <v>Mac002</v>
          </cell>
          <cell r="B106">
            <v>0</v>
          </cell>
          <cell r="C106" t="str">
            <v xml:space="preserve"> Macaron - Chocolate</v>
          </cell>
          <cell r="D106" t="str">
            <v>巧克力马卡龙</v>
          </cell>
          <cell r="E106">
            <v>225</v>
          </cell>
          <cell r="F106">
            <v>0.89413473999999993</v>
          </cell>
          <cell r="G106">
            <v>1000</v>
          </cell>
          <cell r="H106">
            <v>0</v>
          </cell>
          <cell r="I106">
            <v>5000</v>
          </cell>
          <cell r="J106">
            <v>15</v>
          </cell>
          <cell r="K106">
            <v>4.5</v>
          </cell>
          <cell r="L106">
            <v>4.33</v>
          </cell>
          <cell r="M106">
            <v>65</v>
          </cell>
          <cell r="N106">
            <v>0</v>
          </cell>
        </row>
        <row r="107">
          <cell r="A107" t="str">
            <v>Mac003</v>
          </cell>
          <cell r="B107">
            <v>0</v>
          </cell>
          <cell r="C107" t="str">
            <v xml:space="preserve"> Macaron - Espresso </v>
          </cell>
          <cell r="D107" t="str">
            <v>咖啡马卡龙</v>
          </cell>
          <cell r="E107">
            <v>225</v>
          </cell>
          <cell r="F107">
            <v>1.1413421257142859</v>
          </cell>
          <cell r="G107">
            <v>1000</v>
          </cell>
          <cell r="H107">
            <v>0</v>
          </cell>
          <cell r="I107">
            <v>5000</v>
          </cell>
          <cell r="J107">
            <v>15</v>
          </cell>
          <cell r="K107">
            <v>4.5</v>
          </cell>
          <cell r="L107">
            <v>4.33</v>
          </cell>
          <cell r="M107">
            <v>65</v>
          </cell>
          <cell r="N107">
            <v>0</v>
          </cell>
        </row>
        <row r="108">
          <cell r="A108" t="str">
            <v>Mac004</v>
          </cell>
          <cell r="B108">
            <v>0</v>
          </cell>
          <cell r="C108" t="str">
            <v xml:space="preserve"> Macaron - Raspberry</v>
          </cell>
          <cell r="D108" t="str">
            <v>树莓马卡龙</v>
          </cell>
          <cell r="E108">
            <v>225</v>
          </cell>
          <cell r="F108">
            <v>1.2475822400000001</v>
          </cell>
          <cell r="G108">
            <v>1000</v>
          </cell>
          <cell r="H108">
            <v>0</v>
          </cell>
          <cell r="I108">
            <v>5000</v>
          </cell>
          <cell r="J108">
            <v>15</v>
          </cell>
          <cell r="K108">
            <v>4.5</v>
          </cell>
          <cell r="L108">
            <v>4.33</v>
          </cell>
          <cell r="M108">
            <v>65</v>
          </cell>
          <cell r="N108">
            <v>0</v>
          </cell>
        </row>
        <row r="109">
          <cell r="A109" t="str">
            <v>Mac005</v>
          </cell>
          <cell r="B109">
            <v>0</v>
          </cell>
          <cell r="C109" t="str">
            <v xml:space="preserve"> Macaron - Lemon</v>
          </cell>
          <cell r="D109" t="str">
            <v>柠檬马卡龙</v>
          </cell>
          <cell r="E109">
            <v>225</v>
          </cell>
          <cell r="F109">
            <v>1.1426422399999998</v>
          </cell>
          <cell r="G109">
            <v>1000</v>
          </cell>
          <cell r="H109">
            <v>0</v>
          </cell>
          <cell r="I109">
            <v>5000</v>
          </cell>
          <cell r="J109">
            <v>15</v>
          </cell>
          <cell r="K109">
            <v>4.5</v>
          </cell>
          <cell r="L109">
            <v>4.33</v>
          </cell>
          <cell r="M109">
            <v>65</v>
          </cell>
          <cell r="N109">
            <v>0</v>
          </cell>
        </row>
        <row r="110">
          <cell r="A110" t="str">
            <v>Mac006</v>
          </cell>
          <cell r="B110">
            <v>0</v>
          </cell>
          <cell r="C110" t="str">
            <v xml:space="preserve"> Macaron - Jasmin Tea</v>
          </cell>
          <cell r="D110" t="str">
            <v>茉莉花茶马卡龙</v>
          </cell>
          <cell r="E110">
            <v>225</v>
          </cell>
          <cell r="F110">
            <v>1.1057311400000001</v>
          </cell>
          <cell r="G110">
            <v>1000</v>
          </cell>
          <cell r="H110">
            <v>0</v>
          </cell>
          <cell r="I110">
            <v>5000</v>
          </cell>
          <cell r="J110">
            <v>15</v>
          </cell>
          <cell r="K110">
            <v>4.5</v>
          </cell>
          <cell r="L110">
            <v>4.33</v>
          </cell>
          <cell r="M110">
            <v>65</v>
          </cell>
          <cell r="N110">
            <v>0</v>
          </cell>
        </row>
        <row r="111">
          <cell r="A111" t="str">
            <v>Mac007</v>
          </cell>
          <cell r="B111">
            <v>0</v>
          </cell>
          <cell r="C111" t="str">
            <v>Macaron - Caramel</v>
          </cell>
          <cell r="D111" t="str">
            <v>焦糖马卡龙</v>
          </cell>
          <cell r="E111">
            <v>225</v>
          </cell>
          <cell r="F111">
            <v>0.66314961499999991</v>
          </cell>
          <cell r="G111">
            <v>1000</v>
          </cell>
          <cell r="H111">
            <v>0</v>
          </cell>
          <cell r="I111">
            <v>5000</v>
          </cell>
          <cell r="J111">
            <v>15</v>
          </cell>
          <cell r="K111">
            <v>4.5</v>
          </cell>
          <cell r="L111">
            <v>4.33</v>
          </cell>
          <cell r="M111">
            <v>65</v>
          </cell>
          <cell r="N111">
            <v>0</v>
          </cell>
        </row>
        <row r="112">
          <cell r="A112" t="str">
            <v>Mac008</v>
          </cell>
          <cell r="B112">
            <v>0</v>
          </cell>
          <cell r="C112" t="str">
            <v>Macaron - Pistachio</v>
          </cell>
          <cell r="D112" t="str">
            <v>开心果马卡龙</v>
          </cell>
          <cell r="E112">
            <v>225</v>
          </cell>
          <cell r="F112">
            <v>1.08920949</v>
          </cell>
          <cell r="G112">
            <v>1000</v>
          </cell>
          <cell r="H112">
            <v>0</v>
          </cell>
          <cell r="I112">
            <v>5000</v>
          </cell>
          <cell r="J112">
            <v>15</v>
          </cell>
          <cell r="K112">
            <v>4.5</v>
          </cell>
          <cell r="L112">
            <v>4.33</v>
          </cell>
          <cell r="M112">
            <v>65</v>
          </cell>
          <cell r="N112">
            <v>0</v>
          </cell>
        </row>
        <row r="113">
          <cell r="A113" t="str">
            <v>Mac009</v>
          </cell>
          <cell r="B113">
            <v>0</v>
          </cell>
          <cell r="C113" t="str">
            <v xml:space="preserve"> Macaron - Strawberry </v>
          </cell>
          <cell r="D113" t="str">
            <v xml:space="preserve"> 草莓马卡龙</v>
          </cell>
          <cell r="E113">
            <v>225</v>
          </cell>
          <cell r="F113">
            <v>1.1920222399999998</v>
          </cell>
          <cell r="G113">
            <v>1000</v>
          </cell>
          <cell r="H113">
            <v>0</v>
          </cell>
          <cell r="I113">
            <v>5000</v>
          </cell>
          <cell r="J113">
            <v>15</v>
          </cell>
          <cell r="K113">
            <v>4.5</v>
          </cell>
          <cell r="L113">
            <v>4.33</v>
          </cell>
          <cell r="M113">
            <v>65</v>
          </cell>
          <cell r="N113">
            <v>0</v>
          </cell>
        </row>
        <row r="114">
          <cell r="A114" t="str">
            <v>Mac010</v>
          </cell>
          <cell r="B114">
            <v>0</v>
          </cell>
          <cell r="C114" t="str">
            <v>Macaron - Blueberry</v>
          </cell>
          <cell r="D114" t="str">
            <v>蓝莓马卡龙</v>
          </cell>
          <cell r="E114">
            <v>225</v>
          </cell>
          <cell r="F114">
            <v>1.32858224</v>
          </cell>
          <cell r="G114">
            <v>1000</v>
          </cell>
          <cell r="H114">
            <v>0</v>
          </cell>
          <cell r="I114">
            <v>5000</v>
          </cell>
          <cell r="J114">
            <v>15</v>
          </cell>
          <cell r="K114">
            <v>4.5</v>
          </cell>
          <cell r="L114">
            <v>4.33</v>
          </cell>
          <cell r="M114">
            <v>65</v>
          </cell>
          <cell r="N114">
            <v>0</v>
          </cell>
        </row>
        <row r="115">
          <cell r="A115" t="str">
            <v>Mac011</v>
          </cell>
          <cell r="B115">
            <v>0</v>
          </cell>
          <cell r="C115" t="str">
            <v>Macaron - Coconut</v>
          </cell>
          <cell r="D115" t="str">
            <v xml:space="preserve"> 椰子马卡龙</v>
          </cell>
          <cell r="E115">
            <v>225</v>
          </cell>
          <cell r="F115">
            <v>0.99983623999999982</v>
          </cell>
          <cell r="G115">
            <v>1000</v>
          </cell>
          <cell r="H115">
            <v>0</v>
          </cell>
          <cell r="I115">
            <v>5000</v>
          </cell>
          <cell r="J115">
            <v>15</v>
          </cell>
          <cell r="K115">
            <v>4.5</v>
          </cell>
          <cell r="L115">
            <v>4.33</v>
          </cell>
          <cell r="M115">
            <v>65</v>
          </cell>
          <cell r="N115">
            <v>0</v>
          </cell>
        </row>
        <row r="116">
          <cell r="A116" t="str">
            <v>Mac013</v>
          </cell>
          <cell r="B116">
            <v>0</v>
          </cell>
          <cell r="C116" t="str">
            <v>Macaron - Spices</v>
          </cell>
          <cell r="D116" t="str">
            <v>香料马卡龙</v>
          </cell>
          <cell r="E116">
            <v>225</v>
          </cell>
          <cell r="F116" t="e">
            <v>#N/A</v>
          </cell>
          <cell r="G116">
            <v>1000</v>
          </cell>
          <cell r="H116">
            <v>0</v>
          </cell>
          <cell r="I116">
            <v>5000</v>
          </cell>
          <cell r="J116">
            <v>15</v>
          </cell>
          <cell r="K116">
            <v>4.5</v>
          </cell>
          <cell r="L116" t="e">
            <v>#N/A</v>
          </cell>
          <cell r="M116">
            <v>65</v>
          </cell>
          <cell r="N116">
            <v>0</v>
          </cell>
        </row>
        <row r="117">
          <cell r="A117" t="str">
            <v>Mac012</v>
          </cell>
          <cell r="B117">
            <v>0</v>
          </cell>
          <cell r="C117" t="str">
            <v>Macaron - Mango&amp;Ginger</v>
          </cell>
          <cell r="D117" t="str">
            <v>芒果姜汁马卡龙</v>
          </cell>
          <cell r="E117">
            <v>225</v>
          </cell>
          <cell r="F117">
            <v>0.88031557999999999</v>
          </cell>
          <cell r="G117">
            <v>1000</v>
          </cell>
          <cell r="H117">
            <v>0</v>
          </cell>
          <cell r="I117">
            <v>5000</v>
          </cell>
          <cell r="J117">
            <v>15</v>
          </cell>
          <cell r="K117">
            <v>4.5</v>
          </cell>
          <cell r="L117">
            <v>4.33</v>
          </cell>
          <cell r="M117">
            <v>65</v>
          </cell>
          <cell r="N117">
            <v>0</v>
          </cell>
        </row>
        <row r="118">
          <cell r="A118" t="str">
            <v>Mac014</v>
          </cell>
          <cell r="B118">
            <v>0</v>
          </cell>
          <cell r="C118" t="str">
            <v>Macaron - Orange</v>
          </cell>
          <cell r="D118" t="str">
            <v>橙子马卡龙</v>
          </cell>
          <cell r="E118">
            <v>225</v>
          </cell>
          <cell r="F118">
            <v>1.1723272399999998</v>
          </cell>
          <cell r="G118">
            <v>1000</v>
          </cell>
          <cell r="H118">
            <v>0</v>
          </cell>
          <cell r="I118">
            <v>5000</v>
          </cell>
          <cell r="J118">
            <v>15</v>
          </cell>
          <cell r="K118">
            <v>4.5</v>
          </cell>
          <cell r="L118">
            <v>4.33</v>
          </cell>
          <cell r="M118">
            <v>65</v>
          </cell>
          <cell r="N118">
            <v>0</v>
          </cell>
        </row>
        <row r="119">
          <cell r="A119" t="str">
            <v>Mac015</v>
          </cell>
          <cell r="B119">
            <v>0</v>
          </cell>
          <cell r="C119" t="str">
            <v>Macaron - Mandarin</v>
          </cell>
          <cell r="D119">
            <v>0</v>
          </cell>
          <cell r="E119">
            <v>225</v>
          </cell>
          <cell r="F119">
            <v>0.77026724000000002</v>
          </cell>
          <cell r="G119">
            <v>1000</v>
          </cell>
          <cell r="H119">
            <v>0</v>
          </cell>
          <cell r="I119">
            <v>5000</v>
          </cell>
          <cell r="J119">
            <v>15</v>
          </cell>
          <cell r="K119">
            <v>4.5</v>
          </cell>
          <cell r="L119">
            <v>4.33</v>
          </cell>
          <cell r="M119">
            <v>65</v>
          </cell>
          <cell r="N119">
            <v>0</v>
          </cell>
        </row>
        <row r="120">
          <cell r="A120" t="str">
            <v>F - Biscuits / 饼干</v>
          </cell>
          <cell r="B120">
            <v>0</v>
          </cell>
          <cell r="C120">
            <v>0</v>
          </cell>
          <cell r="D120">
            <v>0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</row>
        <row r="121">
          <cell r="A121" t="str">
            <v>Bisc001</v>
          </cell>
          <cell r="B121">
            <v>0</v>
          </cell>
          <cell r="C121" t="str">
            <v>Canneles</v>
          </cell>
          <cell r="D121" t="str">
            <v xml:space="preserve">卡纳蕾 </v>
          </cell>
          <cell r="E121">
            <v>15</v>
          </cell>
          <cell r="F121" t="e">
            <v>#REF!</v>
          </cell>
          <cell r="G121">
            <v>0</v>
          </cell>
          <cell r="H121">
            <v>0</v>
          </cell>
          <cell r="I121">
            <v>0</v>
          </cell>
          <cell r="J121">
            <v>30</v>
          </cell>
          <cell r="K121">
            <v>0</v>
          </cell>
          <cell r="L121">
            <v>0</v>
          </cell>
          <cell r="M121">
            <v>67</v>
          </cell>
          <cell r="N121">
            <v>0</v>
          </cell>
        </row>
        <row r="122">
          <cell r="A122" t="str">
            <v>Bisc002</v>
          </cell>
          <cell r="B122">
            <v>0</v>
          </cell>
          <cell r="C122" t="str">
            <v>Coconut congolais</v>
          </cell>
          <cell r="D122" t="str">
            <v>椰子蛋糕</v>
          </cell>
          <cell r="E122" t="str">
            <v>个kg</v>
          </cell>
          <cell r="F122" t="e">
            <v>#VALUE!</v>
          </cell>
          <cell r="G122">
            <v>0</v>
          </cell>
          <cell r="H122">
            <v>0</v>
          </cell>
          <cell r="I122">
            <v>0</v>
          </cell>
          <cell r="J122">
            <v>1</v>
          </cell>
          <cell r="K122">
            <v>0</v>
          </cell>
          <cell r="L122">
            <v>0</v>
          </cell>
          <cell r="M122">
            <v>80</v>
          </cell>
          <cell r="N122">
            <v>0</v>
          </cell>
        </row>
        <row r="123">
          <cell r="A123" t="str">
            <v>Bisc003</v>
          </cell>
          <cell r="B123">
            <v>0</v>
          </cell>
          <cell r="C123" t="str">
            <v>Madeleine tea</v>
          </cell>
          <cell r="D123" t="str">
            <v>绿茶玛德琳</v>
          </cell>
          <cell r="E123" t="str">
            <v>个kg</v>
          </cell>
          <cell r="F123" t="e">
            <v>#VALUE!</v>
          </cell>
          <cell r="G123">
            <v>0</v>
          </cell>
          <cell r="H123">
            <v>0</v>
          </cell>
          <cell r="I123">
            <v>0</v>
          </cell>
          <cell r="J123">
            <v>1</v>
          </cell>
          <cell r="K123">
            <v>0</v>
          </cell>
          <cell r="L123">
            <v>0</v>
          </cell>
          <cell r="M123">
            <v>87</v>
          </cell>
          <cell r="N123">
            <v>0</v>
          </cell>
        </row>
        <row r="124">
          <cell r="A124" t="str">
            <v>Bisc004</v>
          </cell>
          <cell r="B124">
            <v>0</v>
          </cell>
          <cell r="C124" t="str">
            <v>Madeleine vanilla</v>
          </cell>
          <cell r="D124" t="str">
            <v>香草马德琳</v>
          </cell>
          <cell r="E124" t="str">
            <v>个kg</v>
          </cell>
          <cell r="F124" t="e">
            <v>#VALUE!</v>
          </cell>
          <cell r="G124">
            <v>0</v>
          </cell>
          <cell r="H124">
            <v>0</v>
          </cell>
          <cell r="I124">
            <v>0</v>
          </cell>
          <cell r="J124">
            <v>1</v>
          </cell>
          <cell r="K124">
            <v>0</v>
          </cell>
          <cell r="L124">
            <v>0</v>
          </cell>
          <cell r="M124">
            <v>90</v>
          </cell>
          <cell r="N124">
            <v>0</v>
          </cell>
        </row>
        <row r="125">
          <cell r="A125" t="str">
            <v>Bisc005</v>
          </cell>
          <cell r="B125">
            <v>0</v>
          </cell>
          <cell r="C125" t="str">
            <v>Madeleine chocolate</v>
          </cell>
          <cell r="D125" t="str">
            <v>巧克力马德琳</v>
          </cell>
          <cell r="E125" t="str">
            <v>个kg</v>
          </cell>
          <cell r="F125" t="e">
            <v>#VALUE!</v>
          </cell>
          <cell r="G125">
            <v>0</v>
          </cell>
          <cell r="H125">
            <v>0</v>
          </cell>
          <cell r="I125">
            <v>0</v>
          </cell>
          <cell r="J125">
            <v>1</v>
          </cell>
          <cell r="K125">
            <v>0</v>
          </cell>
          <cell r="L125">
            <v>0</v>
          </cell>
          <cell r="M125">
            <v>97</v>
          </cell>
          <cell r="N125">
            <v>0</v>
          </cell>
        </row>
        <row r="126">
          <cell r="A126" t="str">
            <v>Bisc006</v>
          </cell>
          <cell r="B126">
            <v>0</v>
          </cell>
          <cell r="C126" t="str">
            <v>cinnamon Diamond</v>
          </cell>
          <cell r="D126" t="str">
            <v>肉桂钻石</v>
          </cell>
          <cell r="E126" t="str">
            <v>个kg</v>
          </cell>
          <cell r="F126" t="e">
            <v>#VALUE!</v>
          </cell>
          <cell r="G126">
            <v>0</v>
          </cell>
          <cell r="H126">
            <v>0</v>
          </cell>
          <cell r="I126">
            <v>0</v>
          </cell>
          <cell r="J126">
            <v>1</v>
          </cell>
          <cell r="K126">
            <v>0</v>
          </cell>
          <cell r="L126">
            <v>0</v>
          </cell>
          <cell r="M126">
            <v>90</v>
          </cell>
          <cell r="N126">
            <v>0</v>
          </cell>
        </row>
        <row r="127">
          <cell r="A127" t="str">
            <v>Bisc007</v>
          </cell>
          <cell r="B127">
            <v>0</v>
          </cell>
          <cell r="C127" t="str">
            <v>Vanilla Diamond</v>
          </cell>
          <cell r="D127" t="str">
            <v>香草钻石</v>
          </cell>
          <cell r="E127" t="str">
            <v>个kg</v>
          </cell>
          <cell r="F127" t="e">
            <v>#VALUE!</v>
          </cell>
          <cell r="G127">
            <v>0</v>
          </cell>
          <cell r="H127">
            <v>0</v>
          </cell>
          <cell r="I127">
            <v>0</v>
          </cell>
          <cell r="J127">
            <v>1</v>
          </cell>
          <cell r="K127">
            <v>0</v>
          </cell>
          <cell r="L127">
            <v>0</v>
          </cell>
          <cell r="M127">
            <v>94</v>
          </cell>
          <cell r="N127">
            <v>0</v>
          </cell>
        </row>
        <row r="128">
          <cell r="A128" t="str">
            <v>Bisc008</v>
          </cell>
          <cell r="B128">
            <v>0</v>
          </cell>
          <cell r="C128" t="str">
            <v>Chocolate Diamond</v>
          </cell>
          <cell r="D128" t="str">
            <v>巧克力钻石</v>
          </cell>
          <cell r="E128" t="str">
            <v>个kg</v>
          </cell>
          <cell r="F128" t="e">
            <v>#VALUE!</v>
          </cell>
          <cell r="G128">
            <v>0</v>
          </cell>
          <cell r="H128">
            <v>0</v>
          </cell>
          <cell r="I128">
            <v>0</v>
          </cell>
          <cell r="J128">
            <v>1</v>
          </cell>
          <cell r="K128">
            <v>0</v>
          </cell>
          <cell r="L128">
            <v>0</v>
          </cell>
          <cell r="M128">
            <v>102</v>
          </cell>
          <cell r="N128">
            <v>0</v>
          </cell>
        </row>
        <row r="129">
          <cell r="A129" t="str">
            <v>Bisc009</v>
          </cell>
          <cell r="B129">
            <v>0</v>
          </cell>
          <cell r="C129" t="str">
            <v>lemon Diamond</v>
          </cell>
          <cell r="D129" t="str">
            <v>柠檬钻石</v>
          </cell>
          <cell r="E129" t="str">
            <v>个kg</v>
          </cell>
          <cell r="F129" t="e">
            <v>#VALUE!</v>
          </cell>
          <cell r="G129">
            <v>0</v>
          </cell>
          <cell r="H129">
            <v>0</v>
          </cell>
          <cell r="I129">
            <v>0</v>
          </cell>
          <cell r="J129">
            <v>1</v>
          </cell>
          <cell r="K129">
            <v>0</v>
          </cell>
          <cell r="L129">
            <v>0</v>
          </cell>
          <cell r="M129">
            <v>107</v>
          </cell>
          <cell r="N129">
            <v>0</v>
          </cell>
        </row>
        <row r="130">
          <cell r="A130" t="str">
            <v>Bisc010</v>
          </cell>
          <cell r="B130">
            <v>0</v>
          </cell>
          <cell r="C130" t="str">
            <v>Chocolate cookies</v>
          </cell>
          <cell r="D130" t="str">
            <v>巧克力曲奇</v>
          </cell>
          <cell r="E130" t="str">
            <v>个kg</v>
          </cell>
          <cell r="F130" t="e">
            <v>#VALUE!</v>
          </cell>
          <cell r="G130">
            <v>0</v>
          </cell>
          <cell r="H130">
            <v>0</v>
          </cell>
          <cell r="I130">
            <v>0</v>
          </cell>
          <cell r="J130">
            <v>1</v>
          </cell>
          <cell r="K130">
            <v>0</v>
          </cell>
          <cell r="L130">
            <v>0</v>
          </cell>
          <cell r="M130">
            <v>110</v>
          </cell>
          <cell r="N130">
            <v>0</v>
          </cell>
        </row>
        <row r="131">
          <cell r="A131" t="str">
            <v>Bisc012</v>
          </cell>
          <cell r="B131">
            <v>0</v>
          </cell>
          <cell r="C131" t="str">
            <v>Pain de Gene - Chocolate</v>
          </cell>
          <cell r="D131" t="str">
            <v>巧克力热那亚面包</v>
          </cell>
          <cell r="E131" t="str">
            <v>个kg</v>
          </cell>
          <cell r="F131" t="e">
            <v>#VALUE!</v>
          </cell>
          <cell r="G131">
            <v>0</v>
          </cell>
          <cell r="H131">
            <v>0</v>
          </cell>
          <cell r="I131">
            <v>0</v>
          </cell>
          <cell r="J131">
            <v>1</v>
          </cell>
          <cell r="K131">
            <v>0</v>
          </cell>
          <cell r="L131">
            <v>0</v>
          </cell>
          <cell r="M131">
            <v>152</v>
          </cell>
          <cell r="N131">
            <v>0</v>
          </cell>
        </row>
        <row r="132">
          <cell r="A132" t="str">
            <v>G - Chocolate / 巧克力</v>
          </cell>
          <cell r="B132">
            <v>0</v>
          </cell>
          <cell r="C132">
            <v>0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</row>
        <row r="133">
          <cell r="A133" t="str">
            <v>Choco001</v>
          </cell>
          <cell r="B133">
            <v>0</v>
          </cell>
          <cell r="C133" t="str">
            <v>Dark Chocolate - 56%</v>
          </cell>
          <cell r="D133" t="str">
            <v>（56％可可含量）黑巧克力</v>
          </cell>
          <cell r="E133">
            <v>80</v>
          </cell>
          <cell r="F133" t="e">
            <v>#REF!</v>
          </cell>
          <cell r="G133">
            <v>0</v>
          </cell>
          <cell r="H133">
            <v>0</v>
          </cell>
          <cell r="I133">
            <v>0</v>
          </cell>
          <cell r="J133">
            <v>5</v>
          </cell>
          <cell r="K133">
            <v>0</v>
          </cell>
          <cell r="L133" t="e">
            <v>#N/A</v>
          </cell>
          <cell r="M133">
            <v>150</v>
          </cell>
          <cell r="N133">
            <v>0</v>
          </cell>
        </row>
        <row r="134">
          <cell r="A134" t="str">
            <v>Choco002</v>
          </cell>
          <cell r="B134">
            <v>0</v>
          </cell>
          <cell r="C134" t="str">
            <v xml:space="preserve">Dark Almond Chocolate - 56% </v>
          </cell>
          <cell r="D134" t="str">
            <v>杏仁黑巧克力（56％可可含量）</v>
          </cell>
          <cell r="E134">
            <v>85</v>
          </cell>
          <cell r="F134" t="e">
            <v>#REF!</v>
          </cell>
          <cell r="G134">
            <v>0</v>
          </cell>
          <cell r="H134">
            <v>0</v>
          </cell>
          <cell r="I134">
            <v>0</v>
          </cell>
          <cell r="J134">
            <v>5</v>
          </cell>
          <cell r="K134">
            <v>0</v>
          </cell>
          <cell r="L134" t="e">
            <v>#N/A</v>
          </cell>
          <cell r="M134">
            <v>160</v>
          </cell>
          <cell r="N134">
            <v>0</v>
          </cell>
        </row>
        <row r="135">
          <cell r="A135" t="str">
            <v>Choco003</v>
          </cell>
          <cell r="B135">
            <v>0</v>
          </cell>
          <cell r="C135" t="str">
            <v xml:space="preserve">Sur Del Lago Origin Dark chocolate 75% </v>
          </cell>
          <cell r="D135" t="str">
            <v>原产黑巧克力（75%可可含量）</v>
          </cell>
          <cell r="E135">
            <v>27</v>
          </cell>
          <cell r="F135" t="e">
            <v>#REF!</v>
          </cell>
          <cell r="G135">
            <v>0</v>
          </cell>
          <cell r="H135">
            <v>0</v>
          </cell>
          <cell r="I135">
            <v>0</v>
          </cell>
          <cell r="J135">
            <v>5</v>
          </cell>
          <cell r="K135">
            <v>0</v>
          </cell>
          <cell r="L135" t="e">
            <v>#N/A</v>
          </cell>
          <cell r="M135">
            <v>88</v>
          </cell>
          <cell r="N135">
            <v>0</v>
          </cell>
        </row>
        <row r="136">
          <cell r="A136" t="str">
            <v>Choco004</v>
          </cell>
          <cell r="B136">
            <v>0</v>
          </cell>
          <cell r="C136" t="str">
            <v xml:space="preserve">Sambirano Origin Dark Chocolate 75% </v>
          </cell>
          <cell r="D136" t="str">
            <v>原产黑巧克力（75%可可含量）</v>
          </cell>
          <cell r="E136">
            <v>27</v>
          </cell>
          <cell r="F136" t="e">
            <v>#REF!</v>
          </cell>
          <cell r="G136">
            <v>0</v>
          </cell>
          <cell r="H136">
            <v>0</v>
          </cell>
          <cell r="I136">
            <v>0</v>
          </cell>
          <cell r="J136">
            <v>5</v>
          </cell>
          <cell r="K136">
            <v>0</v>
          </cell>
          <cell r="L136" t="e">
            <v>#N/A</v>
          </cell>
          <cell r="M136">
            <v>88</v>
          </cell>
          <cell r="N136">
            <v>0</v>
          </cell>
        </row>
        <row r="137">
          <cell r="A137" t="str">
            <v>Choco005</v>
          </cell>
          <cell r="B137">
            <v>0</v>
          </cell>
          <cell r="C137" t="str">
            <v xml:space="preserve">Milk Chocolate - 32% </v>
          </cell>
          <cell r="D137" t="str">
            <v>牛奶巧克力（32%可可含量）</v>
          </cell>
          <cell r="E137">
            <v>80</v>
          </cell>
          <cell r="F137" t="e">
            <v>#REF!</v>
          </cell>
          <cell r="G137">
            <v>0</v>
          </cell>
          <cell r="H137">
            <v>0</v>
          </cell>
          <cell r="I137">
            <v>0</v>
          </cell>
          <cell r="J137">
            <v>5</v>
          </cell>
          <cell r="K137">
            <v>0</v>
          </cell>
          <cell r="L137" t="e">
            <v>#N/A</v>
          </cell>
          <cell r="M137">
            <v>130</v>
          </cell>
          <cell r="N137">
            <v>0</v>
          </cell>
        </row>
        <row r="138">
          <cell r="A138" t="str">
            <v>Choco006</v>
          </cell>
          <cell r="B138">
            <v>0</v>
          </cell>
          <cell r="C138" t="str">
            <v xml:space="preserve">Milk Hazelnut Chocolate - 32% </v>
          </cell>
          <cell r="D138" t="str">
            <v>榛果牛奶巧克力（32%可可含量）</v>
          </cell>
          <cell r="E138">
            <v>85</v>
          </cell>
          <cell r="F138" t="e">
            <v>#REF!</v>
          </cell>
          <cell r="G138">
            <v>0</v>
          </cell>
          <cell r="H138">
            <v>0</v>
          </cell>
          <cell r="I138">
            <v>0</v>
          </cell>
          <cell r="J138">
            <v>5</v>
          </cell>
          <cell r="K138">
            <v>0</v>
          </cell>
          <cell r="L138" t="e">
            <v>#N/A</v>
          </cell>
          <cell r="M138">
            <v>140</v>
          </cell>
          <cell r="N138">
            <v>0</v>
          </cell>
        </row>
        <row r="139">
          <cell r="A139" t="str">
            <v>Choco007</v>
          </cell>
          <cell r="B139">
            <v>0</v>
          </cell>
          <cell r="C139" t="str">
            <v xml:space="preserve">Arriba Origin Milk Chocolate 50% </v>
          </cell>
          <cell r="D139" t="str">
            <v>原产牛奶巧克力（50%可可含量）</v>
          </cell>
          <cell r="E139">
            <v>27</v>
          </cell>
          <cell r="F139" t="e">
            <v>#REF!</v>
          </cell>
          <cell r="G139">
            <v>0</v>
          </cell>
          <cell r="H139">
            <v>0</v>
          </cell>
          <cell r="I139">
            <v>0</v>
          </cell>
          <cell r="J139">
            <v>5</v>
          </cell>
          <cell r="K139">
            <v>0</v>
          </cell>
          <cell r="L139" t="e">
            <v>#N/A</v>
          </cell>
          <cell r="M139">
            <v>75</v>
          </cell>
          <cell r="N139">
            <v>0</v>
          </cell>
        </row>
        <row r="140">
          <cell r="A140" t="str">
            <v>Choco008</v>
          </cell>
          <cell r="B140">
            <v>0</v>
          </cell>
          <cell r="C140" t="str">
            <v xml:space="preserve">Mini Dark chocolate </v>
          </cell>
          <cell r="D140" t="str">
            <v>迷你黑巧克力</v>
          </cell>
          <cell r="E140">
            <v>4.7</v>
          </cell>
          <cell r="F140" t="e">
            <v>#REF!</v>
          </cell>
          <cell r="G140">
            <v>0</v>
          </cell>
          <cell r="H140">
            <v>0</v>
          </cell>
          <cell r="I140">
            <v>0</v>
          </cell>
          <cell r="J140">
            <v>5</v>
          </cell>
          <cell r="K140">
            <v>0</v>
          </cell>
          <cell r="L140" t="e">
            <v>#N/A</v>
          </cell>
          <cell r="M140">
            <v>35</v>
          </cell>
          <cell r="N140">
            <v>0</v>
          </cell>
        </row>
        <row r="141">
          <cell r="A141" t="str">
            <v>Choco009</v>
          </cell>
          <cell r="B141">
            <v>0</v>
          </cell>
          <cell r="C141" t="str">
            <v xml:space="preserve">Mini Milk chocolate </v>
          </cell>
          <cell r="D141" t="str">
            <v>迷你牛奶巧克力</v>
          </cell>
          <cell r="E141">
            <v>4.7</v>
          </cell>
          <cell r="F141" t="e">
            <v>#REF!</v>
          </cell>
          <cell r="G141">
            <v>0</v>
          </cell>
          <cell r="H141">
            <v>0</v>
          </cell>
          <cell r="I141">
            <v>0</v>
          </cell>
          <cell r="J141">
            <v>5</v>
          </cell>
          <cell r="K141">
            <v>0</v>
          </cell>
          <cell r="L141" t="e">
            <v>#N/A</v>
          </cell>
          <cell r="M141">
            <v>35</v>
          </cell>
          <cell r="N141">
            <v>0</v>
          </cell>
        </row>
        <row r="142">
          <cell r="A142" t="str">
            <v>Choco026</v>
          </cell>
          <cell r="B142">
            <v>0</v>
          </cell>
          <cell r="C142" t="str">
            <v>Ginger slice</v>
          </cell>
          <cell r="D142" t="str">
            <v>姜汁</v>
          </cell>
          <cell r="E142">
            <v>500</v>
          </cell>
          <cell r="F142" t="e">
            <v>#DIV/0!</v>
          </cell>
          <cell r="G142">
            <v>0</v>
          </cell>
          <cell r="H142">
            <v>0</v>
          </cell>
          <cell r="I142">
            <v>0</v>
          </cell>
          <cell r="J142">
            <v>1</v>
          </cell>
          <cell r="K142">
            <v>0</v>
          </cell>
          <cell r="L142">
            <v>0</v>
          </cell>
          <cell r="M142">
            <v>80</v>
          </cell>
          <cell r="N142">
            <v>0</v>
          </cell>
        </row>
        <row r="143">
          <cell r="A143" t="str">
            <v>Choco028</v>
          </cell>
          <cell r="B143">
            <v>0</v>
          </cell>
          <cell r="C143" t="str">
            <v>Sichuan pepper</v>
          </cell>
          <cell r="D143" t="str">
            <v>四川花椒</v>
          </cell>
          <cell r="E143">
            <v>9</v>
          </cell>
          <cell r="F143">
            <v>0.91533736645962738</v>
          </cell>
          <cell r="G143">
            <v>115</v>
          </cell>
          <cell r="H143">
            <v>0</v>
          </cell>
          <cell r="I143">
            <v>0</v>
          </cell>
          <cell r="J143">
            <v>40</v>
          </cell>
          <cell r="K143">
            <v>5.22</v>
          </cell>
          <cell r="L143">
            <v>4.6500000000000004</v>
          </cell>
          <cell r="M143">
            <v>186</v>
          </cell>
          <cell r="N143">
            <v>0</v>
          </cell>
        </row>
        <row r="144">
          <cell r="A144" t="str">
            <v>Choco029</v>
          </cell>
          <cell r="B144">
            <v>0</v>
          </cell>
          <cell r="C144" t="str">
            <v>Dark chocolate</v>
          </cell>
          <cell r="D144" t="str">
            <v>黑巧克力</v>
          </cell>
          <cell r="E144">
            <v>9</v>
          </cell>
          <cell r="F144">
            <v>1.0992529192546585</v>
          </cell>
          <cell r="G144">
            <v>115</v>
          </cell>
          <cell r="H144">
            <v>0</v>
          </cell>
          <cell r="I144">
            <v>0</v>
          </cell>
          <cell r="J144">
            <v>40</v>
          </cell>
          <cell r="K144">
            <v>5.22</v>
          </cell>
          <cell r="L144">
            <v>5</v>
          </cell>
          <cell r="M144">
            <v>200</v>
          </cell>
          <cell r="N144">
            <v>0</v>
          </cell>
        </row>
        <row r="145">
          <cell r="A145" t="str">
            <v>Choco030</v>
          </cell>
          <cell r="B145" t="e">
            <v>#N/A</v>
          </cell>
          <cell r="C145" t="e">
            <v>#N/A</v>
          </cell>
          <cell r="D145" t="e">
            <v>#N/A</v>
          </cell>
          <cell r="E145" t="e">
            <v>#N/A</v>
          </cell>
          <cell r="F145" t="e">
            <v>#N/A</v>
          </cell>
          <cell r="G145" t="e">
            <v>#N/A</v>
          </cell>
          <cell r="H145" t="e">
            <v>#N/A</v>
          </cell>
          <cell r="I145">
            <v>0</v>
          </cell>
          <cell r="J145">
            <v>40</v>
          </cell>
          <cell r="K145">
            <v>5.22</v>
          </cell>
          <cell r="L145">
            <v>0</v>
          </cell>
          <cell r="M145">
            <v>0</v>
          </cell>
          <cell r="N145">
            <v>0</v>
          </cell>
        </row>
        <row r="146">
          <cell r="A146" t="str">
            <v>Choco031</v>
          </cell>
          <cell r="B146">
            <v>0</v>
          </cell>
          <cell r="C146" t="str">
            <v>Fragrant Spices</v>
          </cell>
          <cell r="D146" t="str">
            <v>芬芳香料</v>
          </cell>
          <cell r="E146">
            <v>9</v>
          </cell>
          <cell r="F146">
            <v>0.88646780124223612</v>
          </cell>
          <cell r="G146">
            <v>115</v>
          </cell>
          <cell r="H146">
            <v>0</v>
          </cell>
          <cell r="I146">
            <v>0</v>
          </cell>
          <cell r="J146">
            <v>40</v>
          </cell>
          <cell r="K146">
            <v>5.22</v>
          </cell>
          <cell r="L146">
            <v>4.5</v>
          </cell>
          <cell r="M146">
            <v>180</v>
          </cell>
          <cell r="N146">
            <v>0</v>
          </cell>
        </row>
        <row r="147">
          <cell r="A147" t="str">
            <v>Choco032</v>
          </cell>
          <cell r="B147">
            <v>0</v>
          </cell>
          <cell r="C147" t="str">
            <v>Caramel</v>
          </cell>
          <cell r="D147" t="str">
            <v>焦糖</v>
          </cell>
          <cell r="E147">
            <v>9</v>
          </cell>
          <cell r="F147">
            <v>0.90010978260869567</v>
          </cell>
          <cell r="G147">
            <v>115</v>
          </cell>
          <cell r="H147">
            <v>0</v>
          </cell>
          <cell r="I147">
            <v>0</v>
          </cell>
          <cell r="J147">
            <v>40</v>
          </cell>
          <cell r="K147">
            <v>5.22</v>
          </cell>
          <cell r="L147">
            <v>4.55</v>
          </cell>
          <cell r="M147">
            <v>182</v>
          </cell>
          <cell r="N147">
            <v>0</v>
          </cell>
        </row>
        <row r="148">
          <cell r="A148" t="str">
            <v>Choco033</v>
          </cell>
          <cell r="B148">
            <v>0</v>
          </cell>
          <cell r="C148" t="str">
            <v>Raspberry</v>
          </cell>
          <cell r="D148" t="str">
            <v>树梅</v>
          </cell>
          <cell r="E148">
            <v>9</v>
          </cell>
          <cell r="F148">
            <v>1.1871683726708075</v>
          </cell>
          <cell r="G148">
            <v>115</v>
          </cell>
          <cell r="H148">
            <v>0</v>
          </cell>
          <cell r="I148">
            <v>0</v>
          </cell>
          <cell r="J148">
            <v>40</v>
          </cell>
          <cell r="K148">
            <v>5.22</v>
          </cell>
          <cell r="L148">
            <v>5</v>
          </cell>
          <cell r="M148">
            <v>200</v>
          </cell>
          <cell r="N148">
            <v>0</v>
          </cell>
        </row>
        <row r="149">
          <cell r="A149" t="str">
            <v>Choco034</v>
          </cell>
          <cell r="B149">
            <v>0</v>
          </cell>
          <cell r="C149" t="str">
            <v>Pistachio</v>
          </cell>
          <cell r="D149" t="str">
            <v>开香果</v>
          </cell>
          <cell r="E149">
            <v>9</v>
          </cell>
          <cell r="F149">
            <v>1.1494264596273291</v>
          </cell>
          <cell r="G149">
            <v>115</v>
          </cell>
          <cell r="H149">
            <v>0</v>
          </cell>
          <cell r="I149">
            <v>0</v>
          </cell>
          <cell r="J149">
            <v>40</v>
          </cell>
          <cell r="K149">
            <v>5.22</v>
          </cell>
          <cell r="L149">
            <v>5</v>
          </cell>
          <cell r="M149">
            <v>200</v>
          </cell>
          <cell r="N149">
            <v>0</v>
          </cell>
        </row>
        <row r="150">
          <cell r="A150" t="str">
            <v>Choco035</v>
          </cell>
          <cell r="B150">
            <v>0</v>
          </cell>
          <cell r="C150" t="str">
            <v>Hazelnut butter</v>
          </cell>
          <cell r="D150" t="str">
            <v>黄油－榛子</v>
          </cell>
          <cell r="E150">
            <v>9</v>
          </cell>
          <cell r="F150">
            <v>0.77736521739130438</v>
          </cell>
          <cell r="G150">
            <v>115</v>
          </cell>
          <cell r="H150">
            <v>0</v>
          </cell>
          <cell r="I150">
            <v>0</v>
          </cell>
          <cell r="J150">
            <v>40</v>
          </cell>
          <cell r="K150">
            <v>5.22</v>
          </cell>
          <cell r="L150">
            <v>4</v>
          </cell>
          <cell r="M150">
            <v>160</v>
          </cell>
          <cell r="N150">
            <v>0</v>
          </cell>
        </row>
        <row r="151">
          <cell r="A151" t="str">
            <v>Choco036</v>
          </cell>
          <cell r="B151">
            <v>0</v>
          </cell>
          <cell r="C151" t="str">
            <v>Coconut</v>
          </cell>
          <cell r="D151" t="str">
            <v>椰子</v>
          </cell>
          <cell r="E151">
            <v>9</v>
          </cell>
          <cell r="F151">
            <v>1.0925233540372672</v>
          </cell>
          <cell r="G151">
            <v>115</v>
          </cell>
          <cell r="H151">
            <v>0</v>
          </cell>
          <cell r="I151">
            <v>0</v>
          </cell>
          <cell r="J151">
            <v>40</v>
          </cell>
          <cell r="K151">
            <v>5.22</v>
          </cell>
          <cell r="L151">
            <v>5</v>
          </cell>
          <cell r="M151">
            <v>200</v>
          </cell>
          <cell r="N151">
            <v>0</v>
          </cell>
        </row>
        <row r="152">
          <cell r="A152" t="str">
            <v>Choco037</v>
          </cell>
          <cell r="B152">
            <v>0</v>
          </cell>
          <cell r="C152" t="str">
            <v>Earl Grey Tea</v>
          </cell>
          <cell r="D152" t="str">
            <v>伯爵茶</v>
          </cell>
          <cell r="E152">
            <v>7</v>
          </cell>
          <cell r="F152">
            <v>0.55246000000000006</v>
          </cell>
          <cell r="G152">
            <v>200</v>
          </cell>
          <cell r="H152">
            <v>0</v>
          </cell>
          <cell r="I152">
            <v>0</v>
          </cell>
          <cell r="J152">
            <v>44</v>
          </cell>
          <cell r="K152">
            <v>5.22</v>
          </cell>
          <cell r="L152">
            <v>3.5</v>
          </cell>
          <cell r="M152">
            <v>154</v>
          </cell>
          <cell r="N152">
            <v>0</v>
          </cell>
        </row>
        <row r="153">
          <cell r="A153" t="str">
            <v>Choco038</v>
          </cell>
          <cell r="B153">
            <v>0</v>
          </cell>
          <cell r="C153" t="str">
            <v>Coffee</v>
          </cell>
          <cell r="D153" t="str">
            <v>咖啡</v>
          </cell>
          <cell r="E153">
            <v>9</v>
          </cell>
          <cell r="F153">
            <v>0.8515860869565216</v>
          </cell>
          <cell r="G153">
            <v>115</v>
          </cell>
          <cell r="H153">
            <v>0</v>
          </cell>
          <cell r="I153">
            <v>0</v>
          </cell>
          <cell r="J153">
            <v>40</v>
          </cell>
          <cell r="K153">
            <v>5.22</v>
          </cell>
          <cell r="L153">
            <v>4.3</v>
          </cell>
          <cell r="M153">
            <v>172</v>
          </cell>
          <cell r="N153">
            <v>0</v>
          </cell>
        </row>
        <row r="154">
          <cell r="A154" t="str">
            <v>Choco039</v>
          </cell>
          <cell r="B154">
            <v>0</v>
          </cell>
          <cell r="C154" t="str">
            <v>Mint</v>
          </cell>
          <cell r="D154" t="str">
            <v>薄荷</v>
          </cell>
          <cell r="E154">
            <v>9</v>
          </cell>
          <cell r="F154">
            <v>0.83878160248447209</v>
          </cell>
          <cell r="G154">
            <v>115</v>
          </cell>
          <cell r="H154">
            <v>0</v>
          </cell>
          <cell r="I154">
            <v>0</v>
          </cell>
          <cell r="J154">
            <v>40</v>
          </cell>
          <cell r="K154">
            <v>5.22</v>
          </cell>
          <cell r="L154">
            <v>4.25</v>
          </cell>
          <cell r="M154">
            <v>170</v>
          </cell>
          <cell r="N154">
            <v>0</v>
          </cell>
        </row>
        <row r="155">
          <cell r="A155" t="str">
            <v>Choco040</v>
          </cell>
          <cell r="B155">
            <v>0</v>
          </cell>
          <cell r="C155" t="str">
            <v>Anise</v>
          </cell>
          <cell r="D155" t="str">
            <v>茴香</v>
          </cell>
          <cell r="E155">
            <v>9</v>
          </cell>
          <cell r="F155">
            <v>1.0465114492753624</v>
          </cell>
          <cell r="G155">
            <v>115</v>
          </cell>
          <cell r="H155">
            <v>0</v>
          </cell>
          <cell r="I155">
            <v>0</v>
          </cell>
          <cell r="J155">
            <v>40</v>
          </cell>
          <cell r="K155">
            <v>5.22</v>
          </cell>
          <cell r="L155">
            <v>5</v>
          </cell>
          <cell r="M155">
            <v>200</v>
          </cell>
          <cell r="N155">
            <v>0</v>
          </cell>
        </row>
        <row r="156">
          <cell r="A156" t="str">
            <v>Choco041</v>
          </cell>
          <cell r="B156">
            <v>0</v>
          </cell>
          <cell r="C156" t="str">
            <v>Tonka</v>
          </cell>
          <cell r="D156" t="str">
            <v>香豆</v>
          </cell>
          <cell r="E156">
            <v>9</v>
          </cell>
          <cell r="F156">
            <v>0.90676561490683227</v>
          </cell>
          <cell r="G156">
            <v>115</v>
          </cell>
          <cell r="H156">
            <v>0</v>
          </cell>
          <cell r="I156">
            <v>0</v>
          </cell>
          <cell r="J156">
            <v>40</v>
          </cell>
          <cell r="K156">
            <v>5.22</v>
          </cell>
          <cell r="L156">
            <v>4.5999999999999996</v>
          </cell>
          <cell r="M156">
            <v>184</v>
          </cell>
          <cell r="N156">
            <v>0</v>
          </cell>
        </row>
        <row r="157">
          <cell r="A157" t="str">
            <v>Choco042</v>
          </cell>
          <cell r="B157">
            <v>0</v>
          </cell>
          <cell r="C157" t="str">
            <v>Walnut</v>
          </cell>
          <cell r="D157" t="str">
            <v xml:space="preserve">核桃 </v>
          </cell>
          <cell r="E157">
            <v>9</v>
          </cell>
          <cell r="F157">
            <v>0.97934782608695647</v>
          </cell>
          <cell r="G157">
            <v>115</v>
          </cell>
          <cell r="H157">
            <v>0</v>
          </cell>
          <cell r="I157">
            <v>0</v>
          </cell>
          <cell r="J157">
            <v>40</v>
          </cell>
          <cell r="K157">
            <v>5.22</v>
          </cell>
          <cell r="L157">
            <v>4.95</v>
          </cell>
          <cell r="M157">
            <v>198</v>
          </cell>
          <cell r="N157">
            <v>0</v>
          </cell>
        </row>
        <row r="158">
          <cell r="A158" t="str">
            <v>Choco043</v>
          </cell>
          <cell r="B158">
            <v>0</v>
          </cell>
          <cell r="C158" t="str">
            <v>Lavender</v>
          </cell>
          <cell r="D158" t="str">
            <v>薰衣草</v>
          </cell>
          <cell r="E158">
            <v>9</v>
          </cell>
          <cell r="F158">
            <v>1.0564602360248447</v>
          </cell>
          <cell r="G158">
            <v>115</v>
          </cell>
          <cell r="H158">
            <v>0</v>
          </cell>
          <cell r="I158">
            <v>0</v>
          </cell>
          <cell r="J158">
            <v>40</v>
          </cell>
          <cell r="K158">
            <v>5.22</v>
          </cell>
          <cell r="L158">
            <v>5</v>
          </cell>
          <cell r="M158">
            <v>200</v>
          </cell>
          <cell r="N158">
            <v>0</v>
          </cell>
        </row>
        <row r="159">
          <cell r="A159" t="str">
            <v>Choco044</v>
          </cell>
          <cell r="B159">
            <v>0</v>
          </cell>
          <cell r="C159" t="str">
            <v>Baileys</v>
          </cell>
          <cell r="D159" t="str">
            <v>百利甜酒</v>
          </cell>
          <cell r="E159">
            <v>7</v>
          </cell>
          <cell r="F159">
            <v>0.5682452272727273</v>
          </cell>
          <cell r="G159">
            <v>220</v>
          </cell>
          <cell r="H159">
            <v>0</v>
          </cell>
          <cell r="I159">
            <v>0</v>
          </cell>
          <cell r="J159">
            <v>44</v>
          </cell>
          <cell r="K159">
            <v>5.22</v>
          </cell>
          <cell r="L159">
            <v>3.5</v>
          </cell>
          <cell r="M159">
            <v>154</v>
          </cell>
          <cell r="N159">
            <v>0</v>
          </cell>
        </row>
        <row r="160">
          <cell r="A160" t="str">
            <v>Choco045</v>
          </cell>
          <cell r="B160">
            <v>0</v>
          </cell>
          <cell r="C160" t="str">
            <v>Cherry</v>
          </cell>
          <cell r="D160" t="str">
            <v>樱桃</v>
          </cell>
          <cell r="E160">
            <v>7</v>
          </cell>
          <cell r="F160">
            <v>0.65205679012345685</v>
          </cell>
          <cell r="G160">
            <v>270</v>
          </cell>
          <cell r="H160">
            <v>0</v>
          </cell>
          <cell r="I160">
            <v>0</v>
          </cell>
          <cell r="J160">
            <v>44</v>
          </cell>
          <cell r="K160">
            <v>5.22</v>
          </cell>
          <cell r="L160">
            <v>3.5</v>
          </cell>
          <cell r="M160">
            <v>154</v>
          </cell>
          <cell r="N160">
            <v>0</v>
          </cell>
        </row>
        <row r="161">
          <cell r="A161" t="str">
            <v>Choco046</v>
          </cell>
          <cell r="B161">
            <v>0</v>
          </cell>
          <cell r="C161" t="str">
            <v>Apricot-Pasison fruit</v>
          </cell>
          <cell r="D161" t="str">
            <v>杏仁-百香果</v>
          </cell>
          <cell r="E161">
            <v>7</v>
          </cell>
          <cell r="F161">
            <v>0.71287136363636372</v>
          </cell>
          <cell r="G161">
            <v>220</v>
          </cell>
          <cell r="H161">
            <v>0</v>
          </cell>
          <cell r="I161">
            <v>0</v>
          </cell>
          <cell r="J161">
            <v>44</v>
          </cell>
          <cell r="K161">
            <v>5.22</v>
          </cell>
          <cell r="L161">
            <v>3.5</v>
          </cell>
          <cell r="M161">
            <v>154</v>
          </cell>
          <cell r="N161">
            <v>0</v>
          </cell>
        </row>
        <row r="162">
          <cell r="A162" t="str">
            <v>Choco047</v>
          </cell>
          <cell r="B162">
            <v>0</v>
          </cell>
          <cell r="C162" t="str">
            <v>Vanilla</v>
          </cell>
          <cell r="D162" t="str">
            <v>香草</v>
          </cell>
          <cell r="E162">
            <v>7</v>
          </cell>
          <cell r="F162">
            <v>0.66502499999999998</v>
          </cell>
          <cell r="G162">
            <v>220</v>
          </cell>
          <cell r="H162">
            <v>0</v>
          </cell>
          <cell r="I162">
            <v>0</v>
          </cell>
          <cell r="J162">
            <v>44</v>
          </cell>
          <cell r="K162">
            <v>5.22</v>
          </cell>
          <cell r="L162">
            <v>3.5</v>
          </cell>
          <cell r="M162">
            <v>154</v>
          </cell>
          <cell r="N162">
            <v>0</v>
          </cell>
        </row>
        <row r="163">
          <cell r="A163" t="str">
            <v>Choco048</v>
          </cell>
          <cell r="B163">
            <v>0</v>
          </cell>
          <cell r="C163" t="str">
            <v>Lime</v>
          </cell>
          <cell r="D163" t="str">
            <v>青柠</v>
          </cell>
          <cell r="E163">
            <v>7</v>
          </cell>
          <cell r="F163">
            <v>0.70943639751552789</v>
          </cell>
          <cell r="G163">
            <v>230</v>
          </cell>
          <cell r="H163">
            <v>0</v>
          </cell>
          <cell r="I163">
            <v>0</v>
          </cell>
          <cell r="J163">
            <v>44</v>
          </cell>
          <cell r="K163">
            <v>5.22</v>
          </cell>
          <cell r="L163">
            <v>3.5</v>
          </cell>
          <cell r="M163">
            <v>154</v>
          </cell>
          <cell r="N163">
            <v>0</v>
          </cell>
        </row>
        <row r="164">
          <cell r="A164" t="str">
            <v>Choco049</v>
          </cell>
          <cell r="B164">
            <v>0</v>
          </cell>
          <cell r="C164" t="str">
            <v>Cassis</v>
          </cell>
          <cell r="D164" t="str">
            <v xml:space="preserve">黑醋栗 </v>
          </cell>
          <cell r="E164">
            <v>7</v>
          </cell>
          <cell r="F164">
            <v>0.81894177777777788</v>
          </cell>
          <cell r="G164">
            <v>225</v>
          </cell>
          <cell r="H164">
            <v>0</v>
          </cell>
          <cell r="I164">
            <v>0</v>
          </cell>
          <cell r="J164">
            <v>44</v>
          </cell>
          <cell r="K164">
            <v>5.22</v>
          </cell>
          <cell r="L164">
            <v>3.5</v>
          </cell>
          <cell r="M164">
            <v>154</v>
          </cell>
          <cell r="N164">
            <v>0</v>
          </cell>
        </row>
        <row r="165">
          <cell r="L165">
            <v>0</v>
          </cell>
        </row>
      </sheetData>
      <sheetData sheetId="2"/>
      <sheetData sheetId="3"/>
      <sheetData sheetId="4"/>
      <sheetData sheetId="5"/>
      <sheetData sheetId="6"/>
      <sheetData sheetId="7">
        <row r="4">
          <cell r="C4">
            <v>4.5</v>
          </cell>
        </row>
      </sheetData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mplate"/>
      <sheetName val="tarif base"/>
      <sheetName val="Index"/>
      <sheetName val="Past001"/>
      <sheetName val="Past002"/>
      <sheetName val="Past003"/>
      <sheetName val="Past004"/>
      <sheetName val="Past005"/>
      <sheetName val="Past006"/>
      <sheetName val="Past007"/>
      <sheetName val="Past008"/>
      <sheetName val="Past009"/>
      <sheetName val="Past010"/>
      <sheetName val="Past011"/>
      <sheetName val="Past012"/>
      <sheetName val="Past013"/>
      <sheetName val="Past014"/>
      <sheetName val="Past015"/>
      <sheetName val="Past016"/>
      <sheetName val="Past017"/>
      <sheetName val="Past018"/>
      <sheetName val="Past019"/>
      <sheetName val="Past020"/>
      <sheetName val="Past021"/>
      <sheetName val="Past022"/>
      <sheetName val="Past023"/>
      <sheetName val="Past024"/>
      <sheetName val="Past025"/>
      <sheetName val="Past026"/>
      <sheetName val="Bread001"/>
      <sheetName val="Bread002"/>
      <sheetName val="Bread003"/>
      <sheetName val="Bread004"/>
      <sheetName val="Bread005"/>
      <sheetName val="Bread006"/>
      <sheetName val="Bread008"/>
      <sheetName val="Bread009"/>
      <sheetName val="Bread010"/>
      <sheetName val="Bread011"/>
      <sheetName val="Bread012"/>
      <sheetName val="Bread013"/>
      <sheetName val="Bread014"/>
      <sheetName val="Bread015"/>
      <sheetName val="Bread016"/>
      <sheetName val="Bread017"/>
      <sheetName val="Bread018"/>
      <sheetName val="Bread019"/>
      <sheetName val="Bread020"/>
      <sheetName val="Bread023"/>
      <sheetName val="Bread024"/>
      <sheetName val="Bread025"/>
      <sheetName val="Bread026"/>
      <sheetName val="Bread027"/>
      <sheetName val="Bread028"/>
      <sheetName val="Bread029"/>
      <sheetName val="Bread030"/>
      <sheetName val="Bread031"/>
      <sheetName val="Bread033"/>
      <sheetName val="Bread035"/>
      <sheetName val="Breadx8"/>
      <sheetName val="Bread036"/>
      <sheetName val="Bread037"/>
      <sheetName val="Bread040"/>
      <sheetName val="Bread041"/>
      <sheetName val="Bread042"/>
      <sheetName val="Bread043"/>
      <sheetName val="Bread044"/>
      <sheetName val="Bread045"/>
      <sheetName val="Dan001"/>
      <sheetName val="Dan002"/>
      <sheetName val="Dan003"/>
      <sheetName val="Dan004"/>
      <sheetName val="Dan005"/>
      <sheetName val="Dan006"/>
      <sheetName val="Dan007"/>
      <sheetName val="Dan008"/>
      <sheetName val="Dan009"/>
      <sheetName val="Dan010"/>
      <sheetName val="Dan011"/>
      <sheetName val="Dan012"/>
      <sheetName val="Dan013"/>
      <sheetName val="Dan014"/>
      <sheetName val="Dan015"/>
      <sheetName val="Dan016"/>
      <sheetName val="Dan017"/>
      <sheetName val="Dan018"/>
      <sheetName val="Dan019"/>
      <sheetName val="Dan020"/>
      <sheetName val="Dan021"/>
      <sheetName val="Dan022"/>
      <sheetName val="Dan023"/>
      <sheetName val="Mac001"/>
      <sheetName val="Mac002"/>
      <sheetName val="Mac003"/>
      <sheetName val="Mac004"/>
      <sheetName val="Mac005"/>
      <sheetName val="Mac006"/>
      <sheetName val="Mac007"/>
      <sheetName val="Mac008"/>
      <sheetName val="Mac009"/>
      <sheetName val="Mac010"/>
      <sheetName val="Mac011"/>
      <sheetName val="Mac012"/>
      <sheetName val="Mac013"/>
      <sheetName val="Mac014"/>
      <sheetName val="Mac015"/>
      <sheetName val="Choco026"/>
      <sheetName val="Choco028"/>
      <sheetName val="Choco029"/>
      <sheetName val="Choco030"/>
      <sheetName val="Choco031"/>
      <sheetName val="Choco032"/>
      <sheetName val="Choco033"/>
      <sheetName val="Choco034"/>
      <sheetName val="Choco035"/>
      <sheetName val="Choco036"/>
      <sheetName val="Choco037"/>
      <sheetName val="Choco038"/>
      <sheetName val="Choco039"/>
      <sheetName val="Choco040"/>
      <sheetName val="Choco041"/>
      <sheetName val="Choco042"/>
      <sheetName val="Choco043"/>
      <sheetName val="Choco044"/>
      <sheetName val="Choco045"/>
      <sheetName val="Choco046"/>
      <sheetName val="Choco047"/>
      <sheetName val="Choco048"/>
      <sheetName val="Choco049"/>
      <sheetName val="Prep001"/>
      <sheetName val="Prep002"/>
      <sheetName val="Prep003"/>
      <sheetName val="Prep004"/>
      <sheetName val="Prep005"/>
      <sheetName val="Prep006"/>
      <sheetName val="Prepr007"/>
      <sheetName val="Prep008"/>
      <sheetName val="Prep009"/>
      <sheetName val="Prep010"/>
      <sheetName val="Prep011"/>
      <sheetName val="Prep012"/>
      <sheetName val="Prep013"/>
      <sheetName val="Prep014"/>
      <sheetName val="Prep015"/>
      <sheetName val="Prep016"/>
      <sheetName val="Prep017"/>
    </sheetNames>
    <sheetDataSet>
      <sheetData sheetId="0"/>
      <sheetData sheetId="1"/>
      <sheetData sheetId="2">
        <row r="1">
          <cell r="B1" t="str">
            <v>Index Chocolat</v>
          </cell>
        </row>
        <row r="5">
          <cell r="B5" t="str">
            <v>Choco026</v>
          </cell>
          <cell r="C5">
            <v>0</v>
          </cell>
          <cell r="D5" t="str">
            <v>Ginger slice</v>
          </cell>
          <cell r="E5" t="str">
            <v>姜汁</v>
          </cell>
          <cell r="F5">
            <v>500</v>
          </cell>
          <cell r="G5" t="e">
            <v>#DIV/0!</v>
          </cell>
          <cell r="H5">
            <v>0</v>
          </cell>
          <cell r="I5">
            <v>0</v>
          </cell>
        </row>
        <row r="6">
          <cell r="B6" t="str">
            <v>Choco028</v>
          </cell>
          <cell r="C6">
            <v>0</v>
          </cell>
          <cell r="D6" t="str">
            <v>Sichuan pepper</v>
          </cell>
          <cell r="E6" t="str">
            <v>四川花椒</v>
          </cell>
          <cell r="F6">
            <v>9</v>
          </cell>
          <cell r="G6">
            <v>0.91533736645962738</v>
          </cell>
          <cell r="H6">
            <v>115</v>
          </cell>
          <cell r="I6">
            <v>0</v>
          </cell>
        </row>
        <row r="7">
          <cell r="B7" t="str">
            <v>Choco029</v>
          </cell>
          <cell r="C7">
            <v>0</v>
          </cell>
          <cell r="D7" t="str">
            <v>Dark chocolate</v>
          </cell>
          <cell r="E7" t="str">
            <v>黑巧克力</v>
          </cell>
          <cell r="F7">
            <v>9</v>
          </cell>
          <cell r="G7">
            <v>1.0992529192546585</v>
          </cell>
          <cell r="H7">
            <v>115</v>
          </cell>
          <cell r="I7">
            <v>0</v>
          </cell>
        </row>
        <row r="8">
          <cell r="B8" t="str">
            <v>stop</v>
          </cell>
          <cell r="C8">
            <v>0</v>
          </cell>
          <cell r="D8" t="str">
            <v>Praline-Macaron</v>
          </cell>
          <cell r="E8" t="str">
            <v>果仁糖</v>
          </cell>
          <cell r="F8">
            <v>9</v>
          </cell>
          <cell r="G8">
            <v>2.2141417391304348</v>
          </cell>
          <cell r="H8">
            <v>115</v>
          </cell>
          <cell r="I8">
            <v>0</v>
          </cell>
        </row>
        <row r="9">
          <cell r="B9" t="str">
            <v>Choco031</v>
          </cell>
          <cell r="C9">
            <v>0</v>
          </cell>
          <cell r="D9" t="str">
            <v>Fragrant Spices</v>
          </cell>
          <cell r="E9" t="str">
            <v>芬芳香料</v>
          </cell>
          <cell r="F9">
            <v>9</v>
          </cell>
          <cell r="G9">
            <v>0.88646780124223612</v>
          </cell>
          <cell r="H9">
            <v>115</v>
          </cell>
          <cell r="I9">
            <v>0</v>
          </cell>
        </row>
        <row r="10">
          <cell r="B10" t="str">
            <v>Choco032</v>
          </cell>
          <cell r="C10">
            <v>0</v>
          </cell>
          <cell r="D10" t="str">
            <v>Caramel</v>
          </cell>
          <cell r="E10" t="str">
            <v>焦糖</v>
          </cell>
          <cell r="F10">
            <v>9</v>
          </cell>
          <cell r="G10">
            <v>0.90010978260869567</v>
          </cell>
          <cell r="H10">
            <v>115</v>
          </cell>
          <cell r="I10">
            <v>0</v>
          </cell>
        </row>
        <row r="11">
          <cell r="B11" t="str">
            <v>Choco033</v>
          </cell>
          <cell r="C11">
            <v>0</v>
          </cell>
          <cell r="D11" t="str">
            <v>Raspberry</v>
          </cell>
          <cell r="E11" t="str">
            <v>树梅</v>
          </cell>
          <cell r="F11">
            <v>9</v>
          </cell>
          <cell r="G11">
            <v>1.1871683726708075</v>
          </cell>
          <cell r="H11">
            <v>115</v>
          </cell>
          <cell r="I11">
            <v>0</v>
          </cell>
        </row>
        <row r="12">
          <cell r="B12" t="str">
            <v>Choco034</v>
          </cell>
          <cell r="C12">
            <v>0</v>
          </cell>
          <cell r="D12" t="str">
            <v>Pistachio</v>
          </cell>
          <cell r="E12" t="str">
            <v>开香果</v>
          </cell>
          <cell r="F12">
            <v>9</v>
          </cell>
          <cell r="G12">
            <v>1.1494264596273291</v>
          </cell>
          <cell r="H12">
            <v>115</v>
          </cell>
          <cell r="I12">
            <v>0</v>
          </cell>
        </row>
        <row r="13">
          <cell r="B13" t="str">
            <v>Choco035</v>
          </cell>
          <cell r="C13">
            <v>0</v>
          </cell>
          <cell r="D13" t="str">
            <v>Hazelnut butter</v>
          </cell>
          <cell r="E13" t="str">
            <v>黄油－榛子</v>
          </cell>
          <cell r="F13">
            <v>9</v>
          </cell>
          <cell r="G13">
            <v>0.77736521739130438</v>
          </cell>
          <cell r="H13">
            <v>115</v>
          </cell>
          <cell r="I13">
            <v>0</v>
          </cell>
        </row>
        <row r="14">
          <cell r="B14" t="str">
            <v>Choco036</v>
          </cell>
          <cell r="C14">
            <v>0</v>
          </cell>
          <cell r="D14" t="str">
            <v>Coconut</v>
          </cell>
          <cell r="E14" t="str">
            <v>椰子</v>
          </cell>
          <cell r="F14">
            <v>9</v>
          </cell>
          <cell r="G14">
            <v>1.0925233540372672</v>
          </cell>
          <cell r="H14">
            <v>115</v>
          </cell>
          <cell r="I14">
            <v>0</v>
          </cell>
        </row>
        <row r="15">
          <cell r="B15" t="str">
            <v>Choco037</v>
          </cell>
          <cell r="C15">
            <v>0</v>
          </cell>
          <cell r="D15" t="str">
            <v>Earl Grey Tea</v>
          </cell>
          <cell r="E15" t="str">
            <v>伯爵茶</v>
          </cell>
          <cell r="F15">
            <v>7</v>
          </cell>
          <cell r="G15">
            <v>0.55246000000000006</v>
          </cell>
          <cell r="H15">
            <v>200</v>
          </cell>
          <cell r="I15">
            <v>0</v>
          </cell>
        </row>
        <row r="16">
          <cell r="B16" t="str">
            <v>Choco038</v>
          </cell>
          <cell r="C16">
            <v>0</v>
          </cell>
          <cell r="D16" t="str">
            <v>Coffee</v>
          </cell>
          <cell r="E16" t="str">
            <v>咖啡</v>
          </cell>
          <cell r="F16">
            <v>9</v>
          </cell>
          <cell r="G16">
            <v>0.8515860869565216</v>
          </cell>
          <cell r="H16">
            <v>115</v>
          </cell>
          <cell r="I16">
            <v>0</v>
          </cell>
        </row>
        <row r="17">
          <cell r="B17" t="str">
            <v>Choco039</v>
          </cell>
          <cell r="C17">
            <v>0</v>
          </cell>
          <cell r="D17" t="str">
            <v>Mint</v>
          </cell>
          <cell r="E17" t="str">
            <v>薄荷</v>
          </cell>
          <cell r="F17">
            <v>9</v>
          </cell>
          <cell r="G17">
            <v>0.83878160248447209</v>
          </cell>
          <cell r="H17">
            <v>115</v>
          </cell>
          <cell r="I17">
            <v>0</v>
          </cell>
        </row>
        <row r="18">
          <cell r="B18" t="str">
            <v>Choco040</v>
          </cell>
          <cell r="C18">
            <v>0</v>
          </cell>
          <cell r="D18" t="str">
            <v>Anise</v>
          </cell>
          <cell r="E18" t="str">
            <v>茴香</v>
          </cell>
          <cell r="F18">
            <v>9</v>
          </cell>
          <cell r="G18">
            <v>1.0465114492753624</v>
          </cell>
          <cell r="H18">
            <v>115</v>
          </cell>
          <cell r="I18">
            <v>0</v>
          </cell>
        </row>
        <row r="19">
          <cell r="B19" t="str">
            <v>Choco041</v>
          </cell>
          <cell r="C19">
            <v>0</v>
          </cell>
          <cell r="D19" t="str">
            <v>Tonka</v>
          </cell>
          <cell r="E19" t="str">
            <v>香豆</v>
          </cell>
          <cell r="F19">
            <v>9</v>
          </cell>
          <cell r="G19">
            <v>0.90676561490683227</v>
          </cell>
          <cell r="H19">
            <v>115</v>
          </cell>
          <cell r="I19">
            <v>0</v>
          </cell>
        </row>
        <row r="20">
          <cell r="B20" t="str">
            <v>Choco042</v>
          </cell>
          <cell r="C20">
            <v>0</v>
          </cell>
          <cell r="D20" t="str">
            <v>Walnut</v>
          </cell>
          <cell r="E20" t="str">
            <v xml:space="preserve">核桃 </v>
          </cell>
          <cell r="F20">
            <v>9</v>
          </cell>
          <cell r="G20">
            <v>0.97934782608695647</v>
          </cell>
          <cell r="H20">
            <v>115</v>
          </cell>
          <cell r="I20">
            <v>0</v>
          </cell>
        </row>
        <row r="21">
          <cell r="B21" t="str">
            <v>Choco043</v>
          </cell>
          <cell r="C21">
            <v>0</v>
          </cell>
          <cell r="D21" t="str">
            <v>Lavender</v>
          </cell>
          <cell r="E21" t="str">
            <v>薰衣草</v>
          </cell>
          <cell r="F21">
            <v>9</v>
          </cell>
          <cell r="G21">
            <v>1.0564602360248447</v>
          </cell>
          <cell r="H21">
            <v>115</v>
          </cell>
          <cell r="I21">
            <v>0</v>
          </cell>
        </row>
        <row r="22">
          <cell r="B22" t="str">
            <v>Choco044</v>
          </cell>
          <cell r="C22">
            <v>0</v>
          </cell>
          <cell r="D22" t="str">
            <v>Baileys</v>
          </cell>
          <cell r="E22" t="str">
            <v>百利甜酒</v>
          </cell>
          <cell r="F22">
            <v>7</v>
          </cell>
          <cell r="G22">
            <v>0.5682452272727273</v>
          </cell>
          <cell r="H22">
            <v>220</v>
          </cell>
          <cell r="I22">
            <v>0</v>
          </cell>
        </row>
        <row r="23">
          <cell r="B23" t="str">
            <v>Choco045</v>
          </cell>
          <cell r="C23">
            <v>0</v>
          </cell>
          <cell r="D23" t="str">
            <v>Cherry</v>
          </cell>
          <cell r="E23" t="str">
            <v>樱桃</v>
          </cell>
          <cell r="F23">
            <v>7</v>
          </cell>
          <cell r="G23">
            <v>0.65205679012345685</v>
          </cell>
          <cell r="H23">
            <v>270</v>
          </cell>
          <cell r="I23">
            <v>0</v>
          </cell>
        </row>
        <row r="24">
          <cell r="B24" t="str">
            <v>Choco046</v>
          </cell>
          <cell r="C24">
            <v>0</v>
          </cell>
          <cell r="D24" t="str">
            <v>Apricot-Pasison fruit</v>
          </cell>
          <cell r="E24" t="str">
            <v>杏仁-百香果</v>
          </cell>
          <cell r="F24">
            <v>7</v>
          </cell>
          <cell r="G24">
            <v>0.71287136363636372</v>
          </cell>
          <cell r="H24">
            <v>220</v>
          </cell>
          <cell r="I24">
            <v>0</v>
          </cell>
        </row>
        <row r="25">
          <cell r="B25" t="str">
            <v>Choco047</v>
          </cell>
          <cell r="C25">
            <v>0</v>
          </cell>
          <cell r="D25" t="str">
            <v>Vanilla</v>
          </cell>
          <cell r="E25" t="str">
            <v>香草</v>
          </cell>
          <cell r="F25">
            <v>7</v>
          </cell>
          <cell r="G25">
            <v>0.66502499999999998</v>
          </cell>
          <cell r="H25">
            <v>220</v>
          </cell>
          <cell r="I25">
            <v>0</v>
          </cell>
        </row>
        <row r="26">
          <cell r="B26" t="str">
            <v>Choco048</v>
          </cell>
          <cell r="C26">
            <v>0</v>
          </cell>
          <cell r="D26" t="str">
            <v>Lime</v>
          </cell>
          <cell r="E26" t="str">
            <v>青柠</v>
          </cell>
          <cell r="F26">
            <v>7</v>
          </cell>
          <cell r="G26">
            <v>0.70943639751552789</v>
          </cell>
          <cell r="H26">
            <v>230</v>
          </cell>
          <cell r="I26">
            <v>0</v>
          </cell>
        </row>
        <row r="27">
          <cell r="B27" t="str">
            <v>Choco049</v>
          </cell>
          <cell r="C27">
            <v>0</v>
          </cell>
          <cell r="D27" t="str">
            <v>Cassis</v>
          </cell>
          <cell r="E27" t="str">
            <v xml:space="preserve">黑醋栗 </v>
          </cell>
          <cell r="F27">
            <v>7</v>
          </cell>
          <cell r="G27">
            <v>0.81894177777777788</v>
          </cell>
          <cell r="H27">
            <v>225</v>
          </cell>
          <cell r="I27">
            <v>0</v>
          </cell>
        </row>
        <row r="28">
          <cell r="B28" t="str">
            <v>Index Macaron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</row>
        <row r="29">
          <cell r="B29">
            <v>0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</row>
        <row r="30">
          <cell r="B30">
            <v>0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</row>
        <row r="31">
          <cell r="B31" t="str">
            <v>Code</v>
          </cell>
          <cell r="C31">
            <v>0</v>
          </cell>
          <cell r="D31" t="str">
            <v>Parfume</v>
          </cell>
          <cell r="E31" t="str">
            <v>口味</v>
          </cell>
          <cell r="F31" t="str">
            <v>weight/g</v>
          </cell>
          <cell r="G31" t="str">
            <v>Unit Cost</v>
          </cell>
          <cell r="H31" t="str">
            <v># pc</v>
          </cell>
          <cell r="I31" t="str">
            <v>Time</v>
          </cell>
        </row>
        <row r="32">
          <cell r="B32" t="str">
            <v>Mac001</v>
          </cell>
          <cell r="C32">
            <v>0</v>
          </cell>
          <cell r="D32" t="str">
            <v xml:space="preserve"> Macaron - Vanilla</v>
          </cell>
          <cell r="E32" t="str">
            <v>香草马卡龙</v>
          </cell>
          <cell r="F32">
            <v>0</v>
          </cell>
          <cell r="G32">
            <v>1.0310942399999998</v>
          </cell>
          <cell r="H32">
            <v>1000</v>
          </cell>
          <cell r="I32">
            <v>0</v>
          </cell>
        </row>
        <row r="33">
          <cell r="B33" t="str">
            <v>Mac002</v>
          </cell>
          <cell r="C33">
            <v>0</v>
          </cell>
          <cell r="D33" t="str">
            <v xml:space="preserve"> Macaron - Chocolate</v>
          </cell>
          <cell r="E33" t="str">
            <v>巧克力马卡龙</v>
          </cell>
          <cell r="F33">
            <v>0</v>
          </cell>
          <cell r="G33">
            <v>0.89413473999999993</v>
          </cell>
          <cell r="H33">
            <v>1000</v>
          </cell>
          <cell r="I33">
            <v>0</v>
          </cell>
        </row>
        <row r="34">
          <cell r="B34" t="str">
            <v>Mac003</v>
          </cell>
          <cell r="C34">
            <v>0</v>
          </cell>
          <cell r="D34" t="str">
            <v xml:space="preserve"> Macaron - Espresso </v>
          </cell>
          <cell r="E34" t="str">
            <v>咖啡马卡龙</v>
          </cell>
          <cell r="F34">
            <v>0</v>
          </cell>
          <cell r="G34">
            <v>1.1413421257142859</v>
          </cell>
          <cell r="H34">
            <v>1000</v>
          </cell>
          <cell r="I34">
            <v>0</v>
          </cell>
        </row>
        <row r="35">
          <cell r="B35" t="str">
            <v>Mac004</v>
          </cell>
          <cell r="C35">
            <v>0</v>
          </cell>
          <cell r="D35" t="str">
            <v xml:space="preserve"> Macaron - Raspberry</v>
          </cell>
          <cell r="E35" t="str">
            <v>树莓马卡龙</v>
          </cell>
          <cell r="F35">
            <v>0</v>
          </cell>
          <cell r="G35">
            <v>1.2475822400000001</v>
          </cell>
          <cell r="H35">
            <v>1000</v>
          </cell>
          <cell r="I35">
            <v>0</v>
          </cell>
        </row>
        <row r="36">
          <cell r="B36" t="str">
            <v>Mac005</v>
          </cell>
          <cell r="C36">
            <v>0</v>
          </cell>
          <cell r="D36" t="str">
            <v xml:space="preserve"> Macaron - Lemon</v>
          </cell>
          <cell r="E36" t="str">
            <v>柠檬马卡龙</v>
          </cell>
          <cell r="F36">
            <v>0</v>
          </cell>
          <cell r="G36">
            <v>1.1426422399999998</v>
          </cell>
          <cell r="H36">
            <v>1000</v>
          </cell>
          <cell r="I36">
            <v>0</v>
          </cell>
        </row>
        <row r="37">
          <cell r="B37" t="str">
            <v>Mac006</v>
          </cell>
          <cell r="C37">
            <v>0</v>
          </cell>
          <cell r="D37" t="str">
            <v xml:space="preserve"> Macaron - Jasmin Tea</v>
          </cell>
          <cell r="E37" t="str">
            <v>茉莉花茶马卡龙</v>
          </cell>
          <cell r="F37">
            <v>0</v>
          </cell>
          <cell r="G37">
            <v>1.1057311400000001</v>
          </cell>
          <cell r="H37">
            <v>1000</v>
          </cell>
          <cell r="I37">
            <v>0</v>
          </cell>
        </row>
        <row r="38">
          <cell r="B38" t="str">
            <v>Mac007</v>
          </cell>
          <cell r="C38">
            <v>0</v>
          </cell>
          <cell r="D38" t="str">
            <v>Macaron - Caramel</v>
          </cell>
          <cell r="E38" t="str">
            <v>焦糖马卡龙</v>
          </cell>
          <cell r="F38">
            <v>0</v>
          </cell>
          <cell r="G38">
            <v>0.66314961499999991</v>
          </cell>
          <cell r="H38">
            <v>1000</v>
          </cell>
          <cell r="I38">
            <v>0</v>
          </cell>
        </row>
        <row r="39">
          <cell r="B39" t="str">
            <v>Mac008</v>
          </cell>
          <cell r="C39">
            <v>0</v>
          </cell>
          <cell r="D39" t="str">
            <v>Macaron - Pistachio</v>
          </cell>
          <cell r="E39" t="str">
            <v>开心果马卡龙</v>
          </cell>
          <cell r="F39">
            <v>0</v>
          </cell>
          <cell r="G39">
            <v>1.08920949</v>
          </cell>
          <cell r="H39">
            <v>1000</v>
          </cell>
          <cell r="I39">
            <v>0</v>
          </cell>
        </row>
        <row r="40">
          <cell r="B40" t="str">
            <v>Mac009</v>
          </cell>
          <cell r="C40">
            <v>0</v>
          </cell>
          <cell r="D40" t="str">
            <v xml:space="preserve"> Macaron - Strawberry </v>
          </cell>
          <cell r="E40" t="str">
            <v xml:space="preserve"> 草莓马卡龙</v>
          </cell>
          <cell r="F40">
            <v>0</v>
          </cell>
          <cell r="G40">
            <v>1.1920222399999998</v>
          </cell>
          <cell r="H40">
            <v>1000</v>
          </cell>
          <cell r="I40">
            <v>0</v>
          </cell>
        </row>
        <row r="41">
          <cell r="B41" t="str">
            <v>Mac010</v>
          </cell>
          <cell r="C41">
            <v>0</v>
          </cell>
          <cell r="D41" t="str">
            <v>Macaron - Blueberry</v>
          </cell>
          <cell r="E41" t="str">
            <v>蓝莓马卡龙</v>
          </cell>
          <cell r="F41">
            <v>0</v>
          </cell>
          <cell r="G41">
            <v>1.32858224</v>
          </cell>
          <cell r="H41">
            <v>1000</v>
          </cell>
          <cell r="I41">
            <v>0</v>
          </cell>
        </row>
        <row r="42">
          <cell r="B42" t="str">
            <v>Mac011</v>
          </cell>
          <cell r="C42">
            <v>0</v>
          </cell>
          <cell r="D42" t="str">
            <v>Macaron - Coconut</v>
          </cell>
          <cell r="E42" t="str">
            <v xml:space="preserve"> 椰子马卡龙</v>
          </cell>
          <cell r="F42">
            <v>0</v>
          </cell>
          <cell r="G42">
            <v>0.99983623999999982</v>
          </cell>
          <cell r="H42">
            <v>1000</v>
          </cell>
          <cell r="I42">
            <v>0</v>
          </cell>
        </row>
        <row r="43">
          <cell r="B43" t="str">
            <v>Mac012</v>
          </cell>
          <cell r="C43">
            <v>0</v>
          </cell>
          <cell r="D43" t="str">
            <v>Macaron - Mango&amp;Ginger</v>
          </cell>
          <cell r="E43" t="str">
            <v>芒果姜汁马卡龙</v>
          </cell>
          <cell r="F43">
            <v>0</v>
          </cell>
          <cell r="G43">
            <v>0.88031557999999999</v>
          </cell>
          <cell r="H43">
            <v>1000</v>
          </cell>
          <cell r="I43">
            <v>0</v>
          </cell>
        </row>
        <row r="44">
          <cell r="B44" t="str">
            <v>Mac013</v>
          </cell>
          <cell r="C44">
            <v>0</v>
          </cell>
          <cell r="D44" t="str">
            <v>Macaron - Spices</v>
          </cell>
          <cell r="E44" t="str">
            <v>香料马卡龙</v>
          </cell>
          <cell r="F44">
            <v>0</v>
          </cell>
          <cell r="G44" t="e">
            <v>#N/A</v>
          </cell>
          <cell r="H44">
            <v>1000</v>
          </cell>
          <cell r="I44">
            <v>0</v>
          </cell>
        </row>
        <row r="45">
          <cell r="B45" t="str">
            <v>Mac014</v>
          </cell>
          <cell r="C45">
            <v>0</v>
          </cell>
          <cell r="D45" t="str">
            <v>Macaron - Orange</v>
          </cell>
          <cell r="E45" t="str">
            <v>橙子马卡龙</v>
          </cell>
          <cell r="F45">
            <v>0</v>
          </cell>
          <cell r="G45">
            <v>1.1723272399999998</v>
          </cell>
          <cell r="H45">
            <v>1000</v>
          </cell>
          <cell r="I45">
            <v>0</v>
          </cell>
        </row>
        <row r="46">
          <cell r="B46" t="str">
            <v>Mac015</v>
          </cell>
          <cell r="C46">
            <v>0</v>
          </cell>
          <cell r="D46" t="str">
            <v>Macaron - Mandarin</v>
          </cell>
          <cell r="E46">
            <v>0</v>
          </cell>
          <cell r="F46">
            <v>0</v>
          </cell>
          <cell r="G46">
            <v>0.77026724000000002</v>
          </cell>
          <cell r="H46">
            <v>1000</v>
          </cell>
          <cell r="I46">
            <v>0</v>
          </cell>
        </row>
        <row r="47">
          <cell r="B47" t="str">
            <v>Index Bread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</row>
        <row r="48">
          <cell r="B48">
            <v>0</v>
          </cell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</row>
        <row r="49">
          <cell r="B49">
            <v>0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</row>
        <row r="50">
          <cell r="B50" t="str">
            <v>Code</v>
          </cell>
          <cell r="C50" t="str">
            <v>Category</v>
          </cell>
          <cell r="D50" t="str">
            <v>Parfume</v>
          </cell>
          <cell r="E50" t="str">
            <v>口味</v>
          </cell>
          <cell r="F50" t="str">
            <v>weight/g</v>
          </cell>
          <cell r="G50" t="str">
            <v>Unit Cost</v>
          </cell>
          <cell r="H50" t="str">
            <v># pc</v>
          </cell>
          <cell r="I50" t="str">
            <v>Time</v>
          </cell>
        </row>
        <row r="51">
          <cell r="B51">
            <v>0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 t="e">
            <v>#DIV/0!</v>
          </cell>
          <cell r="H51">
            <v>0</v>
          </cell>
          <cell r="I51">
            <v>0</v>
          </cell>
        </row>
        <row r="52">
          <cell r="B52">
            <v>0</v>
          </cell>
          <cell r="C52">
            <v>0</v>
          </cell>
          <cell r="D52">
            <v>0</v>
          </cell>
          <cell r="E52">
            <v>0</v>
          </cell>
          <cell r="F52">
            <v>0</v>
          </cell>
          <cell r="G52" t="e">
            <v>#DIV/0!</v>
          </cell>
          <cell r="H52">
            <v>0</v>
          </cell>
          <cell r="I52">
            <v>0</v>
          </cell>
        </row>
        <row r="53">
          <cell r="B53" t="str">
            <v>Bread001</v>
          </cell>
          <cell r="C53" t="str">
            <v>Baguette</v>
          </cell>
          <cell r="D53" t="str">
            <v>Baguette classique</v>
          </cell>
          <cell r="E53" t="str">
            <v>传统法棍</v>
          </cell>
          <cell r="F53">
            <v>250</v>
          </cell>
          <cell r="G53">
            <v>1.3920431666436386</v>
          </cell>
          <cell r="H53">
            <v>5.5571428571428569</v>
          </cell>
          <cell r="I53">
            <v>0</v>
          </cell>
        </row>
        <row r="54">
          <cell r="B54" t="str">
            <v>Bread002</v>
          </cell>
          <cell r="C54" t="str">
            <v>Baguette</v>
          </cell>
          <cell r="D54" t="str">
            <v>Baguette tradition</v>
          </cell>
          <cell r="E54" t="str">
            <v>乡村法棍</v>
          </cell>
          <cell r="F54">
            <v>250</v>
          </cell>
          <cell r="G54">
            <v>1.219369795609387</v>
          </cell>
          <cell r="H54">
            <v>75.48571428571428</v>
          </cell>
          <cell r="I54">
            <v>0</v>
          </cell>
        </row>
        <row r="55">
          <cell r="B55" t="str">
            <v>Bread003</v>
          </cell>
          <cell r="C55" t="str">
            <v>Baguette</v>
          </cell>
          <cell r="D55" t="str">
            <v>Baguette Cereals</v>
          </cell>
          <cell r="E55" t="str">
            <v>谷物法棍</v>
          </cell>
          <cell r="F55">
            <v>0</v>
          </cell>
          <cell r="G55">
            <v>2.1027545178658835</v>
          </cell>
          <cell r="H55">
            <v>18</v>
          </cell>
          <cell r="I55">
            <v>0</v>
          </cell>
        </row>
        <row r="56">
          <cell r="B56" t="str">
            <v>Bread004</v>
          </cell>
          <cell r="C56" t="str">
            <v>Baguette</v>
          </cell>
          <cell r="D56" t="str">
            <v>Baguette Walnut &amp; Raisin</v>
          </cell>
          <cell r="E56">
            <v>0</v>
          </cell>
          <cell r="F56">
            <v>0</v>
          </cell>
          <cell r="G56" t="e">
            <v>#DIV/0!</v>
          </cell>
          <cell r="H56">
            <v>0</v>
          </cell>
          <cell r="I56">
            <v>0</v>
          </cell>
        </row>
        <row r="57">
          <cell r="B57" t="str">
            <v>Bread041</v>
          </cell>
          <cell r="C57" t="str">
            <v>Hamburger</v>
          </cell>
          <cell r="D57" t="str">
            <v>Hamburger bread big</v>
          </cell>
          <cell r="E57">
            <v>0</v>
          </cell>
          <cell r="F57">
            <v>100</v>
          </cell>
          <cell r="G57" t="e">
            <v>#DIV/0!</v>
          </cell>
          <cell r="H57">
            <v>0</v>
          </cell>
          <cell r="I57">
            <v>0</v>
          </cell>
        </row>
        <row r="58">
          <cell r="B58" t="str">
            <v>Bread042</v>
          </cell>
          <cell r="C58" t="str">
            <v>Hamburger</v>
          </cell>
          <cell r="D58" t="str">
            <v>Hamburger bread medium</v>
          </cell>
          <cell r="E58">
            <v>0</v>
          </cell>
          <cell r="F58">
            <v>30</v>
          </cell>
          <cell r="G58" t="e">
            <v>#DIV/0!</v>
          </cell>
          <cell r="H58">
            <v>0</v>
          </cell>
          <cell r="I58">
            <v>0</v>
          </cell>
        </row>
        <row r="59">
          <cell r="B59" t="str">
            <v>Bread043</v>
          </cell>
          <cell r="C59" t="str">
            <v>Hamburger</v>
          </cell>
          <cell r="D59" t="str">
            <v>Hamburger bread small</v>
          </cell>
          <cell r="E59">
            <v>0</v>
          </cell>
          <cell r="F59">
            <v>10</v>
          </cell>
          <cell r="G59" t="e">
            <v>#DIV/0!</v>
          </cell>
          <cell r="H59">
            <v>0</v>
          </cell>
          <cell r="I59">
            <v>0</v>
          </cell>
        </row>
        <row r="60">
          <cell r="B60" t="str">
            <v>Bread023</v>
          </cell>
          <cell r="C60" t="str">
            <v>Loaf</v>
          </cell>
          <cell r="D60" t="str">
            <v>Country Bread Loaf</v>
          </cell>
          <cell r="E60">
            <v>0</v>
          </cell>
          <cell r="F60">
            <v>1000</v>
          </cell>
          <cell r="G60" t="e">
            <v>#N/A</v>
          </cell>
          <cell r="H60">
            <v>0</v>
          </cell>
          <cell r="I60">
            <v>0</v>
          </cell>
        </row>
        <row r="61">
          <cell r="B61" t="str">
            <v>Bread024</v>
          </cell>
          <cell r="C61" t="str">
            <v>Loaf</v>
          </cell>
          <cell r="D61" t="str">
            <v>Cereal Bread Loaf</v>
          </cell>
          <cell r="E61">
            <v>0</v>
          </cell>
          <cell r="F61">
            <v>0</v>
          </cell>
          <cell r="G61" t="e">
            <v>#DIV/0!</v>
          </cell>
          <cell r="H61">
            <v>0</v>
          </cell>
          <cell r="I61">
            <v>0</v>
          </cell>
        </row>
        <row r="62">
          <cell r="B62" t="str">
            <v>Bread025</v>
          </cell>
          <cell r="C62" t="str">
            <v>Loaf</v>
          </cell>
          <cell r="D62" t="str">
            <v>Country Bread Loaf</v>
          </cell>
          <cell r="E62">
            <v>0</v>
          </cell>
          <cell r="F62">
            <v>500</v>
          </cell>
          <cell r="G62" t="e">
            <v>#N/A</v>
          </cell>
          <cell r="H62">
            <v>3</v>
          </cell>
          <cell r="I62">
            <v>0</v>
          </cell>
        </row>
        <row r="63">
          <cell r="B63" t="str">
            <v>Bread026</v>
          </cell>
          <cell r="C63" t="str">
            <v>Loaf</v>
          </cell>
          <cell r="D63" t="str">
            <v>Wheat &amp; Rye Bread Loaf</v>
          </cell>
          <cell r="E63">
            <v>0</v>
          </cell>
          <cell r="F63">
            <v>500</v>
          </cell>
          <cell r="G63">
            <v>2.52859424678274</v>
          </cell>
          <cell r="H63">
            <v>3</v>
          </cell>
          <cell r="I63">
            <v>0</v>
          </cell>
        </row>
        <row r="64">
          <cell r="B64" t="str">
            <v>Bread030</v>
          </cell>
          <cell r="C64" t="str">
            <v>Loaf</v>
          </cell>
          <cell r="D64" t="str">
            <v>Rye bread loaf</v>
          </cell>
          <cell r="E64" t="str">
            <v>裸麦包</v>
          </cell>
          <cell r="F64">
            <v>500</v>
          </cell>
          <cell r="G64">
            <v>3.0635056948338004</v>
          </cell>
          <cell r="H64">
            <v>11</v>
          </cell>
          <cell r="I64">
            <v>0</v>
          </cell>
        </row>
        <row r="65">
          <cell r="B65" t="str">
            <v>Stop</v>
          </cell>
          <cell r="C65" t="str">
            <v>Loaf</v>
          </cell>
          <cell r="D65" t="str">
            <v>Walnut Bread Loaf</v>
          </cell>
          <cell r="E65" t="str">
            <v>核桃面包</v>
          </cell>
          <cell r="F65">
            <v>500</v>
          </cell>
          <cell r="G65">
            <v>8.1015168869309839</v>
          </cell>
          <cell r="H65">
            <v>12</v>
          </cell>
          <cell r="I65">
            <v>0</v>
          </cell>
        </row>
        <row r="66">
          <cell r="B66" t="str">
            <v>Bread014</v>
          </cell>
          <cell r="C66" t="str">
            <v>Roll</v>
          </cell>
          <cell r="D66" t="str">
            <v>French bread roll</v>
          </cell>
          <cell r="E66" t="str">
            <v>小法包</v>
          </cell>
          <cell r="F66">
            <v>50</v>
          </cell>
          <cell r="G66">
            <v>0.53909878260869559</v>
          </cell>
          <cell r="H66">
            <v>115</v>
          </cell>
          <cell r="I66">
            <v>0</v>
          </cell>
        </row>
        <row r="67">
          <cell r="B67" t="str">
            <v>Bread015</v>
          </cell>
          <cell r="C67" t="str">
            <v>Roll</v>
          </cell>
          <cell r="D67" t="str">
            <v>Rye bread roll</v>
          </cell>
          <cell r="E67" t="str">
            <v>小裸麦包</v>
          </cell>
          <cell r="F67">
            <v>50</v>
          </cell>
          <cell r="G67">
            <v>0.29303097950584178</v>
          </cell>
          <cell r="H67">
            <v>115</v>
          </cell>
          <cell r="I67">
            <v>0</v>
          </cell>
        </row>
        <row r="68">
          <cell r="B68" t="str">
            <v>Bread016</v>
          </cell>
          <cell r="C68" t="str">
            <v>Roll</v>
          </cell>
          <cell r="D68" t="str">
            <v>Cereals bread roll</v>
          </cell>
          <cell r="E68" t="str">
            <v>小杂谷物包</v>
          </cell>
          <cell r="F68">
            <v>50</v>
          </cell>
          <cell r="G68">
            <v>0.36636491491750878</v>
          </cell>
          <cell r="H68">
            <v>102</v>
          </cell>
          <cell r="I68">
            <v>0</v>
          </cell>
        </row>
        <row r="69">
          <cell r="B69" t="str">
            <v>Bread017</v>
          </cell>
          <cell r="C69" t="str">
            <v>Roll</v>
          </cell>
          <cell r="D69" t="str">
            <v>Ciabatta bread roll</v>
          </cell>
          <cell r="E69" t="str">
            <v>小恰巴塔</v>
          </cell>
          <cell r="F69">
            <v>50</v>
          </cell>
          <cell r="G69">
            <v>0.28433105413105414</v>
          </cell>
          <cell r="H69">
            <v>351</v>
          </cell>
          <cell r="I69">
            <v>0</v>
          </cell>
        </row>
        <row r="70">
          <cell r="B70" t="str">
            <v>Bread020</v>
          </cell>
          <cell r="C70" t="str">
            <v>Roll</v>
          </cell>
          <cell r="D70" t="str">
            <v>Olive bread roll</v>
          </cell>
          <cell r="E70" t="str">
            <v>橄欖小面包</v>
          </cell>
          <cell r="F70">
            <v>50</v>
          </cell>
          <cell r="G70">
            <v>0.31921284020042534</v>
          </cell>
          <cell r="H70">
            <v>35</v>
          </cell>
          <cell r="I70">
            <v>0</v>
          </cell>
        </row>
        <row r="71">
          <cell r="B71" t="str">
            <v>Bread036</v>
          </cell>
          <cell r="C71" t="str">
            <v>Roll</v>
          </cell>
          <cell r="D71" t="str">
            <v>Parmesan bread roll</v>
          </cell>
          <cell r="E71">
            <v>0</v>
          </cell>
          <cell r="F71">
            <v>50</v>
          </cell>
          <cell r="G71" t="e">
            <v>#DIV/0!</v>
          </cell>
          <cell r="H71">
            <v>0</v>
          </cell>
          <cell r="I71">
            <v>0</v>
          </cell>
        </row>
        <row r="72">
          <cell r="B72" t="str">
            <v>Bread037</v>
          </cell>
          <cell r="C72" t="str">
            <v>Roll</v>
          </cell>
          <cell r="D72" t="str">
            <v>Tomato-herbs bread rolls</v>
          </cell>
          <cell r="E72">
            <v>0</v>
          </cell>
          <cell r="F72">
            <v>50</v>
          </cell>
          <cell r="G72" t="e">
            <v>#DIV/0!</v>
          </cell>
          <cell r="H72">
            <v>0</v>
          </cell>
          <cell r="I72">
            <v>0</v>
          </cell>
        </row>
        <row r="73">
          <cell r="B73" t="str">
            <v>Bread040</v>
          </cell>
          <cell r="C73" t="str">
            <v>Roll</v>
          </cell>
          <cell r="D73" t="str">
            <v>Whole wheat bread roll</v>
          </cell>
          <cell r="E73">
            <v>0</v>
          </cell>
          <cell r="F73">
            <v>50</v>
          </cell>
          <cell r="G73" t="e">
            <v>#DIV/0!</v>
          </cell>
          <cell r="H73">
            <v>0</v>
          </cell>
          <cell r="I73">
            <v>0</v>
          </cell>
        </row>
        <row r="74">
          <cell r="B74" t="str">
            <v>Stop</v>
          </cell>
          <cell r="C74" t="str">
            <v>Roll</v>
          </cell>
          <cell r="D74" t="str">
            <v>Onion bread roll</v>
          </cell>
          <cell r="E74" t="str">
            <v>洋葱面包</v>
          </cell>
          <cell r="F74">
            <v>50</v>
          </cell>
          <cell r="G74">
            <v>0.22591891891891888</v>
          </cell>
          <cell r="H74">
            <v>74</v>
          </cell>
          <cell r="I74">
            <v>0</v>
          </cell>
        </row>
        <row r="75">
          <cell r="B75" t="str">
            <v>Stop</v>
          </cell>
          <cell r="C75" t="str">
            <v>Roll</v>
          </cell>
          <cell r="D75" t="str">
            <v>Bacon bread roll</v>
          </cell>
          <cell r="E75" t="str">
            <v>培根面包</v>
          </cell>
          <cell r="F75">
            <v>50</v>
          </cell>
          <cell r="G75">
            <v>0</v>
          </cell>
          <cell r="H75">
            <v>69</v>
          </cell>
          <cell r="I75">
            <v>0</v>
          </cell>
        </row>
        <row r="76">
          <cell r="B76" t="str">
            <v>Stop</v>
          </cell>
          <cell r="C76" t="str">
            <v>Roll</v>
          </cell>
          <cell r="D76" t="str">
            <v>Vienna bread roll</v>
          </cell>
          <cell r="E76" t="str">
            <v>维也纳面包</v>
          </cell>
          <cell r="F76">
            <v>50</v>
          </cell>
          <cell r="G76" t="e">
            <v>#DIV/0!</v>
          </cell>
          <cell r="H76">
            <v>0</v>
          </cell>
          <cell r="I76">
            <v>0</v>
          </cell>
        </row>
        <row r="77">
          <cell r="B77" t="str">
            <v>stop</v>
          </cell>
          <cell r="C77" t="str">
            <v>Sandwich</v>
          </cell>
          <cell r="D77" t="str">
            <v>SW Focaccia</v>
          </cell>
          <cell r="E77" t="str">
            <v>方卡笑三明治面包</v>
          </cell>
          <cell r="F77">
            <v>120</v>
          </cell>
          <cell r="G77">
            <v>0.99500124999999995</v>
          </cell>
          <cell r="H77">
            <v>40</v>
          </cell>
          <cell r="I77">
            <v>0</v>
          </cell>
        </row>
        <row r="78">
          <cell r="B78" t="str">
            <v>Bread009</v>
          </cell>
          <cell r="C78" t="str">
            <v>Sandwich</v>
          </cell>
          <cell r="D78" t="str">
            <v>SW Ciabatta</v>
          </cell>
          <cell r="E78" t="str">
            <v>恰巴塔三明治面包</v>
          </cell>
          <cell r="F78">
            <v>120</v>
          </cell>
          <cell r="G78">
            <v>0.60319173553719019</v>
          </cell>
          <cell r="H78">
            <v>121</v>
          </cell>
          <cell r="I78">
            <v>0</v>
          </cell>
        </row>
        <row r="79">
          <cell r="B79" t="str">
            <v>Bread010</v>
          </cell>
          <cell r="C79" t="str">
            <v>Sandwich</v>
          </cell>
          <cell r="D79" t="str">
            <v>SW Panini</v>
          </cell>
          <cell r="E79" t="str">
            <v>帕尼尼三明治面包</v>
          </cell>
          <cell r="F79">
            <v>130</v>
          </cell>
          <cell r="G79">
            <v>0.56378612716762999</v>
          </cell>
          <cell r="H79">
            <v>173</v>
          </cell>
          <cell r="I79">
            <v>0</v>
          </cell>
        </row>
        <row r="80">
          <cell r="B80" t="str">
            <v>Bread011</v>
          </cell>
          <cell r="C80" t="str">
            <v>Sandwich</v>
          </cell>
          <cell r="D80" t="str">
            <v>SW Tradition</v>
          </cell>
          <cell r="E80" t="str">
            <v>乡村三明治面包</v>
          </cell>
          <cell r="F80">
            <v>130</v>
          </cell>
          <cell r="G80">
            <v>0.51427374301675977</v>
          </cell>
          <cell r="H80">
            <v>179</v>
          </cell>
          <cell r="I80">
            <v>0</v>
          </cell>
        </row>
        <row r="81">
          <cell r="B81" t="str">
            <v>Bread012</v>
          </cell>
          <cell r="C81" t="str">
            <v>Sandwich</v>
          </cell>
          <cell r="D81" t="str">
            <v>SW Rye Bread</v>
          </cell>
          <cell r="E81">
            <v>0</v>
          </cell>
          <cell r="F81">
            <v>0</v>
          </cell>
          <cell r="G81">
            <v>0.7325774487646044</v>
          </cell>
          <cell r="H81">
            <v>46</v>
          </cell>
          <cell r="I81">
            <v>0</v>
          </cell>
        </row>
        <row r="82">
          <cell r="B82" t="str">
            <v>Bread013</v>
          </cell>
          <cell r="C82" t="str">
            <v>Sandwich</v>
          </cell>
          <cell r="D82" t="str">
            <v>SW Cereals</v>
          </cell>
          <cell r="E82" t="str">
            <v>谷物三明治面包</v>
          </cell>
          <cell r="F82">
            <v>0</v>
          </cell>
          <cell r="G82">
            <v>0.85695038074260543</v>
          </cell>
          <cell r="H82">
            <v>56</v>
          </cell>
          <cell r="I82">
            <v>0</v>
          </cell>
        </row>
        <row r="83">
          <cell r="B83" t="str">
            <v>Bread033</v>
          </cell>
          <cell r="C83" t="str">
            <v>Sandwich</v>
          </cell>
          <cell r="D83" t="str">
            <v>Soup Bread</v>
          </cell>
          <cell r="E83">
            <v>0</v>
          </cell>
          <cell r="F83">
            <v>150</v>
          </cell>
          <cell r="G83">
            <v>1.1209726315789472</v>
          </cell>
          <cell r="H83">
            <v>38</v>
          </cell>
          <cell r="I83">
            <v>0</v>
          </cell>
        </row>
        <row r="84">
          <cell r="B84" t="str">
            <v>Bread006</v>
          </cell>
          <cell r="C84" t="str">
            <v>Toast</v>
          </cell>
          <cell r="D84" t="str">
            <v>English Toast</v>
          </cell>
          <cell r="E84" t="str">
            <v>英式吐司</v>
          </cell>
          <cell r="F84">
            <v>1200</v>
          </cell>
          <cell r="G84">
            <v>8.4323980173750037</v>
          </cell>
          <cell r="H84">
            <v>30</v>
          </cell>
          <cell r="I84">
            <v>0</v>
          </cell>
        </row>
        <row r="85">
          <cell r="B85" t="str">
            <v>Bread027</v>
          </cell>
          <cell r="C85" t="str">
            <v>Toast</v>
          </cell>
          <cell r="D85" t="str">
            <v>Cereal Toast</v>
          </cell>
          <cell r="E85" t="str">
            <v>杂谷物吐司</v>
          </cell>
          <cell r="F85">
            <v>0</v>
          </cell>
          <cell r="G85" t="e">
            <v>#DIV/0!</v>
          </cell>
          <cell r="H85">
            <v>0</v>
          </cell>
          <cell r="I85">
            <v>0</v>
          </cell>
        </row>
        <row r="86">
          <cell r="B86" t="str">
            <v>Bread028</v>
          </cell>
          <cell r="C86" t="str">
            <v>Toast</v>
          </cell>
          <cell r="D86" t="str">
            <v>Whole Wheat Toast</v>
          </cell>
          <cell r="E86" t="str">
            <v>全麦吐司</v>
          </cell>
          <cell r="F86">
            <v>0</v>
          </cell>
          <cell r="G86">
            <v>3.8724509090909085</v>
          </cell>
          <cell r="H86">
            <v>11</v>
          </cell>
          <cell r="I86">
            <v>0</v>
          </cell>
        </row>
        <row r="87">
          <cell r="B87" t="str">
            <v>Bread029</v>
          </cell>
          <cell r="C87" t="str">
            <v>Toast</v>
          </cell>
          <cell r="D87" t="str">
            <v>Brioche toast</v>
          </cell>
          <cell r="E87" t="str">
            <v>黄油吐司</v>
          </cell>
          <cell r="F87">
            <v>1200</v>
          </cell>
          <cell r="G87">
            <v>39.184083333333341</v>
          </cell>
          <cell r="H87">
            <v>3</v>
          </cell>
          <cell r="I87">
            <v>0</v>
          </cell>
        </row>
        <row r="88">
          <cell r="B88" t="str">
            <v>Stop</v>
          </cell>
          <cell r="C88" t="str">
            <v>Toast</v>
          </cell>
          <cell r="D88" t="str">
            <v>Spinach Toast</v>
          </cell>
          <cell r="E88">
            <v>0</v>
          </cell>
          <cell r="F88">
            <v>0</v>
          </cell>
          <cell r="G88">
            <v>9.3145917054179748</v>
          </cell>
          <cell r="H88">
            <v>8</v>
          </cell>
          <cell r="I88">
            <v>0</v>
          </cell>
        </row>
        <row r="89">
          <cell r="B89" t="str">
            <v>Index Danish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</row>
        <row r="90">
          <cell r="B90">
            <v>0</v>
          </cell>
          <cell r="C90">
            <v>0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</row>
        <row r="91">
          <cell r="B91">
            <v>0</v>
          </cell>
          <cell r="C91">
            <v>0</v>
          </cell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</row>
        <row r="92">
          <cell r="B92" t="str">
            <v>Code</v>
          </cell>
          <cell r="C92">
            <v>0</v>
          </cell>
          <cell r="D92" t="str">
            <v>Parfume</v>
          </cell>
          <cell r="E92" t="str">
            <v>口味</v>
          </cell>
          <cell r="F92" t="str">
            <v>weight/g</v>
          </cell>
          <cell r="G92" t="str">
            <v>Unit Cost</v>
          </cell>
          <cell r="H92" t="str">
            <v># pc</v>
          </cell>
          <cell r="I92" t="str">
            <v>Time</v>
          </cell>
        </row>
        <row r="93">
          <cell r="B93" t="str">
            <v>Dan001</v>
          </cell>
          <cell r="C93" t="str">
            <v>Viennoiserie</v>
          </cell>
          <cell r="D93" t="str">
            <v>Croissant</v>
          </cell>
          <cell r="E93" t="str">
            <v>牛角包</v>
          </cell>
          <cell r="F93">
            <v>60</v>
          </cell>
          <cell r="G93">
            <v>1.5328828872180451</v>
          </cell>
          <cell r="H93">
            <v>190</v>
          </cell>
          <cell r="I93">
            <v>0</v>
          </cell>
        </row>
        <row r="94">
          <cell r="B94" t="str">
            <v>Dan002</v>
          </cell>
          <cell r="C94" t="str">
            <v>Viennoiserie</v>
          </cell>
          <cell r="D94" t="str">
            <v>Apple Danish</v>
          </cell>
          <cell r="E94" t="str">
            <v>苹果起酥</v>
          </cell>
          <cell r="F94">
            <v>60</v>
          </cell>
          <cell r="G94">
            <v>0.96665117647058807</v>
          </cell>
          <cell r="H94">
            <v>170</v>
          </cell>
          <cell r="I94">
            <v>0</v>
          </cell>
        </row>
        <row r="95">
          <cell r="B95" t="str">
            <v>Dan003</v>
          </cell>
          <cell r="C95" t="str">
            <v>Viennoiserie</v>
          </cell>
          <cell r="D95" t="str">
            <v>Apricot Danish</v>
          </cell>
          <cell r="E95" t="str">
            <v>黄杏酥</v>
          </cell>
          <cell r="F95">
            <v>120</v>
          </cell>
          <cell r="G95" t="e">
            <v>#DIV/0!</v>
          </cell>
          <cell r="H95">
            <v>0</v>
          </cell>
          <cell r="I95">
            <v>0</v>
          </cell>
        </row>
        <row r="96">
          <cell r="B96" t="str">
            <v>Dan004</v>
          </cell>
          <cell r="C96" t="str">
            <v>Viennoiserie</v>
          </cell>
          <cell r="D96" t="str">
            <v>Chocolate croissant</v>
          </cell>
          <cell r="E96" t="str">
            <v>巧克力牛角</v>
          </cell>
          <cell r="F96">
            <v>0</v>
          </cell>
          <cell r="G96" t="e">
            <v>#DIV/0!</v>
          </cell>
          <cell r="H96">
            <v>0</v>
          </cell>
          <cell r="I96">
            <v>0</v>
          </cell>
        </row>
        <row r="97">
          <cell r="B97" t="str">
            <v>Dan005</v>
          </cell>
          <cell r="C97" t="str">
            <v>Viennoiserie</v>
          </cell>
          <cell r="D97" t="str">
            <v>Raisin Danish</v>
          </cell>
          <cell r="E97" t="str">
            <v>葡萄起酥</v>
          </cell>
          <cell r="F97">
            <v>0</v>
          </cell>
          <cell r="G97">
            <v>2.2016167081932174</v>
          </cell>
          <cell r="H97">
            <v>45</v>
          </cell>
          <cell r="I97">
            <v>0</v>
          </cell>
        </row>
        <row r="98">
          <cell r="B98" t="str">
            <v>Stop</v>
          </cell>
          <cell r="C98" t="str">
            <v>Viennoiserie</v>
          </cell>
          <cell r="D98" t="str">
            <v>Cinnamon Raisin Danish</v>
          </cell>
          <cell r="E98" t="str">
            <v>葡萄玉桂起酥</v>
          </cell>
          <cell r="F98">
            <v>0</v>
          </cell>
          <cell r="G98" t="e">
            <v>#DIV/0!</v>
          </cell>
          <cell r="H98">
            <v>0</v>
          </cell>
          <cell r="I98">
            <v>0</v>
          </cell>
        </row>
        <row r="99">
          <cell r="B99" t="str">
            <v>Dan007</v>
          </cell>
          <cell r="C99" t="str">
            <v>Viennoiserie</v>
          </cell>
          <cell r="D99" t="str">
            <v>Drop's</v>
          </cell>
          <cell r="E99" t="str">
            <v>巧克力星星起酥</v>
          </cell>
          <cell r="F99">
            <v>0</v>
          </cell>
          <cell r="G99" t="e">
            <v>#N/A</v>
          </cell>
          <cell r="H99">
            <v>0</v>
          </cell>
          <cell r="I99">
            <v>0</v>
          </cell>
        </row>
        <row r="100">
          <cell r="B100" t="str">
            <v>Dan008</v>
          </cell>
          <cell r="C100" t="str">
            <v>Viennoiserie</v>
          </cell>
          <cell r="D100" t="str">
            <v>Almond croissant</v>
          </cell>
          <cell r="E100" t="str">
            <v>杏仁牛角包</v>
          </cell>
          <cell r="F100">
            <v>0</v>
          </cell>
          <cell r="G100">
            <v>3.373739393939394</v>
          </cell>
          <cell r="H100">
            <v>1</v>
          </cell>
          <cell r="I100">
            <v>0</v>
          </cell>
        </row>
        <row r="101">
          <cell r="B101" t="str">
            <v>Dan021</v>
          </cell>
          <cell r="C101" t="str">
            <v>Viennoiserie</v>
          </cell>
          <cell r="D101" t="str">
            <v>Mini dannish</v>
          </cell>
          <cell r="E101">
            <v>0</v>
          </cell>
          <cell r="F101">
            <v>0</v>
          </cell>
          <cell r="G101" t="e">
            <v>#DIV/0!</v>
          </cell>
          <cell r="H101">
            <v>0</v>
          </cell>
          <cell r="I101">
            <v>0</v>
          </cell>
        </row>
        <row r="102">
          <cell r="B102" t="str">
            <v>Dan022</v>
          </cell>
          <cell r="C102" t="str">
            <v>Viennoiserie</v>
          </cell>
          <cell r="D102" t="str">
            <v>Mini dannish</v>
          </cell>
          <cell r="E102">
            <v>0</v>
          </cell>
          <cell r="F102">
            <v>0</v>
          </cell>
          <cell r="G102" t="e">
            <v>#DIV/0!</v>
          </cell>
          <cell r="H102">
            <v>0</v>
          </cell>
          <cell r="I102">
            <v>0</v>
          </cell>
        </row>
        <row r="103">
          <cell r="B103" t="str">
            <v>Dan023</v>
          </cell>
          <cell r="C103" t="str">
            <v>Viennoiserie</v>
          </cell>
          <cell r="D103" t="str">
            <v>Mini dannish</v>
          </cell>
          <cell r="E103">
            <v>0</v>
          </cell>
          <cell r="F103">
            <v>0</v>
          </cell>
          <cell r="G103" t="e">
            <v>#DIV/0!</v>
          </cell>
          <cell r="H103">
            <v>0</v>
          </cell>
          <cell r="I103">
            <v>0</v>
          </cell>
        </row>
        <row r="104">
          <cell r="B104" t="str">
            <v>Dan009</v>
          </cell>
          <cell r="C104" t="str">
            <v>Muffin</v>
          </cell>
          <cell r="D104" t="str">
            <v>Blueberry muffin</v>
          </cell>
          <cell r="E104" t="str">
            <v>蓝莓麦芬</v>
          </cell>
          <cell r="F104">
            <v>0</v>
          </cell>
          <cell r="G104" t="e">
            <v>#N/A</v>
          </cell>
          <cell r="H104">
            <v>0</v>
          </cell>
          <cell r="I104">
            <v>0</v>
          </cell>
        </row>
        <row r="105">
          <cell r="B105" t="str">
            <v>Dan010</v>
          </cell>
          <cell r="C105" t="str">
            <v>Muffin</v>
          </cell>
          <cell r="D105" t="str">
            <v>Chocolate muffin</v>
          </cell>
          <cell r="E105" t="str">
            <v>巧克力麦芬</v>
          </cell>
          <cell r="F105">
            <v>0</v>
          </cell>
          <cell r="G105" t="e">
            <v>#DIV/0!</v>
          </cell>
          <cell r="H105">
            <v>1000</v>
          </cell>
          <cell r="I105">
            <v>0</v>
          </cell>
        </row>
        <row r="106">
          <cell r="B106" t="str">
            <v>Dan011</v>
          </cell>
          <cell r="C106" t="str">
            <v>Muffin</v>
          </cell>
          <cell r="D106" t="str">
            <v>Raisin muffin</v>
          </cell>
          <cell r="E106" t="str">
            <v>葡萄麦芬</v>
          </cell>
          <cell r="F106">
            <v>0</v>
          </cell>
          <cell r="G106">
            <v>3.2798407407407404</v>
          </cell>
          <cell r="H106">
            <v>18</v>
          </cell>
          <cell r="I106">
            <v>0</v>
          </cell>
        </row>
        <row r="107">
          <cell r="B107" t="str">
            <v>Dan012</v>
          </cell>
          <cell r="C107" t="str">
            <v>Muffin</v>
          </cell>
          <cell r="D107" t="str">
            <v>Orange muffin</v>
          </cell>
          <cell r="E107" t="str">
            <v>橙子麦芬</v>
          </cell>
          <cell r="F107">
            <v>0</v>
          </cell>
          <cell r="G107" t="e">
            <v>#DIV/0!</v>
          </cell>
          <cell r="H107">
            <v>0</v>
          </cell>
          <cell r="I107">
            <v>0</v>
          </cell>
        </row>
        <row r="108">
          <cell r="B108" t="str">
            <v>Dan013</v>
          </cell>
          <cell r="C108" t="str">
            <v>Muffin</v>
          </cell>
          <cell r="D108" t="str">
            <v>Coconut muffin</v>
          </cell>
          <cell r="E108" t="str">
            <v>椰子麦芬</v>
          </cell>
          <cell r="F108">
            <v>0</v>
          </cell>
          <cell r="G108">
            <v>2.3296470588235292</v>
          </cell>
          <cell r="H108">
            <v>17</v>
          </cell>
          <cell r="I108">
            <v>0</v>
          </cell>
        </row>
        <row r="109">
          <cell r="B109" t="str">
            <v>Dan014</v>
          </cell>
          <cell r="C109" t="str">
            <v>Muffin</v>
          </cell>
          <cell r="D109" t="str">
            <v>Cereals muffin</v>
          </cell>
          <cell r="E109" t="str">
            <v>谷物麦芬</v>
          </cell>
          <cell r="F109">
            <v>0</v>
          </cell>
          <cell r="G109">
            <v>2.6587647058823531</v>
          </cell>
          <cell r="H109">
            <v>17</v>
          </cell>
          <cell r="I109">
            <v>0</v>
          </cell>
        </row>
        <row r="110">
          <cell r="B110" t="str">
            <v>Dan015</v>
          </cell>
          <cell r="C110" t="str">
            <v>Muffin</v>
          </cell>
          <cell r="D110" t="str">
            <v>Blueberry morning muffin</v>
          </cell>
          <cell r="E110">
            <v>0</v>
          </cell>
          <cell r="F110">
            <v>0</v>
          </cell>
          <cell r="G110" t="e">
            <v>#N/A</v>
          </cell>
          <cell r="H110">
            <v>0</v>
          </cell>
          <cell r="I110">
            <v>0</v>
          </cell>
        </row>
        <row r="111">
          <cell r="B111" t="str">
            <v>Dan016</v>
          </cell>
          <cell r="C111" t="str">
            <v>Muffin</v>
          </cell>
          <cell r="D111" t="str">
            <v>Chocolate moring muffin</v>
          </cell>
          <cell r="E111">
            <v>0</v>
          </cell>
          <cell r="F111">
            <v>0</v>
          </cell>
          <cell r="G111" t="e">
            <v>#DIV/0!</v>
          </cell>
          <cell r="H111">
            <v>1000</v>
          </cell>
          <cell r="I111">
            <v>0</v>
          </cell>
        </row>
        <row r="112">
          <cell r="B112" t="str">
            <v>Dan017</v>
          </cell>
          <cell r="C112" t="str">
            <v>Muffin</v>
          </cell>
          <cell r="D112" t="str">
            <v>Raisin morning muffin</v>
          </cell>
          <cell r="E112">
            <v>0</v>
          </cell>
          <cell r="F112">
            <v>0</v>
          </cell>
          <cell r="G112">
            <v>3.2798407407407404</v>
          </cell>
          <cell r="H112">
            <v>18</v>
          </cell>
          <cell r="I112">
            <v>0</v>
          </cell>
        </row>
        <row r="113">
          <cell r="B113" t="str">
            <v>Dan018</v>
          </cell>
          <cell r="C113" t="str">
            <v>Muffin</v>
          </cell>
          <cell r="D113" t="str">
            <v>Orange morning muffin</v>
          </cell>
          <cell r="E113">
            <v>0</v>
          </cell>
          <cell r="F113">
            <v>0</v>
          </cell>
          <cell r="G113" t="e">
            <v>#DIV/0!</v>
          </cell>
          <cell r="H113">
            <v>0</v>
          </cell>
          <cell r="I113">
            <v>0</v>
          </cell>
        </row>
        <row r="114">
          <cell r="B114" t="str">
            <v>Dan019</v>
          </cell>
          <cell r="C114" t="str">
            <v>Muffin</v>
          </cell>
          <cell r="D114" t="str">
            <v>Coconut morning muffin</v>
          </cell>
          <cell r="E114">
            <v>0</v>
          </cell>
          <cell r="F114">
            <v>0</v>
          </cell>
          <cell r="G114">
            <v>2.3296470588235292</v>
          </cell>
          <cell r="H114">
            <v>17</v>
          </cell>
          <cell r="I114">
            <v>0</v>
          </cell>
        </row>
        <row r="115">
          <cell r="B115" t="str">
            <v>Dan020</v>
          </cell>
          <cell r="C115" t="str">
            <v>Muffin</v>
          </cell>
          <cell r="D115" t="str">
            <v>Cereals morning muffin</v>
          </cell>
          <cell r="E115">
            <v>0</v>
          </cell>
          <cell r="F115">
            <v>0</v>
          </cell>
          <cell r="G115">
            <v>1.8079600000000002</v>
          </cell>
          <cell r="H115">
            <v>25</v>
          </cell>
          <cell r="I115">
            <v>0</v>
          </cell>
        </row>
        <row r="116">
          <cell r="B116" t="str">
            <v>Index Cake</v>
          </cell>
          <cell r="C116">
            <v>0</v>
          </cell>
          <cell r="D116">
            <v>0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0</v>
          </cell>
        </row>
        <row r="117">
          <cell r="B117">
            <v>0</v>
          </cell>
          <cell r="C117">
            <v>0</v>
          </cell>
          <cell r="D117">
            <v>0</v>
          </cell>
          <cell r="E117">
            <v>0</v>
          </cell>
          <cell r="F117">
            <v>0</v>
          </cell>
          <cell r="G117">
            <v>0</v>
          </cell>
          <cell r="H117">
            <v>0</v>
          </cell>
          <cell r="I117">
            <v>0</v>
          </cell>
        </row>
        <row r="118">
          <cell r="B118">
            <v>0</v>
          </cell>
          <cell r="C118">
            <v>0</v>
          </cell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</row>
        <row r="119">
          <cell r="B119" t="str">
            <v>Code</v>
          </cell>
          <cell r="C119">
            <v>0</v>
          </cell>
          <cell r="D119" t="str">
            <v>Parfume</v>
          </cell>
          <cell r="E119" t="str">
            <v>口味</v>
          </cell>
          <cell r="F119" t="str">
            <v>weight/g</v>
          </cell>
          <cell r="G119" t="str">
            <v>Unit Cost</v>
          </cell>
          <cell r="H119" t="str">
            <v># pc</v>
          </cell>
          <cell r="I119" t="str">
            <v>Time</v>
          </cell>
        </row>
        <row r="120">
          <cell r="B120" t="str">
            <v>Past001</v>
          </cell>
          <cell r="C120" t="str">
            <v>Individual</v>
          </cell>
          <cell r="D120" t="str">
            <v xml:space="preserve">Coffee Éclair </v>
          </cell>
          <cell r="E120">
            <v>0</v>
          </cell>
          <cell r="F120">
            <v>0</v>
          </cell>
          <cell r="G120" t="e">
            <v>#DIV/0!</v>
          </cell>
          <cell r="H120">
            <v>0</v>
          </cell>
          <cell r="I120">
            <v>0</v>
          </cell>
        </row>
        <row r="121">
          <cell r="B121" t="str">
            <v>Past002</v>
          </cell>
          <cell r="C121" t="str">
            <v>Individual</v>
          </cell>
          <cell r="D121" t="str">
            <v>Chocolate éclair</v>
          </cell>
          <cell r="E121">
            <v>0</v>
          </cell>
          <cell r="F121">
            <v>0</v>
          </cell>
          <cell r="G121" t="e">
            <v>#DIV/0!</v>
          </cell>
          <cell r="H121">
            <v>0</v>
          </cell>
          <cell r="I121">
            <v>0</v>
          </cell>
        </row>
        <row r="122">
          <cell r="B122" t="str">
            <v>Past003</v>
          </cell>
          <cell r="C122" t="str">
            <v>Individual/Whole</v>
          </cell>
          <cell r="D122" t="str">
            <v>Brownie tartlet</v>
          </cell>
          <cell r="E122">
            <v>0</v>
          </cell>
          <cell r="F122">
            <v>0</v>
          </cell>
          <cell r="G122" t="e">
            <v>#DIV/0!</v>
          </cell>
          <cell r="H122">
            <v>0</v>
          </cell>
          <cell r="I122">
            <v>0</v>
          </cell>
        </row>
        <row r="123">
          <cell r="B123" t="str">
            <v>Past004</v>
          </cell>
          <cell r="C123" t="str">
            <v>Individual/Whole</v>
          </cell>
          <cell r="D123" t="str">
            <v>Opera</v>
          </cell>
          <cell r="E123">
            <v>0</v>
          </cell>
          <cell r="F123">
            <v>0</v>
          </cell>
          <cell r="G123">
            <v>3.1712832998236329</v>
          </cell>
          <cell r="H123">
            <v>60</v>
          </cell>
          <cell r="I123">
            <v>0</v>
          </cell>
        </row>
        <row r="124">
          <cell r="B124" t="str">
            <v>Past005</v>
          </cell>
          <cell r="C124" t="str">
            <v>Individual/Whole</v>
          </cell>
          <cell r="D124" t="str">
            <v>Tiramisu</v>
          </cell>
          <cell r="E124">
            <v>0</v>
          </cell>
          <cell r="F124">
            <v>0</v>
          </cell>
          <cell r="G124">
            <v>4.813229333333334</v>
          </cell>
          <cell r="H124">
            <v>240</v>
          </cell>
          <cell r="I124">
            <v>0</v>
          </cell>
        </row>
        <row r="125">
          <cell r="B125" t="str">
            <v>Past006</v>
          </cell>
          <cell r="C125" t="str">
            <v>Individual</v>
          </cell>
          <cell r="D125" t="str">
            <v>Crème Brulee</v>
          </cell>
          <cell r="E125">
            <v>0</v>
          </cell>
          <cell r="F125">
            <v>0</v>
          </cell>
          <cell r="G125">
            <v>3.1289545454545458</v>
          </cell>
          <cell r="H125">
            <v>22</v>
          </cell>
          <cell r="I125">
            <v>0</v>
          </cell>
        </row>
        <row r="126">
          <cell r="B126" t="str">
            <v>Past007</v>
          </cell>
          <cell r="C126" t="str">
            <v>Individual/Whole</v>
          </cell>
          <cell r="D126" t="str">
            <v>Paris-Brest</v>
          </cell>
          <cell r="E126">
            <v>0</v>
          </cell>
          <cell r="F126">
            <v>0</v>
          </cell>
          <cell r="G126" t="e">
            <v>#DIV/0!</v>
          </cell>
          <cell r="H126">
            <v>0</v>
          </cell>
          <cell r="I126">
            <v>0</v>
          </cell>
        </row>
        <row r="127">
          <cell r="B127" t="str">
            <v>Past009</v>
          </cell>
          <cell r="C127" t="str">
            <v>Individual/Whole</v>
          </cell>
          <cell r="D127" t="str">
            <v>Choco-caramel tarlet</v>
          </cell>
          <cell r="E127">
            <v>0</v>
          </cell>
          <cell r="F127">
            <v>0</v>
          </cell>
          <cell r="G127">
            <v>2.2989214285714281</v>
          </cell>
          <cell r="H127">
            <v>40</v>
          </cell>
          <cell r="I127">
            <v>0</v>
          </cell>
        </row>
        <row r="128">
          <cell r="B128" t="str">
            <v>Past011</v>
          </cell>
          <cell r="C128" t="str">
            <v>Individual/Whole</v>
          </cell>
          <cell r="D128" t="str">
            <v>Choco-strawberry spices cake</v>
          </cell>
          <cell r="E128">
            <v>0</v>
          </cell>
          <cell r="F128">
            <v>0</v>
          </cell>
          <cell r="G128" t="e">
            <v>#DIV/0!</v>
          </cell>
          <cell r="H128">
            <v>0</v>
          </cell>
          <cell r="I128">
            <v>0</v>
          </cell>
        </row>
        <row r="129">
          <cell r="B129" t="str">
            <v>Past012</v>
          </cell>
          <cell r="C129" t="str">
            <v>Individual/Whole</v>
          </cell>
          <cell r="D129" t="str">
            <v>Normandy Tartelet</v>
          </cell>
          <cell r="E129">
            <v>0</v>
          </cell>
          <cell r="F129">
            <v>0</v>
          </cell>
          <cell r="G129" t="e">
            <v>#DIV/0!</v>
          </cell>
          <cell r="H129">
            <v>0</v>
          </cell>
          <cell r="I129">
            <v>0</v>
          </cell>
        </row>
        <row r="130">
          <cell r="B130" t="str">
            <v>Past013</v>
          </cell>
          <cell r="C130" t="str">
            <v>Individual/Whole</v>
          </cell>
          <cell r="D130" t="str">
            <v>Fruit Tartlet</v>
          </cell>
          <cell r="E130">
            <v>0</v>
          </cell>
          <cell r="F130">
            <v>0</v>
          </cell>
          <cell r="G130" t="e">
            <v>#DIV/0!</v>
          </cell>
          <cell r="H130">
            <v>0</v>
          </cell>
          <cell r="I130">
            <v>0</v>
          </cell>
        </row>
        <row r="131">
          <cell r="B131" t="str">
            <v>Past014</v>
          </cell>
          <cell r="C131" t="str">
            <v>Individual/Whole</v>
          </cell>
          <cell r="D131" t="str">
            <v>Lemon Tartlet</v>
          </cell>
          <cell r="E131">
            <v>0</v>
          </cell>
          <cell r="F131">
            <v>0</v>
          </cell>
          <cell r="G131" t="e">
            <v>#DIV/0!</v>
          </cell>
          <cell r="H131">
            <v>0</v>
          </cell>
          <cell r="I131">
            <v>0</v>
          </cell>
        </row>
        <row r="132">
          <cell r="B132" t="str">
            <v>Past017</v>
          </cell>
          <cell r="C132" t="str">
            <v>Individual/Whole</v>
          </cell>
          <cell r="D132" t="str">
            <v>Strawberry cheese cake</v>
          </cell>
          <cell r="E132">
            <v>0</v>
          </cell>
          <cell r="F132">
            <v>0</v>
          </cell>
          <cell r="G132" t="e">
            <v>#DIV/0!</v>
          </cell>
          <cell r="H132">
            <v>0</v>
          </cell>
          <cell r="I132">
            <v>0</v>
          </cell>
        </row>
        <row r="133">
          <cell r="B133" t="str">
            <v>Past018</v>
          </cell>
          <cell r="C133" t="str">
            <v>Individual/Whole</v>
          </cell>
          <cell r="D133" t="str">
            <v>Mango cheese cake</v>
          </cell>
          <cell r="E133">
            <v>0</v>
          </cell>
          <cell r="F133">
            <v>0</v>
          </cell>
          <cell r="G133" t="e">
            <v>#DIV/0!</v>
          </cell>
          <cell r="H133">
            <v>0</v>
          </cell>
          <cell r="I133">
            <v>0</v>
          </cell>
        </row>
        <row r="134">
          <cell r="B134" t="str">
            <v>Past021</v>
          </cell>
          <cell r="C134" t="str">
            <v>Individual/Whole</v>
          </cell>
          <cell r="D134" t="str">
            <v>Exotic fruit cake</v>
          </cell>
          <cell r="E134">
            <v>0</v>
          </cell>
          <cell r="F134">
            <v>0</v>
          </cell>
          <cell r="G134">
            <v>5.6822950617283956</v>
          </cell>
          <cell r="H134">
            <v>60</v>
          </cell>
          <cell r="I134">
            <v>0</v>
          </cell>
        </row>
        <row r="135">
          <cell r="B135" t="str">
            <v>Past022</v>
          </cell>
          <cell r="C135" t="str">
            <v>Whole</v>
          </cell>
          <cell r="D135" t="str">
            <v>New-York Cheese cake</v>
          </cell>
          <cell r="E135">
            <v>0</v>
          </cell>
          <cell r="F135">
            <v>0</v>
          </cell>
          <cell r="G135" t="e">
            <v>#DIV/0!</v>
          </cell>
          <cell r="H135">
            <v>0</v>
          </cell>
          <cell r="I135">
            <v>0</v>
          </cell>
        </row>
        <row r="136">
          <cell r="B136" t="str">
            <v>Past023</v>
          </cell>
          <cell r="C136" t="str">
            <v>Individual</v>
          </cell>
          <cell r="D136" t="str">
            <v>Caramel-Pear</v>
          </cell>
          <cell r="E136">
            <v>0</v>
          </cell>
          <cell r="F136">
            <v>0</v>
          </cell>
          <cell r="G136">
            <v>3.742531481481481</v>
          </cell>
          <cell r="H136">
            <v>10</v>
          </cell>
          <cell r="I136">
            <v>0</v>
          </cell>
        </row>
        <row r="137">
          <cell r="B137" t="str">
            <v>Past024</v>
          </cell>
          <cell r="C137" t="str">
            <v>Individual</v>
          </cell>
          <cell r="D137" t="str">
            <v>Dark passion cake</v>
          </cell>
          <cell r="E137">
            <v>0</v>
          </cell>
          <cell r="F137">
            <v>0</v>
          </cell>
          <cell r="G137" t="e">
            <v>#DIV/0!</v>
          </cell>
          <cell r="H137">
            <v>0</v>
          </cell>
          <cell r="I137">
            <v>0</v>
          </cell>
        </row>
        <row r="138">
          <cell r="B138" t="str">
            <v>Past025</v>
          </cell>
          <cell r="C138" t="str">
            <v>Individual</v>
          </cell>
          <cell r="D138" t="str">
            <v>Raspberry-Vanilla cake</v>
          </cell>
          <cell r="E138">
            <v>0</v>
          </cell>
          <cell r="F138">
            <v>0</v>
          </cell>
          <cell r="G138" t="e">
            <v>#DIV/0!</v>
          </cell>
          <cell r="H138">
            <v>0</v>
          </cell>
          <cell r="I138">
            <v>0</v>
          </cell>
        </row>
        <row r="139">
          <cell r="B139" t="str">
            <v>Past026</v>
          </cell>
          <cell r="C139" t="str">
            <v>Individual</v>
          </cell>
          <cell r="D139" t="str">
            <v>Vanilla éclair</v>
          </cell>
          <cell r="E139">
            <v>0</v>
          </cell>
          <cell r="F139">
            <v>0</v>
          </cell>
          <cell r="G139" t="e">
            <v>#DIV/0!</v>
          </cell>
          <cell r="H139">
            <v>0</v>
          </cell>
          <cell r="I139">
            <v>0</v>
          </cell>
        </row>
        <row r="140">
          <cell r="B140" t="str">
            <v>Stop</v>
          </cell>
          <cell r="C140" t="str">
            <v>Individual</v>
          </cell>
          <cell r="D140" t="str">
            <v>Chocolate fondant</v>
          </cell>
          <cell r="E140">
            <v>0</v>
          </cell>
          <cell r="F140">
            <v>0</v>
          </cell>
          <cell r="G140" t="e">
            <v>#DIV/0!</v>
          </cell>
          <cell r="H140">
            <v>0</v>
          </cell>
          <cell r="I140">
            <v>0</v>
          </cell>
        </row>
        <row r="141">
          <cell r="B141" t="str">
            <v>Stop</v>
          </cell>
          <cell r="C141" t="str">
            <v>Individual</v>
          </cell>
          <cell r="D141" t="str">
            <v>Royal</v>
          </cell>
          <cell r="E141">
            <v>0</v>
          </cell>
          <cell r="F141">
            <v>0</v>
          </cell>
          <cell r="G141" t="e">
            <v>#DIV/0!</v>
          </cell>
          <cell r="H141">
            <v>0</v>
          </cell>
          <cell r="I141">
            <v>0</v>
          </cell>
        </row>
        <row r="142">
          <cell r="B142" t="str">
            <v>Stop</v>
          </cell>
          <cell r="C142" t="str">
            <v>Individual</v>
          </cell>
          <cell r="D142" t="str">
            <v>Pistachio-Cherry Pain de gene</v>
          </cell>
          <cell r="E142">
            <v>0</v>
          </cell>
          <cell r="F142">
            <v>0</v>
          </cell>
          <cell r="G142" t="e">
            <v>#DIV/0!</v>
          </cell>
          <cell r="H142">
            <v>0</v>
          </cell>
          <cell r="I142">
            <v>0</v>
          </cell>
        </row>
        <row r="143">
          <cell r="B143" t="str">
            <v>Stop</v>
          </cell>
          <cell r="C143" t="str">
            <v>Individual</v>
          </cell>
          <cell r="D143" t="str">
            <v>Framboise</v>
          </cell>
          <cell r="E143">
            <v>0</v>
          </cell>
          <cell r="F143">
            <v>0</v>
          </cell>
          <cell r="G143" t="e">
            <v>#DIV/0!</v>
          </cell>
          <cell r="H143">
            <v>0</v>
          </cell>
          <cell r="I143">
            <v>0</v>
          </cell>
        </row>
        <row r="144">
          <cell r="B144" t="str">
            <v>Stop</v>
          </cell>
          <cell r="C144" t="str">
            <v>Individual/Whole</v>
          </cell>
          <cell r="D144" t="str">
            <v>Blueberry cheese cake</v>
          </cell>
          <cell r="E144">
            <v>0</v>
          </cell>
          <cell r="F144">
            <v>0</v>
          </cell>
          <cell r="G144" t="e">
            <v>#DIV/0!</v>
          </cell>
          <cell r="H144">
            <v>0</v>
          </cell>
          <cell r="I144">
            <v>0</v>
          </cell>
        </row>
        <row r="145">
          <cell r="B145" t="str">
            <v>Stop</v>
          </cell>
          <cell r="C145" t="str">
            <v>Individual</v>
          </cell>
          <cell r="D145" t="str">
            <v>Flan</v>
          </cell>
          <cell r="E145">
            <v>0</v>
          </cell>
          <cell r="F145">
            <v>0</v>
          </cell>
          <cell r="G145" t="e">
            <v>#DIV/0!</v>
          </cell>
          <cell r="H145">
            <v>0</v>
          </cell>
          <cell r="I145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3" tint="0.59999389629810485"/>
    <pageSetUpPr fitToPage="1"/>
  </sheetPr>
  <dimension ref="A1:AN364"/>
  <sheetViews>
    <sheetView tabSelected="1" zoomScale="85" zoomScaleNormal="85" workbookViewId="0">
      <pane ySplit="5" topLeftCell="A6" activePane="bottomLeft" state="frozen"/>
      <selection pane="bottomLeft" activeCell="H32" sqref="H32"/>
    </sheetView>
  </sheetViews>
  <sheetFormatPr defaultRowHeight="15" outlineLevelRow="1"/>
  <cols>
    <col min="1" max="1" width="12.42578125" style="20" bestFit="1" customWidth="1"/>
    <col min="2" max="2" width="18.140625" style="20" customWidth="1"/>
    <col min="3" max="3" width="35" style="20" bestFit="1" customWidth="1"/>
    <col min="4" max="4" width="29.42578125" style="20" bestFit="1" customWidth="1"/>
    <col min="5" max="5" width="9.85546875" style="20" bestFit="1" customWidth="1"/>
    <col min="6" max="6" width="9.85546875" style="20" customWidth="1"/>
    <col min="7" max="9" width="13.85546875" style="20" customWidth="1"/>
    <col min="10" max="10" width="8.140625" style="20" customWidth="1"/>
    <col min="11" max="18" width="8.140625" style="20" bestFit="1" customWidth="1"/>
    <col min="19" max="40" width="9.42578125" style="20" bestFit="1" customWidth="1"/>
    <col min="41" max="16384" width="9.140625" style="20"/>
  </cols>
  <sheetData>
    <row r="1" spans="1:40" s="15" customFormat="1" ht="18" customHeight="1">
      <c r="A1" s="52"/>
      <c r="B1" s="52"/>
      <c r="C1" s="52"/>
      <c r="D1" s="52"/>
      <c r="E1" s="52"/>
      <c r="F1" s="52"/>
      <c r="G1" s="18"/>
      <c r="H1" s="18"/>
      <c r="I1" s="18"/>
    </row>
    <row r="2" spans="1:40" s="15" customFormat="1" ht="18" customHeight="1">
      <c r="A2" s="53" t="s">
        <v>45</v>
      </c>
      <c r="B2" s="53"/>
      <c r="C2" s="53"/>
      <c r="D2" s="53"/>
      <c r="E2" s="53"/>
      <c r="F2" s="53"/>
      <c r="G2" s="18"/>
      <c r="H2" s="18"/>
      <c r="I2" s="18"/>
    </row>
    <row r="3" spans="1:40" s="15" customFormat="1" ht="12.75" customHeight="1">
      <c r="A3" s="53"/>
      <c r="B3" s="53"/>
      <c r="C3" s="53"/>
      <c r="D3" s="53"/>
      <c r="E3" s="53"/>
      <c r="F3" s="53"/>
      <c r="G3" s="23"/>
      <c r="H3" s="23"/>
      <c r="I3" s="23"/>
    </row>
    <row r="4" spans="1:40" s="15" customFormat="1" ht="12.75" customHeight="1">
      <c r="A4" s="38"/>
      <c r="B4" s="38"/>
      <c r="C4" s="38"/>
      <c r="D4" s="38"/>
      <c r="E4" s="38"/>
      <c r="F4" s="38"/>
      <c r="G4" s="23"/>
      <c r="H4" s="23"/>
      <c r="I4" s="23"/>
    </row>
    <row r="5" spans="1:40" s="21" customFormat="1">
      <c r="A5" s="1" t="s">
        <v>0</v>
      </c>
      <c r="B5" s="1" t="s">
        <v>42</v>
      </c>
      <c r="C5" s="54" t="s">
        <v>1</v>
      </c>
      <c r="D5" s="54"/>
      <c r="E5" s="1" t="s">
        <v>2</v>
      </c>
      <c r="F5" s="1" t="s">
        <v>41</v>
      </c>
      <c r="G5" s="1" t="s">
        <v>44</v>
      </c>
      <c r="H5" s="46" t="s">
        <v>51</v>
      </c>
      <c r="I5" s="46" t="s">
        <v>51</v>
      </c>
      <c r="J5" s="44" t="str">
        <f t="shared" ref="J5:AN5" si="0">TEXT(J6,"dddd")</f>
        <v>星期四</v>
      </c>
      <c r="K5" s="44" t="str">
        <f t="shared" si="0"/>
        <v>星期五</v>
      </c>
      <c r="L5" s="44" t="str">
        <f t="shared" si="0"/>
        <v>星期六</v>
      </c>
      <c r="M5" s="44" t="str">
        <f t="shared" si="0"/>
        <v>星期日</v>
      </c>
      <c r="N5" s="44" t="str">
        <f t="shared" si="0"/>
        <v>星期一</v>
      </c>
      <c r="O5" s="44" t="str">
        <f t="shared" si="0"/>
        <v>星期二</v>
      </c>
      <c r="P5" s="44" t="str">
        <f t="shared" si="0"/>
        <v>星期三</v>
      </c>
      <c r="Q5" s="44" t="str">
        <f t="shared" si="0"/>
        <v>星期四</v>
      </c>
      <c r="R5" s="44" t="str">
        <f t="shared" si="0"/>
        <v>星期五</v>
      </c>
      <c r="S5" s="44" t="str">
        <f t="shared" si="0"/>
        <v>星期六</v>
      </c>
      <c r="T5" s="44" t="str">
        <f t="shared" si="0"/>
        <v>星期日</v>
      </c>
      <c r="U5" s="44" t="str">
        <f t="shared" si="0"/>
        <v>星期一</v>
      </c>
      <c r="V5" s="44" t="str">
        <f t="shared" si="0"/>
        <v>星期二</v>
      </c>
      <c r="W5" s="44" t="str">
        <f t="shared" si="0"/>
        <v>星期三</v>
      </c>
      <c r="X5" s="44" t="str">
        <f t="shared" si="0"/>
        <v>星期四</v>
      </c>
      <c r="Y5" s="44" t="str">
        <f t="shared" si="0"/>
        <v>星期五</v>
      </c>
      <c r="Z5" s="44" t="str">
        <f t="shared" si="0"/>
        <v>星期六</v>
      </c>
      <c r="AA5" s="44" t="str">
        <f t="shared" si="0"/>
        <v>星期日</v>
      </c>
      <c r="AB5" s="44" t="str">
        <f t="shared" si="0"/>
        <v>星期一</v>
      </c>
      <c r="AC5" s="44" t="str">
        <f t="shared" si="0"/>
        <v>星期二</v>
      </c>
      <c r="AD5" s="44" t="str">
        <f t="shared" si="0"/>
        <v>星期三</v>
      </c>
      <c r="AE5" s="44" t="str">
        <f t="shared" si="0"/>
        <v>星期四</v>
      </c>
      <c r="AF5" s="44" t="str">
        <f t="shared" si="0"/>
        <v>星期五</v>
      </c>
      <c r="AG5" s="44" t="str">
        <f t="shared" si="0"/>
        <v>星期六</v>
      </c>
      <c r="AH5" s="44" t="str">
        <f t="shared" si="0"/>
        <v>星期日</v>
      </c>
      <c r="AI5" s="44" t="str">
        <f t="shared" si="0"/>
        <v>星期一</v>
      </c>
      <c r="AJ5" s="44" t="str">
        <f t="shared" si="0"/>
        <v>星期二</v>
      </c>
      <c r="AK5" s="44" t="str">
        <f t="shared" si="0"/>
        <v>星期三</v>
      </c>
      <c r="AL5" s="44" t="str">
        <f t="shared" si="0"/>
        <v>星期四</v>
      </c>
      <c r="AM5" s="44" t="str">
        <f t="shared" si="0"/>
        <v>星期五</v>
      </c>
      <c r="AN5" s="44" t="str">
        <f t="shared" si="0"/>
        <v>星期六</v>
      </c>
    </row>
    <row r="6" spans="1:40" ht="15" customHeight="1">
      <c r="A6" s="55" t="s">
        <v>3</v>
      </c>
      <c r="B6" s="56"/>
      <c r="C6" s="56"/>
      <c r="D6" s="56"/>
      <c r="E6" s="56"/>
      <c r="F6" s="56"/>
      <c r="G6" s="57"/>
      <c r="H6" s="47" t="s">
        <v>57</v>
      </c>
      <c r="I6" s="47" t="s">
        <v>58</v>
      </c>
      <c r="J6" s="45">
        <v>41760</v>
      </c>
      <c r="K6" s="45">
        <v>41761</v>
      </c>
      <c r="L6" s="45">
        <v>41762</v>
      </c>
      <c r="M6" s="45">
        <v>41763</v>
      </c>
      <c r="N6" s="45">
        <v>41764</v>
      </c>
      <c r="O6" s="45">
        <v>41765</v>
      </c>
      <c r="P6" s="45">
        <v>41766</v>
      </c>
      <c r="Q6" s="45">
        <v>41767</v>
      </c>
      <c r="R6" s="45">
        <v>41768</v>
      </c>
      <c r="S6" s="45">
        <v>41769</v>
      </c>
      <c r="T6" s="45">
        <v>41770</v>
      </c>
      <c r="U6" s="45">
        <v>41771</v>
      </c>
      <c r="V6" s="45">
        <v>41772</v>
      </c>
      <c r="W6" s="45">
        <v>41773</v>
      </c>
      <c r="X6" s="45">
        <v>41774</v>
      </c>
      <c r="Y6" s="45">
        <v>41775</v>
      </c>
      <c r="Z6" s="45">
        <v>41776</v>
      </c>
      <c r="AA6" s="45">
        <v>41777</v>
      </c>
      <c r="AB6" s="45">
        <v>41778</v>
      </c>
      <c r="AC6" s="45">
        <v>41779</v>
      </c>
      <c r="AD6" s="45">
        <v>41780</v>
      </c>
      <c r="AE6" s="45">
        <v>41781</v>
      </c>
      <c r="AF6" s="45">
        <v>41782</v>
      </c>
      <c r="AG6" s="45">
        <v>41783</v>
      </c>
      <c r="AH6" s="45">
        <v>41784</v>
      </c>
      <c r="AI6" s="45">
        <v>41785</v>
      </c>
      <c r="AJ6" s="45">
        <v>41786</v>
      </c>
      <c r="AK6" s="45">
        <v>41787</v>
      </c>
      <c r="AL6" s="45">
        <v>41788</v>
      </c>
      <c r="AM6" s="45">
        <v>41789</v>
      </c>
      <c r="AN6" s="45">
        <v>41790</v>
      </c>
    </row>
    <row r="7" spans="1:40" s="33" customFormat="1" ht="15" customHeight="1">
      <c r="A7" s="31">
        <v>0</v>
      </c>
      <c r="B7" s="32" t="s">
        <v>46</v>
      </c>
      <c r="C7" s="32" t="s">
        <v>46</v>
      </c>
      <c r="D7" s="32" t="s">
        <v>46</v>
      </c>
      <c r="E7" s="32">
        <v>0</v>
      </c>
      <c r="F7" s="32">
        <v>0</v>
      </c>
      <c r="G7" s="43">
        <v>0</v>
      </c>
      <c r="H7" s="48"/>
      <c r="I7" s="48"/>
    </row>
    <row r="8" spans="1:40" s="8" customFormat="1" ht="15.75" customHeight="1" outlineLevel="1">
      <c r="A8" s="3" t="s">
        <v>4</v>
      </c>
      <c r="B8" s="3" t="str">
        <f>VLOOKUP(A8,[2]Index!$B$5:$I$273,2,FALSE)</f>
        <v>Baguette</v>
      </c>
      <c r="C8" s="4" t="str">
        <f>VLOOKUP(A8,[2]Index!$B$5:$I$273,3,FALSE)</f>
        <v>Baguette classique</v>
      </c>
      <c r="D8" s="5" t="str">
        <f>VLOOKUP(A8,[2]Index!$B$5:$I$273,4,FALSE)</f>
        <v>传统法棍</v>
      </c>
      <c r="E8" s="5">
        <f>VLOOKUP(A8,[2]Index!$B$5:$I$273,5,FALSE)</f>
        <v>250</v>
      </c>
      <c r="F8" s="30">
        <f>VLOOKUP(A8,'[1]Production 2014'!$A$3:$N$253,10,FALSE)</f>
        <v>5</v>
      </c>
      <c r="G8" s="7">
        <f>VLOOKUP(A8,'[1]Production 2014'!$A$3:$N$253,13,FALSE)</f>
        <v>30</v>
      </c>
      <c r="H8" s="74">
        <f>SUM(J8:AN8)</f>
        <v>4</v>
      </c>
      <c r="I8" s="49">
        <f>H8*G8</f>
        <v>120</v>
      </c>
      <c r="J8" s="51">
        <v>3</v>
      </c>
      <c r="K8" s="51">
        <v>1</v>
      </c>
      <c r="L8" s="51"/>
      <c r="M8" s="51"/>
      <c r="N8" s="51"/>
      <c r="O8" s="51"/>
      <c r="P8" s="51"/>
    </row>
    <row r="9" spans="1:40" s="8" customFormat="1" ht="16.5" customHeight="1" outlineLevel="1">
      <c r="A9" s="3" t="s">
        <v>5</v>
      </c>
      <c r="B9" s="3" t="str">
        <f>VLOOKUP(A9,[2]Index!$B$5:$I$273,2,FALSE)</f>
        <v>Baguette</v>
      </c>
      <c r="C9" s="4" t="str">
        <f>VLOOKUP(A9,[2]Index!$B$5:$I$273,3,FALSE)</f>
        <v>Baguette tradition</v>
      </c>
      <c r="D9" s="5" t="str">
        <f>VLOOKUP(A9,[2]Index!$B$5:$I$273,4,FALSE)</f>
        <v>乡村法棍</v>
      </c>
      <c r="E9" s="5">
        <f>VLOOKUP(A9,[2]Index!$B$5:$I$273,5,FALSE)</f>
        <v>250</v>
      </c>
      <c r="F9" s="30">
        <f>VLOOKUP(A9,'[1]Production 2014'!$A$3:$N$253,10,FALSE)</f>
        <v>5</v>
      </c>
      <c r="G9" s="7">
        <f>VLOOKUP(A9,'[1]Production 2014'!$A$3:$N$253,13,FALSE)</f>
        <v>40</v>
      </c>
      <c r="H9" s="74">
        <f t="shared" ref="H9:H23" si="1">SUM(J9:AN9)</f>
        <v>7</v>
      </c>
      <c r="I9" s="49">
        <f t="shared" ref="I9:I23" si="2">H9*G9</f>
        <v>280</v>
      </c>
      <c r="J9" s="51">
        <v>2</v>
      </c>
      <c r="K9" s="51">
        <v>5</v>
      </c>
      <c r="L9" s="51"/>
      <c r="M9" s="51"/>
      <c r="N9" s="51"/>
      <c r="O9" s="51"/>
      <c r="P9" s="51"/>
    </row>
    <row r="10" spans="1:40" s="8" customFormat="1" outlineLevel="1">
      <c r="A10" s="3" t="s">
        <v>6</v>
      </c>
      <c r="B10" s="3" t="str">
        <f>VLOOKUP(A10,[2]Index!$B$5:$I$273,2,FALSE)</f>
        <v>Baguette</v>
      </c>
      <c r="C10" s="4" t="str">
        <f>VLOOKUP(A10,[2]Index!$B$5:$I$273,3,FALSE)</f>
        <v>Baguette Cereals</v>
      </c>
      <c r="D10" s="5" t="str">
        <f>VLOOKUP(A10,[2]Index!$B$5:$I$273,4,FALSE)</f>
        <v>谷物法棍</v>
      </c>
      <c r="E10" s="5">
        <f>VLOOKUP(A10,[2]Index!$B$5:$I$273,5,FALSE)</f>
        <v>0</v>
      </c>
      <c r="F10" s="30">
        <f>VLOOKUP(A10,'[1]Production 2014'!$A$3:$N$253,10,FALSE)</f>
        <v>5</v>
      </c>
      <c r="G10" s="7">
        <f>VLOOKUP(A10,'[1]Production 2014'!$A$3:$N$253,13,FALSE)</f>
        <v>50</v>
      </c>
      <c r="H10" s="74">
        <f t="shared" si="1"/>
        <v>1</v>
      </c>
      <c r="I10" s="49">
        <f t="shared" si="2"/>
        <v>50</v>
      </c>
      <c r="J10" s="51">
        <v>1</v>
      </c>
      <c r="K10" s="51"/>
      <c r="L10" s="51"/>
      <c r="M10" s="51"/>
      <c r="N10" s="51"/>
      <c r="O10" s="51"/>
      <c r="P10" s="51"/>
    </row>
    <row r="11" spans="1:40" s="8" customFormat="1" ht="15" customHeight="1" outlineLevel="1">
      <c r="A11" s="3" t="s">
        <v>7</v>
      </c>
      <c r="B11" s="3" t="str">
        <f>VLOOKUP(A11,[2]Index!$B$5:$I$273,2,FALSE)</f>
        <v>Loaf</v>
      </c>
      <c r="C11" s="4" t="str">
        <f>VLOOKUP(A11,[2]Index!$B$5:$I$273,3,FALSE)</f>
        <v>Rye bread loaf</v>
      </c>
      <c r="D11" s="5" t="str">
        <f>VLOOKUP(A11,[2]Index!$B$5:$I$273,4,FALSE)</f>
        <v>裸麦包</v>
      </c>
      <c r="E11" s="5">
        <f>VLOOKUP(A11,[2]Index!$B$5:$I$273,5,FALSE)</f>
        <v>500</v>
      </c>
      <c r="F11" s="30">
        <f>VLOOKUP(A11,'[1]Production 2014'!$A$3:$N$253,10,FALSE)</f>
        <v>1</v>
      </c>
      <c r="G11" s="7">
        <f>VLOOKUP(A11,'[1]Production 2014'!$A$3:$N$253,13,FALSE)</f>
        <v>22</v>
      </c>
      <c r="H11" s="74">
        <f t="shared" si="1"/>
        <v>0</v>
      </c>
      <c r="I11" s="49">
        <f t="shared" si="2"/>
        <v>0</v>
      </c>
      <c r="J11" s="51"/>
      <c r="K11" s="51"/>
      <c r="L11" s="51"/>
      <c r="M11" s="51"/>
      <c r="N11" s="51"/>
      <c r="O11" s="51"/>
      <c r="P11" s="51"/>
    </row>
    <row r="12" spans="1:40" s="8" customFormat="1" ht="15" customHeight="1" outlineLevel="1">
      <c r="A12" s="3" t="s">
        <v>8</v>
      </c>
      <c r="B12" s="3" t="str">
        <f>VLOOKUP(A12,[2]Index!$B$5:$I$273,2,FALSE)</f>
        <v>Roll</v>
      </c>
      <c r="C12" s="4" t="str">
        <f>VLOOKUP(A12,[2]Index!$B$5:$I$273,3,FALSE)</f>
        <v>French bread roll</v>
      </c>
      <c r="D12" s="5" t="str">
        <f>VLOOKUP(A12,[2]Index!$B$5:$I$273,4,FALSE)</f>
        <v>小法包</v>
      </c>
      <c r="E12" s="5">
        <f>VLOOKUP(A12,[2]Index!$B$5:$I$273,5,FALSE)</f>
        <v>50</v>
      </c>
      <c r="F12" s="30">
        <f>VLOOKUP(A12,'[1]Production 2014'!$A$3:$N$253,10,FALSE)</f>
        <v>30</v>
      </c>
      <c r="G12" s="7">
        <f>VLOOKUP(A12,'[1]Production 2014'!$A$3:$N$253,13,FALSE)</f>
        <v>54.900000000000006</v>
      </c>
      <c r="H12" s="74">
        <f t="shared" si="1"/>
        <v>1</v>
      </c>
      <c r="I12" s="49">
        <f t="shared" si="2"/>
        <v>54.900000000000006</v>
      </c>
      <c r="J12" s="51">
        <v>1</v>
      </c>
      <c r="K12" s="51"/>
      <c r="L12" s="51"/>
      <c r="M12" s="51"/>
      <c r="N12" s="51"/>
      <c r="O12" s="51"/>
      <c r="P12" s="51"/>
    </row>
    <row r="13" spans="1:40" s="8" customFormat="1" ht="15" customHeight="1" outlineLevel="1">
      <c r="A13" s="3" t="s">
        <v>9</v>
      </c>
      <c r="B13" s="3" t="str">
        <f>VLOOKUP(A13,[2]Index!$B$5:$I$273,2,FALSE)</f>
        <v>Roll</v>
      </c>
      <c r="C13" s="4" t="str">
        <f>VLOOKUP(A13,[2]Index!$B$5:$I$273,3,FALSE)</f>
        <v>Rye bread roll</v>
      </c>
      <c r="D13" s="5" t="str">
        <f>VLOOKUP(A13,[2]Index!$B$5:$I$273,4,FALSE)</f>
        <v>小裸麦包</v>
      </c>
      <c r="E13" s="5">
        <f>VLOOKUP(A13,[2]Index!$B$5:$I$273,5,FALSE)</f>
        <v>50</v>
      </c>
      <c r="F13" s="30">
        <f>VLOOKUP(A13,'[1]Production 2014'!$A$3:$N$253,10,FALSE)</f>
        <v>30</v>
      </c>
      <c r="G13" s="7">
        <f>VLOOKUP(A13,'[1]Production 2014'!$A$3:$N$253,13,FALSE)</f>
        <v>80.099999999999994</v>
      </c>
      <c r="H13" s="74">
        <f t="shared" si="1"/>
        <v>8</v>
      </c>
      <c r="I13" s="49">
        <f t="shared" si="2"/>
        <v>640.79999999999995</v>
      </c>
      <c r="J13" s="51"/>
      <c r="K13" s="51">
        <v>8</v>
      </c>
      <c r="L13" s="51"/>
      <c r="M13" s="51"/>
      <c r="N13" s="51"/>
      <c r="O13" s="51"/>
      <c r="P13" s="51"/>
    </row>
    <row r="14" spans="1:40" s="8" customFormat="1" ht="15" customHeight="1" outlineLevel="1">
      <c r="A14" s="3" t="s">
        <v>10</v>
      </c>
      <c r="B14" s="3" t="str">
        <f>VLOOKUP(A14,[2]Index!$B$5:$I$273,2,FALSE)</f>
        <v>Roll</v>
      </c>
      <c r="C14" s="4" t="str">
        <f>VLOOKUP(A14,[2]Index!$B$5:$I$273,3,FALSE)</f>
        <v>Cereals bread roll</v>
      </c>
      <c r="D14" s="5" t="str">
        <f>VLOOKUP(A14,[2]Index!$B$5:$I$273,4,FALSE)</f>
        <v>小杂谷物包</v>
      </c>
      <c r="E14" s="5">
        <f>VLOOKUP(A14,[2]Index!$B$5:$I$273,5,FALSE)</f>
        <v>50</v>
      </c>
      <c r="F14" s="30">
        <f>VLOOKUP(A14,'[1]Production 2014'!$A$3:$N$253,10,FALSE)</f>
        <v>30</v>
      </c>
      <c r="G14" s="7">
        <f>VLOOKUP(A14,'[1]Production 2014'!$A$3:$N$253,13,FALSE)</f>
        <v>90</v>
      </c>
      <c r="H14" s="74">
        <f t="shared" si="1"/>
        <v>0</v>
      </c>
      <c r="I14" s="49">
        <f t="shared" si="2"/>
        <v>0</v>
      </c>
      <c r="J14" s="51"/>
      <c r="K14" s="51"/>
      <c r="L14" s="51"/>
      <c r="M14" s="51"/>
      <c r="N14" s="51"/>
      <c r="O14" s="51"/>
      <c r="P14" s="51"/>
    </row>
    <row r="15" spans="1:40" s="8" customFormat="1" ht="15" customHeight="1" outlineLevel="1">
      <c r="A15" s="3" t="s">
        <v>11</v>
      </c>
      <c r="B15" s="3" t="str">
        <f>VLOOKUP(A15,[2]Index!$B$5:$I$273,2,FALSE)</f>
        <v>Roll</v>
      </c>
      <c r="C15" s="4" t="str">
        <f>VLOOKUP(A15,[2]Index!$B$5:$I$273,3,FALSE)</f>
        <v>Ciabatta bread roll</v>
      </c>
      <c r="D15" s="5" t="str">
        <f>VLOOKUP(A15,[2]Index!$B$5:$I$273,4,FALSE)</f>
        <v>小恰巴塔</v>
      </c>
      <c r="E15" s="5">
        <f>VLOOKUP(A15,[2]Index!$B$5:$I$273,5,FALSE)</f>
        <v>50</v>
      </c>
      <c r="F15" s="30">
        <f>VLOOKUP(A15,'[1]Production 2014'!$A$3:$N$253,10,FALSE)</f>
        <v>30</v>
      </c>
      <c r="G15" s="7">
        <f>VLOOKUP(A15,'[1]Production 2014'!$A$3:$N$253,13,FALSE)</f>
        <v>80.099999999999994</v>
      </c>
      <c r="H15" s="74">
        <f t="shared" si="1"/>
        <v>0</v>
      </c>
      <c r="I15" s="49">
        <f t="shared" si="2"/>
        <v>0</v>
      </c>
      <c r="J15" s="51"/>
      <c r="K15" s="51"/>
      <c r="L15" s="51"/>
      <c r="M15" s="51"/>
      <c r="N15" s="51"/>
      <c r="O15" s="51"/>
      <c r="P15" s="51"/>
    </row>
    <row r="16" spans="1:40" s="8" customFormat="1" ht="15" customHeight="1" outlineLevel="1">
      <c r="A16" s="3" t="s">
        <v>12</v>
      </c>
      <c r="B16" s="3" t="str">
        <f>VLOOKUP(A16,[2]Index!$B$5:$I$273,2,FALSE)</f>
        <v>Sandwich</v>
      </c>
      <c r="C16" s="4" t="str">
        <f>VLOOKUP(A16,[2]Index!$B$5:$I$273,3,FALSE)</f>
        <v>SW Ciabatta</v>
      </c>
      <c r="D16" s="5" t="str">
        <f>VLOOKUP(A16,[2]Index!$B$5:$I$273,4,FALSE)</f>
        <v>恰巴塔三明治面包</v>
      </c>
      <c r="E16" s="5">
        <f>VLOOKUP(A16,[2]Index!$B$5:$I$273,5,FALSE)</f>
        <v>120</v>
      </c>
      <c r="F16" s="30">
        <f>VLOOKUP(A16,'[1]Production 2014'!$A$3:$N$253,10,FALSE)</f>
        <v>30</v>
      </c>
      <c r="G16" s="7">
        <f>VLOOKUP(A16,'[1]Production 2014'!$A$3:$N$253,13,FALSE)</f>
        <v>125.1</v>
      </c>
      <c r="H16" s="74">
        <f t="shared" si="1"/>
        <v>5</v>
      </c>
      <c r="I16" s="49">
        <f t="shared" si="2"/>
        <v>625.5</v>
      </c>
      <c r="J16" s="51">
        <v>2</v>
      </c>
      <c r="K16" s="51">
        <v>3</v>
      </c>
      <c r="L16" s="51"/>
      <c r="M16" s="51"/>
      <c r="N16" s="51"/>
      <c r="O16" s="51"/>
      <c r="P16" s="51"/>
    </row>
    <row r="17" spans="1:16" s="8" customFormat="1" ht="15" customHeight="1" outlineLevel="1">
      <c r="A17" s="3" t="s">
        <v>13</v>
      </c>
      <c r="B17" s="3" t="str">
        <f>VLOOKUP(A17,[2]Index!$B$5:$I$273,2,FALSE)</f>
        <v>Sandwich</v>
      </c>
      <c r="C17" s="4" t="str">
        <f>VLOOKUP(A17,[2]Index!$B$5:$I$273,3,FALSE)</f>
        <v>SW Panini</v>
      </c>
      <c r="D17" s="5" t="str">
        <f>VLOOKUP(A17,[2]Index!$B$5:$I$273,4,FALSE)</f>
        <v>帕尼尼三明治面包</v>
      </c>
      <c r="E17" s="5">
        <f>VLOOKUP(A17,[2]Index!$B$5:$I$273,5,FALSE)</f>
        <v>130</v>
      </c>
      <c r="F17" s="30">
        <f>VLOOKUP(A17,'[1]Production 2014'!$A$3:$N$253,10,FALSE)</f>
        <v>30</v>
      </c>
      <c r="G17" s="7">
        <f>VLOOKUP(A17,'[1]Production 2014'!$A$3:$N$253,13,FALSE)</f>
        <v>125.1</v>
      </c>
      <c r="H17" s="74">
        <f t="shared" si="1"/>
        <v>0</v>
      </c>
      <c r="I17" s="49">
        <f t="shared" si="2"/>
        <v>0</v>
      </c>
      <c r="J17" s="51"/>
      <c r="K17" s="51"/>
      <c r="L17" s="51"/>
      <c r="M17" s="51"/>
      <c r="N17" s="51"/>
      <c r="O17" s="51"/>
      <c r="P17" s="51"/>
    </row>
    <row r="18" spans="1:16" s="8" customFormat="1" ht="15" customHeight="1" outlineLevel="1">
      <c r="A18" s="3" t="s">
        <v>14</v>
      </c>
      <c r="B18" s="3" t="str">
        <f>VLOOKUP(A18,[2]Index!$B$5:$I$273,2,FALSE)</f>
        <v>Sandwich</v>
      </c>
      <c r="C18" s="4" t="str">
        <f>VLOOKUP(A18,[2]Index!$B$5:$I$273,3,FALSE)</f>
        <v>SW Tradition</v>
      </c>
      <c r="D18" s="5" t="str">
        <f>VLOOKUP(A18,[2]Index!$B$5:$I$273,4,FALSE)</f>
        <v>乡村三明治面包</v>
      </c>
      <c r="E18" s="5">
        <f>VLOOKUP(A18,[2]Index!$B$5:$I$273,5,FALSE)</f>
        <v>130</v>
      </c>
      <c r="F18" s="30">
        <f>VLOOKUP(A18,'[1]Production 2014'!$A$3:$N$253,10,FALSE)</f>
        <v>30</v>
      </c>
      <c r="G18" s="7">
        <f>VLOOKUP(A18,'[1]Production 2014'!$A$3:$N$253,13,FALSE)</f>
        <v>120</v>
      </c>
      <c r="H18" s="74">
        <f t="shared" si="1"/>
        <v>0</v>
      </c>
      <c r="I18" s="49">
        <f t="shared" si="2"/>
        <v>0</v>
      </c>
      <c r="J18" s="51"/>
      <c r="K18" s="51"/>
      <c r="L18" s="51"/>
      <c r="M18" s="51"/>
      <c r="N18" s="51"/>
      <c r="O18" s="51"/>
      <c r="P18" s="51"/>
    </row>
    <row r="19" spans="1:16" s="8" customFormat="1" ht="15" customHeight="1" outlineLevel="1">
      <c r="A19" s="3" t="s">
        <v>15</v>
      </c>
      <c r="B19" s="3" t="str">
        <f>VLOOKUP(A19,[2]Index!$B$5:$I$273,2,FALSE)</f>
        <v>Sandwich</v>
      </c>
      <c r="C19" s="4" t="str">
        <f>VLOOKUP(A19,[2]Index!$B$5:$I$273,3,FALSE)</f>
        <v>SW Cereals</v>
      </c>
      <c r="D19" s="5" t="str">
        <f>VLOOKUP(A19,[2]Index!$B$5:$I$273,4,FALSE)</f>
        <v>谷物三明治面包</v>
      </c>
      <c r="E19" s="5">
        <f>VLOOKUP(A19,[2]Index!$B$5:$I$273,5,FALSE)</f>
        <v>0</v>
      </c>
      <c r="F19" s="30">
        <f>VLOOKUP(A19,'[1]Production 2014'!$A$3:$N$253,10,FALSE)</f>
        <v>30</v>
      </c>
      <c r="G19" s="7">
        <f>VLOOKUP(A19,'[1]Production 2014'!$A$3:$N$253,13,FALSE)</f>
        <v>140.1</v>
      </c>
      <c r="H19" s="74">
        <f t="shared" si="1"/>
        <v>0</v>
      </c>
      <c r="I19" s="49">
        <f t="shared" si="2"/>
        <v>0</v>
      </c>
      <c r="J19" s="51"/>
      <c r="K19" s="51"/>
      <c r="L19" s="51"/>
      <c r="M19" s="51"/>
      <c r="N19" s="51"/>
      <c r="O19" s="51"/>
      <c r="P19" s="51"/>
    </row>
    <row r="20" spans="1:16" s="8" customFormat="1" ht="15" customHeight="1" outlineLevel="1">
      <c r="A20" s="3" t="s">
        <v>16</v>
      </c>
      <c r="B20" s="3" t="str">
        <f>VLOOKUP(A20,[2]Index!$B$5:$I$273,2,FALSE)</f>
        <v>Toast</v>
      </c>
      <c r="C20" s="4" t="str">
        <f>VLOOKUP(A20,[2]Index!$B$5:$I$273,3,FALSE)</f>
        <v>English Toast</v>
      </c>
      <c r="D20" s="5" t="str">
        <f>VLOOKUP(A20,[2]Index!$B$5:$I$273,4,FALSE)</f>
        <v>英式吐司</v>
      </c>
      <c r="E20" s="5">
        <f>VLOOKUP(A20,[2]Index!$B$5:$I$273,5,FALSE)</f>
        <v>1200</v>
      </c>
      <c r="F20" s="30">
        <f>VLOOKUP(A20,'[1]Production 2014'!$A$3:$N$253,10,FALSE)</f>
        <v>1</v>
      </c>
      <c r="G20" s="7">
        <f>VLOOKUP(A20,'[1]Production 2014'!$A$3:$N$253,13,FALSE)</f>
        <v>23</v>
      </c>
      <c r="H20" s="74">
        <f t="shared" si="1"/>
        <v>0</v>
      </c>
      <c r="I20" s="49">
        <f t="shared" si="2"/>
        <v>0</v>
      </c>
      <c r="J20" s="51"/>
      <c r="K20" s="51"/>
      <c r="L20" s="51"/>
      <c r="M20" s="51"/>
      <c r="N20" s="51"/>
      <c r="O20" s="51"/>
      <c r="P20" s="51"/>
    </row>
    <row r="21" spans="1:16" s="8" customFormat="1" ht="15" customHeight="1" outlineLevel="1">
      <c r="A21" s="3" t="s">
        <v>17</v>
      </c>
      <c r="B21" s="3" t="str">
        <f>VLOOKUP(A21,[2]Index!$B$5:$I$273,2,FALSE)</f>
        <v>Toast</v>
      </c>
      <c r="C21" s="4" t="str">
        <f>VLOOKUP(A21,[2]Index!$B$5:$I$273,3,FALSE)</f>
        <v>Cereal Toast</v>
      </c>
      <c r="D21" s="5" t="str">
        <f>VLOOKUP(A21,[2]Index!$B$5:$I$273,4,FALSE)</f>
        <v>杂谷物吐司</v>
      </c>
      <c r="E21" s="5">
        <f>VLOOKUP(A21,[2]Index!$B$5:$I$273,5,FALSE)</f>
        <v>0</v>
      </c>
      <c r="F21" s="30">
        <f>VLOOKUP(A21,'[1]Production 2014'!$A$3:$N$253,10,FALSE)</f>
        <v>1</v>
      </c>
      <c r="G21" s="7">
        <f>VLOOKUP(A21,'[1]Production 2014'!$A$3:$N$253,13,FALSE)</f>
        <v>22</v>
      </c>
      <c r="H21" s="74">
        <f t="shared" si="1"/>
        <v>0</v>
      </c>
      <c r="I21" s="49">
        <f t="shared" si="2"/>
        <v>0</v>
      </c>
      <c r="J21" s="51"/>
      <c r="K21" s="51"/>
      <c r="L21" s="51"/>
      <c r="M21" s="51"/>
      <c r="N21" s="51"/>
      <c r="O21" s="51"/>
      <c r="P21" s="51"/>
    </row>
    <row r="22" spans="1:16" s="8" customFormat="1" outlineLevel="1">
      <c r="A22" s="3" t="s">
        <v>18</v>
      </c>
      <c r="B22" s="3" t="str">
        <f>VLOOKUP(A22,[2]Index!$B$5:$I$273,2,FALSE)</f>
        <v>Toast</v>
      </c>
      <c r="C22" s="4" t="str">
        <f>VLOOKUP(A22,[2]Index!$B$5:$I$273,3,FALSE)</f>
        <v>Whole Wheat Toast</v>
      </c>
      <c r="D22" s="5" t="str">
        <f>VLOOKUP(A22,[2]Index!$B$5:$I$273,4,FALSE)</f>
        <v>全麦吐司</v>
      </c>
      <c r="E22" s="5">
        <f>VLOOKUP(A22,[2]Index!$B$5:$I$273,5,FALSE)</f>
        <v>0</v>
      </c>
      <c r="F22" s="30">
        <f>VLOOKUP(A22,'[1]Production 2014'!$A$3:$N$253,10,FALSE)</f>
        <v>1</v>
      </c>
      <c r="G22" s="7">
        <f>VLOOKUP(A22,'[1]Production 2014'!$A$3:$N$253,13,FALSE)</f>
        <v>22</v>
      </c>
      <c r="H22" s="74">
        <f t="shared" si="1"/>
        <v>0</v>
      </c>
      <c r="I22" s="49">
        <f t="shared" si="2"/>
        <v>0</v>
      </c>
      <c r="J22" s="51"/>
      <c r="K22" s="51"/>
      <c r="L22" s="51"/>
      <c r="M22" s="51"/>
      <c r="N22" s="51"/>
      <c r="O22" s="51"/>
      <c r="P22" s="51"/>
    </row>
    <row r="23" spans="1:16" s="8" customFormat="1" ht="16.5" customHeight="1" outlineLevel="1" thickBot="1">
      <c r="A23" s="3" t="s">
        <v>19</v>
      </c>
      <c r="B23" s="3" t="str">
        <f>VLOOKUP(A23,[2]Index!$B$5:$I$273,2,FALSE)</f>
        <v>Toast</v>
      </c>
      <c r="C23" s="4" t="str">
        <f>VLOOKUP(A23,[2]Index!$B$5:$I$273,3,FALSE)</f>
        <v>Brioche toast</v>
      </c>
      <c r="D23" s="5" t="str">
        <f>VLOOKUP(A23,[2]Index!$B$5:$I$273,4,FALSE)</f>
        <v>黄油吐司</v>
      </c>
      <c r="E23" s="5">
        <f>VLOOKUP(A23,[2]Index!$B$5:$I$273,5,FALSE)</f>
        <v>1200</v>
      </c>
      <c r="F23" s="30">
        <f>VLOOKUP(A23,'[1]Production 2014'!$A$3:$N$253,10,FALSE)</f>
        <v>1</v>
      </c>
      <c r="G23" s="7">
        <f>VLOOKUP(A23,'[1]Production 2014'!$A$3:$N$253,13,FALSE)</f>
        <v>22</v>
      </c>
      <c r="H23" s="74">
        <f t="shared" si="1"/>
        <v>0</v>
      </c>
      <c r="I23" s="49">
        <f t="shared" si="2"/>
        <v>0</v>
      </c>
      <c r="J23" s="51"/>
      <c r="K23" s="51"/>
      <c r="L23" s="51"/>
      <c r="M23" s="51"/>
      <c r="N23" s="51"/>
      <c r="O23" s="51"/>
      <c r="P23" s="51"/>
    </row>
    <row r="24" spans="1:16" s="15" customFormat="1" ht="12" customHeight="1" thickBot="1">
      <c r="B24" s="16"/>
      <c r="C24" s="17"/>
      <c r="I24" s="50">
        <f>SUM(I8:I23)</f>
        <v>1771.1999999999998</v>
      </c>
    </row>
    <row r="25" spans="1:16">
      <c r="G25" s="22"/>
      <c r="H25" s="22"/>
      <c r="I25" s="22"/>
    </row>
    <row r="26" spans="1:16" ht="15" customHeight="1"/>
    <row r="32" spans="1:16" ht="15" customHeight="1"/>
    <row r="48" ht="15" customHeight="1"/>
    <row r="50" ht="15" customHeight="1"/>
    <row r="52" ht="15" customHeight="1"/>
    <row r="54" ht="15" customHeight="1"/>
    <row r="56" ht="15" customHeight="1"/>
    <row r="58" ht="15" customHeight="1"/>
    <row r="62" ht="16.5" customHeight="1"/>
    <row r="68" ht="16.5" customHeight="1"/>
    <row r="73" ht="16.5" customHeight="1"/>
    <row r="75" ht="16.5" customHeight="1"/>
    <row r="77" ht="16.5" customHeight="1"/>
    <row r="79" ht="16.5" customHeight="1"/>
    <row r="81" ht="16.5" customHeight="1"/>
    <row r="83" ht="16.5" customHeight="1"/>
    <row r="97" ht="16.5" customHeight="1"/>
    <row r="99" ht="16.5" customHeight="1"/>
    <row r="103" ht="16.5" customHeight="1"/>
    <row r="141" spans="10:26" ht="15" customHeight="1">
      <c r="J141" s="12"/>
      <c r="K141" s="12"/>
      <c r="L141" s="13"/>
      <c r="M141" s="14"/>
      <c r="N141" s="14"/>
      <c r="O141" s="14"/>
      <c r="P141" s="14"/>
      <c r="Q141" s="14"/>
      <c r="R141" s="14"/>
      <c r="S141" s="14"/>
      <c r="T141" s="14"/>
      <c r="U141" s="14"/>
      <c r="V141" s="14"/>
      <c r="W141" s="14"/>
      <c r="X141" s="14"/>
      <c r="Y141" s="14"/>
      <c r="Z141" s="14"/>
    </row>
    <row r="142" spans="10:26">
      <c r="J142" s="12"/>
      <c r="K142" s="12"/>
      <c r="L142" s="13"/>
      <c r="M142" s="14"/>
      <c r="N142" s="14"/>
      <c r="O142" s="14"/>
      <c r="P142" s="14"/>
      <c r="Q142" s="14"/>
      <c r="R142" s="14"/>
      <c r="S142" s="14"/>
      <c r="T142" s="14"/>
      <c r="U142" s="14"/>
      <c r="V142" s="14"/>
      <c r="W142" s="14"/>
      <c r="X142" s="14"/>
      <c r="Y142" s="14"/>
      <c r="Z142" s="14"/>
    </row>
    <row r="143" spans="10:26">
      <c r="J143" s="12"/>
      <c r="K143" s="12"/>
      <c r="L143" s="13"/>
      <c r="M143" s="14"/>
      <c r="N143" s="14"/>
      <c r="O143" s="14"/>
      <c r="P143" s="14"/>
      <c r="Q143" s="14"/>
      <c r="R143" s="14"/>
      <c r="S143" s="14"/>
      <c r="T143" s="14"/>
      <c r="U143" s="14"/>
      <c r="V143" s="14"/>
      <c r="W143" s="14"/>
      <c r="X143" s="14"/>
      <c r="Y143" s="14"/>
      <c r="Z143" s="14"/>
    </row>
    <row r="144" spans="10:26">
      <c r="J144" s="12"/>
      <c r="K144" s="12"/>
      <c r="L144" s="13"/>
      <c r="M144" s="14"/>
      <c r="N144" s="14"/>
      <c r="O144" s="14"/>
      <c r="P144" s="14"/>
      <c r="Q144" s="14"/>
      <c r="R144" s="14"/>
      <c r="S144" s="14"/>
      <c r="T144" s="14"/>
      <c r="U144" s="14"/>
      <c r="V144" s="14"/>
      <c r="W144" s="14"/>
      <c r="X144" s="14"/>
      <c r="Y144" s="14"/>
      <c r="Z144" s="14"/>
    </row>
    <row r="145" spans="10:26">
      <c r="J145" s="12"/>
      <c r="K145" s="12"/>
      <c r="L145" s="13"/>
      <c r="M145" s="14"/>
      <c r="N145" s="14"/>
      <c r="O145" s="14"/>
      <c r="P145" s="14"/>
      <c r="Q145" s="14"/>
      <c r="R145" s="14"/>
      <c r="S145" s="14"/>
      <c r="T145" s="14"/>
      <c r="U145" s="14"/>
      <c r="V145" s="14"/>
      <c r="W145" s="14"/>
      <c r="X145" s="14"/>
      <c r="Y145" s="14"/>
      <c r="Z145" s="14"/>
    </row>
    <row r="146" spans="10:26">
      <c r="J146" s="12"/>
      <c r="K146" s="12"/>
      <c r="L146" s="13"/>
      <c r="M146" s="14"/>
      <c r="N146" s="14"/>
      <c r="O146" s="14"/>
      <c r="P146" s="14"/>
      <c r="Q146" s="14"/>
      <c r="R146" s="14"/>
      <c r="S146" s="14"/>
      <c r="T146" s="14"/>
      <c r="U146" s="14"/>
      <c r="V146" s="14"/>
      <c r="W146" s="14"/>
      <c r="X146" s="14"/>
      <c r="Y146" s="14"/>
      <c r="Z146" s="14"/>
    </row>
    <row r="147" spans="10:26">
      <c r="J147" s="12"/>
      <c r="K147" s="12"/>
      <c r="L147" s="13"/>
      <c r="M147" s="14"/>
      <c r="N147" s="14"/>
      <c r="O147" s="14"/>
      <c r="P147" s="14"/>
      <c r="Q147" s="14"/>
      <c r="R147" s="14"/>
      <c r="S147" s="14"/>
      <c r="T147" s="14"/>
      <c r="U147" s="14"/>
      <c r="V147" s="14"/>
      <c r="W147" s="14"/>
      <c r="X147" s="14"/>
      <c r="Y147" s="14"/>
      <c r="Z147" s="14"/>
    </row>
    <row r="148" spans="10:26">
      <c r="J148" s="12"/>
      <c r="K148" s="12"/>
      <c r="L148" s="13"/>
      <c r="M148" s="14"/>
      <c r="N148" s="14"/>
      <c r="O148" s="14"/>
      <c r="P148" s="14"/>
      <c r="Q148" s="14"/>
      <c r="R148" s="14"/>
      <c r="S148" s="14"/>
      <c r="T148" s="14"/>
      <c r="U148" s="14"/>
      <c r="V148" s="14"/>
      <c r="W148" s="14"/>
      <c r="X148" s="14"/>
      <c r="Y148" s="14"/>
      <c r="Z148" s="14"/>
    </row>
    <row r="149" spans="10:26">
      <c r="J149" s="12"/>
      <c r="K149" s="12"/>
      <c r="L149" s="13"/>
      <c r="M149" s="14"/>
      <c r="N149" s="14"/>
      <c r="O149" s="14"/>
      <c r="P149" s="14"/>
      <c r="Q149" s="14"/>
      <c r="R149" s="14"/>
      <c r="S149" s="14"/>
      <c r="T149" s="14"/>
      <c r="U149" s="14"/>
      <c r="V149" s="14"/>
      <c r="W149" s="14"/>
      <c r="X149" s="14"/>
      <c r="Y149" s="14"/>
      <c r="Z149" s="14"/>
    </row>
    <row r="150" spans="10:26">
      <c r="J150" s="12"/>
      <c r="K150" s="12"/>
      <c r="L150" s="13"/>
      <c r="M150" s="14"/>
      <c r="N150" s="14"/>
      <c r="O150" s="14"/>
      <c r="P150" s="14"/>
      <c r="Q150" s="14"/>
      <c r="R150" s="14"/>
      <c r="S150" s="14"/>
      <c r="T150" s="14"/>
      <c r="U150" s="14"/>
      <c r="V150" s="14"/>
      <c r="W150" s="14"/>
      <c r="X150" s="14"/>
      <c r="Y150" s="14"/>
      <c r="Z150" s="14"/>
    </row>
    <row r="151" spans="10:26">
      <c r="J151" s="12"/>
      <c r="K151" s="12"/>
      <c r="L151" s="13"/>
      <c r="M151" s="14"/>
      <c r="N151" s="14"/>
      <c r="O151" s="14"/>
      <c r="P151" s="14"/>
      <c r="Q151" s="14"/>
      <c r="R151" s="14"/>
      <c r="S151" s="14"/>
      <c r="T151" s="14"/>
      <c r="U151" s="14"/>
      <c r="V151" s="14"/>
      <c r="W151" s="14"/>
      <c r="X151" s="14"/>
      <c r="Y151" s="14"/>
      <c r="Z151" s="14"/>
    </row>
    <row r="152" spans="10:26">
      <c r="J152" s="12"/>
      <c r="K152" s="12"/>
      <c r="L152" s="13"/>
      <c r="M152" s="14"/>
      <c r="N152" s="14"/>
      <c r="O152" s="14"/>
      <c r="P152" s="14"/>
      <c r="Q152" s="14"/>
      <c r="R152" s="14"/>
      <c r="S152" s="14"/>
      <c r="T152" s="14"/>
      <c r="U152" s="14"/>
      <c r="V152" s="14"/>
      <c r="W152" s="14"/>
      <c r="X152" s="14"/>
      <c r="Y152" s="14"/>
      <c r="Z152" s="14"/>
    </row>
    <row r="153" spans="10:26">
      <c r="J153" s="12"/>
      <c r="K153" s="12"/>
      <c r="L153" s="13"/>
      <c r="M153" s="14"/>
      <c r="N153" s="14"/>
      <c r="O153" s="14"/>
      <c r="P153" s="14"/>
      <c r="Q153" s="14"/>
      <c r="R153" s="14"/>
      <c r="S153" s="14"/>
      <c r="T153" s="14"/>
      <c r="U153" s="14"/>
      <c r="V153" s="14"/>
      <c r="W153" s="14"/>
      <c r="X153" s="14"/>
      <c r="Y153" s="14"/>
      <c r="Z153" s="14"/>
    </row>
    <row r="154" spans="10:26">
      <c r="J154" s="12"/>
      <c r="K154" s="12"/>
      <c r="L154" s="13"/>
      <c r="M154" s="14"/>
      <c r="N154" s="14"/>
      <c r="O154" s="14"/>
      <c r="P154" s="14"/>
      <c r="Q154" s="14"/>
      <c r="R154" s="14"/>
      <c r="S154" s="14"/>
      <c r="T154" s="14"/>
      <c r="U154" s="14"/>
      <c r="V154" s="14"/>
      <c r="W154" s="14"/>
      <c r="X154" s="14"/>
      <c r="Y154" s="14"/>
      <c r="Z154" s="14"/>
    </row>
    <row r="155" spans="10:26">
      <c r="J155" s="12"/>
      <c r="K155" s="12"/>
      <c r="L155" s="13"/>
      <c r="M155" s="14"/>
      <c r="N155" s="14"/>
      <c r="O155" s="14"/>
      <c r="P155" s="14"/>
      <c r="Q155" s="14"/>
      <c r="R155" s="14"/>
      <c r="S155" s="14"/>
      <c r="T155" s="14"/>
      <c r="U155" s="14"/>
      <c r="V155" s="14"/>
      <c r="W155" s="14"/>
      <c r="X155" s="14"/>
      <c r="Y155" s="14"/>
      <c r="Z155" s="14"/>
    </row>
    <row r="156" spans="10:26">
      <c r="J156" s="12"/>
      <c r="K156" s="12"/>
      <c r="L156" s="13"/>
      <c r="M156" s="14"/>
      <c r="N156" s="14"/>
      <c r="O156" s="14"/>
      <c r="P156" s="14"/>
      <c r="Q156" s="14"/>
      <c r="R156" s="14"/>
      <c r="S156" s="14"/>
      <c r="T156" s="14"/>
      <c r="U156" s="14"/>
      <c r="V156" s="14"/>
      <c r="W156" s="14"/>
      <c r="X156" s="14"/>
      <c r="Y156" s="14"/>
      <c r="Z156" s="14"/>
    </row>
    <row r="157" spans="10:26">
      <c r="J157" s="12"/>
      <c r="K157" s="12"/>
      <c r="L157" s="13"/>
      <c r="M157" s="14"/>
      <c r="N157" s="14"/>
      <c r="O157" s="14"/>
      <c r="P157" s="14"/>
      <c r="Q157" s="14"/>
      <c r="R157" s="14"/>
      <c r="S157" s="14"/>
      <c r="T157" s="14"/>
      <c r="U157" s="14"/>
      <c r="V157" s="14"/>
      <c r="W157" s="14"/>
      <c r="X157" s="14"/>
      <c r="Y157" s="14"/>
      <c r="Z157" s="14"/>
    </row>
    <row r="158" spans="10:26">
      <c r="J158" s="12"/>
      <c r="K158" s="12"/>
      <c r="L158" s="13"/>
      <c r="M158" s="14"/>
      <c r="N158" s="14"/>
      <c r="O158" s="14"/>
      <c r="P158" s="14"/>
      <c r="Q158" s="14"/>
      <c r="R158" s="14"/>
      <c r="S158" s="14"/>
      <c r="T158" s="14"/>
      <c r="U158" s="14"/>
      <c r="V158" s="14"/>
      <c r="W158" s="14"/>
      <c r="X158" s="14"/>
      <c r="Y158" s="14"/>
      <c r="Z158" s="14"/>
    </row>
    <row r="159" spans="10:26">
      <c r="J159" s="12"/>
      <c r="K159" s="12"/>
      <c r="L159" s="13"/>
      <c r="M159" s="14"/>
      <c r="N159" s="14"/>
      <c r="O159" s="14"/>
      <c r="P159" s="14"/>
      <c r="Q159" s="14"/>
      <c r="R159" s="14"/>
      <c r="S159" s="14"/>
      <c r="T159" s="14"/>
      <c r="U159" s="14"/>
      <c r="V159" s="14"/>
      <c r="W159" s="14"/>
      <c r="X159" s="14"/>
      <c r="Y159" s="14"/>
      <c r="Z159" s="14"/>
    </row>
    <row r="160" spans="10:26">
      <c r="J160" s="12"/>
      <c r="K160" s="12"/>
      <c r="L160" s="13"/>
      <c r="M160" s="14"/>
      <c r="N160" s="14"/>
      <c r="O160" s="14"/>
      <c r="P160" s="14"/>
      <c r="Q160" s="14"/>
      <c r="R160" s="14"/>
      <c r="S160" s="14"/>
      <c r="T160" s="14"/>
      <c r="U160" s="14"/>
      <c r="V160" s="14"/>
      <c r="W160" s="14"/>
      <c r="X160" s="14"/>
      <c r="Y160" s="14"/>
      <c r="Z160" s="14"/>
    </row>
    <row r="161" spans="10:26">
      <c r="J161" s="12"/>
      <c r="K161" s="12"/>
      <c r="L161" s="13"/>
      <c r="M161" s="14"/>
      <c r="N161" s="14"/>
      <c r="O161" s="14"/>
      <c r="P161" s="14"/>
      <c r="Q161" s="14"/>
      <c r="R161" s="14"/>
      <c r="S161" s="14"/>
      <c r="T161" s="14"/>
      <c r="U161" s="14"/>
      <c r="V161" s="14"/>
      <c r="W161" s="14"/>
      <c r="X161" s="14"/>
      <c r="Y161" s="14"/>
      <c r="Z161" s="14"/>
    </row>
    <row r="162" spans="10:26">
      <c r="J162" s="12"/>
      <c r="K162" s="12"/>
      <c r="L162" s="13"/>
      <c r="M162" s="14"/>
      <c r="N162" s="14"/>
      <c r="O162" s="14"/>
      <c r="P162" s="14"/>
      <c r="Q162" s="14"/>
      <c r="R162" s="14"/>
      <c r="S162" s="14"/>
      <c r="T162" s="14"/>
      <c r="U162" s="14"/>
      <c r="V162" s="14"/>
      <c r="W162" s="14"/>
      <c r="X162" s="14"/>
      <c r="Y162" s="14"/>
      <c r="Z162" s="14"/>
    </row>
    <row r="163" spans="10:26">
      <c r="J163" s="12"/>
      <c r="K163" s="12"/>
      <c r="L163" s="13"/>
      <c r="M163" s="14"/>
      <c r="N163" s="14"/>
      <c r="O163" s="14"/>
      <c r="P163" s="14"/>
      <c r="Q163" s="14"/>
      <c r="R163" s="14"/>
      <c r="S163" s="14"/>
      <c r="T163" s="14"/>
      <c r="U163" s="14"/>
      <c r="V163" s="14"/>
      <c r="W163" s="14"/>
      <c r="X163" s="14"/>
      <c r="Y163" s="14"/>
      <c r="Z163" s="14"/>
    </row>
    <row r="164" spans="10:26">
      <c r="J164" s="12"/>
      <c r="K164" s="12"/>
      <c r="L164" s="13"/>
      <c r="M164" s="14"/>
      <c r="N164" s="14"/>
      <c r="O164" s="14"/>
      <c r="P164" s="14"/>
      <c r="Q164" s="14"/>
      <c r="R164" s="14"/>
      <c r="S164" s="14"/>
      <c r="T164" s="14"/>
      <c r="U164" s="14"/>
      <c r="V164" s="14"/>
      <c r="W164" s="14"/>
      <c r="X164" s="14"/>
      <c r="Y164" s="14"/>
      <c r="Z164" s="14"/>
    </row>
    <row r="165" spans="10:26">
      <c r="J165" s="12"/>
      <c r="K165" s="12"/>
      <c r="L165" s="13"/>
      <c r="M165" s="14"/>
      <c r="N165" s="14"/>
      <c r="O165" s="14"/>
      <c r="P165" s="14"/>
      <c r="Q165" s="14"/>
      <c r="R165" s="14"/>
      <c r="S165" s="14"/>
      <c r="T165" s="14"/>
      <c r="U165" s="14"/>
      <c r="V165" s="14"/>
      <c r="W165" s="14"/>
      <c r="X165" s="14"/>
      <c r="Y165" s="14"/>
      <c r="Z165" s="14"/>
    </row>
    <row r="166" spans="10:26">
      <c r="J166" s="12"/>
      <c r="K166" s="12"/>
      <c r="L166" s="13"/>
      <c r="M166" s="14"/>
      <c r="N166" s="14"/>
      <c r="O166" s="14"/>
      <c r="P166" s="14"/>
      <c r="Q166" s="14"/>
      <c r="R166" s="14"/>
      <c r="S166" s="14"/>
      <c r="T166" s="14"/>
      <c r="U166" s="14"/>
      <c r="V166" s="14"/>
      <c r="W166" s="14"/>
      <c r="X166" s="14"/>
      <c r="Y166" s="14"/>
      <c r="Z166" s="14"/>
    </row>
    <row r="167" spans="10:26">
      <c r="J167" s="12"/>
      <c r="K167" s="12"/>
      <c r="L167" s="13"/>
      <c r="M167" s="14"/>
      <c r="N167" s="14"/>
      <c r="O167" s="14"/>
      <c r="P167" s="14"/>
      <c r="Q167" s="14"/>
      <c r="R167" s="14"/>
      <c r="S167" s="14"/>
      <c r="T167" s="14"/>
      <c r="U167" s="14"/>
      <c r="V167" s="14"/>
      <c r="W167" s="14"/>
      <c r="X167" s="14"/>
      <c r="Y167" s="14"/>
      <c r="Z167" s="14"/>
    </row>
    <row r="168" spans="10:26">
      <c r="J168" s="12"/>
      <c r="K168" s="12"/>
      <c r="L168" s="13"/>
      <c r="M168" s="14"/>
      <c r="N168" s="14"/>
      <c r="O168" s="14"/>
      <c r="P168" s="14"/>
      <c r="Q168" s="14"/>
      <c r="R168" s="14"/>
      <c r="S168" s="14"/>
      <c r="T168" s="14"/>
      <c r="U168" s="14"/>
      <c r="V168" s="14"/>
      <c r="W168" s="14"/>
      <c r="X168" s="14"/>
      <c r="Y168" s="14"/>
      <c r="Z168" s="14"/>
    </row>
    <row r="169" spans="10:26">
      <c r="J169" s="12"/>
      <c r="K169" s="12"/>
      <c r="L169" s="13"/>
      <c r="M169" s="14"/>
      <c r="N169" s="14"/>
      <c r="O169" s="14"/>
      <c r="P169" s="14"/>
      <c r="Q169" s="14"/>
      <c r="R169" s="14"/>
      <c r="S169" s="14"/>
      <c r="T169" s="14"/>
      <c r="U169" s="14"/>
      <c r="V169" s="14"/>
      <c r="W169" s="14"/>
      <c r="X169" s="14"/>
      <c r="Y169" s="14"/>
      <c r="Z169" s="14"/>
    </row>
    <row r="170" spans="10:26">
      <c r="J170" s="12"/>
      <c r="K170" s="12"/>
      <c r="L170" s="13"/>
      <c r="M170" s="14"/>
      <c r="N170" s="14"/>
      <c r="O170" s="14"/>
      <c r="P170" s="14"/>
      <c r="Q170" s="14"/>
      <c r="R170" s="14"/>
      <c r="S170" s="14"/>
      <c r="T170" s="14"/>
      <c r="U170" s="14"/>
      <c r="V170" s="14"/>
      <c r="W170" s="14"/>
      <c r="X170" s="14"/>
      <c r="Y170" s="14"/>
      <c r="Z170" s="14"/>
    </row>
    <row r="171" spans="10:26">
      <c r="J171" s="12"/>
      <c r="K171" s="12"/>
      <c r="L171" s="13"/>
      <c r="M171" s="14"/>
      <c r="N171" s="14"/>
      <c r="O171" s="14"/>
      <c r="P171" s="14"/>
      <c r="Q171" s="14"/>
      <c r="R171" s="14"/>
      <c r="S171" s="14"/>
      <c r="T171" s="14"/>
      <c r="U171" s="14"/>
      <c r="V171" s="14"/>
      <c r="W171" s="14"/>
      <c r="X171" s="14"/>
      <c r="Y171" s="14"/>
      <c r="Z171" s="14"/>
    </row>
    <row r="172" spans="10:26">
      <c r="J172" s="12"/>
      <c r="K172" s="12"/>
      <c r="L172" s="13"/>
      <c r="M172" s="14"/>
      <c r="N172" s="14"/>
      <c r="O172" s="14"/>
      <c r="P172" s="14"/>
      <c r="Q172" s="14"/>
      <c r="R172" s="14"/>
      <c r="S172" s="14"/>
      <c r="T172" s="14"/>
      <c r="U172" s="14"/>
      <c r="V172" s="14"/>
      <c r="W172" s="14"/>
      <c r="X172" s="14"/>
      <c r="Y172" s="14"/>
      <c r="Z172" s="14"/>
    </row>
    <row r="173" spans="10:26">
      <c r="J173" s="12"/>
      <c r="K173" s="12"/>
      <c r="L173" s="13"/>
      <c r="M173" s="14"/>
      <c r="N173" s="14"/>
      <c r="O173" s="14"/>
      <c r="P173" s="14"/>
      <c r="Q173" s="14"/>
      <c r="R173" s="14"/>
      <c r="S173" s="14"/>
      <c r="T173" s="14"/>
      <c r="U173" s="14"/>
      <c r="V173" s="14"/>
      <c r="W173" s="14"/>
      <c r="X173" s="14"/>
      <c r="Y173" s="14"/>
      <c r="Z173" s="14"/>
    </row>
    <row r="174" spans="10:26">
      <c r="J174" s="12"/>
      <c r="K174" s="12"/>
      <c r="L174" s="13"/>
      <c r="M174" s="14"/>
      <c r="N174" s="14"/>
      <c r="O174" s="14"/>
      <c r="P174" s="14"/>
      <c r="Q174" s="14"/>
      <c r="R174" s="14"/>
      <c r="S174" s="14"/>
      <c r="T174" s="14"/>
      <c r="U174" s="14"/>
      <c r="V174" s="14"/>
      <c r="W174" s="14"/>
      <c r="X174" s="14"/>
      <c r="Y174" s="14"/>
      <c r="Z174" s="14"/>
    </row>
    <row r="175" spans="10:26">
      <c r="J175" s="12"/>
      <c r="K175" s="12"/>
      <c r="L175" s="13"/>
      <c r="M175" s="14"/>
      <c r="N175" s="14"/>
      <c r="O175" s="14"/>
      <c r="P175" s="14"/>
      <c r="Q175" s="14"/>
      <c r="R175" s="14"/>
      <c r="S175" s="14"/>
      <c r="T175" s="14"/>
      <c r="U175" s="14"/>
      <c r="V175" s="14"/>
      <c r="W175" s="14"/>
      <c r="X175" s="14"/>
      <c r="Y175" s="14"/>
      <c r="Z175" s="14"/>
    </row>
    <row r="176" spans="10:26">
      <c r="J176" s="12"/>
      <c r="K176" s="12"/>
      <c r="L176" s="13"/>
      <c r="M176" s="14"/>
      <c r="N176" s="14"/>
      <c r="O176" s="14"/>
      <c r="P176" s="14"/>
      <c r="Q176" s="14"/>
      <c r="R176" s="14"/>
      <c r="S176" s="14"/>
      <c r="T176" s="14"/>
      <c r="U176" s="14"/>
      <c r="V176" s="14"/>
      <c r="W176" s="14"/>
      <c r="X176" s="14"/>
      <c r="Y176" s="14"/>
      <c r="Z176" s="14"/>
    </row>
    <row r="177" spans="10:26">
      <c r="J177" s="12"/>
      <c r="K177" s="12"/>
      <c r="L177" s="13"/>
      <c r="M177" s="14"/>
      <c r="N177" s="14"/>
      <c r="O177" s="14"/>
      <c r="P177" s="14"/>
      <c r="Q177" s="14"/>
      <c r="R177" s="14"/>
      <c r="S177" s="14"/>
      <c r="T177" s="14"/>
      <c r="U177" s="14"/>
      <c r="V177" s="14"/>
      <c r="W177" s="14"/>
      <c r="X177" s="14"/>
      <c r="Y177" s="14"/>
      <c r="Z177" s="14"/>
    </row>
    <row r="178" spans="10:26">
      <c r="J178" s="12"/>
      <c r="K178" s="12"/>
      <c r="L178" s="13"/>
      <c r="M178" s="14"/>
      <c r="N178" s="14"/>
      <c r="O178" s="14"/>
      <c r="P178" s="14"/>
      <c r="Q178" s="14"/>
      <c r="R178" s="14"/>
      <c r="S178" s="14"/>
      <c r="T178" s="14"/>
      <c r="U178" s="14"/>
      <c r="V178" s="14"/>
      <c r="W178" s="14"/>
      <c r="X178" s="14"/>
      <c r="Y178" s="14"/>
      <c r="Z178" s="14"/>
    </row>
    <row r="179" spans="10:26">
      <c r="J179" s="12"/>
      <c r="K179" s="12"/>
      <c r="L179" s="13"/>
      <c r="M179" s="14"/>
      <c r="N179" s="14"/>
      <c r="O179" s="14"/>
      <c r="P179" s="14"/>
      <c r="Q179" s="14"/>
      <c r="R179" s="14"/>
      <c r="S179" s="14"/>
      <c r="T179" s="14"/>
      <c r="U179" s="14"/>
      <c r="V179" s="14"/>
      <c r="W179" s="14"/>
      <c r="X179" s="14"/>
      <c r="Y179" s="14"/>
      <c r="Z179" s="14"/>
    </row>
    <row r="180" spans="10:26">
      <c r="J180" s="12"/>
      <c r="K180" s="12"/>
      <c r="L180" s="13"/>
      <c r="M180" s="14"/>
      <c r="N180" s="14"/>
      <c r="O180" s="14"/>
      <c r="P180" s="14"/>
      <c r="Q180" s="14"/>
      <c r="R180" s="14"/>
      <c r="S180" s="14"/>
      <c r="T180" s="14"/>
      <c r="U180" s="14"/>
      <c r="V180" s="14"/>
      <c r="W180" s="14"/>
      <c r="X180" s="14"/>
      <c r="Y180" s="14"/>
      <c r="Z180" s="14"/>
    </row>
    <row r="181" spans="10:26">
      <c r="J181" s="12"/>
      <c r="K181" s="12"/>
      <c r="L181" s="13"/>
      <c r="M181" s="14"/>
      <c r="N181" s="14"/>
      <c r="O181" s="14"/>
      <c r="P181" s="14"/>
      <c r="Q181" s="14"/>
      <c r="R181" s="14"/>
      <c r="S181" s="14"/>
      <c r="T181" s="14"/>
      <c r="U181" s="14"/>
      <c r="V181" s="14"/>
      <c r="W181" s="14"/>
      <c r="X181" s="14"/>
      <c r="Y181" s="14"/>
      <c r="Z181" s="14"/>
    </row>
    <row r="182" spans="10:26">
      <c r="J182" s="12"/>
      <c r="K182" s="12"/>
      <c r="L182" s="13"/>
      <c r="M182" s="14"/>
      <c r="N182" s="14"/>
      <c r="O182" s="14"/>
      <c r="P182" s="14"/>
      <c r="Q182" s="14"/>
      <c r="R182" s="14"/>
      <c r="S182" s="14"/>
      <c r="T182" s="14"/>
      <c r="U182" s="14"/>
      <c r="V182" s="14"/>
      <c r="W182" s="14"/>
      <c r="X182" s="14"/>
      <c r="Y182" s="14"/>
      <c r="Z182" s="14"/>
    </row>
    <row r="183" spans="10:26">
      <c r="J183" s="12"/>
      <c r="K183" s="12"/>
      <c r="L183" s="13"/>
      <c r="M183" s="14"/>
      <c r="N183" s="14"/>
      <c r="O183" s="14"/>
      <c r="P183" s="14"/>
      <c r="Q183" s="14"/>
      <c r="R183" s="14"/>
      <c r="S183" s="14"/>
      <c r="T183" s="14"/>
      <c r="U183" s="14"/>
      <c r="V183" s="14"/>
      <c r="W183" s="14"/>
      <c r="X183" s="14"/>
      <c r="Y183" s="14"/>
      <c r="Z183" s="14"/>
    </row>
    <row r="184" spans="10:26">
      <c r="J184" s="12"/>
      <c r="K184" s="12"/>
      <c r="L184" s="13"/>
      <c r="M184" s="14"/>
      <c r="N184" s="14"/>
      <c r="O184" s="14"/>
      <c r="P184" s="14"/>
      <c r="Q184" s="14"/>
      <c r="R184" s="14"/>
      <c r="S184" s="14"/>
      <c r="T184" s="14"/>
      <c r="U184" s="14"/>
      <c r="V184" s="14"/>
      <c r="W184" s="14"/>
      <c r="X184" s="14"/>
      <c r="Y184" s="14"/>
      <c r="Z184" s="14"/>
    </row>
    <row r="185" spans="10:26">
      <c r="J185" s="12"/>
      <c r="K185" s="12"/>
      <c r="L185" s="13"/>
      <c r="M185" s="14"/>
      <c r="N185" s="14"/>
      <c r="O185" s="14"/>
      <c r="P185" s="14"/>
      <c r="Q185" s="14"/>
      <c r="R185" s="14"/>
      <c r="S185" s="14"/>
      <c r="T185" s="14"/>
      <c r="U185" s="14"/>
      <c r="V185" s="14"/>
      <c r="W185" s="14"/>
      <c r="X185" s="14"/>
      <c r="Y185" s="14"/>
      <c r="Z185" s="14"/>
    </row>
    <row r="186" spans="10:26">
      <c r="J186" s="12"/>
      <c r="K186" s="12"/>
      <c r="L186" s="13"/>
      <c r="M186" s="14"/>
      <c r="N186" s="14"/>
      <c r="O186" s="14"/>
      <c r="P186" s="14"/>
      <c r="Q186" s="14"/>
      <c r="R186" s="14"/>
      <c r="S186" s="14"/>
      <c r="T186" s="14"/>
      <c r="U186" s="14"/>
      <c r="V186" s="14"/>
      <c r="W186" s="14"/>
      <c r="X186" s="14"/>
      <c r="Y186" s="14"/>
      <c r="Z186" s="14"/>
    </row>
    <row r="187" spans="10:26">
      <c r="J187" s="12"/>
      <c r="K187" s="12"/>
      <c r="L187" s="13"/>
      <c r="M187" s="14"/>
      <c r="N187" s="14"/>
      <c r="O187" s="14"/>
      <c r="P187" s="14"/>
      <c r="Q187" s="14"/>
      <c r="R187" s="14"/>
      <c r="S187" s="14"/>
      <c r="T187" s="14"/>
      <c r="U187" s="14"/>
      <c r="V187" s="14"/>
      <c r="W187" s="14"/>
      <c r="X187" s="14"/>
      <c r="Y187" s="14"/>
      <c r="Z187" s="14"/>
    </row>
    <row r="188" spans="10:26">
      <c r="J188" s="12"/>
      <c r="K188" s="12"/>
      <c r="L188" s="13"/>
      <c r="M188" s="14"/>
      <c r="N188" s="14"/>
      <c r="O188" s="14"/>
      <c r="P188" s="14"/>
      <c r="Q188" s="14"/>
      <c r="R188" s="14"/>
      <c r="S188" s="14"/>
      <c r="T188" s="14"/>
      <c r="U188" s="14"/>
      <c r="V188" s="14"/>
      <c r="W188" s="14"/>
      <c r="X188" s="14"/>
      <c r="Y188" s="14"/>
      <c r="Z188" s="14"/>
    </row>
    <row r="189" spans="10:26">
      <c r="J189" s="13"/>
      <c r="K189" s="13"/>
      <c r="L189" s="13"/>
      <c r="M189" s="14"/>
      <c r="N189" s="14"/>
      <c r="O189" s="14"/>
      <c r="P189" s="14"/>
      <c r="Q189" s="14"/>
      <c r="R189" s="14"/>
      <c r="S189" s="14"/>
      <c r="T189" s="14"/>
      <c r="U189" s="14"/>
      <c r="V189" s="14"/>
      <c r="W189" s="14"/>
      <c r="X189" s="14"/>
      <c r="Y189" s="14"/>
      <c r="Z189" s="14"/>
    </row>
    <row r="190" spans="10:26">
      <c r="J190" s="14"/>
      <c r="K190" s="14"/>
      <c r="L190" s="14"/>
      <c r="M190" s="14"/>
      <c r="N190" s="14"/>
      <c r="O190" s="14"/>
      <c r="P190" s="14"/>
      <c r="Q190" s="14"/>
      <c r="R190" s="14"/>
      <c r="S190" s="14"/>
      <c r="T190" s="14"/>
      <c r="U190" s="14"/>
      <c r="V190" s="14"/>
      <c r="W190" s="14"/>
      <c r="X190" s="14"/>
      <c r="Y190" s="14"/>
      <c r="Z190" s="14"/>
    </row>
    <row r="191" spans="10:26">
      <c r="J191" s="14"/>
      <c r="K191" s="14"/>
      <c r="L191" s="14"/>
      <c r="M191" s="14"/>
      <c r="N191" s="14"/>
      <c r="O191" s="14"/>
      <c r="P191" s="14"/>
      <c r="Q191" s="14"/>
      <c r="R191" s="14"/>
      <c r="S191" s="14"/>
      <c r="T191" s="14"/>
      <c r="U191" s="14"/>
      <c r="V191" s="14"/>
      <c r="W191" s="14"/>
      <c r="X191" s="14"/>
      <c r="Y191" s="14"/>
      <c r="Z191" s="14"/>
    </row>
    <row r="192" spans="10:26">
      <c r="J192" s="14"/>
      <c r="K192" s="14"/>
      <c r="L192" s="14"/>
      <c r="M192" s="14"/>
      <c r="N192" s="14"/>
      <c r="O192" s="14"/>
      <c r="P192" s="14"/>
      <c r="Q192" s="14"/>
      <c r="R192" s="14"/>
      <c r="S192" s="14"/>
      <c r="T192" s="14"/>
      <c r="U192" s="14"/>
      <c r="V192" s="14"/>
      <c r="W192" s="14"/>
      <c r="X192" s="14"/>
      <c r="Y192" s="14"/>
      <c r="Z192" s="14"/>
    </row>
    <row r="193" spans="10:26">
      <c r="J193" s="14"/>
      <c r="K193" s="14"/>
      <c r="L193" s="14"/>
      <c r="M193" s="14"/>
      <c r="N193" s="14"/>
      <c r="O193" s="14"/>
      <c r="P193" s="14"/>
      <c r="Q193" s="14"/>
      <c r="R193" s="14"/>
      <c r="S193" s="14"/>
      <c r="T193" s="14"/>
      <c r="U193" s="14"/>
      <c r="V193" s="14"/>
      <c r="W193" s="14"/>
      <c r="X193" s="14"/>
      <c r="Y193" s="14"/>
      <c r="Z193" s="14"/>
    </row>
    <row r="194" spans="10:26">
      <c r="J194" s="14"/>
      <c r="K194" s="14"/>
      <c r="L194" s="14"/>
      <c r="M194" s="14"/>
      <c r="N194" s="14"/>
      <c r="O194" s="14"/>
      <c r="P194" s="14"/>
      <c r="Q194" s="14"/>
      <c r="R194" s="14"/>
      <c r="S194" s="14"/>
      <c r="T194" s="14"/>
      <c r="U194" s="14"/>
      <c r="V194" s="14"/>
      <c r="W194" s="14"/>
      <c r="X194" s="14"/>
      <c r="Y194" s="14"/>
      <c r="Z194" s="14"/>
    </row>
    <row r="195" spans="10:26">
      <c r="J195" s="14"/>
      <c r="K195" s="14"/>
      <c r="L195" s="14"/>
      <c r="M195" s="14"/>
      <c r="N195" s="14"/>
      <c r="O195" s="14"/>
      <c r="P195" s="14"/>
      <c r="Q195" s="14"/>
      <c r="R195" s="14"/>
      <c r="S195" s="14"/>
      <c r="T195" s="14"/>
      <c r="U195" s="14"/>
      <c r="V195" s="14"/>
      <c r="W195" s="14"/>
      <c r="X195" s="14"/>
      <c r="Y195" s="14"/>
      <c r="Z195" s="14"/>
    </row>
    <row r="196" spans="10:26">
      <c r="J196" s="14"/>
      <c r="K196" s="14"/>
      <c r="L196" s="14"/>
      <c r="M196" s="14"/>
      <c r="N196" s="14"/>
      <c r="O196" s="14"/>
      <c r="P196" s="14"/>
      <c r="Q196" s="14"/>
      <c r="R196" s="14"/>
      <c r="S196" s="14"/>
      <c r="T196" s="14"/>
      <c r="U196" s="14"/>
      <c r="V196" s="14"/>
      <c r="W196" s="14"/>
      <c r="X196" s="14"/>
      <c r="Y196" s="14"/>
      <c r="Z196" s="14"/>
    </row>
    <row r="197" spans="10:26">
      <c r="J197" s="14"/>
      <c r="K197" s="14"/>
      <c r="L197" s="14"/>
      <c r="M197" s="14"/>
      <c r="N197" s="14"/>
      <c r="O197" s="14"/>
      <c r="P197" s="14"/>
      <c r="Q197" s="14"/>
      <c r="R197" s="14"/>
      <c r="S197" s="14"/>
      <c r="T197" s="14"/>
      <c r="U197" s="14"/>
      <c r="V197" s="14"/>
      <c r="W197" s="14"/>
      <c r="X197" s="14"/>
      <c r="Y197" s="14"/>
      <c r="Z197" s="14"/>
    </row>
    <row r="198" spans="10:26">
      <c r="J198" s="14"/>
      <c r="K198" s="14"/>
      <c r="L198" s="14"/>
      <c r="M198" s="14"/>
      <c r="N198" s="14"/>
      <c r="O198" s="14"/>
      <c r="P198" s="14"/>
      <c r="Q198" s="14"/>
      <c r="R198" s="14"/>
      <c r="S198" s="14"/>
      <c r="T198" s="14"/>
      <c r="U198" s="14"/>
      <c r="V198" s="14"/>
      <c r="W198" s="14"/>
      <c r="X198" s="14"/>
      <c r="Y198" s="14"/>
      <c r="Z198" s="14"/>
    </row>
    <row r="199" spans="10:26" ht="15" customHeight="1">
      <c r="J199" s="14"/>
      <c r="K199" s="14"/>
      <c r="L199" s="14"/>
      <c r="M199" s="14"/>
      <c r="N199" s="14"/>
      <c r="O199" s="14"/>
      <c r="P199" s="14"/>
      <c r="Q199" s="14"/>
      <c r="R199" s="14"/>
      <c r="S199" s="14"/>
      <c r="T199" s="14"/>
      <c r="U199" s="14"/>
      <c r="V199" s="14"/>
      <c r="W199" s="14"/>
      <c r="X199" s="14"/>
      <c r="Y199" s="14"/>
      <c r="Z199" s="14"/>
    </row>
    <row r="200" spans="10:26" ht="15" customHeight="1">
      <c r="J200" s="14"/>
      <c r="K200" s="14"/>
      <c r="L200" s="14"/>
      <c r="M200" s="14"/>
      <c r="N200" s="14"/>
      <c r="O200" s="14"/>
      <c r="P200" s="14"/>
      <c r="Q200" s="14"/>
      <c r="R200" s="14"/>
      <c r="S200" s="14"/>
      <c r="T200" s="14"/>
      <c r="U200" s="14"/>
      <c r="V200" s="14"/>
      <c r="W200" s="14"/>
      <c r="X200" s="14"/>
      <c r="Y200" s="14"/>
      <c r="Z200" s="14"/>
    </row>
    <row r="201" spans="10:26" ht="15" customHeight="1">
      <c r="J201" s="14"/>
      <c r="K201" s="14"/>
      <c r="L201" s="14"/>
      <c r="M201" s="14"/>
      <c r="N201" s="14"/>
      <c r="O201" s="14"/>
      <c r="P201" s="14"/>
      <c r="Q201" s="14"/>
      <c r="R201" s="14"/>
      <c r="S201" s="14"/>
      <c r="T201" s="14"/>
      <c r="U201" s="14"/>
      <c r="V201" s="14"/>
      <c r="W201" s="14"/>
      <c r="X201" s="14"/>
      <c r="Y201" s="14"/>
      <c r="Z201" s="14"/>
    </row>
    <row r="202" spans="10:26" ht="15" customHeight="1">
      <c r="J202" s="14"/>
      <c r="K202" s="14"/>
      <c r="L202" s="14"/>
      <c r="M202" s="14"/>
      <c r="N202" s="14"/>
      <c r="O202" s="14"/>
      <c r="P202" s="14"/>
      <c r="Q202" s="14"/>
      <c r="R202" s="14"/>
      <c r="S202" s="14"/>
      <c r="T202" s="14"/>
      <c r="U202" s="14"/>
      <c r="V202" s="14"/>
      <c r="W202" s="14"/>
      <c r="X202" s="14"/>
      <c r="Y202" s="14"/>
      <c r="Z202" s="14"/>
    </row>
    <row r="203" spans="10:26" ht="15" customHeight="1">
      <c r="J203" s="14"/>
      <c r="K203" s="14"/>
      <c r="L203" s="14"/>
      <c r="M203" s="14"/>
      <c r="N203" s="14"/>
      <c r="O203" s="14"/>
      <c r="P203" s="14"/>
      <c r="Q203" s="14"/>
      <c r="R203" s="14"/>
      <c r="S203" s="14"/>
      <c r="T203" s="14"/>
      <c r="U203" s="14"/>
      <c r="V203" s="14"/>
      <c r="W203" s="14"/>
      <c r="X203" s="14"/>
      <c r="Y203" s="14"/>
      <c r="Z203" s="14"/>
    </row>
    <row r="204" spans="10:26" ht="15" customHeight="1">
      <c r="J204" s="14"/>
      <c r="K204" s="14"/>
      <c r="L204" s="14"/>
      <c r="M204" s="14"/>
      <c r="N204" s="14"/>
      <c r="O204" s="14"/>
      <c r="P204" s="14"/>
      <c r="Q204" s="14"/>
      <c r="R204" s="14"/>
      <c r="S204" s="14"/>
      <c r="T204" s="14"/>
      <c r="U204" s="14"/>
      <c r="V204" s="14"/>
      <c r="W204" s="14"/>
      <c r="X204" s="14"/>
      <c r="Y204" s="14"/>
      <c r="Z204" s="14"/>
    </row>
    <row r="205" spans="10:26" ht="15" customHeight="1">
      <c r="J205" s="14"/>
      <c r="K205" s="14"/>
      <c r="L205" s="14"/>
      <c r="M205" s="14"/>
      <c r="N205" s="14"/>
      <c r="O205" s="14"/>
      <c r="P205" s="14"/>
      <c r="Q205" s="14"/>
      <c r="R205" s="14"/>
      <c r="S205" s="14"/>
      <c r="T205" s="14"/>
      <c r="U205" s="14"/>
      <c r="V205" s="14"/>
      <c r="W205" s="14"/>
      <c r="X205" s="14"/>
      <c r="Y205" s="14"/>
      <c r="Z205" s="14"/>
    </row>
    <row r="206" spans="10:26" ht="15" customHeight="1">
      <c r="J206" s="14"/>
      <c r="K206" s="14"/>
      <c r="L206" s="14"/>
      <c r="M206" s="14"/>
      <c r="N206" s="14"/>
      <c r="O206" s="14"/>
      <c r="P206" s="14"/>
      <c r="Q206" s="14"/>
      <c r="R206" s="14"/>
      <c r="S206" s="14"/>
      <c r="T206" s="14"/>
      <c r="U206" s="14"/>
      <c r="V206" s="14"/>
      <c r="W206" s="14"/>
      <c r="X206" s="14"/>
      <c r="Y206" s="14"/>
      <c r="Z206" s="14"/>
    </row>
    <row r="207" spans="10:26" ht="15" customHeight="1">
      <c r="J207" s="14"/>
      <c r="K207" s="14"/>
      <c r="L207" s="14"/>
      <c r="M207" s="14"/>
      <c r="N207" s="14"/>
      <c r="O207" s="14"/>
      <c r="P207" s="14"/>
      <c r="Q207" s="14"/>
      <c r="R207" s="14"/>
      <c r="S207" s="14"/>
      <c r="T207" s="14"/>
      <c r="U207" s="14"/>
      <c r="V207" s="14"/>
      <c r="W207" s="14"/>
      <c r="X207" s="14"/>
      <c r="Y207" s="14"/>
      <c r="Z207" s="14"/>
    </row>
    <row r="208" spans="10:26" ht="15" customHeight="1">
      <c r="J208" s="14"/>
      <c r="K208" s="14"/>
      <c r="L208" s="14"/>
      <c r="M208" s="14"/>
      <c r="N208" s="14"/>
      <c r="O208" s="14"/>
      <c r="P208" s="14"/>
      <c r="Q208" s="14"/>
      <c r="R208" s="14"/>
      <c r="S208" s="14"/>
      <c r="T208" s="14"/>
      <c r="U208" s="14"/>
      <c r="V208" s="14"/>
      <c r="W208" s="14"/>
      <c r="X208" s="14"/>
      <c r="Y208" s="14"/>
      <c r="Z208" s="14"/>
    </row>
    <row r="209" spans="10:26" ht="15" customHeight="1">
      <c r="J209" s="14"/>
      <c r="K209" s="14"/>
      <c r="L209" s="14"/>
      <c r="M209" s="14"/>
      <c r="N209" s="14"/>
      <c r="O209" s="14"/>
      <c r="P209" s="14"/>
      <c r="Q209" s="14"/>
      <c r="R209" s="14"/>
      <c r="S209" s="14"/>
      <c r="T209" s="14"/>
      <c r="U209" s="14"/>
      <c r="V209" s="14"/>
      <c r="W209" s="14"/>
      <c r="X209" s="14"/>
      <c r="Y209" s="14"/>
      <c r="Z209" s="14"/>
    </row>
    <row r="210" spans="10:26" ht="15" customHeight="1">
      <c r="J210" s="14"/>
      <c r="K210" s="14"/>
      <c r="L210" s="14"/>
      <c r="M210" s="14"/>
      <c r="N210" s="14"/>
      <c r="O210" s="14"/>
      <c r="P210" s="14"/>
      <c r="Q210" s="14"/>
      <c r="R210" s="14"/>
      <c r="S210" s="14"/>
      <c r="T210" s="14"/>
      <c r="U210" s="14"/>
      <c r="V210" s="14"/>
      <c r="W210" s="14"/>
      <c r="X210" s="14"/>
      <c r="Y210" s="14"/>
      <c r="Z210" s="14"/>
    </row>
    <row r="211" spans="10:26" ht="15" customHeight="1">
      <c r="J211" s="14"/>
      <c r="K211" s="14"/>
      <c r="L211" s="14"/>
      <c r="M211" s="14"/>
      <c r="N211" s="14"/>
      <c r="O211" s="14"/>
      <c r="P211" s="14"/>
      <c r="Q211" s="14"/>
      <c r="R211" s="14"/>
      <c r="S211" s="14"/>
      <c r="T211" s="14"/>
      <c r="U211" s="14"/>
      <c r="V211" s="14"/>
      <c r="W211" s="14"/>
      <c r="X211" s="14"/>
      <c r="Y211" s="14"/>
      <c r="Z211" s="14"/>
    </row>
    <row r="212" spans="10:26" ht="15" customHeight="1">
      <c r="J212" s="14"/>
      <c r="K212" s="14"/>
      <c r="L212" s="14"/>
      <c r="M212" s="14"/>
      <c r="N212" s="14"/>
      <c r="O212" s="14"/>
      <c r="P212" s="14"/>
      <c r="Q212" s="14"/>
      <c r="R212" s="14"/>
      <c r="S212" s="14"/>
      <c r="T212" s="14"/>
      <c r="U212" s="14"/>
      <c r="V212" s="14"/>
      <c r="W212" s="14"/>
      <c r="X212" s="14"/>
      <c r="Y212" s="14"/>
      <c r="Z212" s="14"/>
    </row>
    <row r="213" spans="10:26" ht="15" customHeight="1">
      <c r="J213" s="14"/>
      <c r="K213" s="14"/>
      <c r="L213" s="14"/>
      <c r="M213" s="14"/>
      <c r="N213" s="14"/>
      <c r="O213" s="14"/>
      <c r="P213" s="14"/>
      <c r="Q213" s="14"/>
      <c r="R213" s="14"/>
      <c r="S213" s="14"/>
      <c r="T213" s="14"/>
      <c r="U213" s="14"/>
      <c r="V213" s="14"/>
      <c r="W213" s="14"/>
      <c r="X213" s="14"/>
      <c r="Y213" s="14"/>
      <c r="Z213" s="14"/>
    </row>
    <row r="214" spans="10:26" ht="15" customHeight="1">
      <c r="J214" s="14"/>
      <c r="K214" s="14"/>
      <c r="L214" s="14"/>
      <c r="M214" s="14"/>
      <c r="N214" s="14"/>
      <c r="O214" s="14"/>
      <c r="P214" s="14"/>
      <c r="Q214" s="14"/>
      <c r="R214" s="14"/>
      <c r="S214" s="14"/>
      <c r="T214" s="14"/>
      <c r="U214" s="14"/>
      <c r="V214" s="14"/>
      <c r="W214" s="14"/>
      <c r="X214" s="14"/>
      <c r="Y214" s="14"/>
      <c r="Z214" s="14"/>
    </row>
    <row r="215" spans="10:26" ht="15" customHeight="1">
      <c r="J215" s="14"/>
      <c r="K215" s="14"/>
      <c r="L215" s="14"/>
      <c r="M215" s="14"/>
      <c r="N215" s="14"/>
      <c r="O215" s="14"/>
      <c r="P215" s="14"/>
      <c r="Q215" s="14"/>
      <c r="R215" s="14"/>
      <c r="S215" s="14"/>
      <c r="T215" s="14"/>
      <c r="U215" s="14"/>
      <c r="V215" s="14"/>
      <c r="W215" s="14"/>
      <c r="X215" s="14"/>
      <c r="Y215" s="14"/>
      <c r="Z215" s="14"/>
    </row>
    <row r="216" spans="10:26" ht="15" customHeight="1">
      <c r="J216" s="14"/>
      <c r="K216" s="14"/>
      <c r="L216" s="14"/>
      <c r="M216" s="14"/>
      <c r="N216" s="14"/>
      <c r="O216" s="14"/>
      <c r="P216" s="14"/>
      <c r="Q216" s="14"/>
      <c r="R216" s="14"/>
      <c r="S216" s="14"/>
      <c r="T216" s="14"/>
      <c r="U216" s="14"/>
      <c r="V216" s="14"/>
      <c r="W216" s="14"/>
      <c r="X216" s="14"/>
      <c r="Y216" s="14"/>
      <c r="Z216" s="14"/>
    </row>
    <row r="217" spans="10:26" ht="15" customHeight="1">
      <c r="J217" s="14"/>
      <c r="K217" s="14"/>
      <c r="L217" s="14"/>
      <c r="M217" s="14"/>
      <c r="N217" s="14"/>
      <c r="O217" s="14"/>
      <c r="P217" s="14"/>
      <c r="Q217" s="14"/>
      <c r="R217" s="14"/>
      <c r="S217" s="14"/>
      <c r="T217" s="14"/>
      <c r="U217" s="14"/>
      <c r="V217" s="14"/>
      <c r="W217" s="14"/>
      <c r="X217" s="14"/>
      <c r="Y217" s="14"/>
      <c r="Z217" s="14"/>
    </row>
    <row r="218" spans="10:26" ht="15" customHeight="1">
      <c r="J218" s="14"/>
      <c r="K218" s="14"/>
      <c r="L218" s="14"/>
      <c r="M218" s="14"/>
      <c r="N218" s="14"/>
      <c r="O218" s="14"/>
      <c r="P218" s="14"/>
      <c r="Q218" s="14"/>
      <c r="R218" s="14"/>
      <c r="S218" s="14"/>
      <c r="T218" s="14"/>
      <c r="U218" s="14"/>
      <c r="V218" s="14"/>
      <c r="W218" s="14"/>
      <c r="X218" s="14"/>
      <c r="Y218" s="14"/>
      <c r="Z218" s="14"/>
    </row>
    <row r="219" spans="10:26" ht="15" customHeight="1">
      <c r="J219" s="14"/>
      <c r="K219" s="14"/>
      <c r="L219" s="14"/>
      <c r="M219" s="14"/>
      <c r="N219" s="14"/>
      <c r="O219" s="14"/>
      <c r="P219" s="14"/>
      <c r="Q219" s="14"/>
      <c r="R219" s="14"/>
      <c r="S219" s="14"/>
      <c r="T219" s="14"/>
      <c r="U219" s="14"/>
      <c r="V219" s="14"/>
      <c r="W219" s="14"/>
      <c r="X219" s="14"/>
      <c r="Y219" s="14"/>
      <c r="Z219" s="14"/>
    </row>
    <row r="220" spans="10:26" ht="15" customHeight="1">
      <c r="J220" s="14"/>
      <c r="K220" s="14"/>
      <c r="L220" s="14"/>
      <c r="M220" s="14"/>
      <c r="N220" s="14"/>
      <c r="O220" s="14"/>
      <c r="P220" s="14"/>
      <c r="Q220" s="14"/>
      <c r="R220" s="14"/>
      <c r="S220" s="14"/>
      <c r="T220" s="14"/>
      <c r="U220" s="14"/>
      <c r="V220" s="14"/>
      <c r="W220" s="14"/>
      <c r="X220" s="14"/>
      <c r="Y220" s="14"/>
      <c r="Z220" s="14"/>
    </row>
    <row r="221" spans="10:26" ht="15" customHeight="1">
      <c r="J221" s="14"/>
      <c r="K221" s="14"/>
      <c r="L221" s="14"/>
      <c r="M221" s="14"/>
      <c r="N221" s="14"/>
      <c r="O221" s="14"/>
      <c r="P221" s="14"/>
      <c r="Q221" s="14"/>
      <c r="R221" s="14"/>
      <c r="S221" s="14"/>
      <c r="T221" s="14"/>
      <c r="U221" s="14"/>
      <c r="V221" s="14"/>
      <c r="W221" s="14"/>
      <c r="X221" s="14"/>
      <c r="Y221" s="14"/>
      <c r="Z221" s="14"/>
    </row>
    <row r="222" spans="10:26" ht="15" customHeight="1">
      <c r="J222" s="14"/>
      <c r="K222" s="14"/>
      <c r="L222" s="14"/>
      <c r="M222" s="14"/>
      <c r="N222" s="14"/>
      <c r="O222" s="14"/>
      <c r="P222" s="14"/>
      <c r="Q222" s="14"/>
      <c r="R222" s="14"/>
      <c r="S222" s="14"/>
      <c r="T222" s="14"/>
      <c r="U222" s="14"/>
      <c r="V222" s="14"/>
      <c r="W222" s="14"/>
      <c r="X222" s="14"/>
      <c r="Y222" s="14"/>
      <c r="Z222" s="14"/>
    </row>
    <row r="223" spans="10:26" ht="15" customHeight="1">
      <c r="J223" s="14"/>
      <c r="K223" s="14"/>
      <c r="L223" s="14"/>
      <c r="M223" s="14"/>
      <c r="N223" s="14"/>
      <c r="O223" s="14"/>
      <c r="P223" s="14"/>
      <c r="Q223" s="14"/>
      <c r="R223" s="14"/>
      <c r="S223" s="14"/>
      <c r="T223" s="14"/>
      <c r="U223" s="14"/>
      <c r="V223" s="14"/>
      <c r="W223" s="14"/>
      <c r="X223" s="14"/>
      <c r="Y223" s="14"/>
      <c r="Z223" s="14"/>
    </row>
    <row r="224" spans="10:26" ht="15.75" customHeight="1">
      <c r="J224" s="14"/>
      <c r="K224" s="14"/>
      <c r="L224" s="14"/>
      <c r="M224" s="14"/>
      <c r="N224" s="14"/>
      <c r="O224" s="14"/>
      <c r="P224" s="14"/>
      <c r="Q224" s="14"/>
      <c r="R224" s="14"/>
      <c r="S224" s="14"/>
      <c r="T224" s="14"/>
      <c r="U224" s="14"/>
      <c r="V224" s="14"/>
      <c r="W224" s="14"/>
      <c r="X224" s="14"/>
      <c r="Y224" s="14"/>
      <c r="Z224" s="14"/>
    </row>
    <row r="225" spans="10:26" ht="18" customHeight="1">
      <c r="J225" s="14"/>
      <c r="K225" s="14"/>
      <c r="L225" s="14"/>
      <c r="M225" s="14"/>
      <c r="N225" s="14"/>
      <c r="O225" s="14"/>
      <c r="P225" s="14"/>
      <c r="Q225" s="14"/>
      <c r="R225" s="14"/>
      <c r="S225" s="14"/>
      <c r="T225" s="14"/>
      <c r="U225" s="14"/>
      <c r="V225" s="14"/>
      <c r="W225" s="14"/>
      <c r="X225" s="14"/>
      <c r="Y225" s="14"/>
      <c r="Z225" s="14"/>
    </row>
    <row r="226" spans="10:26">
      <c r="J226" s="14"/>
      <c r="K226" s="14"/>
      <c r="L226" s="14"/>
      <c r="M226" s="14"/>
      <c r="N226" s="14"/>
      <c r="O226" s="14"/>
      <c r="P226" s="14"/>
      <c r="Q226" s="14"/>
      <c r="R226" s="14"/>
      <c r="S226" s="14"/>
      <c r="T226" s="14"/>
      <c r="U226" s="14"/>
      <c r="V226" s="14"/>
      <c r="W226" s="14"/>
      <c r="X226" s="14"/>
      <c r="Y226" s="14"/>
      <c r="Z226" s="14"/>
    </row>
    <row r="227" spans="10:26" ht="18" customHeight="1">
      <c r="J227" s="14"/>
      <c r="K227" s="14"/>
      <c r="L227" s="14"/>
      <c r="M227" s="14"/>
      <c r="N227" s="14"/>
      <c r="O227" s="14"/>
      <c r="P227" s="14"/>
      <c r="Q227" s="14"/>
      <c r="R227" s="14"/>
      <c r="S227" s="14"/>
      <c r="T227" s="14"/>
      <c r="U227" s="14"/>
      <c r="V227" s="14"/>
      <c r="W227" s="14"/>
      <c r="X227" s="14"/>
      <c r="Y227" s="14"/>
      <c r="Z227" s="14"/>
    </row>
    <row r="228" spans="10:26">
      <c r="J228" s="14"/>
      <c r="K228" s="14"/>
      <c r="L228" s="14"/>
      <c r="M228" s="14"/>
      <c r="N228" s="14"/>
      <c r="O228" s="14"/>
      <c r="P228" s="14"/>
      <c r="Q228" s="14"/>
      <c r="R228" s="14"/>
      <c r="S228" s="14"/>
    </row>
    <row r="229" spans="10:26" ht="18" customHeight="1">
      <c r="J229" s="14"/>
      <c r="K229" s="14"/>
      <c r="L229" s="14"/>
      <c r="M229" s="14"/>
      <c r="N229" s="14"/>
      <c r="O229" s="14"/>
      <c r="P229" s="14"/>
      <c r="Q229" s="14"/>
      <c r="R229" s="14"/>
      <c r="S229" s="14"/>
    </row>
    <row r="230" spans="10:26">
      <c r="J230" s="14"/>
      <c r="K230" s="14"/>
      <c r="L230" s="14"/>
      <c r="M230" s="14"/>
      <c r="N230" s="14"/>
      <c r="O230" s="14"/>
      <c r="P230" s="14"/>
      <c r="Q230" s="14"/>
      <c r="R230" s="14"/>
      <c r="S230" s="14"/>
    </row>
    <row r="231" spans="10:26" ht="18" customHeight="1">
      <c r="J231" s="14"/>
      <c r="K231" s="14"/>
      <c r="L231" s="14"/>
      <c r="M231" s="14"/>
      <c r="N231" s="14"/>
      <c r="O231" s="14"/>
      <c r="P231" s="14"/>
      <c r="Q231" s="14"/>
      <c r="R231" s="14"/>
      <c r="S231" s="14"/>
    </row>
    <row r="232" spans="10:26">
      <c r="J232" s="14"/>
      <c r="K232" s="14"/>
      <c r="L232" s="14"/>
      <c r="M232" s="14"/>
      <c r="N232" s="14"/>
      <c r="O232" s="14"/>
      <c r="P232" s="14"/>
      <c r="Q232" s="14"/>
      <c r="R232" s="14"/>
      <c r="S232" s="14"/>
    </row>
    <row r="233" spans="10:26" ht="18" customHeight="1">
      <c r="J233" s="14"/>
      <c r="K233" s="14"/>
      <c r="L233" s="14"/>
      <c r="M233" s="14"/>
      <c r="N233" s="14"/>
      <c r="O233" s="14"/>
      <c r="P233" s="14"/>
      <c r="Q233" s="14"/>
      <c r="R233" s="14"/>
      <c r="S233" s="14"/>
    </row>
    <row r="234" spans="10:26">
      <c r="J234" s="14"/>
      <c r="K234" s="14"/>
      <c r="L234" s="14"/>
      <c r="M234" s="14"/>
      <c r="N234" s="14"/>
      <c r="O234" s="14"/>
      <c r="P234" s="14"/>
      <c r="Q234" s="14"/>
      <c r="R234" s="14"/>
      <c r="S234" s="14"/>
    </row>
    <row r="235" spans="10:26" ht="18" customHeight="1">
      <c r="J235" s="14"/>
      <c r="K235" s="14"/>
      <c r="L235" s="14"/>
      <c r="M235" s="14"/>
      <c r="N235" s="14"/>
      <c r="O235" s="14"/>
      <c r="P235" s="14"/>
      <c r="Q235" s="14"/>
      <c r="R235" s="14"/>
      <c r="S235" s="14"/>
    </row>
    <row r="236" spans="10:26">
      <c r="J236" s="14"/>
      <c r="K236" s="14"/>
      <c r="L236" s="14"/>
      <c r="M236" s="14"/>
      <c r="N236" s="14"/>
      <c r="O236" s="14"/>
      <c r="P236" s="14"/>
      <c r="Q236" s="14"/>
      <c r="R236" s="14"/>
      <c r="S236" s="14"/>
    </row>
    <row r="237" spans="10:26" ht="18" customHeight="1">
      <c r="J237" s="14"/>
      <c r="K237" s="14"/>
      <c r="L237" s="14"/>
      <c r="M237" s="14"/>
      <c r="N237" s="14"/>
      <c r="O237" s="14"/>
      <c r="P237" s="14"/>
      <c r="Q237" s="14"/>
      <c r="R237" s="14"/>
      <c r="S237" s="14"/>
    </row>
    <row r="238" spans="10:26">
      <c r="J238" s="14"/>
      <c r="K238" s="14"/>
      <c r="L238" s="14"/>
      <c r="M238" s="14"/>
      <c r="N238" s="14"/>
      <c r="O238" s="14"/>
      <c r="P238" s="14"/>
      <c r="Q238" s="14"/>
      <c r="R238" s="14"/>
      <c r="S238" s="14"/>
    </row>
    <row r="239" spans="10:26" ht="18" customHeight="1">
      <c r="J239" s="14"/>
      <c r="K239" s="14"/>
      <c r="L239" s="14"/>
      <c r="M239" s="14"/>
      <c r="N239" s="14"/>
      <c r="O239" s="14"/>
      <c r="P239" s="14"/>
      <c r="Q239" s="14"/>
      <c r="R239" s="14"/>
      <c r="S239" s="14"/>
    </row>
    <row r="240" spans="10:26">
      <c r="J240" s="14"/>
      <c r="K240" s="14"/>
      <c r="L240" s="14"/>
      <c r="M240" s="14"/>
      <c r="N240" s="14"/>
      <c r="O240" s="14"/>
      <c r="P240" s="14"/>
      <c r="Q240" s="14"/>
      <c r="R240" s="14"/>
      <c r="S240" s="14"/>
    </row>
    <row r="241" spans="10:19" ht="18" customHeight="1">
      <c r="J241" s="14"/>
      <c r="K241" s="14"/>
      <c r="L241" s="14"/>
      <c r="M241" s="14"/>
      <c r="N241" s="14"/>
      <c r="O241" s="14"/>
      <c r="P241" s="14"/>
      <c r="Q241" s="14"/>
      <c r="R241" s="14"/>
      <c r="S241" s="14"/>
    </row>
    <row r="242" spans="10:19">
      <c r="J242" s="14"/>
      <c r="K242" s="14"/>
      <c r="L242" s="14"/>
      <c r="M242" s="14"/>
      <c r="N242" s="14"/>
      <c r="O242" s="14"/>
      <c r="P242" s="14"/>
      <c r="Q242" s="14"/>
      <c r="R242" s="14"/>
      <c r="S242" s="14"/>
    </row>
    <row r="243" spans="10:19" ht="18" customHeight="1">
      <c r="J243" s="14"/>
      <c r="K243" s="14"/>
      <c r="L243" s="14"/>
      <c r="M243" s="14"/>
      <c r="N243" s="14"/>
      <c r="O243" s="14"/>
      <c r="P243" s="14"/>
      <c r="Q243" s="14"/>
      <c r="R243" s="14"/>
      <c r="S243" s="14"/>
    </row>
    <row r="244" spans="10:19">
      <c r="J244" s="14"/>
      <c r="K244" s="14"/>
      <c r="L244" s="14"/>
      <c r="M244" s="14"/>
      <c r="N244" s="14"/>
      <c r="O244" s="14"/>
      <c r="P244" s="14"/>
      <c r="Q244" s="14"/>
      <c r="R244" s="14"/>
      <c r="S244" s="14"/>
    </row>
    <row r="245" spans="10:19" ht="16.5" customHeight="1">
      <c r="J245" s="14"/>
      <c r="K245" s="14"/>
      <c r="L245" s="14"/>
      <c r="M245" s="14"/>
      <c r="N245" s="14"/>
      <c r="O245" s="14"/>
      <c r="P245" s="14"/>
      <c r="Q245" s="14"/>
      <c r="R245" s="14"/>
      <c r="S245" s="14"/>
    </row>
    <row r="246" spans="10:19">
      <c r="J246" s="14"/>
      <c r="K246" s="14"/>
      <c r="L246" s="14"/>
      <c r="M246" s="14"/>
      <c r="N246" s="14"/>
      <c r="O246" s="14"/>
      <c r="P246" s="14"/>
      <c r="Q246" s="14"/>
      <c r="R246" s="14"/>
      <c r="S246" s="14"/>
    </row>
    <row r="247" spans="10:19" ht="18" customHeight="1">
      <c r="J247" s="14"/>
      <c r="K247" s="14"/>
      <c r="L247" s="14"/>
      <c r="M247" s="14"/>
      <c r="N247" s="14"/>
      <c r="O247" s="14"/>
      <c r="P247" s="14"/>
      <c r="Q247" s="14"/>
      <c r="R247" s="14"/>
      <c r="S247" s="14"/>
    </row>
    <row r="248" spans="10:19">
      <c r="J248" s="14"/>
      <c r="K248" s="14"/>
      <c r="L248" s="14"/>
      <c r="M248" s="14"/>
      <c r="N248" s="14"/>
      <c r="O248" s="14"/>
      <c r="P248" s="14"/>
      <c r="Q248" s="14"/>
      <c r="R248" s="14"/>
      <c r="S248" s="14"/>
    </row>
    <row r="249" spans="10:19" ht="15.75" customHeight="1">
      <c r="J249" s="14"/>
      <c r="K249" s="14"/>
      <c r="L249" s="14"/>
      <c r="M249" s="14"/>
      <c r="N249" s="14"/>
      <c r="O249" s="14"/>
      <c r="P249" s="14"/>
      <c r="Q249" s="14"/>
      <c r="R249" s="14"/>
      <c r="S249" s="14"/>
    </row>
    <row r="250" spans="10:19" ht="16.5" customHeight="1">
      <c r="J250" s="14"/>
      <c r="K250" s="14"/>
      <c r="L250" s="14"/>
      <c r="M250" s="14"/>
      <c r="N250" s="14"/>
      <c r="O250" s="14"/>
      <c r="P250" s="14"/>
      <c r="Q250" s="14"/>
      <c r="R250" s="14"/>
      <c r="S250" s="14"/>
    </row>
    <row r="251" spans="10:19">
      <c r="J251" s="14"/>
      <c r="K251" s="14"/>
      <c r="L251" s="14"/>
      <c r="M251" s="14"/>
      <c r="N251" s="14"/>
      <c r="O251" s="14"/>
      <c r="P251" s="14"/>
      <c r="Q251" s="14"/>
      <c r="R251" s="14"/>
      <c r="S251" s="14"/>
    </row>
    <row r="252" spans="10:19" ht="16.5" customHeight="1">
      <c r="J252" s="14"/>
      <c r="K252" s="14"/>
      <c r="L252" s="14"/>
      <c r="M252" s="14"/>
      <c r="N252" s="14"/>
      <c r="O252" s="14"/>
      <c r="P252" s="14"/>
      <c r="Q252" s="14"/>
      <c r="R252" s="14"/>
      <c r="S252" s="14"/>
    </row>
    <row r="253" spans="10:19">
      <c r="J253" s="14"/>
      <c r="K253" s="14"/>
      <c r="L253" s="14"/>
      <c r="M253" s="14"/>
      <c r="N253" s="14"/>
      <c r="O253" s="14"/>
      <c r="P253" s="14"/>
      <c r="Q253" s="14"/>
      <c r="R253" s="14"/>
      <c r="S253" s="14"/>
    </row>
    <row r="254" spans="10:19" ht="16.5" customHeight="1">
      <c r="J254" s="14"/>
      <c r="K254" s="14"/>
      <c r="L254" s="14"/>
      <c r="M254" s="14"/>
      <c r="N254" s="14"/>
      <c r="O254" s="14"/>
      <c r="P254" s="14"/>
      <c r="Q254" s="14"/>
      <c r="R254" s="14"/>
      <c r="S254" s="14"/>
    </row>
    <row r="255" spans="10:19" ht="16.5" customHeight="1">
      <c r="J255" s="14"/>
      <c r="K255" s="14"/>
      <c r="L255" s="14"/>
      <c r="M255" s="14"/>
      <c r="N255" s="14"/>
      <c r="O255" s="14"/>
      <c r="P255" s="14"/>
      <c r="Q255" s="14"/>
      <c r="R255" s="14"/>
      <c r="S255" s="14"/>
    </row>
    <row r="257" ht="16.5" customHeight="1"/>
    <row r="259" ht="16.5" customHeight="1"/>
    <row r="260" ht="16.5" customHeight="1"/>
    <row r="262" ht="16.5" customHeight="1"/>
    <row r="264" ht="16.5" customHeight="1"/>
    <row r="265" ht="16.5" customHeight="1"/>
    <row r="267" ht="16.5" customHeight="1"/>
    <row r="269" ht="16.5" customHeight="1"/>
    <row r="270" ht="16.5" customHeight="1"/>
    <row r="277" ht="16.5" customHeight="1"/>
    <row r="279" ht="16.5" customHeight="1"/>
    <row r="280" ht="16.5" customHeight="1"/>
    <row r="282" ht="16.5" customHeight="1"/>
    <row r="284" ht="16.5" customHeight="1"/>
    <row r="285" ht="16.5" customHeight="1"/>
    <row r="287" ht="16.5" customHeight="1"/>
    <row r="289" ht="16.5" customHeight="1"/>
    <row r="290" ht="16.5" customHeight="1"/>
    <row r="292" ht="16.5" customHeight="1"/>
    <row r="294" ht="16.5" customHeight="1"/>
    <row r="295" ht="16.5" customHeight="1"/>
    <row r="297" ht="16.5" customHeight="1"/>
    <row r="299" ht="16.5" customHeight="1"/>
    <row r="300" ht="16.5" customHeight="1"/>
    <row r="302" ht="16.5" customHeight="1"/>
    <row r="304" ht="16.5" customHeight="1"/>
    <row r="305" ht="16.5" customHeight="1"/>
    <row r="307" ht="16.5" customHeight="1"/>
    <row r="309" ht="16.5" customHeight="1"/>
    <row r="310" ht="16.5" customHeight="1"/>
    <row r="312" ht="16.5" customHeight="1"/>
    <row r="314" ht="16.5" customHeight="1"/>
    <row r="315" ht="16.5" customHeight="1"/>
    <row r="317" ht="16.5" customHeight="1"/>
    <row r="319" ht="16.5" customHeight="1"/>
    <row r="320" ht="16.5" customHeight="1"/>
    <row r="322" ht="16.5" customHeight="1"/>
    <row r="324" ht="16.5" customHeight="1"/>
    <row r="325" ht="16.5" customHeight="1"/>
    <row r="327" ht="16.5" customHeight="1"/>
    <row r="329" ht="16.5" customHeight="1"/>
    <row r="330" ht="16.5" customHeight="1"/>
    <row r="332" ht="16.5" customHeight="1"/>
    <row r="334" ht="16.5" customHeight="1"/>
    <row r="335" ht="16.5" customHeight="1"/>
    <row r="337" ht="16.5" customHeight="1"/>
    <row r="339" ht="16.5" customHeight="1"/>
    <row r="340" ht="16.5" customHeight="1"/>
    <row r="344" ht="16.5" customHeight="1"/>
    <row r="345" ht="16.5" customHeight="1"/>
    <row r="347" ht="16.5" customHeight="1"/>
    <row r="349" ht="16.5" customHeight="1"/>
    <row r="350" ht="16.5" customHeight="1"/>
    <row r="352" ht="16.5" customHeight="1"/>
    <row r="354" ht="16.5" customHeight="1"/>
    <row r="355" ht="16.5" customHeight="1"/>
    <row r="357" ht="16.5" customHeight="1"/>
    <row r="359" ht="16.5" customHeight="1"/>
    <row r="360" ht="16.5" customHeight="1"/>
    <row r="362" ht="16.5" customHeight="1"/>
    <row r="364" ht="16.5" customHeight="1"/>
  </sheetData>
  <mergeCells count="4">
    <mergeCell ref="A1:F1"/>
    <mergeCell ref="A2:F3"/>
    <mergeCell ref="C5:D5"/>
    <mergeCell ref="A6:G6"/>
  </mergeCells>
  <pageMargins left="0.7" right="0.7" top="0.75" bottom="0.75" header="0.3" footer="0.3"/>
  <pageSetup scale="94" fitToHeight="0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rgb="FFFFC000"/>
    <pageSetUpPr fitToPage="1"/>
  </sheetPr>
  <dimension ref="A1:AN363"/>
  <sheetViews>
    <sheetView zoomScale="80" zoomScaleNormal="80" zoomScalePageLayoutView="55" workbookViewId="0">
      <selection activeCell="K21" sqref="K21"/>
    </sheetView>
  </sheetViews>
  <sheetFormatPr defaultRowHeight="15"/>
  <cols>
    <col min="1" max="1" width="17.7109375" style="20" customWidth="1"/>
    <col min="2" max="2" width="20" style="20" customWidth="1"/>
    <col min="3" max="3" width="35" style="20" bestFit="1" customWidth="1"/>
    <col min="4" max="4" width="29.42578125" style="20" bestFit="1" customWidth="1"/>
    <col min="5" max="5" width="9.85546875" style="20" bestFit="1" customWidth="1"/>
    <col min="6" max="6" width="9.85546875" style="20" customWidth="1"/>
    <col min="7" max="7" width="9.5703125" style="20" bestFit="1" customWidth="1"/>
    <col min="8" max="8" width="13.85546875" style="20" customWidth="1"/>
    <col min="9" max="9" width="23.42578125" style="20" bestFit="1" customWidth="1"/>
    <col min="10" max="10" width="8.140625" style="20" customWidth="1"/>
    <col min="11" max="18" width="8.140625" style="20" bestFit="1" customWidth="1"/>
    <col min="19" max="40" width="9.42578125" style="20" bestFit="1" customWidth="1"/>
    <col min="41" max="16384" width="9.140625" style="20"/>
  </cols>
  <sheetData>
    <row r="1" spans="1:40" s="15" customFormat="1" ht="18" customHeight="1">
      <c r="A1" s="52" t="s">
        <v>20</v>
      </c>
      <c r="B1" s="52"/>
      <c r="C1" s="52"/>
      <c r="D1" s="52"/>
      <c r="E1" s="52"/>
      <c r="F1" s="52"/>
      <c r="G1" s="52"/>
      <c r="H1" s="18"/>
      <c r="I1" s="19"/>
    </row>
    <row r="2" spans="1:40" s="15" customFormat="1" ht="18" customHeight="1">
      <c r="A2" s="71" t="s">
        <v>21</v>
      </c>
      <c r="B2" s="71"/>
      <c r="C2" s="71"/>
      <c r="D2" s="71"/>
      <c r="E2" s="71"/>
      <c r="F2" s="71"/>
      <c r="G2" s="71"/>
      <c r="H2" s="18"/>
      <c r="I2" s="19"/>
    </row>
    <row r="3" spans="1:40" s="15" customFormat="1" ht="12.75">
      <c r="A3" s="72" t="s">
        <v>25</v>
      </c>
      <c r="B3" s="72"/>
      <c r="C3" s="72"/>
      <c r="D3" s="72"/>
      <c r="E3" s="72"/>
      <c r="F3" s="72"/>
      <c r="G3" s="72"/>
      <c r="H3" s="23"/>
      <c r="I3" s="23"/>
    </row>
    <row r="4" spans="1:40" s="15" customFormat="1" ht="12.75">
      <c r="A4" s="72"/>
      <c r="B4" s="72"/>
      <c r="C4" s="72"/>
      <c r="D4" s="72"/>
      <c r="E4" s="72"/>
      <c r="F4" s="72"/>
      <c r="G4" s="72"/>
      <c r="H4" s="23"/>
      <c r="I4" s="23"/>
    </row>
    <row r="5" spans="1:40" s="15" customFormat="1" ht="17.25" customHeight="1">
      <c r="A5" s="60" t="s">
        <v>49</v>
      </c>
      <c r="B5" s="60"/>
      <c r="C5" s="61" t="s">
        <v>52</v>
      </c>
      <c r="D5" s="61"/>
      <c r="E5" s="61"/>
      <c r="F5" s="28"/>
      <c r="G5" s="60" t="s">
        <v>54</v>
      </c>
      <c r="H5" s="60"/>
      <c r="I5" s="60"/>
    </row>
    <row r="6" spans="1:40" s="15" customFormat="1" ht="17.25" customHeight="1">
      <c r="A6" s="60" t="s">
        <v>50</v>
      </c>
      <c r="B6" s="60"/>
      <c r="C6" s="61"/>
      <c r="D6" s="61"/>
      <c r="E6" s="61"/>
      <c r="F6" s="61"/>
      <c r="G6" s="61"/>
      <c r="H6" s="61"/>
      <c r="I6" s="61"/>
    </row>
    <row r="7" spans="1:40" s="15" customFormat="1" ht="17.25" customHeight="1">
      <c r="A7" s="60" t="s">
        <v>48</v>
      </c>
      <c r="B7" s="60"/>
      <c r="C7" s="61"/>
      <c r="D7" s="61"/>
      <c r="E7" s="61"/>
      <c r="F7" s="28"/>
      <c r="G7" s="60" t="s">
        <v>23</v>
      </c>
      <c r="H7" s="60"/>
      <c r="I7" s="60"/>
    </row>
    <row r="8" spans="1:40" s="15" customFormat="1" ht="17.25" customHeight="1">
      <c r="A8" s="62" t="s">
        <v>47</v>
      </c>
      <c r="B8" s="62"/>
      <c r="C8" s="63"/>
      <c r="D8" s="63"/>
      <c r="E8" s="63"/>
      <c r="F8" s="29"/>
      <c r="G8" s="62" t="s">
        <v>24</v>
      </c>
      <c r="H8" s="62"/>
      <c r="I8" s="62"/>
      <c r="J8" s="44" t="str">
        <f t="shared" ref="J8:AN8" si="0">TEXT(J9,"dddd")</f>
        <v>星期四</v>
      </c>
      <c r="K8" s="44" t="str">
        <f t="shared" si="0"/>
        <v>星期五</v>
      </c>
      <c r="L8" s="44" t="str">
        <f t="shared" si="0"/>
        <v>星期六</v>
      </c>
      <c r="M8" s="44" t="str">
        <f t="shared" si="0"/>
        <v>星期日</v>
      </c>
      <c r="N8" s="44" t="str">
        <f t="shared" si="0"/>
        <v>星期一</v>
      </c>
      <c r="O8" s="44" t="str">
        <f t="shared" si="0"/>
        <v>星期二</v>
      </c>
      <c r="P8" s="44" t="str">
        <f t="shared" si="0"/>
        <v>星期三</v>
      </c>
      <c r="Q8" s="44" t="str">
        <f t="shared" si="0"/>
        <v>星期四</v>
      </c>
      <c r="R8" s="44" t="str">
        <f t="shared" si="0"/>
        <v>星期五</v>
      </c>
      <c r="S8" s="44" t="str">
        <f t="shared" si="0"/>
        <v>星期六</v>
      </c>
      <c r="T8" s="44" t="str">
        <f t="shared" si="0"/>
        <v>星期日</v>
      </c>
      <c r="U8" s="44" t="str">
        <f t="shared" si="0"/>
        <v>星期一</v>
      </c>
      <c r="V8" s="44" t="str">
        <f t="shared" si="0"/>
        <v>星期二</v>
      </c>
      <c r="W8" s="44" t="str">
        <f t="shared" si="0"/>
        <v>星期三</v>
      </c>
      <c r="X8" s="44" t="str">
        <f t="shared" si="0"/>
        <v>星期四</v>
      </c>
      <c r="Y8" s="44" t="str">
        <f t="shared" si="0"/>
        <v>星期五</v>
      </c>
      <c r="Z8" s="44" t="str">
        <f t="shared" si="0"/>
        <v>星期六</v>
      </c>
      <c r="AA8" s="44" t="str">
        <f t="shared" si="0"/>
        <v>星期日</v>
      </c>
      <c r="AB8" s="44" t="str">
        <f t="shared" si="0"/>
        <v>星期一</v>
      </c>
      <c r="AC8" s="44" t="str">
        <f t="shared" si="0"/>
        <v>星期二</v>
      </c>
      <c r="AD8" s="44" t="str">
        <f t="shared" si="0"/>
        <v>星期三</v>
      </c>
      <c r="AE8" s="44" t="str">
        <f t="shared" si="0"/>
        <v>星期四</v>
      </c>
      <c r="AF8" s="44" t="str">
        <f t="shared" si="0"/>
        <v>星期五</v>
      </c>
      <c r="AG8" s="44" t="str">
        <f t="shared" si="0"/>
        <v>星期六</v>
      </c>
      <c r="AH8" s="44" t="str">
        <f t="shared" si="0"/>
        <v>星期日</v>
      </c>
      <c r="AI8" s="44" t="str">
        <f t="shared" si="0"/>
        <v>星期一</v>
      </c>
      <c r="AJ8" s="44" t="str">
        <f t="shared" si="0"/>
        <v>星期二</v>
      </c>
      <c r="AK8" s="44" t="str">
        <f t="shared" si="0"/>
        <v>星期三</v>
      </c>
      <c r="AL8" s="44" t="str">
        <f t="shared" si="0"/>
        <v>星期四</v>
      </c>
      <c r="AM8" s="44" t="str">
        <f t="shared" si="0"/>
        <v>星期五</v>
      </c>
      <c r="AN8" s="44" t="str">
        <f t="shared" si="0"/>
        <v>星期六</v>
      </c>
    </row>
    <row r="9" spans="1:40" s="34" customFormat="1" ht="15.75">
      <c r="A9" s="1" t="s">
        <v>0</v>
      </c>
      <c r="B9" s="1" t="s">
        <v>42</v>
      </c>
      <c r="C9" s="54" t="s">
        <v>1</v>
      </c>
      <c r="D9" s="54"/>
      <c r="E9" s="1" t="s">
        <v>2</v>
      </c>
      <c r="F9" s="1" t="s">
        <v>41</v>
      </c>
      <c r="G9" s="1" t="s">
        <v>40</v>
      </c>
      <c r="H9" s="1" t="s">
        <v>44</v>
      </c>
      <c r="I9" s="1" t="s">
        <v>43</v>
      </c>
      <c r="J9" s="45">
        <v>41760</v>
      </c>
      <c r="K9" s="45">
        <v>41761</v>
      </c>
      <c r="L9" s="45">
        <v>41762</v>
      </c>
      <c r="M9" s="45">
        <v>41763</v>
      </c>
      <c r="N9" s="45">
        <v>41764</v>
      </c>
      <c r="O9" s="45">
        <v>41765</v>
      </c>
      <c r="P9" s="45">
        <v>41766</v>
      </c>
      <c r="Q9" s="45">
        <v>41767</v>
      </c>
      <c r="R9" s="45">
        <v>41768</v>
      </c>
      <c r="S9" s="45">
        <v>41769</v>
      </c>
      <c r="T9" s="45">
        <v>41770</v>
      </c>
      <c r="U9" s="45">
        <v>41771</v>
      </c>
      <c r="V9" s="45">
        <v>41772</v>
      </c>
      <c r="W9" s="45">
        <v>41773</v>
      </c>
      <c r="X9" s="45">
        <v>41774</v>
      </c>
      <c r="Y9" s="45">
        <v>41775</v>
      </c>
      <c r="Z9" s="45">
        <v>41776</v>
      </c>
      <c r="AA9" s="45">
        <v>41777</v>
      </c>
      <c r="AB9" s="45">
        <v>41778</v>
      </c>
      <c r="AC9" s="45">
        <v>41779</v>
      </c>
      <c r="AD9" s="45">
        <v>41780</v>
      </c>
      <c r="AE9" s="45">
        <v>41781</v>
      </c>
      <c r="AF9" s="45">
        <v>41782</v>
      </c>
      <c r="AG9" s="45">
        <v>41783</v>
      </c>
      <c r="AH9" s="45">
        <v>41784</v>
      </c>
      <c r="AI9" s="45">
        <v>41785</v>
      </c>
      <c r="AJ9" s="45">
        <v>41786</v>
      </c>
      <c r="AK9" s="45">
        <v>41787</v>
      </c>
      <c r="AL9" s="45">
        <v>41788</v>
      </c>
      <c r="AM9" s="45">
        <v>41789</v>
      </c>
      <c r="AN9" s="45">
        <v>41790</v>
      </c>
    </row>
    <row r="10" spans="1:40" s="37" customFormat="1">
      <c r="A10" s="3" t="s">
        <v>4</v>
      </c>
      <c r="B10" s="3" t="str">
        <f>VLOOKUP(A10,Total!$A$7:$G$23,2,FALSE)</f>
        <v>Baguette</v>
      </c>
      <c r="C10" s="4" t="str">
        <f>VLOOKUP(A10,Total!$A$7:$G$23,3,FALSE)</f>
        <v>Baguette classique</v>
      </c>
      <c r="D10" s="4" t="str">
        <f>VLOOKUP(A10,Total!$A$7:$G$23,4,FALSE)</f>
        <v>传统法棍</v>
      </c>
      <c r="E10" s="4">
        <f>VLOOKUP(A10,Total!$A$7:$G$23,5,FALSE)</f>
        <v>250</v>
      </c>
      <c r="F10" s="35">
        <f>VLOOKUP(A10,Total!$A$7:$G$23,6,FALSE)</f>
        <v>5</v>
      </c>
      <c r="G10" s="6">
        <f>SUM(J10:AN10)</f>
        <v>3</v>
      </c>
      <c r="H10" s="36">
        <f>VLOOKUP(A10,Total!$A$7:$G$23,7,FALSE)</f>
        <v>30</v>
      </c>
      <c r="I10" s="11">
        <f t="shared" ref="I10:I17" si="1">H10*G10</f>
        <v>90</v>
      </c>
      <c r="J10" s="8">
        <v>2</v>
      </c>
      <c r="K10" s="8">
        <v>1</v>
      </c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</row>
    <row r="11" spans="1:40" s="37" customFormat="1">
      <c r="A11" s="3" t="s">
        <v>5</v>
      </c>
      <c r="B11" s="3" t="str">
        <f>VLOOKUP(A11,Total!$A$7:$G$23,2,FALSE)</f>
        <v>Baguette</v>
      </c>
      <c r="C11" s="4" t="str">
        <f>VLOOKUP(A11,Total!$A$7:$G$23,3,FALSE)</f>
        <v>Baguette tradition</v>
      </c>
      <c r="D11" s="4" t="str">
        <f>VLOOKUP(A11,Total!$A$7:$G$23,4,FALSE)</f>
        <v>乡村法棍</v>
      </c>
      <c r="E11" s="4">
        <f>VLOOKUP(A11,Total!$A$7:$G$23,5,FALSE)</f>
        <v>250</v>
      </c>
      <c r="F11" s="35">
        <f>VLOOKUP(A11,Total!$A$7:$G$23,6,FALSE)</f>
        <v>5</v>
      </c>
      <c r="G11" s="6">
        <f t="shared" ref="G11:G17" si="2">SUM(J11:AN11)</f>
        <v>7</v>
      </c>
      <c r="H11" s="36">
        <f>VLOOKUP(A11,Total!$A$7:$G$23,7,FALSE)</f>
        <v>40</v>
      </c>
      <c r="I11" s="11">
        <f t="shared" si="1"/>
        <v>280</v>
      </c>
      <c r="J11" s="8">
        <v>2</v>
      </c>
      <c r="K11" s="8">
        <v>5</v>
      </c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</row>
    <row r="12" spans="1:40" s="37" customFormat="1">
      <c r="A12" s="3" t="s">
        <v>12</v>
      </c>
      <c r="B12" s="3" t="str">
        <f>VLOOKUP(A12,Total!$A$7:$G$23,2,FALSE)</f>
        <v>Sandwich</v>
      </c>
      <c r="C12" s="4" t="str">
        <f>VLOOKUP(A12,Total!$A$7:$G$23,3,FALSE)</f>
        <v>SW Ciabatta</v>
      </c>
      <c r="D12" s="4" t="str">
        <f>VLOOKUP(A12,Total!$A$7:$G$23,4,FALSE)</f>
        <v>恰巴塔三明治面包</v>
      </c>
      <c r="E12" s="4">
        <f>VLOOKUP(A12,Total!$A$7:$G$23,5,FALSE)</f>
        <v>120</v>
      </c>
      <c r="F12" s="35">
        <f>VLOOKUP(A12,Total!$A$7:$G$23,6,FALSE)</f>
        <v>30</v>
      </c>
      <c r="G12" s="6">
        <f t="shared" si="2"/>
        <v>5</v>
      </c>
      <c r="H12" s="36">
        <f>VLOOKUP(A12,Total!$A$7:$G$23,7,FALSE)</f>
        <v>125.1</v>
      </c>
      <c r="I12" s="11">
        <f t="shared" si="1"/>
        <v>625.5</v>
      </c>
      <c r="J12" s="8">
        <v>2</v>
      </c>
      <c r="K12" s="8">
        <v>3</v>
      </c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</row>
    <row r="13" spans="1:40" s="37" customFormat="1">
      <c r="A13" s="3" t="s">
        <v>9</v>
      </c>
      <c r="B13" s="3" t="str">
        <f>VLOOKUP(A13,Total!$A$7:$G$23,2,FALSE)</f>
        <v>Roll</v>
      </c>
      <c r="C13" s="4" t="str">
        <f>VLOOKUP(A13,Total!$A$7:$G$23,3,FALSE)</f>
        <v>Rye bread roll</v>
      </c>
      <c r="D13" s="4" t="str">
        <f>VLOOKUP(A13,Total!$A$7:$G$23,4,FALSE)</f>
        <v>小裸麦包</v>
      </c>
      <c r="E13" s="4">
        <f>VLOOKUP(A13,Total!$A$7:$G$23,5,FALSE)</f>
        <v>50</v>
      </c>
      <c r="F13" s="35">
        <f>VLOOKUP(A13,Total!$A$7:$G$23,6,FALSE)</f>
        <v>30</v>
      </c>
      <c r="G13" s="6">
        <f t="shared" si="2"/>
        <v>8</v>
      </c>
      <c r="H13" s="36">
        <f>VLOOKUP(A13,Total!$A$7:$G$23,7,FALSE)</f>
        <v>80.099999999999994</v>
      </c>
      <c r="I13" s="11">
        <f t="shared" si="1"/>
        <v>640.79999999999995</v>
      </c>
      <c r="J13" s="8"/>
      <c r="K13" s="8">
        <v>8</v>
      </c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</row>
    <row r="14" spans="1:40" s="37" customFormat="1">
      <c r="A14" s="3"/>
      <c r="B14" s="3" t="str">
        <f>VLOOKUP(A14,Total!$A$7:$G$23,2,FALSE)</f>
        <v>none</v>
      </c>
      <c r="C14" s="4" t="str">
        <f>VLOOKUP(A14,Total!$A$7:$G$23,3,FALSE)</f>
        <v>none</v>
      </c>
      <c r="D14" s="4" t="str">
        <f>VLOOKUP(A14,Total!$A$7:$G$23,4,FALSE)</f>
        <v>none</v>
      </c>
      <c r="E14" s="4">
        <f>VLOOKUP(A14,Total!$A$7:$G$23,5,FALSE)</f>
        <v>0</v>
      </c>
      <c r="F14" s="35">
        <f>VLOOKUP(A14,Total!$A$7:$G$23,6,FALSE)</f>
        <v>0</v>
      </c>
      <c r="G14" s="6">
        <f t="shared" si="2"/>
        <v>0</v>
      </c>
      <c r="H14" s="36">
        <f>VLOOKUP(A14,Total!$A$7:$G$23,7,FALSE)</f>
        <v>0</v>
      </c>
      <c r="I14" s="11">
        <f t="shared" si="1"/>
        <v>0</v>
      </c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</row>
    <row r="15" spans="1:40" s="37" customFormat="1">
      <c r="A15" s="3"/>
      <c r="B15" s="3" t="str">
        <f>VLOOKUP(A15,Total!$A$7:$G$23,2,FALSE)</f>
        <v>none</v>
      </c>
      <c r="C15" s="4" t="str">
        <f>VLOOKUP(A15,Total!$A$7:$G$23,3,FALSE)</f>
        <v>none</v>
      </c>
      <c r="D15" s="4" t="str">
        <f>VLOOKUP(A15,Total!$A$7:$G$23,4,FALSE)</f>
        <v>none</v>
      </c>
      <c r="E15" s="4">
        <f>VLOOKUP(A15,Total!$A$7:$G$23,5,FALSE)</f>
        <v>0</v>
      </c>
      <c r="F15" s="35">
        <f>VLOOKUP(A15,Total!$A$7:$G$23,6,FALSE)</f>
        <v>0</v>
      </c>
      <c r="G15" s="6">
        <f t="shared" si="2"/>
        <v>0</v>
      </c>
      <c r="H15" s="36">
        <f>VLOOKUP(A15,Total!$A$7:$G$23,7,FALSE)</f>
        <v>0</v>
      </c>
      <c r="I15" s="11">
        <f t="shared" si="1"/>
        <v>0</v>
      </c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</row>
    <row r="16" spans="1:40" s="37" customFormat="1">
      <c r="A16" s="3"/>
      <c r="B16" s="3" t="str">
        <f>VLOOKUP(A16,Total!$A$7:$G$23,2,FALSE)</f>
        <v>none</v>
      </c>
      <c r="C16" s="4" t="str">
        <f>VLOOKUP(A16,Total!$A$7:$G$23,3,FALSE)</f>
        <v>none</v>
      </c>
      <c r="D16" s="4" t="str">
        <f>VLOOKUP(A16,Total!$A$7:$G$23,4,FALSE)</f>
        <v>none</v>
      </c>
      <c r="E16" s="4">
        <f>VLOOKUP(A16,Total!$A$7:$G$23,5,FALSE)</f>
        <v>0</v>
      </c>
      <c r="F16" s="35">
        <f>VLOOKUP(A16,Total!$A$7:$G$23,6,FALSE)</f>
        <v>0</v>
      </c>
      <c r="G16" s="6">
        <f t="shared" si="2"/>
        <v>0</v>
      </c>
      <c r="H16" s="36">
        <f>VLOOKUP(A16,Total!$A$7:$G$23,7,FALSE)</f>
        <v>0</v>
      </c>
      <c r="I16" s="11">
        <f t="shared" si="1"/>
        <v>0</v>
      </c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</row>
    <row r="17" spans="1:40" s="37" customFormat="1">
      <c r="A17" s="3"/>
      <c r="B17" s="3" t="str">
        <f>VLOOKUP(A17,Total!$A$7:$G$23,2,FALSE)</f>
        <v>none</v>
      </c>
      <c r="C17" s="4" t="str">
        <f>VLOOKUP(A17,Total!$A$7:$G$23,3,FALSE)</f>
        <v>none</v>
      </c>
      <c r="D17" s="4" t="str">
        <f>VLOOKUP(A17,Total!$A$7:$G$23,4,FALSE)</f>
        <v>none</v>
      </c>
      <c r="E17" s="4">
        <f>VLOOKUP(A17,Total!$A$7:$G$23,5,FALSE)</f>
        <v>0</v>
      </c>
      <c r="F17" s="35">
        <f>VLOOKUP(A17,Total!$A$7:$G$23,6,FALSE)</f>
        <v>0</v>
      </c>
      <c r="G17" s="6">
        <f t="shared" si="2"/>
        <v>0</v>
      </c>
      <c r="H17" s="36">
        <f>VLOOKUP(A17,Total!$A$7:$G$23,7,FALSE)</f>
        <v>0</v>
      </c>
      <c r="I17" s="11">
        <f t="shared" si="1"/>
        <v>0</v>
      </c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</row>
    <row r="18" spans="1:40" s="15" customFormat="1" ht="23.25" customHeight="1">
      <c r="A18" s="64" t="s">
        <v>26</v>
      </c>
      <c r="B18" s="65"/>
      <c r="C18" s="65"/>
      <c r="D18" s="65"/>
      <c r="E18" s="65"/>
      <c r="F18" s="65"/>
      <c r="G18" s="65"/>
      <c r="H18" s="66"/>
      <c r="I18" s="9">
        <f>SUM(I10:I17)</f>
        <v>1636.3</v>
      </c>
      <c r="J18" s="73" t="s">
        <v>59</v>
      </c>
      <c r="K18" s="73" t="s">
        <v>59</v>
      </c>
      <c r="L18" s="73" t="s">
        <v>59</v>
      </c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</row>
    <row r="19" spans="1:40" s="15" customFormat="1" ht="36.75" customHeight="1">
      <c r="A19" s="27" t="s">
        <v>27</v>
      </c>
      <c r="B19" s="67"/>
      <c r="C19" s="68"/>
      <c r="D19" s="68"/>
      <c r="E19" s="68"/>
      <c r="F19" s="68"/>
      <c r="G19" s="68"/>
      <c r="H19" s="68"/>
      <c r="I19" s="69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</row>
    <row r="20" spans="1:40" s="15" customFormat="1" ht="24.75" customHeight="1">
      <c r="A20" s="70" t="s">
        <v>28</v>
      </c>
      <c r="B20" s="70"/>
      <c r="C20" s="19" t="s">
        <v>29</v>
      </c>
      <c r="D20" s="19" t="s">
        <v>30</v>
      </c>
      <c r="E20" s="19"/>
      <c r="F20" s="19"/>
      <c r="G20" s="19"/>
      <c r="H20" s="70" t="s">
        <v>31</v>
      </c>
      <c r="I20" s="7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</row>
    <row r="21" spans="1:40" s="15" customFormat="1" ht="24.75" customHeight="1">
      <c r="A21" s="58" t="s">
        <v>39</v>
      </c>
      <c r="B21" s="58"/>
      <c r="C21" s="23" t="s">
        <v>35</v>
      </c>
      <c r="D21" s="19" t="s">
        <v>36</v>
      </c>
      <c r="E21" s="19"/>
      <c r="F21" s="19"/>
      <c r="G21" s="19"/>
      <c r="H21" s="59" t="s">
        <v>37</v>
      </c>
      <c r="I21" s="59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0"/>
      <c r="AN21" s="20"/>
    </row>
    <row r="22" spans="1:40" s="15" customFormat="1" ht="24.75" customHeight="1">
      <c r="A22" s="24" t="s">
        <v>32</v>
      </c>
      <c r="B22" s="26"/>
      <c r="C22" s="24" t="s">
        <v>33</v>
      </c>
      <c r="D22" s="24" t="s">
        <v>38</v>
      </c>
      <c r="E22" s="26"/>
      <c r="F22" s="26"/>
      <c r="G22" s="24"/>
      <c r="H22" s="25" t="s">
        <v>34</v>
      </c>
      <c r="I22" s="24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0"/>
    </row>
    <row r="23" spans="1:40" s="15" customFormat="1" ht="12" customHeight="1">
      <c r="B23" s="16"/>
      <c r="C23" s="17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0"/>
      <c r="AN23" s="20"/>
    </row>
    <row r="24" spans="1:40">
      <c r="H24" s="2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</row>
    <row r="25" spans="1:40" ht="15" customHeight="1"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</row>
    <row r="26" spans="1:40"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</row>
    <row r="31" spans="1:40" ht="15" customHeight="1"/>
    <row r="40" spans="10:40"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  <c r="AI40" s="21"/>
      <c r="AJ40" s="21"/>
      <c r="AK40" s="21"/>
      <c r="AL40" s="21"/>
      <c r="AM40" s="21"/>
      <c r="AN40" s="21"/>
    </row>
    <row r="41" spans="10:40"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  <c r="AI41" s="21"/>
      <c r="AJ41" s="21"/>
      <c r="AK41" s="21"/>
      <c r="AL41" s="21"/>
      <c r="AM41" s="21"/>
      <c r="AN41" s="21"/>
    </row>
    <row r="42" spans="10:40"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  <c r="AI42" s="21"/>
      <c r="AJ42" s="21"/>
      <c r="AK42" s="21"/>
      <c r="AL42" s="21"/>
      <c r="AM42" s="21"/>
      <c r="AN42" s="21"/>
    </row>
    <row r="43" spans="10:40"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  <c r="AI43" s="21"/>
      <c r="AJ43" s="21"/>
      <c r="AK43" s="21"/>
      <c r="AL43" s="21"/>
      <c r="AM43" s="21"/>
      <c r="AN43" s="21"/>
    </row>
    <row r="44" spans="10:40"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  <c r="AI44" s="21"/>
      <c r="AJ44" s="21"/>
      <c r="AK44" s="21"/>
      <c r="AL44" s="21"/>
      <c r="AM44" s="21"/>
      <c r="AN44" s="21"/>
    </row>
    <row r="45" spans="10:40"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  <c r="AI45" s="21"/>
      <c r="AJ45" s="21"/>
      <c r="AK45" s="21"/>
      <c r="AL45" s="21"/>
      <c r="AM45" s="21"/>
      <c r="AN45" s="21"/>
    </row>
    <row r="46" spans="10:40">
      <c r="J46" s="21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1"/>
      <c r="AE46" s="21"/>
      <c r="AF46" s="21"/>
      <c r="AG46" s="21"/>
      <c r="AH46" s="21"/>
      <c r="AI46" s="21"/>
      <c r="AJ46" s="21"/>
      <c r="AK46" s="21"/>
      <c r="AL46" s="21"/>
      <c r="AM46" s="21"/>
      <c r="AN46" s="21"/>
    </row>
    <row r="47" spans="10:40" ht="15" customHeight="1"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  <c r="AI47" s="21"/>
      <c r="AJ47" s="21"/>
      <c r="AK47" s="21"/>
      <c r="AL47" s="21"/>
      <c r="AM47" s="21"/>
      <c r="AN47" s="21"/>
    </row>
    <row r="48" spans="10:40"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  <c r="AI48" s="21"/>
      <c r="AJ48" s="21"/>
      <c r="AK48" s="21"/>
      <c r="AL48" s="21"/>
      <c r="AM48" s="21"/>
      <c r="AN48" s="21"/>
    </row>
    <row r="49" spans="10:40" ht="15" customHeight="1"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  <c r="AI49" s="21"/>
      <c r="AJ49" s="21"/>
      <c r="AK49" s="21"/>
      <c r="AL49" s="21"/>
      <c r="AM49" s="21"/>
      <c r="AN49" s="21"/>
    </row>
    <row r="50" spans="10:40"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  <c r="AI50" s="21"/>
      <c r="AJ50" s="21"/>
      <c r="AK50" s="21"/>
      <c r="AL50" s="21"/>
      <c r="AM50" s="21"/>
      <c r="AN50" s="21"/>
    </row>
    <row r="51" spans="10:40" ht="15" customHeight="1"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  <c r="AI51" s="21"/>
      <c r="AJ51" s="21"/>
      <c r="AK51" s="21"/>
      <c r="AL51" s="21"/>
      <c r="AM51" s="21"/>
      <c r="AN51" s="21"/>
    </row>
    <row r="52" spans="10:40"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  <c r="AI52" s="21"/>
      <c r="AJ52" s="21"/>
      <c r="AK52" s="21"/>
      <c r="AL52" s="21"/>
      <c r="AM52" s="21"/>
      <c r="AN52" s="21"/>
    </row>
    <row r="53" spans="10:40" ht="15" customHeight="1"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  <c r="AI53" s="21"/>
      <c r="AJ53" s="21"/>
      <c r="AK53" s="21"/>
      <c r="AL53" s="21"/>
      <c r="AM53" s="21"/>
      <c r="AN53" s="21"/>
    </row>
    <row r="54" spans="10:40"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  <c r="AI54" s="21"/>
      <c r="AJ54" s="21"/>
      <c r="AK54" s="21"/>
      <c r="AL54" s="21"/>
      <c r="AM54" s="21"/>
      <c r="AN54" s="21"/>
    </row>
    <row r="55" spans="10:40" ht="15" customHeight="1"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  <c r="AI55" s="21"/>
      <c r="AJ55" s="21"/>
      <c r="AK55" s="21"/>
      <c r="AL55" s="21"/>
      <c r="AM55" s="21"/>
      <c r="AN55" s="21"/>
    </row>
    <row r="56" spans="10:40"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  <c r="AI56" s="21"/>
      <c r="AJ56" s="21"/>
      <c r="AK56" s="21"/>
      <c r="AL56" s="21"/>
      <c r="AM56" s="21"/>
      <c r="AN56" s="21"/>
    </row>
    <row r="57" spans="10:40" ht="15" customHeight="1"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  <c r="AI57" s="21"/>
      <c r="AJ57" s="21"/>
      <c r="AK57" s="21"/>
      <c r="AL57" s="21"/>
      <c r="AM57" s="21"/>
      <c r="AN57" s="21"/>
    </row>
    <row r="58" spans="10:40"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  <c r="AI58" s="21"/>
      <c r="AJ58" s="21"/>
      <c r="AK58" s="21"/>
      <c r="AL58" s="21"/>
      <c r="AM58" s="21"/>
      <c r="AN58" s="21"/>
    </row>
    <row r="59" spans="10:40"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  <c r="AI59" s="21"/>
      <c r="AJ59" s="21"/>
      <c r="AK59" s="21"/>
      <c r="AL59" s="21"/>
      <c r="AM59" s="21"/>
      <c r="AN59" s="21"/>
    </row>
    <row r="61" spans="10:40" ht="16.5" customHeight="1"/>
    <row r="62" spans="10:40"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  <c r="AN62" s="10"/>
    </row>
    <row r="63" spans="10:40"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  <c r="AN63" s="10"/>
    </row>
    <row r="64" spans="10:40"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  <c r="AN64" s="10"/>
    </row>
    <row r="65" spans="10:40"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0"/>
      <c r="AN65" s="10"/>
    </row>
    <row r="66" spans="10:40"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/>
      <c r="AF66" s="10"/>
      <c r="AG66" s="10"/>
      <c r="AH66" s="10"/>
      <c r="AI66" s="10"/>
      <c r="AJ66" s="10"/>
      <c r="AK66" s="10"/>
      <c r="AL66" s="10"/>
      <c r="AM66" s="10"/>
      <c r="AN66" s="10"/>
    </row>
    <row r="67" spans="10:40" ht="16.5" customHeight="1"/>
    <row r="72" spans="10:40" ht="16.5" customHeight="1"/>
    <row r="74" spans="10:40" ht="16.5" customHeight="1"/>
    <row r="76" spans="10:40" ht="16.5" customHeight="1"/>
    <row r="78" spans="10:40" ht="16.5" customHeight="1"/>
    <row r="80" spans="10:40" ht="16.5" customHeight="1"/>
    <row r="82" ht="16.5" customHeight="1"/>
    <row r="96" ht="16.5" customHeight="1"/>
    <row r="98" ht="16.5" customHeight="1"/>
    <row r="102" ht="16.5" customHeight="1"/>
    <row r="132" spans="10:40"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15"/>
      <c r="V132" s="15"/>
      <c r="W132" s="15"/>
      <c r="X132" s="15"/>
      <c r="Y132" s="15"/>
      <c r="Z132" s="15"/>
      <c r="AA132" s="15"/>
      <c r="AB132" s="15"/>
      <c r="AC132" s="15"/>
      <c r="AD132" s="15"/>
      <c r="AE132" s="15"/>
      <c r="AF132" s="15"/>
      <c r="AG132" s="15"/>
      <c r="AH132" s="15"/>
      <c r="AI132" s="15"/>
      <c r="AJ132" s="15"/>
      <c r="AK132" s="15"/>
      <c r="AL132" s="15"/>
      <c r="AM132" s="15"/>
      <c r="AN132" s="15"/>
    </row>
    <row r="140" spans="10:40" ht="15" customHeight="1"/>
    <row r="198" ht="15" customHeight="1"/>
    <row r="199" ht="15" customHeight="1"/>
    <row r="200" ht="15" customHeight="1"/>
    <row r="201" ht="15" customHeight="1"/>
    <row r="202" ht="15" customHeight="1"/>
    <row r="203" ht="15" customHeight="1"/>
    <row r="204" ht="15" customHeight="1"/>
    <row r="205" ht="15" customHeight="1"/>
    <row r="206" ht="15" customHeight="1"/>
    <row r="207" ht="15" customHeight="1"/>
    <row r="208" ht="15" customHeight="1"/>
    <row r="209" ht="15" customHeight="1"/>
    <row r="210" ht="15" customHeight="1"/>
    <row r="211" ht="15" customHeight="1"/>
    <row r="212" ht="15" customHeight="1"/>
    <row r="213" ht="15" customHeight="1"/>
    <row r="214" ht="15" customHeight="1"/>
    <row r="215" ht="15" customHeight="1"/>
    <row r="216" ht="15" customHeight="1"/>
    <row r="217" ht="15" customHeight="1"/>
    <row r="218" ht="15" customHeight="1"/>
    <row r="219" ht="15" customHeight="1"/>
    <row r="220" ht="15" customHeight="1"/>
    <row r="221" ht="15" customHeight="1"/>
    <row r="222" ht="15" customHeight="1"/>
    <row r="223" ht="15.75" customHeight="1"/>
    <row r="224" ht="18" customHeight="1"/>
    <row r="226" ht="18" customHeight="1"/>
    <row r="228" ht="18" customHeight="1"/>
    <row r="230" ht="18" customHeight="1"/>
    <row r="232" ht="18" customHeight="1"/>
    <row r="234" ht="18" customHeight="1"/>
    <row r="236" ht="18" customHeight="1"/>
    <row r="238" ht="18" customHeight="1"/>
    <row r="240" ht="18" customHeight="1"/>
    <row r="242" spans="10:26" ht="18" customHeight="1"/>
    <row r="244" spans="10:26" ht="16.5" customHeight="1"/>
    <row r="246" spans="10:26" ht="18" customHeight="1"/>
    <row r="248" spans="10:26" ht="15.75" customHeight="1"/>
    <row r="249" spans="10:26" ht="16.5" customHeight="1">
      <c r="J249" s="12"/>
      <c r="K249" s="12"/>
      <c r="L249" s="13"/>
      <c r="M249" s="14"/>
      <c r="N249" s="14"/>
      <c r="O249" s="14"/>
      <c r="P249" s="14"/>
      <c r="Q249" s="14"/>
      <c r="R249" s="14"/>
      <c r="S249" s="14"/>
      <c r="T249" s="14"/>
      <c r="U249" s="14"/>
      <c r="V249" s="14"/>
      <c r="W249" s="14"/>
      <c r="X249" s="14"/>
      <c r="Y249" s="14"/>
      <c r="Z249" s="14"/>
    </row>
    <row r="250" spans="10:26">
      <c r="J250" s="12"/>
      <c r="K250" s="12"/>
      <c r="L250" s="13"/>
      <c r="M250" s="14"/>
      <c r="N250" s="14"/>
      <c r="O250" s="14"/>
      <c r="P250" s="14"/>
      <c r="Q250" s="14"/>
      <c r="R250" s="14"/>
      <c r="S250" s="14"/>
      <c r="T250" s="14"/>
      <c r="U250" s="14"/>
      <c r="V250" s="14"/>
      <c r="W250" s="14"/>
      <c r="X250" s="14"/>
      <c r="Y250" s="14"/>
      <c r="Z250" s="14"/>
    </row>
    <row r="251" spans="10:26" ht="16.5" customHeight="1">
      <c r="J251" s="12"/>
      <c r="K251" s="12"/>
      <c r="L251" s="13"/>
      <c r="M251" s="14"/>
      <c r="N251" s="14"/>
      <c r="O251" s="14"/>
      <c r="P251" s="14"/>
      <c r="Q251" s="14"/>
      <c r="R251" s="14"/>
      <c r="S251" s="14"/>
      <c r="T251" s="14"/>
      <c r="U251" s="14"/>
      <c r="V251" s="14"/>
      <c r="W251" s="14"/>
      <c r="X251" s="14"/>
      <c r="Y251" s="14"/>
      <c r="Z251" s="14"/>
    </row>
    <row r="252" spans="10:26">
      <c r="J252" s="12"/>
      <c r="K252" s="12"/>
      <c r="L252" s="13"/>
      <c r="M252" s="14"/>
      <c r="N252" s="14"/>
      <c r="O252" s="14"/>
      <c r="P252" s="14"/>
      <c r="Q252" s="14"/>
      <c r="R252" s="14"/>
      <c r="S252" s="14"/>
      <c r="T252" s="14"/>
      <c r="U252" s="14"/>
      <c r="V252" s="14"/>
      <c r="W252" s="14"/>
      <c r="X252" s="14"/>
      <c r="Y252" s="14"/>
      <c r="Z252" s="14"/>
    </row>
    <row r="253" spans="10:26" ht="16.5" customHeight="1">
      <c r="J253" s="12"/>
      <c r="K253" s="12"/>
      <c r="L253" s="13"/>
      <c r="M253" s="14"/>
      <c r="N253" s="14"/>
      <c r="O253" s="14"/>
      <c r="P253" s="14"/>
      <c r="Q253" s="14"/>
      <c r="R253" s="14"/>
      <c r="S253" s="14"/>
      <c r="T253" s="14"/>
      <c r="U253" s="14"/>
      <c r="V253" s="14"/>
      <c r="W253" s="14"/>
      <c r="X253" s="14"/>
      <c r="Y253" s="14"/>
      <c r="Z253" s="14"/>
    </row>
    <row r="254" spans="10:26" ht="16.5" customHeight="1">
      <c r="J254" s="12"/>
      <c r="K254" s="12"/>
      <c r="L254" s="13"/>
      <c r="M254" s="14"/>
      <c r="N254" s="14"/>
      <c r="O254" s="14"/>
      <c r="P254" s="14"/>
      <c r="Q254" s="14"/>
      <c r="R254" s="14"/>
      <c r="S254" s="14"/>
      <c r="T254" s="14"/>
      <c r="U254" s="14"/>
      <c r="V254" s="14"/>
      <c r="W254" s="14"/>
      <c r="X254" s="14"/>
      <c r="Y254" s="14"/>
      <c r="Z254" s="14"/>
    </row>
    <row r="255" spans="10:26">
      <c r="J255" s="12"/>
      <c r="K255" s="12"/>
      <c r="L255" s="13"/>
      <c r="M255" s="14"/>
      <c r="N255" s="14"/>
      <c r="O255" s="14"/>
      <c r="P255" s="14"/>
      <c r="Q255" s="14"/>
      <c r="R255" s="14"/>
      <c r="S255" s="14"/>
      <c r="T255" s="14"/>
      <c r="U255" s="14"/>
      <c r="V255" s="14"/>
      <c r="W255" s="14"/>
      <c r="X255" s="14"/>
      <c r="Y255" s="14"/>
      <c r="Z255" s="14"/>
    </row>
    <row r="256" spans="10:26" ht="16.5" customHeight="1">
      <c r="J256" s="12"/>
      <c r="K256" s="12"/>
      <c r="L256" s="13"/>
      <c r="M256" s="14"/>
      <c r="N256" s="14"/>
      <c r="O256" s="14"/>
      <c r="P256" s="14"/>
      <c r="Q256" s="14"/>
      <c r="R256" s="14"/>
      <c r="S256" s="14"/>
      <c r="T256" s="14"/>
      <c r="U256" s="14"/>
      <c r="V256" s="14"/>
      <c r="W256" s="14"/>
      <c r="X256" s="14"/>
      <c r="Y256" s="14"/>
      <c r="Z256" s="14"/>
    </row>
    <row r="257" spans="10:26">
      <c r="J257" s="12"/>
      <c r="K257" s="12"/>
      <c r="L257" s="13"/>
      <c r="M257" s="14"/>
      <c r="N257" s="14"/>
      <c r="O257" s="14"/>
      <c r="P257" s="14"/>
      <c r="Q257" s="14"/>
      <c r="R257" s="14"/>
      <c r="S257" s="14"/>
      <c r="T257" s="14"/>
      <c r="U257" s="14"/>
      <c r="V257" s="14"/>
      <c r="W257" s="14"/>
      <c r="X257" s="14"/>
      <c r="Y257" s="14"/>
      <c r="Z257" s="14"/>
    </row>
    <row r="258" spans="10:26" ht="16.5" customHeight="1">
      <c r="J258" s="12"/>
      <c r="K258" s="12"/>
      <c r="L258" s="13"/>
      <c r="M258" s="14"/>
      <c r="N258" s="14"/>
      <c r="O258" s="14"/>
      <c r="P258" s="14"/>
      <c r="Q258" s="14"/>
      <c r="R258" s="14"/>
      <c r="S258" s="14"/>
      <c r="T258" s="14"/>
      <c r="U258" s="14"/>
      <c r="V258" s="14"/>
      <c r="W258" s="14"/>
      <c r="X258" s="14"/>
      <c r="Y258" s="14"/>
      <c r="Z258" s="14"/>
    </row>
    <row r="259" spans="10:26" ht="16.5" customHeight="1">
      <c r="J259" s="12"/>
      <c r="K259" s="12"/>
      <c r="L259" s="13"/>
      <c r="M259" s="14"/>
      <c r="N259" s="14"/>
      <c r="O259" s="14"/>
      <c r="P259" s="14"/>
      <c r="Q259" s="14"/>
      <c r="R259" s="14"/>
      <c r="S259" s="14"/>
      <c r="T259" s="14"/>
      <c r="U259" s="14"/>
      <c r="V259" s="14"/>
      <c r="W259" s="14"/>
      <c r="X259" s="14"/>
      <c r="Y259" s="14"/>
      <c r="Z259" s="14"/>
    </row>
    <row r="260" spans="10:26">
      <c r="J260" s="12"/>
      <c r="K260" s="12"/>
      <c r="L260" s="13"/>
      <c r="M260" s="14"/>
      <c r="N260" s="14"/>
      <c r="O260" s="14"/>
      <c r="P260" s="14"/>
      <c r="Q260" s="14"/>
      <c r="R260" s="14"/>
      <c r="S260" s="14"/>
      <c r="T260" s="14"/>
      <c r="U260" s="14"/>
      <c r="V260" s="14"/>
      <c r="W260" s="14"/>
      <c r="X260" s="14"/>
      <c r="Y260" s="14"/>
      <c r="Z260" s="14"/>
    </row>
    <row r="261" spans="10:26" ht="16.5" customHeight="1">
      <c r="J261" s="12"/>
      <c r="K261" s="12"/>
      <c r="L261" s="13"/>
      <c r="M261" s="14"/>
      <c r="N261" s="14"/>
      <c r="O261" s="14"/>
      <c r="P261" s="14"/>
      <c r="Q261" s="14"/>
      <c r="R261" s="14"/>
      <c r="S261" s="14"/>
      <c r="T261" s="14"/>
      <c r="U261" s="14"/>
      <c r="V261" s="14"/>
      <c r="W261" s="14"/>
      <c r="X261" s="14"/>
      <c r="Y261" s="14"/>
      <c r="Z261" s="14"/>
    </row>
    <row r="262" spans="10:26">
      <c r="J262" s="12"/>
      <c r="K262" s="12"/>
      <c r="L262" s="13"/>
      <c r="M262" s="14"/>
      <c r="N262" s="14"/>
      <c r="O262" s="14"/>
      <c r="P262" s="14"/>
      <c r="Q262" s="14"/>
      <c r="R262" s="14"/>
      <c r="S262" s="14"/>
      <c r="T262" s="14"/>
      <c r="U262" s="14"/>
      <c r="V262" s="14"/>
      <c r="W262" s="14"/>
      <c r="X262" s="14"/>
      <c r="Y262" s="14"/>
      <c r="Z262" s="14"/>
    </row>
    <row r="263" spans="10:26" ht="16.5" customHeight="1">
      <c r="J263" s="12"/>
      <c r="K263" s="12"/>
      <c r="L263" s="13"/>
      <c r="M263" s="14"/>
      <c r="N263" s="14"/>
      <c r="O263" s="14"/>
      <c r="P263" s="14"/>
      <c r="Q263" s="14"/>
      <c r="R263" s="14"/>
      <c r="S263" s="14"/>
      <c r="T263" s="14"/>
      <c r="U263" s="14"/>
      <c r="V263" s="14"/>
      <c r="W263" s="14"/>
      <c r="X263" s="14"/>
      <c r="Y263" s="14"/>
      <c r="Z263" s="14"/>
    </row>
    <row r="264" spans="10:26" ht="16.5" customHeight="1">
      <c r="J264" s="12"/>
      <c r="K264" s="12"/>
      <c r="L264" s="13"/>
      <c r="M264" s="14"/>
      <c r="N264" s="14"/>
      <c r="O264" s="14"/>
      <c r="P264" s="14"/>
      <c r="Q264" s="14"/>
      <c r="R264" s="14"/>
      <c r="S264" s="14"/>
      <c r="T264" s="14"/>
      <c r="U264" s="14"/>
      <c r="V264" s="14"/>
      <c r="W264" s="14"/>
      <c r="X264" s="14"/>
      <c r="Y264" s="14"/>
      <c r="Z264" s="14"/>
    </row>
    <row r="265" spans="10:26">
      <c r="J265" s="12"/>
      <c r="K265" s="12"/>
      <c r="L265" s="13"/>
      <c r="M265" s="14"/>
      <c r="N265" s="14"/>
      <c r="O265" s="14"/>
      <c r="P265" s="14"/>
      <c r="Q265" s="14"/>
      <c r="R265" s="14"/>
      <c r="S265" s="14"/>
      <c r="T265" s="14"/>
      <c r="U265" s="14"/>
      <c r="V265" s="14"/>
      <c r="W265" s="14"/>
      <c r="X265" s="14"/>
      <c r="Y265" s="14"/>
      <c r="Z265" s="14"/>
    </row>
    <row r="266" spans="10:26" ht="16.5" customHeight="1">
      <c r="J266" s="12"/>
      <c r="K266" s="12"/>
      <c r="L266" s="13"/>
      <c r="M266" s="14"/>
      <c r="N266" s="14"/>
      <c r="O266" s="14"/>
      <c r="P266" s="14"/>
      <c r="Q266" s="14"/>
      <c r="R266" s="14"/>
      <c r="S266" s="14"/>
      <c r="T266" s="14"/>
      <c r="U266" s="14"/>
      <c r="V266" s="14"/>
      <c r="W266" s="14"/>
      <c r="X266" s="14"/>
      <c r="Y266" s="14"/>
      <c r="Z266" s="14"/>
    </row>
    <row r="267" spans="10:26">
      <c r="J267" s="12"/>
      <c r="K267" s="12"/>
      <c r="L267" s="13"/>
      <c r="M267" s="14"/>
      <c r="N267" s="14"/>
      <c r="O267" s="14"/>
      <c r="P267" s="14"/>
      <c r="Q267" s="14"/>
      <c r="R267" s="14"/>
      <c r="S267" s="14"/>
      <c r="T267" s="14"/>
      <c r="U267" s="14"/>
      <c r="V267" s="14"/>
      <c r="W267" s="14"/>
      <c r="X267" s="14"/>
      <c r="Y267" s="14"/>
      <c r="Z267" s="14"/>
    </row>
    <row r="268" spans="10:26" ht="16.5" customHeight="1">
      <c r="J268" s="12"/>
      <c r="K268" s="12"/>
      <c r="L268" s="13"/>
      <c r="M268" s="14"/>
      <c r="N268" s="14"/>
      <c r="O268" s="14"/>
      <c r="P268" s="14"/>
      <c r="Q268" s="14"/>
      <c r="R268" s="14"/>
      <c r="S268" s="14"/>
      <c r="T268" s="14"/>
      <c r="U268" s="14"/>
      <c r="V268" s="14"/>
      <c r="W268" s="14"/>
      <c r="X268" s="14"/>
      <c r="Y268" s="14"/>
      <c r="Z268" s="14"/>
    </row>
    <row r="269" spans="10:26" ht="16.5" customHeight="1">
      <c r="J269" s="12"/>
      <c r="K269" s="12"/>
      <c r="L269" s="13"/>
      <c r="M269" s="14"/>
      <c r="N269" s="14"/>
      <c r="O269" s="14"/>
      <c r="P269" s="14"/>
      <c r="Q269" s="14"/>
      <c r="R269" s="14"/>
      <c r="S269" s="14"/>
      <c r="T269" s="14"/>
      <c r="U269" s="14"/>
      <c r="V269" s="14"/>
      <c r="W269" s="14"/>
      <c r="X269" s="14"/>
      <c r="Y269" s="14"/>
      <c r="Z269" s="14"/>
    </row>
    <row r="270" spans="10:26">
      <c r="J270" s="12"/>
      <c r="K270" s="12"/>
      <c r="L270" s="13"/>
      <c r="M270" s="14"/>
      <c r="N270" s="14"/>
      <c r="O270" s="14"/>
      <c r="P270" s="14"/>
      <c r="Q270" s="14"/>
      <c r="R270" s="14"/>
      <c r="S270" s="14"/>
      <c r="T270" s="14"/>
      <c r="U270" s="14"/>
      <c r="V270" s="14"/>
      <c r="W270" s="14"/>
      <c r="X270" s="14"/>
      <c r="Y270" s="14"/>
      <c r="Z270" s="14"/>
    </row>
    <row r="271" spans="10:26">
      <c r="J271" s="12"/>
      <c r="K271" s="12"/>
      <c r="L271" s="13"/>
      <c r="M271" s="14"/>
      <c r="N271" s="14"/>
      <c r="O271" s="14"/>
      <c r="P271" s="14"/>
      <c r="Q271" s="14"/>
      <c r="R271" s="14"/>
      <c r="S271" s="14"/>
      <c r="T271" s="14"/>
      <c r="U271" s="14"/>
      <c r="V271" s="14"/>
      <c r="W271" s="14"/>
      <c r="X271" s="14"/>
      <c r="Y271" s="14"/>
      <c r="Z271" s="14"/>
    </row>
    <row r="272" spans="10:26">
      <c r="J272" s="12"/>
      <c r="K272" s="12"/>
      <c r="L272" s="13"/>
      <c r="M272" s="14"/>
      <c r="N272" s="14"/>
      <c r="O272" s="14"/>
      <c r="P272" s="14"/>
      <c r="Q272" s="14"/>
      <c r="R272" s="14"/>
      <c r="S272" s="14"/>
      <c r="T272" s="14"/>
      <c r="U272" s="14"/>
      <c r="V272" s="14"/>
      <c r="W272" s="14"/>
      <c r="X272" s="14"/>
      <c r="Y272" s="14"/>
      <c r="Z272" s="14"/>
    </row>
    <row r="273" spans="10:26">
      <c r="J273" s="12"/>
      <c r="K273" s="12"/>
      <c r="L273" s="13"/>
      <c r="M273" s="14"/>
      <c r="N273" s="14"/>
      <c r="O273" s="14"/>
      <c r="P273" s="14"/>
      <c r="Q273" s="14"/>
      <c r="R273" s="14"/>
      <c r="S273" s="14"/>
      <c r="T273" s="14"/>
      <c r="U273" s="14"/>
      <c r="V273" s="14"/>
      <c r="W273" s="14"/>
      <c r="X273" s="14"/>
      <c r="Y273" s="14"/>
      <c r="Z273" s="14"/>
    </row>
    <row r="274" spans="10:26">
      <c r="J274" s="12"/>
      <c r="K274" s="12"/>
      <c r="L274" s="13"/>
      <c r="M274" s="14"/>
      <c r="N274" s="14"/>
      <c r="O274" s="14"/>
      <c r="P274" s="14"/>
      <c r="Q274" s="14"/>
      <c r="R274" s="14"/>
      <c r="S274" s="14"/>
      <c r="T274" s="14"/>
      <c r="U274" s="14"/>
      <c r="V274" s="14"/>
      <c r="W274" s="14"/>
      <c r="X274" s="14"/>
      <c r="Y274" s="14"/>
      <c r="Z274" s="14"/>
    </row>
    <row r="275" spans="10:26">
      <c r="J275" s="12"/>
      <c r="K275" s="12"/>
      <c r="L275" s="13"/>
      <c r="M275" s="14"/>
      <c r="N275" s="14"/>
      <c r="O275" s="14"/>
      <c r="P275" s="14"/>
      <c r="Q275" s="14"/>
      <c r="R275" s="14"/>
      <c r="S275" s="14"/>
      <c r="T275" s="14"/>
      <c r="U275" s="14"/>
      <c r="V275" s="14"/>
      <c r="W275" s="14"/>
      <c r="X275" s="14"/>
      <c r="Y275" s="14"/>
      <c r="Z275" s="14"/>
    </row>
    <row r="276" spans="10:26" ht="16.5" customHeight="1">
      <c r="J276" s="12"/>
      <c r="K276" s="12"/>
      <c r="L276" s="13"/>
      <c r="M276" s="14"/>
      <c r="N276" s="14"/>
      <c r="O276" s="14"/>
      <c r="P276" s="14"/>
      <c r="Q276" s="14"/>
      <c r="R276" s="14"/>
      <c r="S276" s="14"/>
      <c r="T276" s="14"/>
      <c r="U276" s="14"/>
      <c r="V276" s="14"/>
      <c r="W276" s="14"/>
      <c r="X276" s="14"/>
      <c r="Y276" s="14"/>
      <c r="Z276" s="14"/>
    </row>
    <row r="277" spans="10:26">
      <c r="J277" s="12"/>
      <c r="K277" s="12"/>
      <c r="L277" s="13"/>
      <c r="M277" s="14"/>
      <c r="N277" s="14"/>
      <c r="O277" s="14"/>
      <c r="P277" s="14"/>
      <c r="Q277" s="14"/>
      <c r="R277" s="14"/>
      <c r="S277" s="14"/>
      <c r="T277" s="14"/>
      <c r="U277" s="14"/>
      <c r="V277" s="14"/>
      <c r="W277" s="14"/>
      <c r="X277" s="14"/>
      <c r="Y277" s="14"/>
      <c r="Z277" s="14"/>
    </row>
    <row r="278" spans="10:26" ht="16.5" customHeight="1">
      <c r="J278" s="12"/>
      <c r="K278" s="12"/>
      <c r="L278" s="13"/>
      <c r="M278" s="14"/>
      <c r="N278" s="14"/>
      <c r="O278" s="14"/>
      <c r="P278" s="14"/>
      <c r="Q278" s="14"/>
      <c r="R278" s="14"/>
      <c r="S278" s="14"/>
      <c r="T278" s="14"/>
      <c r="U278" s="14"/>
      <c r="V278" s="14"/>
      <c r="W278" s="14"/>
      <c r="X278" s="14"/>
      <c r="Y278" s="14"/>
      <c r="Z278" s="14"/>
    </row>
    <row r="279" spans="10:26" ht="16.5" customHeight="1">
      <c r="J279" s="12"/>
      <c r="K279" s="12"/>
      <c r="L279" s="13"/>
      <c r="M279" s="14"/>
      <c r="N279" s="14"/>
      <c r="O279" s="14"/>
      <c r="P279" s="14"/>
      <c r="Q279" s="14"/>
      <c r="R279" s="14"/>
      <c r="S279" s="14"/>
      <c r="T279" s="14"/>
      <c r="U279" s="14"/>
      <c r="V279" s="14"/>
      <c r="W279" s="14"/>
      <c r="X279" s="14"/>
      <c r="Y279" s="14"/>
      <c r="Z279" s="14"/>
    </row>
    <row r="280" spans="10:26">
      <c r="J280" s="12"/>
      <c r="K280" s="12"/>
      <c r="L280" s="13"/>
      <c r="M280" s="14"/>
      <c r="N280" s="14"/>
      <c r="O280" s="14"/>
      <c r="P280" s="14"/>
      <c r="Q280" s="14"/>
      <c r="R280" s="14"/>
      <c r="S280" s="14"/>
      <c r="T280" s="14"/>
      <c r="U280" s="14"/>
      <c r="V280" s="14"/>
      <c r="W280" s="14"/>
      <c r="X280" s="14"/>
      <c r="Y280" s="14"/>
      <c r="Z280" s="14"/>
    </row>
    <row r="281" spans="10:26" ht="16.5" customHeight="1">
      <c r="J281" s="12"/>
      <c r="K281" s="12"/>
      <c r="L281" s="13"/>
      <c r="M281" s="14"/>
      <c r="N281" s="14"/>
      <c r="O281" s="14"/>
      <c r="P281" s="14"/>
      <c r="Q281" s="14"/>
      <c r="R281" s="14"/>
      <c r="S281" s="14"/>
      <c r="T281" s="14"/>
      <c r="U281" s="14"/>
      <c r="V281" s="14"/>
      <c r="W281" s="14"/>
      <c r="X281" s="14"/>
      <c r="Y281" s="14"/>
      <c r="Z281" s="14"/>
    </row>
    <row r="282" spans="10:26">
      <c r="J282" s="12"/>
      <c r="K282" s="12"/>
      <c r="L282" s="13"/>
      <c r="M282" s="14"/>
      <c r="N282" s="14"/>
      <c r="O282" s="14"/>
      <c r="P282" s="14"/>
      <c r="Q282" s="14"/>
      <c r="R282" s="14"/>
      <c r="S282" s="14"/>
      <c r="T282" s="14"/>
      <c r="U282" s="14"/>
      <c r="V282" s="14"/>
      <c r="W282" s="14"/>
      <c r="X282" s="14"/>
      <c r="Y282" s="14"/>
      <c r="Z282" s="14"/>
    </row>
    <row r="283" spans="10:26" ht="16.5" customHeight="1">
      <c r="J283" s="12"/>
      <c r="K283" s="12"/>
      <c r="L283" s="13"/>
      <c r="M283" s="14"/>
      <c r="N283" s="14"/>
      <c r="O283" s="14"/>
      <c r="P283" s="14"/>
      <c r="Q283" s="14"/>
      <c r="R283" s="14"/>
      <c r="S283" s="14"/>
      <c r="T283" s="14"/>
      <c r="U283" s="14"/>
      <c r="V283" s="14"/>
      <c r="W283" s="14"/>
      <c r="X283" s="14"/>
      <c r="Y283" s="14"/>
      <c r="Z283" s="14"/>
    </row>
    <row r="284" spans="10:26" ht="16.5" customHeight="1">
      <c r="J284" s="12"/>
      <c r="K284" s="12"/>
      <c r="L284" s="13"/>
      <c r="M284" s="14"/>
      <c r="N284" s="14"/>
      <c r="O284" s="14"/>
      <c r="P284" s="14"/>
      <c r="Q284" s="14"/>
      <c r="R284" s="14"/>
      <c r="S284" s="14"/>
      <c r="T284" s="14"/>
      <c r="U284" s="14"/>
      <c r="V284" s="14"/>
      <c r="W284" s="14"/>
      <c r="X284" s="14"/>
      <c r="Y284" s="14"/>
      <c r="Z284" s="14"/>
    </row>
    <row r="285" spans="10:26">
      <c r="J285" s="12"/>
      <c r="K285" s="12"/>
      <c r="L285" s="13"/>
      <c r="M285" s="14"/>
      <c r="N285" s="14"/>
      <c r="O285" s="14"/>
      <c r="P285" s="14"/>
      <c r="Q285" s="14"/>
      <c r="R285" s="14"/>
      <c r="S285" s="14"/>
      <c r="T285" s="14"/>
      <c r="U285" s="14"/>
      <c r="V285" s="14"/>
      <c r="W285" s="14"/>
      <c r="X285" s="14"/>
      <c r="Y285" s="14"/>
      <c r="Z285" s="14"/>
    </row>
    <row r="286" spans="10:26" ht="16.5" customHeight="1">
      <c r="J286" s="12"/>
      <c r="K286" s="12"/>
      <c r="L286" s="13"/>
      <c r="M286" s="14"/>
      <c r="N286" s="14"/>
      <c r="O286" s="14"/>
      <c r="P286" s="14"/>
      <c r="Q286" s="14"/>
      <c r="R286" s="14"/>
      <c r="S286" s="14"/>
      <c r="T286" s="14"/>
      <c r="U286" s="14"/>
      <c r="V286" s="14"/>
      <c r="W286" s="14"/>
      <c r="X286" s="14"/>
      <c r="Y286" s="14"/>
      <c r="Z286" s="14"/>
    </row>
    <row r="287" spans="10:26">
      <c r="J287" s="12"/>
      <c r="K287" s="12"/>
      <c r="L287" s="13"/>
      <c r="M287" s="14"/>
      <c r="N287" s="14"/>
      <c r="O287" s="14"/>
      <c r="P287" s="14"/>
      <c r="Q287" s="14"/>
      <c r="R287" s="14"/>
      <c r="S287" s="14"/>
      <c r="T287" s="14"/>
      <c r="U287" s="14"/>
      <c r="V287" s="14"/>
      <c r="W287" s="14"/>
      <c r="X287" s="14"/>
      <c r="Y287" s="14"/>
      <c r="Z287" s="14"/>
    </row>
    <row r="288" spans="10:26" ht="16.5" customHeight="1">
      <c r="J288" s="12"/>
      <c r="K288" s="12"/>
      <c r="L288" s="13"/>
      <c r="M288" s="14"/>
      <c r="N288" s="14"/>
      <c r="O288" s="14"/>
      <c r="P288" s="14"/>
      <c r="Q288" s="14"/>
      <c r="R288" s="14"/>
      <c r="S288" s="14"/>
      <c r="T288" s="14"/>
      <c r="U288" s="14"/>
      <c r="V288" s="14"/>
      <c r="W288" s="14"/>
      <c r="X288" s="14"/>
      <c r="Y288" s="14"/>
      <c r="Z288" s="14"/>
    </row>
    <row r="289" spans="10:26" ht="16.5" customHeight="1">
      <c r="J289" s="12"/>
      <c r="K289" s="12"/>
      <c r="L289" s="13"/>
      <c r="M289" s="14"/>
      <c r="N289" s="14"/>
      <c r="O289" s="14"/>
      <c r="P289" s="14"/>
      <c r="Q289" s="14"/>
      <c r="R289" s="14"/>
      <c r="S289" s="14"/>
      <c r="T289" s="14"/>
      <c r="U289" s="14"/>
      <c r="V289" s="14"/>
      <c r="W289" s="14"/>
      <c r="X289" s="14"/>
      <c r="Y289" s="14"/>
      <c r="Z289" s="14"/>
    </row>
    <row r="290" spans="10:26">
      <c r="J290" s="12"/>
      <c r="K290" s="12"/>
      <c r="L290" s="13"/>
      <c r="M290" s="14"/>
      <c r="N290" s="14"/>
      <c r="O290" s="14"/>
      <c r="P290" s="14"/>
      <c r="Q290" s="14"/>
      <c r="R290" s="14"/>
      <c r="S290" s="14"/>
      <c r="T290" s="14"/>
      <c r="U290" s="14"/>
      <c r="V290" s="14"/>
      <c r="W290" s="14"/>
      <c r="X290" s="14"/>
      <c r="Y290" s="14"/>
      <c r="Z290" s="14"/>
    </row>
    <row r="291" spans="10:26" ht="16.5" customHeight="1">
      <c r="J291" s="12"/>
      <c r="K291" s="12"/>
      <c r="L291" s="13"/>
      <c r="M291" s="14"/>
      <c r="N291" s="14"/>
      <c r="O291" s="14"/>
      <c r="P291" s="14"/>
      <c r="Q291" s="14"/>
      <c r="R291" s="14"/>
      <c r="S291" s="14"/>
      <c r="T291" s="14"/>
      <c r="U291" s="14"/>
      <c r="V291" s="14"/>
      <c r="W291" s="14"/>
      <c r="X291" s="14"/>
      <c r="Y291" s="14"/>
      <c r="Z291" s="14"/>
    </row>
    <row r="292" spans="10:26">
      <c r="J292" s="12"/>
      <c r="K292" s="12"/>
      <c r="L292" s="13"/>
      <c r="M292" s="14"/>
      <c r="N292" s="14"/>
      <c r="O292" s="14"/>
      <c r="P292" s="14"/>
      <c r="Q292" s="14"/>
      <c r="R292" s="14"/>
      <c r="S292" s="14"/>
      <c r="T292" s="14"/>
      <c r="U292" s="14"/>
      <c r="V292" s="14"/>
      <c r="W292" s="14"/>
      <c r="X292" s="14"/>
      <c r="Y292" s="14"/>
      <c r="Z292" s="14"/>
    </row>
    <row r="293" spans="10:26" ht="16.5" customHeight="1">
      <c r="J293" s="12"/>
      <c r="K293" s="12"/>
      <c r="L293" s="13"/>
      <c r="M293" s="14"/>
      <c r="N293" s="14"/>
      <c r="O293" s="14"/>
      <c r="P293" s="14"/>
      <c r="Q293" s="14"/>
      <c r="R293" s="14"/>
      <c r="S293" s="14"/>
      <c r="T293" s="14"/>
      <c r="U293" s="14"/>
      <c r="V293" s="14"/>
      <c r="W293" s="14"/>
      <c r="X293" s="14"/>
      <c r="Y293" s="14"/>
      <c r="Z293" s="14"/>
    </row>
    <row r="294" spans="10:26" ht="16.5" customHeight="1">
      <c r="J294" s="12"/>
      <c r="K294" s="12"/>
      <c r="L294" s="13"/>
      <c r="M294" s="14"/>
      <c r="N294" s="14"/>
      <c r="O294" s="14"/>
      <c r="P294" s="14"/>
      <c r="Q294" s="14"/>
      <c r="R294" s="14"/>
      <c r="S294" s="14"/>
      <c r="T294" s="14"/>
      <c r="U294" s="14"/>
      <c r="V294" s="14"/>
      <c r="W294" s="14"/>
      <c r="X294" s="14"/>
      <c r="Y294" s="14"/>
      <c r="Z294" s="14"/>
    </row>
    <row r="295" spans="10:26">
      <c r="J295" s="12"/>
      <c r="K295" s="12"/>
      <c r="L295" s="13"/>
      <c r="M295" s="14"/>
      <c r="N295" s="14"/>
      <c r="O295" s="14"/>
      <c r="P295" s="14"/>
      <c r="Q295" s="14"/>
      <c r="R295" s="14"/>
      <c r="S295" s="14"/>
      <c r="T295" s="14"/>
      <c r="U295" s="14"/>
      <c r="V295" s="14"/>
      <c r="W295" s="14"/>
      <c r="X295" s="14"/>
      <c r="Y295" s="14"/>
      <c r="Z295" s="14"/>
    </row>
    <row r="296" spans="10:26" ht="16.5" customHeight="1">
      <c r="J296" s="12"/>
      <c r="K296" s="12"/>
      <c r="L296" s="13"/>
      <c r="M296" s="14"/>
      <c r="N296" s="14"/>
      <c r="O296" s="14"/>
      <c r="P296" s="14"/>
      <c r="Q296" s="14"/>
      <c r="R296" s="14"/>
      <c r="S296" s="14"/>
      <c r="T296" s="14"/>
      <c r="U296" s="14"/>
      <c r="V296" s="14"/>
      <c r="W296" s="14"/>
      <c r="X296" s="14"/>
      <c r="Y296" s="14"/>
      <c r="Z296" s="14"/>
    </row>
    <row r="297" spans="10:26">
      <c r="J297" s="13"/>
      <c r="K297" s="13"/>
      <c r="L297" s="13"/>
      <c r="M297" s="14"/>
      <c r="N297" s="14"/>
      <c r="O297" s="14"/>
      <c r="P297" s="14"/>
      <c r="Q297" s="14"/>
      <c r="R297" s="14"/>
      <c r="S297" s="14"/>
      <c r="T297" s="14"/>
      <c r="U297" s="14"/>
      <c r="V297" s="14"/>
      <c r="W297" s="14"/>
      <c r="X297" s="14"/>
      <c r="Y297" s="14"/>
      <c r="Z297" s="14"/>
    </row>
    <row r="298" spans="10:26" ht="16.5" customHeight="1">
      <c r="J298" s="14"/>
      <c r="K298" s="14"/>
      <c r="L298" s="14"/>
      <c r="M298" s="14"/>
      <c r="N298" s="14"/>
      <c r="O298" s="14"/>
      <c r="P298" s="14"/>
      <c r="Q298" s="14"/>
      <c r="R298" s="14"/>
      <c r="S298" s="14"/>
      <c r="T298" s="14"/>
      <c r="U298" s="14"/>
      <c r="V298" s="14"/>
      <c r="W298" s="14"/>
      <c r="X298" s="14"/>
      <c r="Y298" s="14"/>
      <c r="Z298" s="14"/>
    </row>
    <row r="299" spans="10:26" ht="16.5" customHeight="1">
      <c r="J299" s="14"/>
      <c r="K299" s="14"/>
      <c r="L299" s="14"/>
      <c r="M299" s="14"/>
      <c r="N299" s="14"/>
      <c r="O299" s="14"/>
      <c r="P299" s="14"/>
      <c r="Q299" s="14"/>
      <c r="R299" s="14"/>
      <c r="S299" s="14"/>
      <c r="T299" s="14"/>
      <c r="U299" s="14"/>
      <c r="V299" s="14"/>
      <c r="W299" s="14"/>
      <c r="X299" s="14"/>
      <c r="Y299" s="14"/>
      <c r="Z299" s="14"/>
    </row>
    <row r="300" spans="10:26">
      <c r="J300" s="14"/>
      <c r="K300" s="14"/>
      <c r="L300" s="14"/>
      <c r="M300" s="14"/>
      <c r="N300" s="14"/>
      <c r="O300" s="14"/>
      <c r="P300" s="14"/>
      <c r="Q300" s="14"/>
      <c r="R300" s="14"/>
      <c r="S300" s="14"/>
      <c r="T300" s="14"/>
      <c r="U300" s="14"/>
      <c r="V300" s="14"/>
      <c r="W300" s="14"/>
      <c r="X300" s="14"/>
      <c r="Y300" s="14"/>
      <c r="Z300" s="14"/>
    </row>
    <row r="301" spans="10:26" ht="16.5" customHeight="1">
      <c r="J301" s="14"/>
      <c r="K301" s="14"/>
      <c r="L301" s="14"/>
      <c r="M301" s="14"/>
      <c r="N301" s="14"/>
      <c r="O301" s="14"/>
      <c r="P301" s="14"/>
      <c r="Q301" s="14"/>
      <c r="R301" s="14"/>
      <c r="S301" s="14"/>
      <c r="T301" s="14"/>
      <c r="U301" s="14"/>
      <c r="V301" s="14"/>
      <c r="W301" s="14"/>
      <c r="X301" s="14"/>
      <c r="Y301" s="14"/>
      <c r="Z301" s="14"/>
    </row>
    <row r="302" spans="10:26">
      <c r="J302" s="14"/>
      <c r="K302" s="14"/>
      <c r="L302" s="14"/>
      <c r="M302" s="14"/>
      <c r="N302" s="14"/>
      <c r="O302" s="14"/>
      <c r="P302" s="14"/>
      <c r="Q302" s="14"/>
      <c r="R302" s="14"/>
      <c r="S302" s="14"/>
      <c r="T302" s="14"/>
      <c r="U302" s="14"/>
      <c r="V302" s="14"/>
      <c r="W302" s="14"/>
      <c r="X302" s="14"/>
      <c r="Y302" s="14"/>
      <c r="Z302" s="14"/>
    </row>
    <row r="303" spans="10:26" ht="16.5" customHeight="1">
      <c r="J303" s="14"/>
      <c r="K303" s="14"/>
      <c r="L303" s="14"/>
      <c r="M303" s="14"/>
      <c r="N303" s="14"/>
      <c r="O303" s="14"/>
      <c r="P303" s="14"/>
      <c r="Q303" s="14"/>
      <c r="R303" s="14"/>
      <c r="S303" s="14"/>
      <c r="T303" s="14"/>
      <c r="U303" s="14"/>
      <c r="V303" s="14"/>
      <c r="W303" s="14"/>
      <c r="X303" s="14"/>
      <c r="Y303" s="14"/>
      <c r="Z303" s="14"/>
    </row>
    <row r="304" spans="10:26" ht="16.5" customHeight="1">
      <c r="J304" s="14"/>
      <c r="K304" s="14"/>
      <c r="L304" s="14"/>
      <c r="M304" s="14"/>
      <c r="N304" s="14"/>
      <c r="O304" s="14"/>
      <c r="P304" s="14"/>
      <c r="Q304" s="14"/>
      <c r="R304" s="14"/>
      <c r="S304" s="14"/>
      <c r="T304" s="14"/>
      <c r="U304" s="14"/>
      <c r="V304" s="14"/>
      <c r="W304" s="14"/>
      <c r="X304" s="14"/>
      <c r="Y304" s="14"/>
      <c r="Z304" s="14"/>
    </row>
    <row r="305" spans="10:26">
      <c r="J305" s="14"/>
      <c r="K305" s="14"/>
      <c r="L305" s="14"/>
      <c r="M305" s="14"/>
      <c r="N305" s="14"/>
      <c r="O305" s="14"/>
      <c r="P305" s="14"/>
      <c r="Q305" s="14"/>
      <c r="R305" s="14"/>
      <c r="S305" s="14"/>
      <c r="T305" s="14"/>
      <c r="U305" s="14"/>
      <c r="V305" s="14"/>
      <c r="W305" s="14"/>
      <c r="X305" s="14"/>
      <c r="Y305" s="14"/>
      <c r="Z305" s="14"/>
    </row>
    <row r="306" spans="10:26" ht="16.5" customHeight="1">
      <c r="J306" s="14"/>
      <c r="K306" s="14"/>
      <c r="L306" s="14"/>
      <c r="M306" s="14"/>
      <c r="N306" s="14"/>
      <c r="O306" s="14"/>
      <c r="P306" s="14"/>
      <c r="Q306" s="14"/>
      <c r="R306" s="14"/>
      <c r="S306" s="14"/>
      <c r="T306" s="14"/>
      <c r="U306" s="14"/>
      <c r="V306" s="14"/>
      <c r="W306" s="14"/>
      <c r="X306" s="14"/>
      <c r="Y306" s="14"/>
      <c r="Z306" s="14"/>
    </row>
    <row r="307" spans="10:26">
      <c r="J307" s="14"/>
      <c r="K307" s="14"/>
      <c r="L307" s="14"/>
      <c r="M307" s="14"/>
      <c r="N307" s="14"/>
      <c r="O307" s="14"/>
      <c r="P307" s="14"/>
      <c r="Q307" s="14"/>
      <c r="R307" s="14"/>
      <c r="S307" s="14"/>
      <c r="T307" s="14"/>
      <c r="U307" s="14"/>
      <c r="V307" s="14"/>
      <c r="W307" s="14"/>
      <c r="X307" s="14"/>
      <c r="Y307" s="14"/>
      <c r="Z307" s="14"/>
    </row>
    <row r="308" spans="10:26" ht="16.5" customHeight="1">
      <c r="J308" s="14"/>
      <c r="K308" s="14"/>
      <c r="L308" s="14"/>
      <c r="M308" s="14"/>
      <c r="N308" s="14"/>
      <c r="O308" s="14"/>
      <c r="P308" s="14"/>
      <c r="Q308" s="14"/>
      <c r="R308" s="14"/>
      <c r="S308" s="14"/>
      <c r="T308" s="14"/>
      <c r="U308" s="14"/>
      <c r="V308" s="14"/>
      <c r="W308" s="14"/>
      <c r="X308" s="14"/>
      <c r="Y308" s="14"/>
      <c r="Z308" s="14"/>
    </row>
    <row r="309" spans="10:26" ht="16.5" customHeight="1">
      <c r="J309" s="14"/>
      <c r="K309" s="14"/>
      <c r="L309" s="14"/>
      <c r="M309" s="14"/>
      <c r="N309" s="14"/>
      <c r="O309" s="14"/>
      <c r="P309" s="14"/>
      <c r="Q309" s="14"/>
      <c r="R309" s="14"/>
      <c r="S309" s="14"/>
      <c r="T309" s="14"/>
      <c r="U309" s="14"/>
      <c r="V309" s="14"/>
      <c r="W309" s="14"/>
      <c r="X309" s="14"/>
      <c r="Y309" s="14"/>
      <c r="Z309" s="14"/>
    </row>
    <row r="310" spans="10:26">
      <c r="J310" s="14"/>
      <c r="K310" s="14"/>
      <c r="L310" s="14"/>
      <c r="M310" s="14"/>
      <c r="N310" s="14"/>
      <c r="O310" s="14"/>
      <c r="P310" s="14"/>
      <c r="Q310" s="14"/>
      <c r="R310" s="14"/>
      <c r="S310" s="14"/>
      <c r="T310" s="14"/>
      <c r="U310" s="14"/>
      <c r="V310" s="14"/>
      <c r="W310" s="14"/>
      <c r="X310" s="14"/>
      <c r="Y310" s="14"/>
      <c r="Z310" s="14"/>
    </row>
    <row r="311" spans="10:26" ht="16.5" customHeight="1">
      <c r="J311" s="14"/>
      <c r="K311" s="14"/>
      <c r="L311" s="14"/>
      <c r="M311" s="14"/>
      <c r="N311" s="14"/>
      <c r="O311" s="14"/>
      <c r="P311" s="14"/>
      <c r="Q311" s="14"/>
      <c r="R311" s="14"/>
      <c r="S311" s="14"/>
      <c r="T311" s="14"/>
      <c r="U311" s="14"/>
      <c r="V311" s="14"/>
      <c r="W311" s="14"/>
      <c r="X311" s="14"/>
      <c r="Y311" s="14"/>
      <c r="Z311" s="14"/>
    </row>
    <row r="312" spans="10:26">
      <c r="J312" s="14"/>
      <c r="K312" s="14"/>
      <c r="L312" s="14"/>
      <c r="M312" s="14"/>
      <c r="N312" s="14"/>
      <c r="O312" s="14"/>
      <c r="P312" s="14"/>
      <c r="Q312" s="14"/>
      <c r="R312" s="14"/>
      <c r="S312" s="14"/>
      <c r="T312" s="14"/>
      <c r="U312" s="14"/>
      <c r="V312" s="14"/>
      <c r="W312" s="14"/>
      <c r="X312" s="14"/>
      <c r="Y312" s="14"/>
      <c r="Z312" s="14"/>
    </row>
    <row r="313" spans="10:26" ht="16.5" customHeight="1">
      <c r="J313" s="14"/>
      <c r="K313" s="14"/>
      <c r="L313" s="14"/>
      <c r="M313" s="14"/>
      <c r="N313" s="14"/>
      <c r="O313" s="14"/>
      <c r="P313" s="14"/>
      <c r="Q313" s="14"/>
      <c r="R313" s="14"/>
      <c r="S313" s="14"/>
      <c r="T313" s="14"/>
      <c r="U313" s="14"/>
      <c r="V313" s="14"/>
      <c r="W313" s="14"/>
      <c r="X313" s="14"/>
      <c r="Y313" s="14"/>
      <c r="Z313" s="14"/>
    </row>
    <row r="314" spans="10:26" ht="16.5" customHeight="1">
      <c r="J314" s="14"/>
      <c r="K314" s="14"/>
      <c r="L314" s="14"/>
      <c r="M314" s="14"/>
      <c r="N314" s="14"/>
      <c r="O314" s="14"/>
      <c r="P314" s="14"/>
      <c r="Q314" s="14"/>
      <c r="R314" s="14"/>
      <c r="S314" s="14"/>
      <c r="T314" s="14"/>
      <c r="U314" s="14"/>
      <c r="V314" s="14"/>
      <c r="W314" s="14"/>
      <c r="X314" s="14"/>
      <c r="Y314" s="14"/>
      <c r="Z314" s="14"/>
    </row>
    <row r="315" spans="10:26">
      <c r="J315" s="14"/>
      <c r="K315" s="14"/>
      <c r="L315" s="14"/>
      <c r="M315" s="14"/>
      <c r="N315" s="14"/>
      <c r="O315" s="14"/>
      <c r="P315" s="14"/>
      <c r="Q315" s="14"/>
      <c r="R315" s="14"/>
      <c r="S315" s="14"/>
      <c r="T315" s="14"/>
      <c r="U315" s="14"/>
      <c r="V315" s="14"/>
      <c r="W315" s="14"/>
      <c r="X315" s="14"/>
      <c r="Y315" s="14"/>
      <c r="Z315" s="14"/>
    </row>
    <row r="316" spans="10:26" ht="16.5" customHeight="1">
      <c r="J316" s="14"/>
      <c r="K316" s="14"/>
      <c r="L316" s="14"/>
      <c r="M316" s="14"/>
      <c r="N316" s="14"/>
      <c r="O316" s="14"/>
      <c r="P316" s="14"/>
      <c r="Q316" s="14"/>
      <c r="R316" s="14"/>
      <c r="S316" s="14"/>
      <c r="T316" s="14"/>
      <c r="U316" s="14"/>
      <c r="V316" s="14"/>
      <c r="W316" s="14"/>
      <c r="X316" s="14"/>
      <c r="Y316" s="14"/>
      <c r="Z316" s="14"/>
    </row>
    <row r="317" spans="10:26">
      <c r="J317" s="14"/>
      <c r="K317" s="14"/>
      <c r="L317" s="14"/>
      <c r="M317" s="14"/>
      <c r="N317" s="14"/>
      <c r="O317" s="14"/>
      <c r="P317" s="14"/>
      <c r="Q317" s="14"/>
      <c r="R317" s="14"/>
      <c r="S317" s="14"/>
      <c r="T317" s="14"/>
      <c r="U317" s="14"/>
      <c r="V317" s="14"/>
      <c r="W317" s="14"/>
      <c r="X317" s="14"/>
      <c r="Y317" s="14"/>
      <c r="Z317" s="14"/>
    </row>
    <row r="318" spans="10:26" ht="16.5" customHeight="1">
      <c r="J318" s="14"/>
      <c r="K318" s="14"/>
      <c r="L318" s="14"/>
      <c r="M318" s="14"/>
      <c r="N318" s="14"/>
      <c r="O318" s="14"/>
      <c r="P318" s="14"/>
      <c r="Q318" s="14"/>
      <c r="R318" s="14"/>
      <c r="S318" s="14"/>
      <c r="T318" s="14"/>
      <c r="U318" s="14"/>
      <c r="V318" s="14"/>
      <c r="W318" s="14"/>
      <c r="X318" s="14"/>
      <c r="Y318" s="14"/>
      <c r="Z318" s="14"/>
    </row>
    <row r="319" spans="10:26" ht="16.5" customHeight="1">
      <c r="J319" s="14"/>
      <c r="K319" s="14"/>
      <c r="L319" s="14"/>
      <c r="M319" s="14"/>
      <c r="N319" s="14"/>
      <c r="O319" s="14"/>
      <c r="P319" s="14"/>
      <c r="Q319" s="14"/>
      <c r="R319" s="14"/>
      <c r="S319" s="14"/>
      <c r="T319" s="14"/>
      <c r="U319" s="14"/>
      <c r="V319" s="14"/>
      <c r="W319" s="14"/>
      <c r="X319" s="14"/>
      <c r="Y319" s="14"/>
      <c r="Z319" s="14"/>
    </row>
    <row r="320" spans="10:26">
      <c r="J320" s="14"/>
      <c r="K320" s="14"/>
      <c r="L320" s="14"/>
      <c r="M320" s="14"/>
      <c r="N320" s="14"/>
      <c r="O320" s="14"/>
      <c r="P320" s="14"/>
      <c r="Q320" s="14"/>
      <c r="R320" s="14"/>
      <c r="S320" s="14"/>
      <c r="T320" s="14"/>
      <c r="U320" s="14"/>
      <c r="V320" s="14"/>
      <c r="W320" s="14"/>
      <c r="X320" s="14"/>
      <c r="Y320" s="14"/>
      <c r="Z320" s="14"/>
    </row>
    <row r="321" spans="10:26" ht="16.5" customHeight="1">
      <c r="J321" s="14"/>
      <c r="K321" s="14"/>
      <c r="L321" s="14"/>
      <c r="M321" s="14"/>
      <c r="N321" s="14"/>
      <c r="O321" s="14"/>
      <c r="P321" s="14"/>
      <c r="Q321" s="14"/>
      <c r="R321" s="14"/>
      <c r="S321" s="14"/>
      <c r="T321" s="14"/>
      <c r="U321" s="14"/>
      <c r="V321" s="14"/>
      <c r="W321" s="14"/>
      <c r="X321" s="14"/>
      <c r="Y321" s="14"/>
      <c r="Z321" s="14"/>
    </row>
    <row r="322" spans="10:26">
      <c r="J322" s="14"/>
      <c r="K322" s="14"/>
      <c r="L322" s="14"/>
      <c r="M322" s="14"/>
      <c r="N322" s="14"/>
      <c r="O322" s="14"/>
      <c r="P322" s="14"/>
      <c r="Q322" s="14"/>
      <c r="R322" s="14"/>
      <c r="S322" s="14"/>
      <c r="T322" s="14"/>
      <c r="U322" s="14"/>
      <c r="V322" s="14"/>
      <c r="W322" s="14"/>
      <c r="X322" s="14"/>
      <c r="Y322" s="14"/>
      <c r="Z322" s="14"/>
    </row>
    <row r="323" spans="10:26" ht="16.5" customHeight="1">
      <c r="J323" s="14"/>
      <c r="K323" s="14"/>
      <c r="L323" s="14"/>
      <c r="M323" s="14"/>
      <c r="N323" s="14"/>
      <c r="O323" s="14"/>
      <c r="P323" s="14"/>
      <c r="Q323" s="14"/>
      <c r="R323" s="14"/>
      <c r="S323" s="14"/>
      <c r="T323" s="14"/>
      <c r="U323" s="14"/>
      <c r="V323" s="14"/>
      <c r="W323" s="14"/>
      <c r="X323" s="14"/>
      <c r="Y323" s="14"/>
      <c r="Z323" s="14"/>
    </row>
    <row r="324" spans="10:26" ht="16.5" customHeight="1">
      <c r="J324" s="14"/>
      <c r="K324" s="14"/>
      <c r="L324" s="14"/>
      <c r="M324" s="14"/>
      <c r="N324" s="14"/>
      <c r="O324" s="14"/>
      <c r="P324" s="14"/>
      <c r="Q324" s="14"/>
      <c r="R324" s="14"/>
      <c r="S324" s="14"/>
      <c r="T324" s="14"/>
      <c r="U324" s="14"/>
      <c r="V324" s="14"/>
      <c r="W324" s="14"/>
      <c r="X324" s="14"/>
      <c r="Y324" s="14"/>
      <c r="Z324" s="14"/>
    </row>
    <row r="325" spans="10:26">
      <c r="J325" s="14"/>
      <c r="K325" s="14"/>
      <c r="L325" s="14"/>
      <c r="M325" s="14"/>
      <c r="N325" s="14"/>
      <c r="O325" s="14"/>
      <c r="P325" s="14"/>
      <c r="Q325" s="14"/>
      <c r="R325" s="14"/>
      <c r="S325" s="14"/>
      <c r="T325" s="14"/>
      <c r="U325" s="14"/>
      <c r="V325" s="14"/>
      <c r="W325" s="14"/>
      <c r="X325" s="14"/>
      <c r="Y325" s="14"/>
      <c r="Z325" s="14"/>
    </row>
    <row r="326" spans="10:26" ht="16.5" customHeight="1">
      <c r="J326" s="14"/>
      <c r="K326" s="14"/>
      <c r="L326" s="14"/>
      <c r="M326" s="14"/>
      <c r="N326" s="14"/>
      <c r="O326" s="14"/>
      <c r="P326" s="14"/>
      <c r="Q326" s="14"/>
      <c r="R326" s="14"/>
      <c r="S326" s="14"/>
      <c r="T326" s="14"/>
      <c r="U326" s="14"/>
      <c r="V326" s="14"/>
      <c r="W326" s="14"/>
      <c r="X326" s="14"/>
      <c r="Y326" s="14"/>
      <c r="Z326" s="14"/>
    </row>
    <row r="327" spans="10:26">
      <c r="J327" s="14"/>
      <c r="K327" s="14"/>
      <c r="L327" s="14"/>
      <c r="M327" s="14"/>
      <c r="N327" s="14"/>
      <c r="O327" s="14"/>
      <c r="P327" s="14"/>
      <c r="Q327" s="14"/>
      <c r="R327" s="14"/>
      <c r="S327" s="14"/>
      <c r="T327" s="14"/>
      <c r="U327" s="14"/>
      <c r="V327" s="14"/>
      <c r="W327" s="14"/>
      <c r="X327" s="14"/>
      <c r="Y327" s="14"/>
      <c r="Z327" s="14"/>
    </row>
    <row r="328" spans="10:26" ht="16.5" customHeight="1">
      <c r="J328" s="14"/>
      <c r="K328" s="14"/>
      <c r="L328" s="14"/>
      <c r="M328" s="14"/>
      <c r="N328" s="14"/>
      <c r="O328" s="14"/>
      <c r="P328" s="14"/>
      <c r="Q328" s="14"/>
      <c r="R328" s="14"/>
      <c r="S328" s="14"/>
      <c r="T328" s="14"/>
      <c r="U328" s="14"/>
      <c r="V328" s="14"/>
      <c r="W328" s="14"/>
      <c r="X328" s="14"/>
      <c r="Y328" s="14"/>
      <c r="Z328" s="14"/>
    </row>
    <row r="329" spans="10:26" ht="16.5" customHeight="1">
      <c r="J329" s="14"/>
      <c r="K329" s="14"/>
      <c r="L329" s="14"/>
      <c r="M329" s="14"/>
      <c r="N329" s="14"/>
      <c r="O329" s="14"/>
      <c r="P329" s="14"/>
      <c r="Q329" s="14"/>
      <c r="R329" s="14"/>
      <c r="S329" s="14"/>
      <c r="T329" s="14"/>
      <c r="U329" s="14"/>
      <c r="V329" s="14"/>
      <c r="W329" s="14"/>
      <c r="X329" s="14"/>
      <c r="Y329" s="14"/>
      <c r="Z329" s="14"/>
    </row>
    <row r="330" spans="10:26">
      <c r="J330" s="14"/>
      <c r="K330" s="14"/>
      <c r="L330" s="14"/>
      <c r="M330" s="14"/>
      <c r="N330" s="14"/>
      <c r="O330" s="14"/>
      <c r="P330" s="14"/>
      <c r="Q330" s="14"/>
      <c r="R330" s="14"/>
      <c r="S330" s="14"/>
      <c r="T330" s="14"/>
      <c r="U330" s="14"/>
      <c r="V330" s="14"/>
      <c r="W330" s="14"/>
      <c r="X330" s="14"/>
      <c r="Y330" s="14"/>
      <c r="Z330" s="14"/>
    </row>
    <row r="331" spans="10:26" ht="16.5" customHeight="1">
      <c r="J331" s="14"/>
      <c r="K331" s="14"/>
      <c r="L331" s="14"/>
      <c r="M331" s="14"/>
      <c r="N331" s="14"/>
      <c r="O331" s="14"/>
      <c r="P331" s="14"/>
      <c r="Q331" s="14"/>
      <c r="R331" s="14"/>
      <c r="S331" s="14"/>
      <c r="T331" s="14"/>
      <c r="U331" s="14"/>
      <c r="V331" s="14"/>
      <c r="W331" s="14"/>
      <c r="X331" s="14"/>
      <c r="Y331" s="14"/>
      <c r="Z331" s="14"/>
    </row>
    <row r="332" spans="10:26">
      <c r="J332" s="14"/>
      <c r="K332" s="14"/>
      <c r="L332" s="14"/>
      <c r="M332" s="14"/>
      <c r="N332" s="14"/>
      <c r="O332" s="14"/>
      <c r="P332" s="14"/>
      <c r="Q332" s="14"/>
      <c r="R332" s="14"/>
      <c r="S332" s="14"/>
      <c r="T332" s="14"/>
      <c r="U332" s="14"/>
      <c r="V332" s="14"/>
      <c r="W332" s="14"/>
      <c r="X332" s="14"/>
      <c r="Y332" s="14"/>
      <c r="Z332" s="14"/>
    </row>
    <row r="333" spans="10:26" ht="16.5" customHeight="1">
      <c r="J333" s="14"/>
      <c r="K333" s="14"/>
      <c r="L333" s="14"/>
      <c r="M333" s="14"/>
      <c r="N333" s="14"/>
      <c r="O333" s="14"/>
      <c r="P333" s="14"/>
      <c r="Q333" s="14"/>
      <c r="R333" s="14"/>
      <c r="S333" s="14"/>
      <c r="T333" s="14"/>
      <c r="U333" s="14"/>
      <c r="V333" s="14"/>
      <c r="W333" s="14"/>
      <c r="X333" s="14"/>
      <c r="Y333" s="14"/>
      <c r="Z333" s="14"/>
    </row>
    <row r="334" spans="10:26" ht="16.5" customHeight="1">
      <c r="J334" s="14"/>
      <c r="K334" s="14"/>
      <c r="L334" s="14"/>
      <c r="M334" s="14"/>
      <c r="N334" s="14"/>
      <c r="O334" s="14"/>
      <c r="P334" s="14"/>
      <c r="Q334" s="14"/>
      <c r="R334" s="14"/>
      <c r="S334" s="14"/>
      <c r="T334" s="14"/>
      <c r="U334" s="14"/>
      <c r="V334" s="14"/>
      <c r="W334" s="14"/>
      <c r="X334" s="14"/>
      <c r="Y334" s="14"/>
      <c r="Z334" s="14"/>
    </row>
    <row r="335" spans="10:26">
      <c r="J335" s="14"/>
      <c r="K335" s="14"/>
      <c r="L335" s="14"/>
      <c r="M335" s="14"/>
      <c r="N335" s="14"/>
      <c r="O335" s="14"/>
      <c r="P335" s="14"/>
      <c r="Q335" s="14"/>
      <c r="R335" s="14"/>
      <c r="S335" s="14"/>
      <c r="T335" s="14"/>
      <c r="U335" s="14"/>
      <c r="V335" s="14"/>
      <c r="W335" s="14"/>
      <c r="X335" s="14"/>
      <c r="Y335" s="14"/>
      <c r="Z335" s="14"/>
    </row>
    <row r="336" spans="10:26" ht="16.5" customHeight="1">
      <c r="J336" s="14"/>
      <c r="K336" s="14"/>
      <c r="L336" s="14"/>
      <c r="M336" s="14"/>
      <c r="N336" s="14"/>
      <c r="O336" s="14"/>
      <c r="P336" s="14"/>
      <c r="Q336" s="14"/>
      <c r="R336" s="14"/>
      <c r="S336" s="14"/>
    </row>
    <row r="337" spans="10:19">
      <c r="J337" s="14"/>
      <c r="K337" s="14"/>
      <c r="L337" s="14"/>
      <c r="M337" s="14"/>
      <c r="N337" s="14"/>
      <c r="O337" s="14"/>
      <c r="P337" s="14"/>
      <c r="Q337" s="14"/>
      <c r="R337" s="14"/>
      <c r="S337" s="14"/>
    </row>
    <row r="338" spans="10:19" ht="16.5" customHeight="1">
      <c r="J338" s="14"/>
      <c r="K338" s="14"/>
      <c r="L338" s="14"/>
      <c r="M338" s="14"/>
      <c r="N338" s="14"/>
      <c r="O338" s="14"/>
      <c r="P338" s="14"/>
      <c r="Q338" s="14"/>
      <c r="R338" s="14"/>
      <c r="S338" s="14"/>
    </row>
    <row r="339" spans="10:19" ht="16.5" customHeight="1">
      <c r="J339" s="14"/>
      <c r="K339" s="14"/>
      <c r="L339" s="14"/>
      <c r="M339" s="14"/>
      <c r="N339" s="14"/>
      <c r="O339" s="14"/>
      <c r="P339" s="14"/>
      <c r="Q339" s="14"/>
      <c r="R339" s="14"/>
      <c r="S339" s="14"/>
    </row>
    <row r="340" spans="10:19">
      <c r="J340" s="14"/>
      <c r="K340" s="14"/>
      <c r="L340" s="14"/>
      <c r="M340" s="14"/>
      <c r="N340" s="14"/>
      <c r="O340" s="14"/>
      <c r="P340" s="14"/>
      <c r="Q340" s="14"/>
      <c r="R340" s="14"/>
      <c r="S340" s="14"/>
    </row>
    <row r="341" spans="10:19">
      <c r="J341" s="14"/>
      <c r="K341" s="14"/>
      <c r="L341" s="14"/>
      <c r="M341" s="14"/>
      <c r="N341" s="14"/>
      <c r="O341" s="14"/>
      <c r="P341" s="14"/>
      <c r="Q341" s="14"/>
      <c r="R341" s="14"/>
      <c r="S341" s="14"/>
    </row>
    <row r="342" spans="10:19">
      <c r="J342" s="14"/>
      <c r="K342" s="14"/>
      <c r="L342" s="14"/>
      <c r="M342" s="14"/>
      <c r="N342" s="14"/>
      <c r="O342" s="14"/>
      <c r="P342" s="14"/>
      <c r="Q342" s="14"/>
      <c r="R342" s="14"/>
      <c r="S342" s="14"/>
    </row>
    <row r="343" spans="10:19" ht="16.5" customHeight="1">
      <c r="J343" s="14"/>
      <c r="K343" s="14"/>
      <c r="L343" s="14"/>
      <c r="M343" s="14"/>
      <c r="N343" s="14"/>
      <c r="O343" s="14"/>
      <c r="P343" s="14"/>
      <c r="Q343" s="14"/>
      <c r="R343" s="14"/>
      <c r="S343" s="14"/>
    </row>
    <row r="344" spans="10:19" ht="16.5" customHeight="1">
      <c r="J344" s="14"/>
      <c r="K344" s="14"/>
      <c r="L344" s="14"/>
      <c r="M344" s="14"/>
      <c r="N344" s="14"/>
      <c r="O344" s="14"/>
      <c r="P344" s="14"/>
      <c r="Q344" s="14"/>
      <c r="R344" s="14"/>
      <c r="S344" s="14"/>
    </row>
    <row r="345" spans="10:19">
      <c r="J345" s="14"/>
      <c r="K345" s="14"/>
      <c r="L345" s="14"/>
      <c r="M345" s="14"/>
      <c r="N345" s="14"/>
      <c r="O345" s="14"/>
      <c r="P345" s="14"/>
      <c r="Q345" s="14"/>
      <c r="R345" s="14"/>
      <c r="S345" s="14"/>
    </row>
    <row r="346" spans="10:19" ht="16.5" customHeight="1">
      <c r="J346" s="14"/>
      <c r="K346" s="14"/>
      <c r="L346" s="14"/>
      <c r="M346" s="14"/>
      <c r="N346" s="14"/>
      <c r="O346" s="14"/>
      <c r="P346" s="14"/>
      <c r="Q346" s="14"/>
      <c r="R346" s="14"/>
      <c r="S346" s="14"/>
    </row>
    <row r="347" spans="10:19">
      <c r="J347" s="14"/>
      <c r="K347" s="14"/>
      <c r="L347" s="14"/>
      <c r="M347" s="14"/>
      <c r="N347" s="14"/>
      <c r="O347" s="14"/>
      <c r="P347" s="14"/>
      <c r="Q347" s="14"/>
      <c r="R347" s="14"/>
      <c r="S347" s="14"/>
    </row>
    <row r="348" spans="10:19" ht="16.5" customHeight="1">
      <c r="J348" s="14"/>
      <c r="K348" s="14"/>
      <c r="L348" s="14"/>
      <c r="M348" s="14"/>
      <c r="N348" s="14"/>
      <c r="O348" s="14"/>
      <c r="P348" s="14"/>
      <c r="Q348" s="14"/>
      <c r="R348" s="14"/>
      <c r="S348" s="14"/>
    </row>
    <row r="349" spans="10:19" ht="16.5" customHeight="1">
      <c r="J349" s="14"/>
      <c r="K349" s="14"/>
      <c r="L349" s="14"/>
      <c r="M349" s="14"/>
      <c r="N349" s="14"/>
      <c r="O349" s="14"/>
      <c r="P349" s="14"/>
      <c r="Q349" s="14"/>
      <c r="R349" s="14"/>
      <c r="S349" s="14"/>
    </row>
    <row r="350" spans="10:19">
      <c r="J350" s="14"/>
      <c r="K350" s="14"/>
      <c r="L350" s="14"/>
      <c r="M350" s="14"/>
      <c r="N350" s="14"/>
      <c r="O350" s="14"/>
      <c r="P350" s="14"/>
      <c r="Q350" s="14"/>
      <c r="R350" s="14"/>
      <c r="S350" s="14"/>
    </row>
    <row r="351" spans="10:19" ht="16.5" customHeight="1">
      <c r="J351" s="14"/>
      <c r="K351" s="14"/>
      <c r="L351" s="14"/>
      <c r="M351" s="14"/>
      <c r="N351" s="14"/>
      <c r="O351" s="14"/>
      <c r="P351" s="14"/>
      <c r="Q351" s="14"/>
      <c r="R351" s="14"/>
      <c r="S351" s="14"/>
    </row>
    <row r="352" spans="10:19">
      <c r="J352" s="14"/>
      <c r="K352" s="14"/>
      <c r="L352" s="14"/>
      <c r="M352" s="14"/>
      <c r="N352" s="14"/>
      <c r="O352" s="14"/>
      <c r="P352" s="14"/>
      <c r="Q352" s="14"/>
      <c r="R352" s="14"/>
      <c r="S352" s="14"/>
    </row>
    <row r="353" spans="10:19" ht="16.5" customHeight="1">
      <c r="J353" s="14"/>
      <c r="K353" s="14"/>
      <c r="L353" s="14"/>
      <c r="M353" s="14"/>
      <c r="N353" s="14"/>
      <c r="O353" s="14"/>
      <c r="P353" s="14"/>
      <c r="Q353" s="14"/>
      <c r="R353" s="14"/>
      <c r="S353" s="14"/>
    </row>
    <row r="354" spans="10:19" ht="16.5" customHeight="1">
      <c r="J354" s="14"/>
      <c r="K354" s="14"/>
      <c r="L354" s="14"/>
      <c r="M354" s="14"/>
      <c r="N354" s="14"/>
      <c r="O354" s="14"/>
      <c r="P354" s="14"/>
      <c r="Q354" s="14"/>
      <c r="R354" s="14"/>
      <c r="S354" s="14"/>
    </row>
    <row r="355" spans="10:19">
      <c r="J355" s="14"/>
      <c r="K355" s="14"/>
      <c r="L355" s="14"/>
      <c r="M355" s="14"/>
      <c r="N355" s="14"/>
      <c r="O355" s="14"/>
      <c r="P355" s="14"/>
      <c r="Q355" s="14"/>
      <c r="R355" s="14"/>
      <c r="S355" s="14"/>
    </row>
    <row r="356" spans="10:19" ht="16.5" customHeight="1">
      <c r="J356" s="14"/>
      <c r="K356" s="14"/>
      <c r="L356" s="14"/>
      <c r="M356" s="14"/>
      <c r="N356" s="14"/>
      <c r="O356" s="14"/>
      <c r="P356" s="14"/>
      <c r="Q356" s="14"/>
      <c r="R356" s="14"/>
      <c r="S356" s="14"/>
    </row>
    <row r="357" spans="10:19">
      <c r="J357" s="14"/>
      <c r="K357" s="14"/>
      <c r="L357" s="14"/>
      <c r="M357" s="14"/>
      <c r="N357" s="14"/>
      <c r="O357" s="14"/>
      <c r="P357" s="14"/>
      <c r="Q357" s="14"/>
      <c r="R357" s="14"/>
      <c r="S357" s="14"/>
    </row>
    <row r="358" spans="10:19" ht="16.5" customHeight="1">
      <c r="J358" s="14"/>
      <c r="K358" s="14"/>
      <c r="L358" s="14"/>
      <c r="M358" s="14"/>
      <c r="N358" s="14"/>
      <c r="O358" s="14"/>
      <c r="P358" s="14"/>
      <c r="Q358" s="14"/>
      <c r="R358" s="14"/>
      <c r="S358" s="14"/>
    </row>
    <row r="359" spans="10:19" ht="16.5" customHeight="1">
      <c r="J359" s="14"/>
      <c r="K359" s="14"/>
      <c r="L359" s="14"/>
      <c r="M359" s="14"/>
      <c r="N359" s="14"/>
      <c r="O359" s="14"/>
      <c r="P359" s="14"/>
      <c r="Q359" s="14"/>
      <c r="R359" s="14"/>
      <c r="S359" s="14"/>
    </row>
    <row r="360" spans="10:19">
      <c r="J360" s="14"/>
      <c r="K360" s="14"/>
      <c r="L360" s="14"/>
      <c r="M360" s="14"/>
      <c r="N360" s="14"/>
      <c r="O360" s="14"/>
      <c r="P360" s="14"/>
      <c r="Q360" s="14"/>
      <c r="R360" s="14"/>
      <c r="S360" s="14"/>
    </row>
    <row r="361" spans="10:19" ht="16.5" customHeight="1">
      <c r="J361" s="14"/>
      <c r="K361" s="14"/>
      <c r="L361" s="14"/>
      <c r="M361" s="14"/>
      <c r="N361" s="14"/>
      <c r="O361" s="14"/>
      <c r="P361" s="14"/>
      <c r="Q361" s="14"/>
      <c r="R361" s="14"/>
      <c r="S361" s="14"/>
    </row>
    <row r="362" spans="10:19">
      <c r="J362" s="14"/>
      <c r="K362" s="14"/>
      <c r="L362" s="14"/>
      <c r="M362" s="14"/>
      <c r="N362" s="14"/>
      <c r="O362" s="14"/>
      <c r="P362" s="14"/>
      <c r="Q362" s="14"/>
      <c r="R362" s="14"/>
      <c r="S362" s="14"/>
    </row>
    <row r="363" spans="10:19" ht="16.5" customHeight="1">
      <c r="J363" s="14"/>
      <c r="K363" s="14"/>
      <c r="L363" s="14"/>
      <c r="M363" s="14"/>
      <c r="N363" s="14"/>
      <c r="O363" s="14"/>
      <c r="P363" s="14"/>
      <c r="Q363" s="14"/>
      <c r="R363" s="14"/>
      <c r="S363" s="14"/>
    </row>
  </sheetData>
  <mergeCells count="21">
    <mergeCell ref="A1:G1"/>
    <mergeCell ref="A2:G2"/>
    <mergeCell ref="A3:G4"/>
    <mergeCell ref="A5:B5"/>
    <mergeCell ref="C5:E5"/>
    <mergeCell ref="G5:I5"/>
    <mergeCell ref="A21:B21"/>
    <mergeCell ref="H21:I21"/>
    <mergeCell ref="A6:B6"/>
    <mergeCell ref="C6:I6"/>
    <mergeCell ref="A7:B7"/>
    <mergeCell ref="C7:E7"/>
    <mergeCell ref="G7:I7"/>
    <mergeCell ref="A8:B8"/>
    <mergeCell ref="C8:E8"/>
    <mergeCell ref="G8:I8"/>
    <mergeCell ref="C9:D9"/>
    <mergeCell ref="A18:H18"/>
    <mergeCell ref="B19:I19"/>
    <mergeCell ref="A20:B20"/>
    <mergeCell ref="H20:I20"/>
  </mergeCells>
  <dataValidations disablePrompts="1" count="1">
    <dataValidation allowBlank="1" showInputMessage="1" showErrorMessage="1" promptTitle="北京久盛；福楼；A公司" sqref="C5:C6 D6"/>
  </dataValidations>
  <pageMargins left="0.34545454545454546" right="0.41022727272727272" top="0.75" bottom="0.75" header="0.3" footer="0.3"/>
  <pageSetup scale="58" fitToHeight="0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A1:AN385"/>
  <sheetViews>
    <sheetView zoomScale="80" zoomScaleNormal="80" zoomScalePageLayoutView="55" workbookViewId="0">
      <selection activeCell="I40" sqref="I40"/>
    </sheetView>
  </sheetViews>
  <sheetFormatPr defaultRowHeight="15"/>
  <cols>
    <col min="1" max="1" width="17.7109375" style="20" customWidth="1"/>
    <col min="2" max="2" width="20" style="20" customWidth="1"/>
    <col min="3" max="3" width="35" style="20" bestFit="1" customWidth="1"/>
    <col min="4" max="4" width="29.42578125" style="20" bestFit="1" customWidth="1"/>
    <col min="5" max="5" width="9.85546875" style="20" bestFit="1" customWidth="1"/>
    <col min="6" max="6" width="9.85546875" style="20" customWidth="1"/>
    <col min="7" max="7" width="9.5703125" style="20" bestFit="1" customWidth="1"/>
    <col min="8" max="8" width="13.85546875" style="20" customWidth="1"/>
    <col min="9" max="9" width="23.42578125" style="20" bestFit="1" customWidth="1"/>
    <col min="10" max="10" width="8.140625" style="20" customWidth="1"/>
    <col min="11" max="18" width="8.140625" style="20" bestFit="1" customWidth="1"/>
    <col min="19" max="40" width="9.42578125" style="20" bestFit="1" customWidth="1"/>
    <col min="41" max="16384" width="9.140625" style="20"/>
  </cols>
  <sheetData>
    <row r="1" spans="1:40" s="15" customFormat="1" ht="18" customHeight="1">
      <c r="A1" s="52" t="s">
        <v>20</v>
      </c>
      <c r="B1" s="52"/>
      <c r="C1" s="52"/>
      <c r="D1" s="52"/>
      <c r="E1" s="52"/>
      <c r="F1" s="52"/>
      <c r="G1" s="52"/>
      <c r="H1" s="18"/>
      <c r="I1" s="19"/>
    </row>
    <row r="2" spans="1:40" s="15" customFormat="1" ht="18" customHeight="1">
      <c r="A2" s="71" t="s">
        <v>21</v>
      </c>
      <c r="B2" s="71"/>
      <c r="C2" s="71"/>
      <c r="D2" s="71"/>
      <c r="E2" s="71"/>
      <c r="F2" s="71"/>
      <c r="G2" s="71"/>
      <c r="H2" s="18"/>
      <c r="I2" s="19"/>
    </row>
    <row r="3" spans="1:40" s="15" customFormat="1" ht="12.75">
      <c r="A3" s="72" t="s">
        <v>25</v>
      </c>
      <c r="B3" s="72"/>
      <c r="C3" s="72"/>
      <c r="D3" s="72"/>
      <c r="E3" s="72"/>
      <c r="F3" s="72"/>
      <c r="G3" s="72"/>
      <c r="H3" s="23"/>
      <c r="I3" s="23"/>
    </row>
    <row r="4" spans="1:40" s="15" customFormat="1" ht="12.75">
      <c r="A4" s="72"/>
      <c r="B4" s="72"/>
      <c r="C4" s="72"/>
      <c r="D4" s="72"/>
      <c r="E4" s="72"/>
      <c r="F4" s="72"/>
      <c r="G4" s="72"/>
      <c r="H4" s="23"/>
      <c r="I4" s="23"/>
    </row>
    <row r="5" spans="1:40" s="15" customFormat="1" ht="17.25" customHeight="1">
      <c r="A5" s="60" t="s">
        <v>49</v>
      </c>
      <c r="B5" s="60"/>
      <c r="C5" s="61" t="s">
        <v>52</v>
      </c>
      <c r="D5" s="61"/>
      <c r="E5" s="61"/>
      <c r="F5" s="41"/>
      <c r="G5" s="60" t="s">
        <v>55</v>
      </c>
      <c r="H5" s="60"/>
      <c r="I5" s="60"/>
    </row>
    <row r="6" spans="1:40" s="15" customFormat="1" ht="17.25" customHeight="1">
      <c r="A6" s="60" t="s">
        <v>50</v>
      </c>
      <c r="B6" s="60"/>
      <c r="C6" s="61"/>
      <c r="D6" s="61"/>
      <c r="E6" s="61"/>
      <c r="F6" s="61"/>
      <c r="G6" s="61"/>
      <c r="H6" s="61"/>
      <c r="I6" s="61"/>
    </row>
    <row r="7" spans="1:40" s="15" customFormat="1" ht="17.25" customHeight="1">
      <c r="A7" s="60" t="s">
        <v>48</v>
      </c>
      <c r="B7" s="60"/>
      <c r="C7" s="61"/>
      <c r="D7" s="61"/>
      <c r="E7" s="61"/>
      <c r="F7" s="41"/>
      <c r="G7" s="60" t="s">
        <v>23</v>
      </c>
      <c r="H7" s="60"/>
      <c r="I7" s="60"/>
    </row>
    <row r="8" spans="1:40" s="15" customFormat="1" ht="17.25" customHeight="1">
      <c r="A8" s="62" t="s">
        <v>47</v>
      </c>
      <c r="B8" s="62"/>
      <c r="C8" s="63"/>
      <c r="D8" s="63"/>
      <c r="E8" s="63"/>
      <c r="F8" s="42"/>
      <c r="G8" s="62" t="s">
        <v>24</v>
      </c>
      <c r="H8" s="62"/>
      <c r="I8" s="62"/>
      <c r="J8" s="44"/>
      <c r="K8" s="44"/>
      <c r="L8" s="44"/>
      <c r="M8" s="44"/>
      <c r="N8" s="44"/>
      <c r="O8" s="44"/>
      <c r="P8" s="44"/>
      <c r="Q8" s="44"/>
      <c r="R8" s="44"/>
      <c r="S8" s="44"/>
      <c r="T8" s="44"/>
      <c r="U8" s="44"/>
      <c r="V8" s="44"/>
      <c r="W8" s="44"/>
      <c r="X8" s="44"/>
      <c r="Y8" s="44"/>
      <c r="Z8" s="44"/>
      <c r="AA8" s="44"/>
      <c r="AB8" s="44"/>
      <c r="AC8" s="44"/>
      <c r="AD8" s="44"/>
      <c r="AE8" s="44"/>
      <c r="AF8" s="44"/>
      <c r="AG8" s="44"/>
      <c r="AH8" s="44"/>
      <c r="AI8" s="44"/>
      <c r="AJ8" s="44"/>
      <c r="AK8" s="44"/>
      <c r="AL8" s="44"/>
      <c r="AM8" s="44"/>
      <c r="AN8" s="44"/>
    </row>
    <row r="9" spans="1:40" s="34" customFormat="1" ht="15.75">
      <c r="A9" s="40" t="s">
        <v>0</v>
      </c>
      <c r="B9" s="40" t="s">
        <v>42</v>
      </c>
      <c r="C9" s="54" t="s">
        <v>1</v>
      </c>
      <c r="D9" s="54"/>
      <c r="E9" s="40" t="s">
        <v>2</v>
      </c>
      <c r="F9" s="40" t="s">
        <v>41</v>
      </c>
      <c r="G9" s="40" t="s">
        <v>40</v>
      </c>
      <c r="H9" s="40" t="s">
        <v>44</v>
      </c>
      <c r="I9" s="40" t="s">
        <v>43</v>
      </c>
      <c r="J9" s="45"/>
      <c r="K9" s="45"/>
      <c r="L9" s="45"/>
      <c r="M9" s="45"/>
      <c r="N9" s="45"/>
      <c r="O9" s="45"/>
      <c r="P9" s="45"/>
      <c r="Q9" s="45"/>
      <c r="R9" s="45"/>
      <c r="S9" s="45"/>
      <c r="T9" s="45"/>
      <c r="U9" s="45"/>
      <c r="V9" s="45"/>
      <c r="W9" s="45"/>
      <c r="X9" s="45"/>
      <c r="Y9" s="45"/>
      <c r="Z9" s="45"/>
      <c r="AA9" s="45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</row>
    <row r="10" spans="1:40" s="37" customFormat="1">
      <c r="A10" s="3" t="s">
        <v>4</v>
      </c>
      <c r="B10" s="3" t="str">
        <f>VLOOKUP(A10,Total!$A$7:$G$23,2,FALSE)</f>
        <v>Baguette</v>
      </c>
      <c r="C10" s="4" t="str">
        <f>VLOOKUP(A10,Total!$A$7:$G$23,3,FALSE)</f>
        <v>Baguette classique</v>
      </c>
      <c r="D10" s="4" t="str">
        <f>VLOOKUP(A10,Total!$A$7:$G$23,4,FALSE)</f>
        <v>传统法棍</v>
      </c>
      <c r="E10" s="4">
        <f>VLOOKUP(A10,Total!$A$7:$G$23,5,FALSE)</f>
        <v>250</v>
      </c>
      <c r="F10" s="35">
        <f>VLOOKUP(A10,Total!$A$7:$G$23,6,FALSE)</f>
        <v>5</v>
      </c>
      <c r="G10" s="6">
        <v>2</v>
      </c>
      <c r="H10" s="36">
        <f>VLOOKUP(A10,Total!$A$7:$G$23,7,FALSE)</f>
        <v>30</v>
      </c>
      <c r="I10" s="11">
        <f t="shared" ref="I10:I39" si="0">H10*G10</f>
        <v>60</v>
      </c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</row>
    <row r="11" spans="1:40" s="37" customFormat="1">
      <c r="A11" s="3" t="s">
        <v>5</v>
      </c>
      <c r="B11" s="3" t="str">
        <f>VLOOKUP(A11,Total!$A$7:$G$23,2,FALSE)</f>
        <v>Baguette</v>
      </c>
      <c r="C11" s="4" t="str">
        <f>VLOOKUP(A11,Total!$A$7:$G$23,3,FALSE)</f>
        <v>Baguette tradition</v>
      </c>
      <c r="D11" s="4" t="str">
        <f>VLOOKUP(A11,Total!$A$7:$G$23,4,FALSE)</f>
        <v>乡村法棍</v>
      </c>
      <c r="E11" s="4">
        <f>VLOOKUP(A11,Total!$A$7:$G$23,5,FALSE)</f>
        <v>250</v>
      </c>
      <c r="F11" s="35">
        <f>VLOOKUP(A11,Total!$A$7:$G$23,6,FALSE)</f>
        <v>5</v>
      </c>
      <c r="G11" s="6">
        <v>2</v>
      </c>
      <c r="H11" s="36">
        <f>VLOOKUP(A11,Total!$A$7:$G$23,7,FALSE)</f>
        <v>40</v>
      </c>
      <c r="I11" s="11">
        <f t="shared" si="0"/>
        <v>80</v>
      </c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</row>
    <row r="12" spans="1:40" s="37" customFormat="1">
      <c r="A12" s="3" t="s">
        <v>12</v>
      </c>
      <c r="B12" s="3" t="str">
        <f>VLOOKUP(A12,Total!$A$7:$G$23,2,FALSE)</f>
        <v>Sandwich</v>
      </c>
      <c r="C12" s="4" t="str">
        <f>VLOOKUP(A12,Total!$A$7:$G$23,3,FALSE)</f>
        <v>SW Ciabatta</v>
      </c>
      <c r="D12" s="4" t="str">
        <f>VLOOKUP(A12,Total!$A$7:$G$23,4,FALSE)</f>
        <v>恰巴塔三明治面包</v>
      </c>
      <c r="E12" s="4">
        <f>VLOOKUP(A12,Total!$A$7:$G$23,5,FALSE)</f>
        <v>120</v>
      </c>
      <c r="F12" s="35">
        <f>VLOOKUP(A12,Total!$A$7:$G$23,6,FALSE)</f>
        <v>30</v>
      </c>
      <c r="G12" s="6">
        <v>2</v>
      </c>
      <c r="H12" s="36">
        <f>VLOOKUP(A12,Total!$A$7:$G$23,7,FALSE)</f>
        <v>125.1</v>
      </c>
      <c r="I12" s="11">
        <f t="shared" si="0"/>
        <v>250.2</v>
      </c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</row>
    <row r="13" spans="1:40" s="37" customFormat="1">
      <c r="A13" s="3"/>
      <c r="B13" s="3" t="str">
        <f>VLOOKUP(A13,Total!$A$7:$G$23,2,FALSE)</f>
        <v>none</v>
      </c>
      <c r="C13" s="4" t="str">
        <f>VLOOKUP(A13,Total!$A$7:$G$23,3,FALSE)</f>
        <v>none</v>
      </c>
      <c r="D13" s="4" t="str">
        <f>VLOOKUP(A13,Total!$A$7:$G$23,4,FALSE)</f>
        <v>none</v>
      </c>
      <c r="E13" s="4">
        <f>VLOOKUP(A13,Total!$A$7:$G$23,5,FALSE)</f>
        <v>0</v>
      </c>
      <c r="F13" s="35">
        <f>VLOOKUP(A13,Total!$A$7:$G$23,6,FALSE)</f>
        <v>0</v>
      </c>
      <c r="G13" s="6">
        <f t="shared" ref="G13:G39" si="1">SUM(J13:AN13)</f>
        <v>0</v>
      </c>
      <c r="H13" s="36">
        <f>VLOOKUP(A13,Total!$A$7:$G$23,7,FALSE)</f>
        <v>0</v>
      </c>
      <c r="I13" s="11">
        <f t="shared" si="0"/>
        <v>0</v>
      </c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</row>
    <row r="14" spans="1:40" s="37" customFormat="1">
      <c r="A14" s="3"/>
      <c r="B14" s="3" t="str">
        <f>VLOOKUP(A14,Total!$A$7:$G$23,2,FALSE)</f>
        <v>none</v>
      </c>
      <c r="C14" s="4" t="str">
        <f>VLOOKUP(A14,Total!$A$7:$G$23,3,FALSE)</f>
        <v>none</v>
      </c>
      <c r="D14" s="4" t="str">
        <f>VLOOKUP(A14,Total!$A$7:$G$23,4,FALSE)</f>
        <v>none</v>
      </c>
      <c r="E14" s="4">
        <f>VLOOKUP(A14,Total!$A$7:$G$23,5,FALSE)</f>
        <v>0</v>
      </c>
      <c r="F14" s="35">
        <f>VLOOKUP(A14,Total!$A$7:$G$23,6,FALSE)</f>
        <v>0</v>
      </c>
      <c r="G14" s="6">
        <f t="shared" si="1"/>
        <v>0</v>
      </c>
      <c r="H14" s="36">
        <f>VLOOKUP(A14,Total!$A$7:$G$23,7,FALSE)</f>
        <v>0</v>
      </c>
      <c r="I14" s="11">
        <f t="shared" si="0"/>
        <v>0</v>
      </c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</row>
    <row r="15" spans="1:40" s="37" customFormat="1">
      <c r="A15" s="3"/>
      <c r="B15" s="3" t="str">
        <f>VLOOKUP(A15,Total!$A$7:$G$23,2,FALSE)</f>
        <v>none</v>
      </c>
      <c r="C15" s="4" t="str">
        <f>VLOOKUP(A15,Total!$A$7:$G$23,3,FALSE)</f>
        <v>none</v>
      </c>
      <c r="D15" s="4" t="str">
        <f>VLOOKUP(A15,Total!$A$7:$G$23,4,FALSE)</f>
        <v>none</v>
      </c>
      <c r="E15" s="4">
        <f>VLOOKUP(A15,Total!$A$7:$G$23,5,FALSE)</f>
        <v>0</v>
      </c>
      <c r="F15" s="35">
        <f>VLOOKUP(A15,Total!$A$7:$G$23,6,FALSE)</f>
        <v>0</v>
      </c>
      <c r="G15" s="6">
        <f t="shared" si="1"/>
        <v>0</v>
      </c>
      <c r="H15" s="36">
        <f>VLOOKUP(A15,Total!$A$7:$G$23,7,FALSE)</f>
        <v>0</v>
      </c>
      <c r="I15" s="11">
        <f t="shared" si="0"/>
        <v>0</v>
      </c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</row>
    <row r="16" spans="1:40" s="37" customFormat="1">
      <c r="A16" s="3"/>
      <c r="B16" s="3" t="str">
        <f>VLOOKUP(A16,Total!$A$7:$G$23,2,FALSE)</f>
        <v>none</v>
      </c>
      <c r="C16" s="4" t="str">
        <f>VLOOKUP(A16,Total!$A$7:$G$23,3,FALSE)</f>
        <v>none</v>
      </c>
      <c r="D16" s="4" t="str">
        <f>VLOOKUP(A16,Total!$A$7:$G$23,4,FALSE)</f>
        <v>none</v>
      </c>
      <c r="E16" s="4">
        <f>VLOOKUP(A16,Total!$A$7:$G$23,5,FALSE)</f>
        <v>0</v>
      </c>
      <c r="F16" s="35">
        <f>VLOOKUP(A16,Total!$A$7:$G$23,6,FALSE)</f>
        <v>0</v>
      </c>
      <c r="G16" s="6">
        <f t="shared" si="1"/>
        <v>0</v>
      </c>
      <c r="H16" s="36">
        <f>VLOOKUP(A16,Total!$A$7:$G$23,7,FALSE)</f>
        <v>0</v>
      </c>
      <c r="I16" s="11">
        <f t="shared" si="0"/>
        <v>0</v>
      </c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</row>
    <row r="17" spans="1:40" s="37" customFormat="1">
      <c r="A17" s="3"/>
      <c r="B17" s="3" t="str">
        <f>VLOOKUP(A17,Total!$A$7:$G$23,2,FALSE)</f>
        <v>none</v>
      </c>
      <c r="C17" s="4" t="str">
        <f>VLOOKUP(A17,Total!$A$7:$G$23,3,FALSE)</f>
        <v>none</v>
      </c>
      <c r="D17" s="4" t="str">
        <f>VLOOKUP(A17,Total!$A$7:$G$23,4,FALSE)</f>
        <v>none</v>
      </c>
      <c r="E17" s="4">
        <f>VLOOKUP(A17,Total!$A$7:$G$23,5,FALSE)</f>
        <v>0</v>
      </c>
      <c r="F17" s="35">
        <f>VLOOKUP(A17,Total!$A$7:$G$23,6,FALSE)</f>
        <v>0</v>
      </c>
      <c r="G17" s="6">
        <f t="shared" si="1"/>
        <v>0</v>
      </c>
      <c r="H17" s="36">
        <f>VLOOKUP(A17,Total!$A$7:$G$23,7,FALSE)</f>
        <v>0</v>
      </c>
      <c r="I17" s="11">
        <f t="shared" si="0"/>
        <v>0</v>
      </c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</row>
    <row r="18" spans="1:40" s="37" customFormat="1">
      <c r="A18" s="3"/>
      <c r="B18" s="3" t="str">
        <f>VLOOKUP(A18,Total!$A$7:$G$23,2,FALSE)</f>
        <v>none</v>
      </c>
      <c r="C18" s="4" t="str">
        <f>VLOOKUP(A18,Total!$A$7:$G$23,3,FALSE)</f>
        <v>none</v>
      </c>
      <c r="D18" s="4" t="str">
        <f>VLOOKUP(A18,Total!$A$7:$G$23,4,FALSE)</f>
        <v>none</v>
      </c>
      <c r="E18" s="4">
        <f>VLOOKUP(A18,Total!$A$7:$G$23,5,FALSE)</f>
        <v>0</v>
      </c>
      <c r="F18" s="35">
        <f>VLOOKUP(A18,Total!$A$7:$G$23,6,FALSE)</f>
        <v>0</v>
      </c>
      <c r="G18" s="6">
        <f t="shared" si="1"/>
        <v>0</v>
      </c>
      <c r="H18" s="36">
        <f>VLOOKUP(A18,Total!$A$7:$G$23,7,FALSE)</f>
        <v>0</v>
      </c>
      <c r="I18" s="11">
        <f t="shared" si="0"/>
        <v>0</v>
      </c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</row>
    <row r="19" spans="1:40" s="37" customFormat="1">
      <c r="A19" s="3"/>
      <c r="B19" s="3" t="str">
        <f>VLOOKUP(A19,Total!$A$7:$G$23,2,FALSE)</f>
        <v>none</v>
      </c>
      <c r="C19" s="4" t="str">
        <f>VLOOKUP(A19,Total!$A$7:$G$23,3,FALSE)</f>
        <v>none</v>
      </c>
      <c r="D19" s="4" t="str">
        <f>VLOOKUP(A19,Total!$A$7:$G$23,4,FALSE)</f>
        <v>none</v>
      </c>
      <c r="E19" s="4">
        <f>VLOOKUP(A19,Total!$A$7:$G$23,5,FALSE)</f>
        <v>0</v>
      </c>
      <c r="F19" s="35">
        <f>VLOOKUP(A19,Total!$A$7:$G$23,6,FALSE)</f>
        <v>0</v>
      </c>
      <c r="G19" s="6">
        <f t="shared" si="1"/>
        <v>0</v>
      </c>
      <c r="H19" s="36">
        <f>VLOOKUP(A19,Total!$A$7:$G$23,7,FALSE)</f>
        <v>0</v>
      </c>
      <c r="I19" s="11">
        <f t="shared" si="0"/>
        <v>0</v>
      </c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</row>
    <row r="20" spans="1:40" s="37" customFormat="1">
      <c r="A20" s="3"/>
      <c r="B20" s="3" t="str">
        <f>VLOOKUP(A20,Total!$A$7:$G$23,2,FALSE)</f>
        <v>none</v>
      </c>
      <c r="C20" s="4" t="str">
        <f>VLOOKUP(A20,Total!$A$7:$G$23,3,FALSE)</f>
        <v>none</v>
      </c>
      <c r="D20" s="4" t="str">
        <f>VLOOKUP(A20,Total!$A$7:$G$23,4,FALSE)</f>
        <v>none</v>
      </c>
      <c r="E20" s="4">
        <f>VLOOKUP(A20,Total!$A$7:$G$23,5,FALSE)</f>
        <v>0</v>
      </c>
      <c r="F20" s="35">
        <f>VLOOKUP(A20,Total!$A$7:$G$23,6,FALSE)</f>
        <v>0</v>
      </c>
      <c r="G20" s="6">
        <f t="shared" si="1"/>
        <v>0</v>
      </c>
      <c r="H20" s="36">
        <f>VLOOKUP(A20,Total!$A$7:$G$23,7,FALSE)</f>
        <v>0</v>
      </c>
      <c r="I20" s="11">
        <f t="shared" si="0"/>
        <v>0</v>
      </c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</row>
    <row r="21" spans="1:40" s="37" customFormat="1">
      <c r="A21" s="3"/>
      <c r="B21" s="3" t="str">
        <f>VLOOKUP(A21,Total!$A$7:$G$23,2,FALSE)</f>
        <v>none</v>
      </c>
      <c r="C21" s="4" t="str">
        <f>VLOOKUP(A21,Total!$A$7:$G$23,3,FALSE)</f>
        <v>none</v>
      </c>
      <c r="D21" s="4" t="str">
        <f>VLOOKUP(A21,Total!$A$7:$G$23,4,FALSE)</f>
        <v>none</v>
      </c>
      <c r="E21" s="4">
        <f>VLOOKUP(A21,Total!$A$7:$G$23,5,FALSE)</f>
        <v>0</v>
      </c>
      <c r="F21" s="35">
        <f>VLOOKUP(A21,Total!$A$7:$G$23,6,FALSE)</f>
        <v>0</v>
      </c>
      <c r="G21" s="6">
        <f t="shared" si="1"/>
        <v>0</v>
      </c>
      <c r="H21" s="36">
        <f>VLOOKUP(A21,Total!$A$7:$G$23,7,FALSE)</f>
        <v>0</v>
      </c>
      <c r="I21" s="11">
        <f t="shared" si="0"/>
        <v>0</v>
      </c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</row>
    <row r="22" spans="1:40" s="37" customFormat="1">
      <c r="A22" s="3"/>
      <c r="B22" s="3" t="str">
        <f>VLOOKUP(A22,Total!$A$7:$G$23,2,FALSE)</f>
        <v>none</v>
      </c>
      <c r="C22" s="4" t="str">
        <f>VLOOKUP(A22,Total!$A$7:$G$23,3,FALSE)</f>
        <v>none</v>
      </c>
      <c r="D22" s="4" t="str">
        <f>VLOOKUP(A22,Total!$A$7:$G$23,4,FALSE)</f>
        <v>none</v>
      </c>
      <c r="E22" s="4">
        <f>VLOOKUP(A22,Total!$A$7:$G$23,5,FALSE)</f>
        <v>0</v>
      </c>
      <c r="F22" s="35">
        <f>VLOOKUP(A22,Total!$A$7:$G$23,6,FALSE)</f>
        <v>0</v>
      </c>
      <c r="G22" s="6">
        <f t="shared" si="1"/>
        <v>0</v>
      </c>
      <c r="H22" s="36">
        <f>VLOOKUP(A22,Total!$A$7:$G$23,7,FALSE)</f>
        <v>0</v>
      </c>
      <c r="I22" s="11">
        <f t="shared" si="0"/>
        <v>0</v>
      </c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</row>
    <row r="23" spans="1:40" s="37" customFormat="1">
      <c r="A23" s="3"/>
      <c r="B23" s="3" t="str">
        <f>VLOOKUP(A23,Total!$A$7:$G$23,2,FALSE)</f>
        <v>none</v>
      </c>
      <c r="C23" s="4" t="str">
        <f>VLOOKUP(A23,Total!$A$7:$G$23,3,FALSE)</f>
        <v>none</v>
      </c>
      <c r="D23" s="4" t="str">
        <f>VLOOKUP(A23,Total!$A$7:$G$23,4,FALSE)</f>
        <v>none</v>
      </c>
      <c r="E23" s="4">
        <f>VLOOKUP(A23,Total!$A$7:$G$23,5,FALSE)</f>
        <v>0</v>
      </c>
      <c r="F23" s="35">
        <f>VLOOKUP(A23,Total!$A$7:$G$23,6,FALSE)</f>
        <v>0</v>
      </c>
      <c r="G23" s="6">
        <f t="shared" si="1"/>
        <v>0</v>
      </c>
      <c r="H23" s="36">
        <f>VLOOKUP(A23,Total!$A$7:$G$23,7,FALSE)</f>
        <v>0</v>
      </c>
      <c r="I23" s="11">
        <f t="shared" si="0"/>
        <v>0</v>
      </c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</row>
    <row r="24" spans="1:40" s="37" customFormat="1">
      <c r="A24" s="3"/>
      <c r="B24" s="3" t="str">
        <f>VLOOKUP(A24,Total!$A$7:$G$23,2,FALSE)</f>
        <v>none</v>
      </c>
      <c r="C24" s="4" t="str">
        <f>VLOOKUP(A24,Total!$A$7:$G$23,3,FALSE)</f>
        <v>none</v>
      </c>
      <c r="D24" s="4" t="str">
        <f>VLOOKUP(A24,Total!$A$7:$G$23,4,FALSE)</f>
        <v>none</v>
      </c>
      <c r="E24" s="4">
        <f>VLOOKUP(A24,Total!$A$7:$G$23,5,FALSE)</f>
        <v>0</v>
      </c>
      <c r="F24" s="35">
        <f>VLOOKUP(A24,Total!$A$7:$G$23,6,FALSE)</f>
        <v>0</v>
      </c>
      <c r="G24" s="6">
        <f t="shared" si="1"/>
        <v>0</v>
      </c>
      <c r="H24" s="36">
        <f>VLOOKUP(A24,Total!$A$7:$G$23,7,FALSE)</f>
        <v>0</v>
      </c>
      <c r="I24" s="11">
        <f t="shared" si="0"/>
        <v>0</v>
      </c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</row>
    <row r="25" spans="1:40" s="37" customFormat="1">
      <c r="A25" s="3"/>
      <c r="B25" s="3" t="str">
        <f>VLOOKUP(A25,Total!$A$7:$G$23,2,FALSE)</f>
        <v>none</v>
      </c>
      <c r="C25" s="4" t="str">
        <f>VLOOKUP(A25,Total!$A$7:$G$23,3,FALSE)</f>
        <v>none</v>
      </c>
      <c r="D25" s="4" t="str">
        <f>VLOOKUP(A25,Total!$A$7:$G$23,4,FALSE)</f>
        <v>none</v>
      </c>
      <c r="E25" s="4">
        <f>VLOOKUP(A25,Total!$A$7:$G$23,5,FALSE)</f>
        <v>0</v>
      </c>
      <c r="F25" s="35">
        <f>VLOOKUP(A25,Total!$A$7:$G$23,6,FALSE)</f>
        <v>0</v>
      </c>
      <c r="G25" s="6">
        <f t="shared" si="1"/>
        <v>0</v>
      </c>
      <c r="H25" s="36">
        <f>VLOOKUP(A25,Total!$A$7:$G$23,7,FALSE)</f>
        <v>0</v>
      </c>
      <c r="I25" s="11">
        <f t="shared" si="0"/>
        <v>0</v>
      </c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</row>
    <row r="26" spans="1:40" s="37" customFormat="1">
      <c r="A26" s="3"/>
      <c r="B26" s="3" t="str">
        <f>VLOOKUP(A26,Total!$A$7:$G$23,2,FALSE)</f>
        <v>none</v>
      </c>
      <c r="C26" s="4" t="str">
        <f>VLOOKUP(A26,Total!$A$7:$G$23,3,FALSE)</f>
        <v>none</v>
      </c>
      <c r="D26" s="4" t="str">
        <f>VLOOKUP(A26,Total!$A$7:$G$23,4,FALSE)</f>
        <v>none</v>
      </c>
      <c r="E26" s="4">
        <f>VLOOKUP(A26,Total!$A$7:$G$23,5,FALSE)</f>
        <v>0</v>
      </c>
      <c r="F26" s="35">
        <f>VLOOKUP(A26,Total!$A$7:$G$23,6,FALSE)</f>
        <v>0</v>
      </c>
      <c r="G26" s="6">
        <f t="shared" si="1"/>
        <v>0</v>
      </c>
      <c r="H26" s="36">
        <f>VLOOKUP(A26,Total!$A$7:$G$23,7,FALSE)</f>
        <v>0</v>
      </c>
      <c r="I26" s="11">
        <f t="shared" si="0"/>
        <v>0</v>
      </c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</row>
    <row r="27" spans="1:40" s="37" customFormat="1">
      <c r="A27" s="3"/>
      <c r="B27" s="3" t="str">
        <f>VLOOKUP(A27,Total!$A$7:$G$23,2,FALSE)</f>
        <v>none</v>
      </c>
      <c r="C27" s="4" t="str">
        <f>VLOOKUP(A27,Total!$A$7:$G$23,3,FALSE)</f>
        <v>none</v>
      </c>
      <c r="D27" s="4" t="str">
        <f>VLOOKUP(A27,Total!$A$7:$G$23,4,FALSE)</f>
        <v>none</v>
      </c>
      <c r="E27" s="4">
        <f>VLOOKUP(A27,Total!$A$7:$G$23,5,FALSE)</f>
        <v>0</v>
      </c>
      <c r="F27" s="35">
        <f>VLOOKUP(A27,Total!$A$7:$G$23,6,FALSE)</f>
        <v>0</v>
      </c>
      <c r="G27" s="6">
        <f t="shared" si="1"/>
        <v>0</v>
      </c>
      <c r="H27" s="36">
        <f>VLOOKUP(A27,Total!$A$7:$G$23,7,FALSE)</f>
        <v>0</v>
      </c>
      <c r="I27" s="11">
        <f t="shared" si="0"/>
        <v>0</v>
      </c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</row>
    <row r="28" spans="1:40" s="37" customFormat="1">
      <c r="A28" s="3"/>
      <c r="B28" s="3" t="str">
        <f>VLOOKUP(A28,Total!$A$7:$G$23,2,FALSE)</f>
        <v>none</v>
      </c>
      <c r="C28" s="4" t="str">
        <f>VLOOKUP(A28,Total!$A$7:$G$23,3,FALSE)</f>
        <v>none</v>
      </c>
      <c r="D28" s="4" t="str">
        <f>VLOOKUP(A28,Total!$A$7:$G$23,4,FALSE)</f>
        <v>none</v>
      </c>
      <c r="E28" s="4">
        <f>VLOOKUP(A28,Total!$A$7:$G$23,5,FALSE)</f>
        <v>0</v>
      </c>
      <c r="F28" s="35">
        <f>VLOOKUP(A28,Total!$A$7:$G$23,6,FALSE)</f>
        <v>0</v>
      </c>
      <c r="G28" s="6">
        <f t="shared" si="1"/>
        <v>0</v>
      </c>
      <c r="H28" s="36">
        <f>VLOOKUP(A28,Total!$A$7:$G$23,7,FALSE)</f>
        <v>0</v>
      </c>
      <c r="I28" s="11">
        <f t="shared" si="0"/>
        <v>0</v>
      </c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</row>
    <row r="29" spans="1:40" s="37" customFormat="1">
      <c r="A29" s="3"/>
      <c r="B29" s="3" t="str">
        <f>VLOOKUP(A29,Total!$A$7:$G$23,2,FALSE)</f>
        <v>none</v>
      </c>
      <c r="C29" s="4" t="str">
        <f>VLOOKUP(A29,Total!$A$7:$G$23,3,FALSE)</f>
        <v>none</v>
      </c>
      <c r="D29" s="4" t="str">
        <f>VLOOKUP(A29,Total!$A$7:$G$23,4,FALSE)</f>
        <v>none</v>
      </c>
      <c r="E29" s="4">
        <f>VLOOKUP(A29,Total!$A$7:$G$23,5,FALSE)</f>
        <v>0</v>
      </c>
      <c r="F29" s="35">
        <f>VLOOKUP(A29,Total!$A$7:$G$23,6,FALSE)</f>
        <v>0</v>
      </c>
      <c r="G29" s="6">
        <f t="shared" si="1"/>
        <v>0</v>
      </c>
      <c r="H29" s="36">
        <f>VLOOKUP(A29,Total!$A$7:$G$23,7,FALSE)</f>
        <v>0</v>
      </c>
      <c r="I29" s="11">
        <f t="shared" si="0"/>
        <v>0</v>
      </c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</row>
    <row r="30" spans="1:40" s="37" customFormat="1">
      <c r="A30" s="3"/>
      <c r="B30" s="3" t="str">
        <f>VLOOKUP(A30,Total!$A$7:$G$23,2,FALSE)</f>
        <v>none</v>
      </c>
      <c r="C30" s="4" t="str">
        <f>VLOOKUP(A30,Total!$A$7:$G$23,3,FALSE)</f>
        <v>none</v>
      </c>
      <c r="D30" s="4" t="str">
        <f>VLOOKUP(A30,Total!$A$7:$G$23,4,FALSE)</f>
        <v>none</v>
      </c>
      <c r="E30" s="4">
        <f>VLOOKUP(A30,Total!$A$7:$G$23,5,FALSE)</f>
        <v>0</v>
      </c>
      <c r="F30" s="35">
        <f>VLOOKUP(A30,Total!$A$7:$G$23,6,FALSE)</f>
        <v>0</v>
      </c>
      <c r="G30" s="6">
        <f t="shared" si="1"/>
        <v>0</v>
      </c>
      <c r="H30" s="36">
        <f>VLOOKUP(A30,Total!$A$7:$G$23,7,FALSE)</f>
        <v>0</v>
      </c>
      <c r="I30" s="11">
        <f t="shared" si="0"/>
        <v>0</v>
      </c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</row>
    <row r="31" spans="1:40" s="37" customFormat="1">
      <c r="A31" s="3"/>
      <c r="B31" s="3" t="str">
        <f>VLOOKUP(A31,Total!$A$7:$G$23,2,FALSE)</f>
        <v>none</v>
      </c>
      <c r="C31" s="4" t="str">
        <f>VLOOKUP(A31,Total!$A$7:$G$23,3,FALSE)</f>
        <v>none</v>
      </c>
      <c r="D31" s="4" t="str">
        <f>VLOOKUP(A31,Total!$A$7:$G$23,4,FALSE)</f>
        <v>none</v>
      </c>
      <c r="E31" s="4">
        <f>VLOOKUP(A31,Total!$A$7:$G$23,5,FALSE)</f>
        <v>0</v>
      </c>
      <c r="F31" s="35">
        <f>VLOOKUP(A31,Total!$A$7:$G$23,6,FALSE)</f>
        <v>0</v>
      </c>
      <c r="G31" s="6">
        <f t="shared" si="1"/>
        <v>0</v>
      </c>
      <c r="H31" s="36">
        <f>VLOOKUP(A31,Total!$A$7:$G$23,7,FALSE)</f>
        <v>0</v>
      </c>
      <c r="I31" s="11">
        <f t="shared" si="0"/>
        <v>0</v>
      </c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</row>
    <row r="32" spans="1:40" s="37" customFormat="1">
      <c r="A32" s="3"/>
      <c r="B32" s="3" t="str">
        <f>VLOOKUP(A32,Total!$A$7:$G$23,2,FALSE)</f>
        <v>none</v>
      </c>
      <c r="C32" s="4" t="str">
        <f>VLOOKUP(A32,Total!$A$7:$G$23,3,FALSE)</f>
        <v>none</v>
      </c>
      <c r="D32" s="4" t="str">
        <f>VLOOKUP(A32,Total!$A$7:$G$23,4,FALSE)</f>
        <v>none</v>
      </c>
      <c r="E32" s="4">
        <f>VLOOKUP(A32,Total!$A$7:$G$23,5,FALSE)</f>
        <v>0</v>
      </c>
      <c r="F32" s="35">
        <f>VLOOKUP(A32,Total!$A$7:$G$23,6,FALSE)</f>
        <v>0</v>
      </c>
      <c r="G32" s="6">
        <f t="shared" si="1"/>
        <v>0</v>
      </c>
      <c r="H32" s="36">
        <f>VLOOKUP(A32,Total!$A$7:$G$23,7,FALSE)</f>
        <v>0</v>
      </c>
      <c r="I32" s="11">
        <f t="shared" si="0"/>
        <v>0</v>
      </c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</row>
    <row r="33" spans="1:40" s="37" customFormat="1">
      <c r="A33" s="3"/>
      <c r="B33" s="3" t="str">
        <f>VLOOKUP(A33,Total!$A$7:$G$23,2,FALSE)</f>
        <v>none</v>
      </c>
      <c r="C33" s="4" t="str">
        <f>VLOOKUP(A33,Total!$A$7:$G$23,3,FALSE)</f>
        <v>none</v>
      </c>
      <c r="D33" s="4" t="str">
        <f>VLOOKUP(A33,Total!$A$7:$G$23,4,FALSE)</f>
        <v>none</v>
      </c>
      <c r="E33" s="4">
        <f>VLOOKUP(A33,Total!$A$7:$G$23,5,FALSE)</f>
        <v>0</v>
      </c>
      <c r="F33" s="35">
        <f>VLOOKUP(A33,Total!$A$7:$G$23,6,FALSE)</f>
        <v>0</v>
      </c>
      <c r="G33" s="6">
        <f t="shared" si="1"/>
        <v>0</v>
      </c>
      <c r="H33" s="36">
        <f>VLOOKUP(A33,Total!$A$7:$G$23,7,FALSE)</f>
        <v>0</v>
      </c>
      <c r="I33" s="11">
        <f t="shared" si="0"/>
        <v>0</v>
      </c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</row>
    <row r="34" spans="1:40" s="37" customFormat="1">
      <c r="A34" s="3"/>
      <c r="B34" s="3" t="str">
        <f>VLOOKUP(A34,Total!$A$7:$G$23,2,FALSE)</f>
        <v>none</v>
      </c>
      <c r="C34" s="4" t="str">
        <f>VLOOKUP(A34,Total!$A$7:$G$23,3,FALSE)</f>
        <v>none</v>
      </c>
      <c r="D34" s="4" t="str">
        <f>VLOOKUP(A34,Total!$A$7:$G$23,4,FALSE)</f>
        <v>none</v>
      </c>
      <c r="E34" s="4">
        <f>VLOOKUP(A34,Total!$A$7:$G$23,5,FALSE)</f>
        <v>0</v>
      </c>
      <c r="F34" s="35">
        <f>VLOOKUP(A34,Total!$A$7:$G$23,6,FALSE)</f>
        <v>0</v>
      </c>
      <c r="G34" s="6">
        <f t="shared" si="1"/>
        <v>0</v>
      </c>
      <c r="H34" s="36">
        <f>VLOOKUP(A34,Total!$A$7:$G$23,7,FALSE)</f>
        <v>0</v>
      </c>
      <c r="I34" s="11">
        <f t="shared" si="0"/>
        <v>0</v>
      </c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</row>
    <row r="35" spans="1:40" s="37" customFormat="1">
      <c r="A35" s="3"/>
      <c r="B35" s="3" t="str">
        <f>VLOOKUP(A35,Total!$A$7:$G$23,2,FALSE)</f>
        <v>none</v>
      </c>
      <c r="C35" s="4" t="str">
        <f>VLOOKUP(A35,Total!$A$7:$G$23,3,FALSE)</f>
        <v>none</v>
      </c>
      <c r="D35" s="4" t="str">
        <f>VLOOKUP(A35,Total!$A$7:$G$23,4,FALSE)</f>
        <v>none</v>
      </c>
      <c r="E35" s="4">
        <f>VLOOKUP(A35,Total!$A$7:$G$23,5,FALSE)</f>
        <v>0</v>
      </c>
      <c r="F35" s="35">
        <f>VLOOKUP(A35,Total!$A$7:$G$23,6,FALSE)</f>
        <v>0</v>
      </c>
      <c r="G35" s="6">
        <f t="shared" si="1"/>
        <v>0</v>
      </c>
      <c r="H35" s="36">
        <f>VLOOKUP(A35,Total!$A$7:$G$23,7,FALSE)</f>
        <v>0</v>
      </c>
      <c r="I35" s="11">
        <f t="shared" si="0"/>
        <v>0</v>
      </c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</row>
    <row r="36" spans="1:40" s="37" customFormat="1">
      <c r="A36" s="3"/>
      <c r="B36" s="3" t="str">
        <f>VLOOKUP(A36,Total!$A$7:$G$23,2,FALSE)</f>
        <v>none</v>
      </c>
      <c r="C36" s="4" t="str">
        <f>VLOOKUP(A36,Total!$A$7:$G$23,3,FALSE)</f>
        <v>none</v>
      </c>
      <c r="D36" s="4" t="str">
        <f>VLOOKUP(A36,Total!$A$7:$G$23,4,FALSE)</f>
        <v>none</v>
      </c>
      <c r="E36" s="4">
        <f>VLOOKUP(A36,Total!$A$7:$G$23,5,FALSE)</f>
        <v>0</v>
      </c>
      <c r="F36" s="35">
        <f>VLOOKUP(A36,Total!$A$7:$G$23,6,FALSE)</f>
        <v>0</v>
      </c>
      <c r="G36" s="6">
        <f t="shared" si="1"/>
        <v>0</v>
      </c>
      <c r="H36" s="36">
        <f>VLOOKUP(A36,Total!$A$7:$G$23,7,FALSE)</f>
        <v>0</v>
      </c>
      <c r="I36" s="11">
        <f t="shared" si="0"/>
        <v>0</v>
      </c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</row>
    <row r="37" spans="1:40" s="37" customFormat="1">
      <c r="A37" s="3"/>
      <c r="B37" s="3" t="str">
        <f>VLOOKUP(A37,Total!$A$7:$G$23,2,FALSE)</f>
        <v>none</v>
      </c>
      <c r="C37" s="4" t="str">
        <f>VLOOKUP(A37,Total!$A$7:$G$23,3,FALSE)</f>
        <v>none</v>
      </c>
      <c r="D37" s="4" t="str">
        <f>VLOOKUP(A37,Total!$A$7:$G$23,4,FALSE)</f>
        <v>none</v>
      </c>
      <c r="E37" s="4">
        <f>VLOOKUP(A37,Total!$A$7:$G$23,5,FALSE)</f>
        <v>0</v>
      </c>
      <c r="F37" s="35">
        <f>VLOOKUP(A37,Total!$A$7:$G$23,6,FALSE)</f>
        <v>0</v>
      </c>
      <c r="G37" s="6">
        <f t="shared" si="1"/>
        <v>0</v>
      </c>
      <c r="H37" s="36">
        <f>VLOOKUP(A37,Total!$A$7:$G$23,7,FALSE)</f>
        <v>0</v>
      </c>
      <c r="I37" s="11">
        <f t="shared" si="0"/>
        <v>0</v>
      </c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</row>
    <row r="38" spans="1:40" s="37" customFormat="1">
      <c r="A38" s="3"/>
      <c r="B38" s="3" t="str">
        <f>VLOOKUP(A38,Total!$A$7:$G$23,2,FALSE)</f>
        <v>none</v>
      </c>
      <c r="C38" s="4" t="str">
        <f>VLOOKUP(A38,Total!$A$7:$G$23,3,FALSE)</f>
        <v>none</v>
      </c>
      <c r="D38" s="4" t="str">
        <f>VLOOKUP(A38,Total!$A$7:$G$23,4,FALSE)</f>
        <v>none</v>
      </c>
      <c r="E38" s="4">
        <f>VLOOKUP(A38,Total!$A$7:$G$23,5,FALSE)</f>
        <v>0</v>
      </c>
      <c r="F38" s="35">
        <f>VLOOKUP(A38,Total!$A$7:$G$23,6,FALSE)</f>
        <v>0</v>
      </c>
      <c r="G38" s="6">
        <f t="shared" si="1"/>
        <v>0</v>
      </c>
      <c r="H38" s="36">
        <f>VLOOKUP(A38,Total!$A$7:$G$23,7,FALSE)</f>
        <v>0</v>
      </c>
      <c r="I38" s="11">
        <f t="shared" si="0"/>
        <v>0</v>
      </c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0"/>
      <c r="AN38" s="20"/>
    </row>
    <row r="39" spans="1:40" s="37" customFormat="1">
      <c r="A39" s="3"/>
      <c r="B39" s="3" t="str">
        <f>VLOOKUP(A39,Total!$A$7:$G$23,2,FALSE)</f>
        <v>none</v>
      </c>
      <c r="C39" s="4" t="str">
        <f>VLOOKUP(A39,Total!$A$7:$G$23,3,FALSE)</f>
        <v>none</v>
      </c>
      <c r="D39" s="4" t="str">
        <f>VLOOKUP(A39,Total!$A$7:$G$23,4,FALSE)</f>
        <v>none</v>
      </c>
      <c r="E39" s="4">
        <f>VLOOKUP(A39,Total!$A$7:$G$23,5,FALSE)</f>
        <v>0</v>
      </c>
      <c r="F39" s="35">
        <f>VLOOKUP(A39,Total!$A$7:$G$23,6,FALSE)</f>
        <v>0</v>
      </c>
      <c r="G39" s="6">
        <f t="shared" si="1"/>
        <v>0</v>
      </c>
      <c r="H39" s="36">
        <f>VLOOKUP(A39,Total!$A$7:$G$23,7,FALSE)</f>
        <v>0</v>
      </c>
      <c r="I39" s="11">
        <f t="shared" si="0"/>
        <v>0</v>
      </c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0"/>
      <c r="AN39" s="20"/>
    </row>
    <row r="40" spans="1:40" s="15" customFormat="1" ht="23.25" customHeight="1">
      <c r="A40" s="64" t="s">
        <v>26</v>
      </c>
      <c r="B40" s="65"/>
      <c r="C40" s="65"/>
      <c r="D40" s="65"/>
      <c r="E40" s="65"/>
      <c r="F40" s="65"/>
      <c r="G40" s="65"/>
      <c r="H40" s="66"/>
      <c r="I40" s="9">
        <f>SUM(I10:I39)</f>
        <v>390.2</v>
      </c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  <c r="AL40" s="20"/>
      <c r="AM40" s="20"/>
      <c r="AN40" s="20"/>
    </row>
    <row r="41" spans="1:40" s="15" customFormat="1" ht="36.75" customHeight="1">
      <c r="A41" s="27" t="s">
        <v>27</v>
      </c>
      <c r="B41" s="67"/>
      <c r="C41" s="68"/>
      <c r="D41" s="68"/>
      <c r="E41" s="68"/>
      <c r="F41" s="68"/>
      <c r="G41" s="68"/>
      <c r="H41" s="68"/>
      <c r="I41" s="69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  <c r="AL41" s="20"/>
      <c r="AM41" s="20"/>
      <c r="AN41" s="20"/>
    </row>
    <row r="42" spans="1:40" s="15" customFormat="1" ht="24.75" customHeight="1">
      <c r="A42" s="70" t="s">
        <v>28</v>
      </c>
      <c r="B42" s="70"/>
      <c r="C42" s="19" t="s">
        <v>29</v>
      </c>
      <c r="D42" s="19" t="s">
        <v>30</v>
      </c>
      <c r="E42" s="19"/>
      <c r="F42" s="19"/>
      <c r="G42" s="19"/>
      <c r="H42" s="70" t="s">
        <v>31</v>
      </c>
      <c r="I42" s="7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  <c r="AI42" s="20"/>
      <c r="AJ42" s="20"/>
      <c r="AK42" s="20"/>
      <c r="AL42" s="20"/>
      <c r="AM42" s="20"/>
      <c r="AN42" s="20"/>
    </row>
    <row r="43" spans="1:40" s="15" customFormat="1" ht="24.75" customHeight="1">
      <c r="A43" s="58" t="s">
        <v>39</v>
      </c>
      <c r="B43" s="58"/>
      <c r="C43" s="23" t="s">
        <v>35</v>
      </c>
      <c r="D43" s="19" t="s">
        <v>36</v>
      </c>
      <c r="E43" s="19"/>
      <c r="F43" s="19"/>
      <c r="G43" s="19"/>
      <c r="H43" s="59" t="s">
        <v>37</v>
      </c>
      <c r="I43" s="59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  <c r="AL43" s="20"/>
      <c r="AM43" s="20"/>
      <c r="AN43" s="20"/>
    </row>
    <row r="44" spans="1:40" s="15" customFormat="1" ht="24.75" customHeight="1">
      <c r="A44" s="24" t="s">
        <v>32</v>
      </c>
      <c r="B44" s="26"/>
      <c r="C44" s="24" t="s">
        <v>33</v>
      </c>
      <c r="D44" s="24" t="s">
        <v>38</v>
      </c>
      <c r="E44" s="26"/>
      <c r="F44" s="26"/>
      <c r="G44" s="24"/>
      <c r="H44" s="39" t="s">
        <v>34</v>
      </c>
      <c r="I44" s="24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0"/>
      <c r="AK44" s="20"/>
      <c r="AL44" s="20"/>
      <c r="AM44" s="20"/>
      <c r="AN44" s="20"/>
    </row>
    <row r="45" spans="1:40" s="15" customFormat="1" ht="12" customHeight="1">
      <c r="B45" s="16"/>
      <c r="C45" s="17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0"/>
      <c r="AK45" s="20"/>
      <c r="AL45" s="20"/>
      <c r="AM45" s="20"/>
      <c r="AN45" s="20"/>
    </row>
    <row r="46" spans="1:40">
      <c r="H46" s="2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</row>
    <row r="47" spans="1:40" ht="15" customHeight="1"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</row>
    <row r="48" spans="1:40"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</row>
    <row r="53" spans="10:40" ht="15" customHeight="1"/>
    <row r="62" spans="10:40"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  <c r="AI62" s="21"/>
      <c r="AJ62" s="21"/>
      <c r="AK62" s="21"/>
      <c r="AL62" s="21"/>
      <c r="AM62" s="21"/>
      <c r="AN62" s="21"/>
    </row>
    <row r="63" spans="10:40"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  <c r="AI63" s="21"/>
      <c r="AJ63" s="21"/>
      <c r="AK63" s="21"/>
      <c r="AL63" s="21"/>
      <c r="AM63" s="21"/>
      <c r="AN63" s="21"/>
    </row>
    <row r="64" spans="10:40"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  <c r="AI64" s="21"/>
      <c r="AJ64" s="21"/>
      <c r="AK64" s="21"/>
      <c r="AL64" s="21"/>
      <c r="AM64" s="21"/>
      <c r="AN64" s="21"/>
    </row>
    <row r="65" spans="10:40"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  <c r="AI65" s="21"/>
      <c r="AJ65" s="21"/>
      <c r="AK65" s="21"/>
      <c r="AL65" s="21"/>
      <c r="AM65" s="21"/>
      <c r="AN65" s="21"/>
    </row>
    <row r="66" spans="10:40"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  <c r="AI66" s="21"/>
      <c r="AJ66" s="21"/>
      <c r="AK66" s="21"/>
      <c r="AL66" s="21"/>
      <c r="AM66" s="21"/>
      <c r="AN66" s="21"/>
    </row>
    <row r="67" spans="10:40"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  <c r="AI67" s="21"/>
      <c r="AJ67" s="21"/>
      <c r="AK67" s="21"/>
      <c r="AL67" s="21"/>
      <c r="AM67" s="21"/>
      <c r="AN67" s="21"/>
    </row>
    <row r="68" spans="10:40"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  <c r="AI68" s="21"/>
      <c r="AJ68" s="21"/>
      <c r="AK68" s="21"/>
      <c r="AL68" s="21"/>
      <c r="AM68" s="21"/>
      <c r="AN68" s="21"/>
    </row>
    <row r="69" spans="10:40" ht="15" customHeight="1"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  <c r="AI69" s="21"/>
      <c r="AJ69" s="21"/>
      <c r="AK69" s="21"/>
      <c r="AL69" s="21"/>
      <c r="AM69" s="21"/>
      <c r="AN69" s="21"/>
    </row>
    <row r="70" spans="10:40"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  <c r="AI70" s="21"/>
      <c r="AJ70" s="21"/>
      <c r="AK70" s="21"/>
      <c r="AL70" s="21"/>
      <c r="AM70" s="21"/>
      <c r="AN70" s="21"/>
    </row>
    <row r="71" spans="10:40" ht="15" customHeight="1"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  <c r="AI71" s="21"/>
      <c r="AJ71" s="21"/>
      <c r="AK71" s="21"/>
      <c r="AL71" s="21"/>
      <c r="AM71" s="21"/>
      <c r="AN71" s="21"/>
    </row>
    <row r="72" spans="10:40"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  <c r="AI72" s="21"/>
      <c r="AJ72" s="21"/>
      <c r="AK72" s="21"/>
      <c r="AL72" s="21"/>
      <c r="AM72" s="21"/>
      <c r="AN72" s="21"/>
    </row>
    <row r="73" spans="10:40" ht="15" customHeight="1"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  <c r="AI73" s="21"/>
      <c r="AJ73" s="21"/>
      <c r="AK73" s="21"/>
      <c r="AL73" s="21"/>
      <c r="AM73" s="21"/>
      <c r="AN73" s="21"/>
    </row>
    <row r="74" spans="10:40"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  <c r="AI74" s="21"/>
      <c r="AJ74" s="21"/>
      <c r="AK74" s="21"/>
      <c r="AL74" s="21"/>
      <c r="AM74" s="21"/>
      <c r="AN74" s="21"/>
    </row>
    <row r="75" spans="10:40" ht="15" customHeight="1"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  <c r="AI75" s="21"/>
      <c r="AJ75" s="21"/>
      <c r="AK75" s="21"/>
      <c r="AL75" s="21"/>
      <c r="AM75" s="21"/>
      <c r="AN75" s="21"/>
    </row>
    <row r="76" spans="10:40"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  <c r="AI76" s="21"/>
      <c r="AJ76" s="21"/>
      <c r="AK76" s="21"/>
      <c r="AL76" s="21"/>
      <c r="AM76" s="21"/>
      <c r="AN76" s="21"/>
    </row>
    <row r="77" spans="10:40" ht="15" customHeight="1"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  <c r="AI77" s="21"/>
      <c r="AJ77" s="21"/>
      <c r="AK77" s="21"/>
      <c r="AL77" s="21"/>
      <c r="AM77" s="21"/>
      <c r="AN77" s="21"/>
    </row>
    <row r="78" spans="10:40"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  <c r="AI78" s="21"/>
      <c r="AJ78" s="21"/>
      <c r="AK78" s="21"/>
      <c r="AL78" s="21"/>
      <c r="AM78" s="21"/>
      <c r="AN78" s="21"/>
    </row>
    <row r="79" spans="10:40" ht="15" customHeight="1"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  <c r="AI79" s="21"/>
      <c r="AJ79" s="21"/>
      <c r="AK79" s="21"/>
      <c r="AL79" s="21"/>
      <c r="AM79" s="21"/>
      <c r="AN79" s="21"/>
    </row>
    <row r="80" spans="10:40"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  <c r="AI80" s="21"/>
      <c r="AJ80" s="21"/>
      <c r="AK80" s="21"/>
      <c r="AL80" s="21"/>
      <c r="AM80" s="21"/>
      <c r="AN80" s="21"/>
    </row>
    <row r="81" spans="10:40"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  <c r="AI81" s="21"/>
      <c r="AJ81" s="21"/>
      <c r="AK81" s="21"/>
      <c r="AL81" s="21"/>
      <c r="AM81" s="21"/>
      <c r="AN81" s="21"/>
    </row>
    <row r="83" spans="10:40" ht="16.5" customHeight="1"/>
    <row r="84" spans="10:40"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  <c r="AM84" s="10"/>
      <c r="AN84" s="10"/>
    </row>
    <row r="85" spans="10:40"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  <c r="AN85" s="10"/>
    </row>
    <row r="86" spans="10:40"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  <c r="AN86" s="10"/>
    </row>
    <row r="87" spans="10:40"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  <c r="AM87" s="10"/>
      <c r="AN87" s="10"/>
    </row>
    <row r="88" spans="10:40"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  <c r="AM88" s="10"/>
      <c r="AN88" s="10"/>
    </row>
    <row r="89" spans="10:40" ht="16.5" customHeight="1"/>
    <row r="94" spans="10:40" ht="16.5" customHeight="1"/>
    <row r="96" spans="10:40" ht="16.5" customHeight="1"/>
    <row r="98" ht="16.5" customHeight="1"/>
    <row r="100" ht="16.5" customHeight="1"/>
    <row r="102" ht="16.5" customHeight="1"/>
    <row r="104" ht="16.5" customHeight="1"/>
    <row r="118" ht="16.5" customHeight="1"/>
    <row r="120" ht="16.5" customHeight="1"/>
    <row r="124" ht="16.5" customHeight="1"/>
    <row r="154" spans="10:40">
      <c r="J154" s="15"/>
      <c r="K154" s="15"/>
      <c r="L154" s="15"/>
      <c r="M154" s="15"/>
      <c r="N154" s="15"/>
      <c r="O154" s="15"/>
      <c r="P154" s="15"/>
      <c r="Q154" s="15"/>
      <c r="R154" s="15"/>
      <c r="S154" s="15"/>
      <c r="T154" s="15"/>
      <c r="U154" s="15"/>
      <c r="V154" s="15"/>
      <c r="W154" s="15"/>
      <c r="X154" s="15"/>
      <c r="Y154" s="15"/>
      <c r="Z154" s="15"/>
      <c r="AA154" s="15"/>
      <c r="AB154" s="15"/>
      <c r="AC154" s="15"/>
      <c r="AD154" s="15"/>
      <c r="AE154" s="15"/>
      <c r="AF154" s="15"/>
      <c r="AG154" s="15"/>
      <c r="AH154" s="15"/>
      <c r="AI154" s="15"/>
      <c r="AJ154" s="15"/>
      <c r="AK154" s="15"/>
      <c r="AL154" s="15"/>
      <c r="AM154" s="15"/>
      <c r="AN154" s="15"/>
    </row>
    <row r="162" ht="15" customHeight="1"/>
    <row r="220" ht="15" customHeight="1"/>
    <row r="221" ht="15" customHeight="1"/>
    <row r="222" ht="15" customHeight="1"/>
    <row r="223" ht="15" customHeight="1"/>
    <row r="224" ht="15" customHeight="1"/>
    <row r="225" ht="15" customHeight="1"/>
    <row r="226" ht="15" customHeight="1"/>
    <row r="227" ht="15" customHeight="1"/>
    <row r="228" ht="15" customHeight="1"/>
    <row r="229" ht="15" customHeight="1"/>
    <row r="230" ht="15" customHeight="1"/>
    <row r="231" ht="15" customHeight="1"/>
    <row r="232" ht="15" customHeight="1"/>
    <row r="233" ht="15" customHeight="1"/>
    <row r="234" ht="15" customHeight="1"/>
    <row r="235" ht="15" customHeight="1"/>
    <row r="236" ht="15" customHeight="1"/>
    <row r="237" ht="15" customHeight="1"/>
    <row r="238" ht="15" customHeight="1"/>
    <row r="239" ht="15" customHeight="1"/>
    <row r="240" ht="15" customHeight="1"/>
    <row r="241" ht="15" customHeight="1"/>
    <row r="242" ht="15" customHeight="1"/>
    <row r="243" ht="15" customHeight="1"/>
    <row r="244" ht="15" customHeight="1"/>
    <row r="245" ht="15.75" customHeight="1"/>
    <row r="246" ht="18" customHeight="1"/>
    <row r="248" ht="18" customHeight="1"/>
    <row r="250" ht="18" customHeight="1"/>
    <row r="252" ht="18" customHeight="1"/>
    <row r="254" ht="18" customHeight="1"/>
    <row r="256" ht="18" customHeight="1"/>
    <row r="258" spans="10:26" ht="18" customHeight="1"/>
    <row r="260" spans="10:26" ht="18" customHeight="1"/>
    <row r="262" spans="10:26" ht="18" customHeight="1"/>
    <row r="264" spans="10:26" ht="18" customHeight="1"/>
    <row r="266" spans="10:26" ht="16.5" customHeight="1"/>
    <row r="268" spans="10:26" ht="18" customHeight="1"/>
    <row r="270" spans="10:26" ht="15.75" customHeight="1"/>
    <row r="271" spans="10:26" ht="16.5" customHeight="1">
      <c r="J271" s="12"/>
      <c r="K271" s="12"/>
      <c r="L271" s="13"/>
      <c r="M271" s="14"/>
      <c r="N271" s="14"/>
      <c r="O271" s="14"/>
      <c r="P271" s="14"/>
      <c r="Q271" s="14"/>
      <c r="R271" s="14"/>
      <c r="S271" s="14"/>
      <c r="T271" s="14"/>
      <c r="U271" s="14"/>
      <c r="V271" s="14"/>
      <c r="W271" s="14"/>
      <c r="X271" s="14"/>
      <c r="Y271" s="14"/>
      <c r="Z271" s="14"/>
    </row>
    <row r="272" spans="10:26">
      <c r="J272" s="12"/>
      <c r="K272" s="12"/>
      <c r="L272" s="13"/>
      <c r="M272" s="14"/>
      <c r="N272" s="14"/>
      <c r="O272" s="14"/>
      <c r="P272" s="14"/>
      <c r="Q272" s="14"/>
      <c r="R272" s="14"/>
      <c r="S272" s="14"/>
      <c r="T272" s="14"/>
      <c r="U272" s="14"/>
      <c r="V272" s="14"/>
      <c r="W272" s="14"/>
      <c r="X272" s="14"/>
      <c r="Y272" s="14"/>
      <c r="Z272" s="14"/>
    </row>
    <row r="273" spans="10:26" ht="16.5" customHeight="1">
      <c r="J273" s="12"/>
      <c r="K273" s="12"/>
      <c r="L273" s="13"/>
      <c r="M273" s="14"/>
      <c r="N273" s="14"/>
      <c r="O273" s="14"/>
      <c r="P273" s="14"/>
      <c r="Q273" s="14"/>
      <c r="R273" s="14"/>
      <c r="S273" s="14"/>
      <c r="T273" s="14"/>
      <c r="U273" s="14"/>
      <c r="V273" s="14"/>
      <c r="W273" s="14"/>
      <c r="X273" s="14"/>
      <c r="Y273" s="14"/>
      <c r="Z273" s="14"/>
    </row>
    <row r="274" spans="10:26">
      <c r="J274" s="12"/>
      <c r="K274" s="12"/>
      <c r="L274" s="13"/>
      <c r="M274" s="14"/>
      <c r="N274" s="14"/>
      <c r="O274" s="14"/>
      <c r="P274" s="14"/>
      <c r="Q274" s="14"/>
      <c r="R274" s="14"/>
      <c r="S274" s="14"/>
      <c r="T274" s="14"/>
      <c r="U274" s="14"/>
      <c r="V274" s="14"/>
      <c r="W274" s="14"/>
      <c r="X274" s="14"/>
      <c r="Y274" s="14"/>
      <c r="Z274" s="14"/>
    </row>
    <row r="275" spans="10:26" ht="16.5" customHeight="1">
      <c r="J275" s="12"/>
      <c r="K275" s="12"/>
      <c r="L275" s="13"/>
      <c r="M275" s="14"/>
      <c r="N275" s="14"/>
      <c r="O275" s="14"/>
      <c r="P275" s="14"/>
      <c r="Q275" s="14"/>
      <c r="R275" s="14"/>
      <c r="S275" s="14"/>
      <c r="T275" s="14"/>
      <c r="U275" s="14"/>
      <c r="V275" s="14"/>
      <c r="W275" s="14"/>
      <c r="X275" s="14"/>
      <c r="Y275" s="14"/>
      <c r="Z275" s="14"/>
    </row>
    <row r="276" spans="10:26" ht="16.5" customHeight="1">
      <c r="J276" s="12"/>
      <c r="K276" s="12"/>
      <c r="L276" s="13"/>
      <c r="M276" s="14"/>
      <c r="N276" s="14"/>
      <c r="O276" s="14"/>
      <c r="P276" s="14"/>
      <c r="Q276" s="14"/>
      <c r="R276" s="14"/>
      <c r="S276" s="14"/>
      <c r="T276" s="14"/>
      <c r="U276" s="14"/>
      <c r="V276" s="14"/>
      <c r="W276" s="14"/>
      <c r="X276" s="14"/>
      <c r="Y276" s="14"/>
      <c r="Z276" s="14"/>
    </row>
    <row r="277" spans="10:26">
      <c r="J277" s="12"/>
      <c r="K277" s="12"/>
      <c r="L277" s="13"/>
      <c r="M277" s="14"/>
      <c r="N277" s="14"/>
      <c r="O277" s="14"/>
      <c r="P277" s="14"/>
      <c r="Q277" s="14"/>
      <c r="R277" s="14"/>
      <c r="S277" s="14"/>
      <c r="T277" s="14"/>
      <c r="U277" s="14"/>
      <c r="V277" s="14"/>
      <c r="W277" s="14"/>
      <c r="X277" s="14"/>
      <c r="Y277" s="14"/>
      <c r="Z277" s="14"/>
    </row>
    <row r="278" spans="10:26" ht="16.5" customHeight="1">
      <c r="J278" s="12"/>
      <c r="K278" s="12"/>
      <c r="L278" s="13"/>
      <c r="M278" s="14"/>
      <c r="N278" s="14"/>
      <c r="O278" s="14"/>
      <c r="P278" s="14"/>
      <c r="Q278" s="14"/>
      <c r="R278" s="14"/>
      <c r="S278" s="14"/>
      <c r="T278" s="14"/>
      <c r="U278" s="14"/>
      <c r="V278" s="14"/>
      <c r="W278" s="14"/>
      <c r="X278" s="14"/>
      <c r="Y278" s="14"/>
      <c r="Z278" s="14"/>
    </row>
    <row r="279" spans="10:26">
      <c r="J279" s="12"/>
      <c r="K279" s="12"/>
      <c r="L279" s="13"/>
      <c r="M279" s="14"/>
      <c r="N279" s="14"/>
      <c r="O279" s="14"/>
      <c r="P279" s="14"/>
      <c r="Q279" s="14"/>
      <c r="R279" s="14"/>
      <c r="S279" s="14"/>
      <c r="T279" s="14"/>
      <c r="U279" s="14"/>
      <c r="V279" s="14"/>
      <c r="W279" s="14"/>
      <c r="X279" s="14"/>
      <c r="Y279" s="14"/>
      <c r="Z279" s="14"/>
    </row>
    <row r="280" spans="10:26" ht="16.5" customHeight="1">
      <c r="J280" s="12"/>
      <c r="K280" s="12"/>
      <c r="L280" s="13"/>
      <c r="M280" s="14"/>
      <c r="N280" s="14"/>
      <c r="O280" s="14"/>
      <c r="P280" s="14"/>
      <c r="Q280" s="14"/>
      <c r="R280" s="14"/>
      <c r="S280" s="14"/>
      <c r="T280" s="14"/>
      <c r="U280" s="14"/>
      <c r="V280" s="14"/>
      <c r="W280" s="14"/>
      <c r="X280" s="14"/>
      <c r="Y280" s="14"/>
      <c r="Z280" s="14"/>
    </row>
    <row r="281" spans="10:26" ht="16.5" customHeight="1">
      <c r="J281" s="12"/>
      <c r="K281" s="12"/>
      <c r="L281" s="13"/>
      <c r="M281" s="14"/>
      <c r="N281" s="14"/>
      <c r="O281" s="14"/>
      <c r="P281" s="14"/>
      <c r="Q281" s="14"/>
      <c r="R281" s="14"/>
      <c r="S281" s="14"/>
      <c r="T281" s="14"/>
      <c r="U281" s="14"/>
      <c r="V281" s="14"/>
      <c r="W281" s="14"/>
      <c r="X281" s="14"/>
      <c r="Y281" s="14"/>
      <c r="Z281" s="14"/>
    </row>
    <row r="282" spans="10:26">
      <c r="J282" s="12"/>
      <c r="K282" s="12"/>
      <c r="L282" s="13"/>
      <c r="M282" s="14"/>
      <c r="N282" s="14"/>
      <c r="O282" s="14"/>
      <c r="P282" s="14"/>
      <c r="Q282" s="14"/>
      <c r="R282" s="14"/>
      <c r="S282" s="14"/>
      <c r="T282" s="14"/>
      <c r="U282" s="14"/>
      <c r="V282" s="14"/>
      <c r="W282" s="14"/>
      <c r="X282" s="14"/>
      <c r="Y282" s="14"/>
      <c r="Z282" s="14"/>
    </row>
    <row r="283" spans="10:26" ht="16.5" customHeight="1">
      <c r="J283" s="12"/>
      <c r="K283" s="12"/>
      <c r="L283" s="13"/>
      <c r="M283" s="14"/>
      <c r="N283" s="14"/>
      <c r="O283" s="14"/>
      <c r="P283" s="14"/>
      <c r="Q283" s="14"/>
      <c r="R283" s="14"/>
      <c r="S283" s="14"/>
      <c r="T283" s="14"/>
      <c r="U283" s="14"/>
      <c r="V283" s="14"/>
      <c r="W283" s="14"/>
      <c r="X283" s="14"/>
      <c r="Y283" s="14"/>
      <c r="Z283" s="14"/>
    </row>
    <row r="284" spans="10:26">
      <c r="J284" s="12"/>
      <c r="K284" s="12"/>
      <c r="L284" s="13"/>
      <c r="M284" s="14"/>
      <c r="N284" s="14"/>
      <c r="O284" s="14"/>
      <c r="P284" s="14"/>
      <c r="Q284" s="14"/>
      <c r="R284" s="14"/>
      <c r="S284" s="14"/>
      <c r="T284" s="14"/>
      <c r="U284" s="14"/>
      <c r="V284" s="14"/>
      <c r="W284" s="14"/>
      <c r="X284" s="14"/>
      <c r="Y284" s="14"/>
      <c r="Z284" s="14"/>
    </row>
    <row r="285" spans="10:26" ht="16.5" customHeight="1">
      <c r="J285" s="12"/>
      <c r="K285" s="12"/>
      <c r="L285" s="13"/>
      <c r="M285" s="14"/>
      <c r="N285" s="14"/>
      <c r="O285" s="14"/>
      <c r="P285" s="14"/>
      <c r="Q285" s="14"/>
      <c r="R285" s="14"/>
      <c r="S285" s="14"/>
      <c r="T285" s="14"/>
      <c r="U285" s="14"/>
      <c r="V285" s="14"/>
      <c r="W285" s="14"/>
      <c r="X285" s="14"/>
      <c r="Y285" s="14"/>
      <c r="Z285" s="14"/>
    </row>
    <row r="286" spans="10:26" ht="16.5" customHeight="1">
      <c r="J286" s="12"/>
      <c r="K286" s="12"/>
      <c r="L286" s="13"/>
      <c r="M286" s="14"/>
      <c r="N286" s="14"/>
      <c r="O286" s="14"/>
      <c r="P286" s="14"/>
      <c r="Q286" s="14"/>
      <c r="R286" s="14"/>
      <c r="S286" s="14"/>
      <c r="T286" s="14"/>
      <c r="U286" s="14"/>
      <c r="V286" s="14"/>
      <c r="W286" s="14"/>
      <c r="X286" s="14"/>
      <c r="Y286" s="14"/>
      <c r="Z286" s="14"/>
    </row>
    <row r="287" spans="10:26">
      <c r="J287" s="12"/>
      <c r="K287" s="12"/>
      <c r="L287" s="13"/>
      <c r="M287" s="14"/>
      <c r="N287" s="14"/>
      <c r="O287" s="14"/>
      <c r="P287" s="14"/>
      <c r="Q287" s="14"/>
      <c r="R287" s="14"/>
      <c r="S287" s="14"/>
      <c r="T287" s="14"/>
      <c r="U287" s="14"/>
      <c r="V287" s="14"/>
      <c r="W287" s="14"/>
      <c r="X287" s="14"/>
      <c r="Y287" s="14"/>
      <c r="Z287" s="14"/>
    </row>
    <row r="288" spans="10:26" ht="16.5" customHeight="1">
      <c r="J288" s="12"/>
      <c r="K288" s="12"/>
      <c r="L288" s="13"/>
      <c r="M288" s="14"/>
      <c r="N288" s="14"/>
      <c r="O288" s="14"/>
      <c r="P288" s="14"/>
      <c r="Q288" s="14"/>
      <c r="R288" s="14"/>
      <c r="S288" s="14"/>
      <c r="T288" s="14"/>
      <c r="U288" s="14"/>
      <c r="V288" s="14"/>
      <c r="W288" s="14"/>
      <c r="X288" s="14"/>
      <c r="Y288" s="14"/>
      <c r="Z288" s="14"/>
    </row>
    <row r="289" spans="10:26">
      <c r="J289" s="12"/>
      <c r="K289" s="12"/>
      <c r="L289" s="13"/>
      <c r="M289" s="14"/>
      <c r="N289" s="14"/>
      <c r="O289" s="14"/>
      <c r="P289" s="14"/>
      <c r="Q289" s="14"/>
      <c r="R289" s="14"/>
      <c r="S289" s="14"/>
      <c r="T289" s="14"/>
      <c r="U289" s="14"/>
      <c r="V289" s="14"/>
      <c r="W289" s="14"/>
      <c r="X289" s="14"/>
      <c r="Y289" s="14"/>
      <c r="Z289" s="14"/>
    </row>
    <row r="290" spans="10:26" ht="16.5" customHeight="1">
      <c r="J290" s="12"/>
      <c r="K290" s="12"/>
      <c r="L290" s="13"/>
      <c r="M290" s="14"/>
      <c r="N290" s="14"/>
      <c r="O290" s="14"/>
      <c r="P290" s="14"/>
      <c r="Q290" s="14"/>
      <c r="R290" s="14"/>
      <c r="S290" s="14"/>
      <c r="T290" s="14"/>
      <c r="U290" s="14"/>
      <c r="V290" s="14"/>
      <c r="W290" s="14"/>
      <c r="X290" s="14"/>
      <c r="Y290" s="14"/>
      <c r="Z290" s="14"/>
    </row>
    <row r="291" spans="10:26" ht="16.5" customHeight="1">
      <c r="J291" s="12"/>
      <c r="K291" s="12"/>
      <c r="L291" s="13"/>
      <c r="M291" s="14"/>
      <c r="N291" s="14"/>
      <c r="O291" s="14"/>
      <c r="P291" s="14"/>
      <c r="Q291" s="14"/>
      <c r="R291" s="14"/>
      <c r="S291" s="14"/>
      <c r="T291" s="14"/>
      <c r="U291" s="14"/>
      <c r="V291" s="14"/>
      <c r="W291" s="14"/>
      <c r="X291" s="14"/>
      <c r="Y291" s="14"/>
      <c r="Z291" s="14"/>
    </row>
    <row r="292" spans="10:26">
      <c r="J292" s="12"/>
      <c r="K292" s="12"/>
      <c r="L292" s="13"/>
      <c r="M292" s="14"/>
      <c r="N292" s="14"/>
      <c r="O292" s="14"/>
      <c r="P292" s="14"/>
      <c r="Q292" s="14"/>
      <c r="R292" s="14"/>
      <c r="S292" s="14"/>
      <c r="T292" s="14"/>
      <c r="U292" s="14"/>
      <c r="V292" s="14"/>
      <c r="W292" s="14"/>
      <c r="X292" s="14"/>
      <c r="Y292" s="14"/>
      <c r="Z292" s="14"/>
    </row>
    <row r="293" spans="10:26">
      <c r="J293" s="12"/>
      <c r="K293" s="12"/>
      <c r="L293" s="13"/>
      <c r="M293" s="14"/>
      <c r="N293" s="14"/>
      <c r="O293" s="14"/>
      <c r="P293" s="14"/>
      <c r="Q293" s="14"/>
      <c r="R293" s="14"/>
      <c r="S293" s="14"/>
      <c r="T293" s="14"/>
      <c r="U293" s="14"/>
      <c r="V293" s="14"/>
      <c r="W293" s="14"/>
      <c r="X293" s="14"/>
      <c r="Y293" s="14"/>
      <c r="Z293" s="14"/>
    </row>
    <row r="294" spans="10:26">
      <c r="J294" s="12"/>
      <c r="K294" s="12"/>
      <c r="L294" s="13"/>
      <c r="M294" s="14"/>
      <c r="N294" s="14"/>
      <c r="O294" s="14"/>
      <c r="P294" s="14"/>
      <c r="Q294" s="14"/>
      <c r="R294" s="14"/>
      <c r="S294" s="14"/>
      <c r="T294" s="14"/>
      <c r="U294" s="14"/>
      <c r="V294" s="14"/>
      <c r="W294" s="14"/>
      <c r="X294" s="14"/>
      <c r="Y294" s="14"/>
      <c r="Z294" s="14"/>
    </row>
    <row r="295" spans="10:26">
      <c r="J295" s="12"/>
      <c r="K295" s="12"/>
      <c r="L295" s="13"/>
      <c r="M295" s="14"/>
      <c r="N295" s="14"/>
      <c r="O295" s="14"/>
      <c r="P295" s="14"/>
      <c r="Q295" s="14"/>
      <c r="R295" s="14"/>
      <c r="S295" s="14"/>
      <c r="T295" s="14"/>
      <c r="U295" s="14"/>
      <c r="V295" s="14"/>
      <c r="W295" s="14"/>
      <c r="X295" s="14"/>
      <c r="Y295" s="14"/>
      <c r="Z295" s="14"/>
    </row>
    <row r="296" spans="10:26">
      <c r="J296" s="12"/>
      <c r="K296" s="12"/>
      <c r="L296" s="13"/>
      <c r="M296" s="14"/>
      <c r="N296" s="14"/>
      <c r="O296" s="14"/>
      <c r="P296" s="14"/>
      <c r="Q296" s="14"/>
      <c r="R296" s="14"/>
      <c r="S296" s="14"/>
      <c r="T296" s="14"/>
      <c r="U296" s="14"/>
      <c r="V296" s="14"/>
      <c r="W296" s="14"/>
      <c r="X296" s="14"/>
      <c r="Y296" s="14"/>
      <c r="Z296" s="14"/>
    </row>
    <row r="297" spans="10:26">
      <c r="J297" s="12"/>
      <c r="K297" s="12"/>
      <c r="L297" s="13"/>
      <c r="M297" s="14"/>
      <c r="N297" s="14"/>
      <c r="O297" s="14"/>
      <c r="P297" s="14"/>
      <c r="Q297" s="14"/>
      <c r="R297" s="14"/>
      <c r="S297" s="14"/>
      <c r="T297" s="14"/>
      <c r="U297" s="14"/>
      <c r="V297" s="14"/>
      <c r="W297" s="14"/>
      <c r="X297" s="14"/>
      <c r="Y297" s="14"/>
      <c r="Z297" s="14"/>
    </row>
    <row r="298" spans="10:26" ht="16.5" customHeight="1">
      <c r="J298" s="12"/>
      <c r="K298" s="12"/>
      <c r="L298" s="13"/>
      <c r="M298" s="14"/>
      <c r="N298" s="14"/>
      <c r="O298" s="14"/>
      <c r="P298" s="14"/>
      <c r="Q298" s="14"/>
      <c r="R298" s="14"/>
      <c r="S298" s="14"/>
      <c r="T298" s="14"/>
      <c r="U298" s="14"/>
      <c r="V298" s="14"/>
      <c r="W298" s="14"/>
      <c r="X298" s="14"/>
      <c r="Y298" s="14"/>
      <c r="Z298" s="14"/>
    </row>
    <row r="299" spans="10:26">
      <c r="J299" s="12"/>
      <c r="K299" s="12"/>
      <c r="L299" s="13"/>
      <c r="M299" s="14"/>
      <c r="N299" s="14"/>
      <c r="O299" s="14"/>
      <c r="P299" s="14"/>
      <c r="Q299" s="14"/>
      <c r="R299" s="14"/>
      <c r="S299" s="14"/>
      <c r="T299" s="14"/>
      <c r="U299" s="14"/>
      <c r="V299" s="14"/>
      <c r="W299" s="14"/>
      <c r="X299" s="14"/>
      <c r="Y299" s="14"/>
      <c r="Z299" s="14"/>
    </row>
    <row r="300" spans="10:26" ht="16.5" customHeight="1">
      <c r="J300" s="12"/>
      <c r="K300" s="12"/>
      <c r="L300" s="13"/>
      <c r="M300" s="14"/>
      <c r="N300" s="14"/>
      <c r="O300" s="14"/>
      <c r="P300" s="14"/>
      <c r="Q300" s="14"/>
      <c r="R300" s="14"/>
      <c r="S300" s="14"/>
      <c r="T300" s="14"/>
      <c r="U300" s="14"/>
      <c r="V300" s="14"/>
      <c r="W300" s="14"/>
      <c r="X300" s="14"/>
      <c r="Y300" s="14"/>
      <c r="Z300" s="14"/>
    </row>
    <row r="301" spans="10:26" ht="16.5" customHeight="1">
      <c r="J301" s="12"/>
      <c r="K301" s="12"/>
      <c r="L301" s="13"/>
      <c r="M301" s="14"/>
      <c r="N301" s="14"/>
      <c r="O301" s="14"/>
      <c r="P301" s="14"/>
      <c r="Q301" s="14"/>
      <c r="R301" s="14"/>
      <c r="S301" s="14"/>
      <c r="T301" s="14"/>
      <c r="U301" s="14"/>
      <c r="V301" s="14"/>
      <c r="W301" s="14"/>
      <c r="X301" s="14"/>
      <c r="Y301" s="14"/>
      <c r="Z301" s="14"/>
    </row>
    <row r="302" spans="10:26">
      <c r="J302" s="12"/>
      <c r="K302" s="12"/>
      <c r="L302" s="13"/>
      <c r="M302" s="14"/>
      <c r="N302" s="14"/>
      <c r="O302" s="14"/>
      <c r="P302" s="14"/>
      <c r="Q302" s="14"/>
      <c r="R302" s="14"/>
      <c r="S302" s="14"/>
      <c r="T302" s="14"/>
      <c r="U302" s="14"/>
      <c r="V302" s="14"/>
      <c r="W302" s="14"/>
      <c r="X302" s="14"/>
      <c r="Y302" s="14"/>
      <c r="Z302" s="14"/>
    </row>
    <row r="303" spans="10:26" ht="16.5" customHeight="1">
      <c r="J303" s="12"/>
      <c r="K303" s="12"/>
      <c r="L303" s="13"/>
      <c r="M303" s="14"/>
      <c r="N303" s="14"/>
      <c r="O303" s="14"/>
      <c r="P303" s="14"/>
      <c r="Q303" s="14"/>
      <c r="R303" s="14"/>
      <c r="S303" s="14"/>
      <c r="T303" s="14"/>
      <c r="U303" s="14"/>
      <c r="V303" s="14"/>
      <c r="W303" s="14"/>
      <c r="X303" s="14"/>
      <c r="Y303" s="14"/>
      <c r="Z303" s="14"/>
    </row>
    <row r="304" spans="10:26">
      <c r="J304" s="12"/>
      <c r="K304" s="12"/>
      <c r="L304" s="13"/>
      <c r="M304" s="14"/>
      <c r="N304" s="14"/>
      <c r="O304" s="14"/>
      <c r="P304" s="14"/>
      <c r="Q304" s="14"/>
      <c r="R304" s="14"/>
      <c r="S304" s="14"/>
      <c r="T304" s="14"/>
      <c r="U304" s="14"/>
      <c r="V304" s="14"/>
      <c r="W304" s="14"/>
      <c r="X304" s="14"/>
      <c r="Y304" s="14"/>
      <c r="Z304" s="14"/>
    </row>
    <row r="305" spans="10:26" ht="16.5" customHeight="1">
      <c r="J305" s="12"/>
      <c r="K305" s="12"/>
      <c r="L305" s="13"/>
      <c r="M305" s="14"/>
      <c r="N305" s="14"/>
      <c r="O305" s="14"/>
      <c r="P305" s="14"/>
      <c r="Q305" s="14"/>
      <c r="R305" s="14"/>
      <c r="S305" s="14"/>
      <c r="T305" s="14"/>
      <c r="U305" s="14"/>
      <c r="V305" s="14"/>
      <c r="W305" s="14"/>
      <c r="X305" s="14"/>
      <c r="Y305" s="14"/>
      <c r="Z305" s="14"/>
    </row>
    <row r="306" spans="10:26" ht="16.5" customHeight="1">
      <c r="J306" s="12"/>
      <c r="K306" s="12"/>
      <c r="L306" s="13"/>
      <c r="M306" s="14"/>
      <c r="N306" s="14"/>
      <c r="O306" s="14"/>
      <c r="P306" s="14"/>
      <c r="Q306" s="14"/>
      <c r="R306" s="14"/>
      <c r="S306" s="14"/>
      <c r="T306" s="14"/>
      <c r="U306" s="14"/>
      <c r="V306" s="14"/>
      <c r="W306" s="14"/>
      <c r="X306" s="14"/>
      <c r="Y306" s="14"/>
      <c r="Z306" s="14"/>
    </row>
    <row r="307" spans="10:26">
      <c r="J307" s="12"/>
      <c r="K307" s="12"/>
      <c r="L307" s="13"/>
      <c r="M307" s="14"/>
      <c r="N307" s="14"/>
      <c r="O307" s="14"/>
      <c r="P307" s="14"/>
      <c r="Q307" s="14"/>
      <c r="R307" s="14"/>
      <c r="S307" s="14"/>
      <c r="T307" s="14"/>
      <c r="U307" s="14"/>
      <c r="V307" s="14"/>
      <c r="W307" s="14"/>
      <c r="X307" s="14"/>
      <c r="Y307" s="14"/>
      <c r="Z307" s="14"/>
    </row>
    <row r="308" spans="10:26" ht="16.5" customHeight="1">
      <c r="J308" s="12"/>
      <c r="K308" s="12"/>
      <c r="L308" s="13"/>
      <c r="M308" s="14"/>
      <c r="N308" s="14"/>
      <c r="O308" s="14"/>
      <c r="P308" s="14"/>
      <c r="Q308" s="14"/>
      <c r="R308" s="14"/>
      <c r="S308" s="14"/>
      <c r="T308" s="14"/>
      <c r="U308" s="14"/>
      <c r="V308" s="14"/>
      <c r="W308" s="14"/>
      <c r="X308" s="14"/>
      <c r="Y308" s="14"/>
      <c r="Z308" s="14"/>
    </row>
    <row r="309" spans="10:26">
      <c r="J309" s="12"/>
      <c r="K309" s="12"/>
      <c r="L309" s="13"/>
      <c r="M309" s="14"/>
      <c r="N309" s="14"/>
      <c r="O309" s="14"/>
      <c r="P309" s="14"/>
      <c r="Q309" s="14"/>
      <c r="R309" s="14"/>
      <c r="S309" s="14"/>
      <c r="T309" s="14"/>
      <c r="U309" s="14"/>
      <c r="V309" s="14"/>
      <c r="W309" s="14"/>
      <c r="X309" s="14"/>
      <c r="Y309" s="14"/>
      <c r="Z309" s="14"/>
    </row>
    <row r="310" spans="10:26" ht="16.5" customHeight="1">
      <c r="J310" s="12"/>
      <c r="K310" s="12"/>
      <c r="L310" s="13"/>
      <c r="M310" s="14"/>
      <c r="N310" s="14"/>
      <c r="O310" s="14"/>
      <c r="P310" s="14"/>
      <c r="Q310" s="14"/>
      <c r="R310" s="14"/>
      <c r="S310" s="14"/>
      <c r="T310" s="14"/>
      <c r="U310" s="14"/>
      <c r="V310" s="14"/>
      <c r="W310" s="14"/>
      <c r="X310" s="14"/>
      <c r="Y310" s="14"/>
      <c r="Z310" s="14"/>
    </row>
    <row r="311" spans="10:26" ht="16.5" customHeight="1">
      <c r="J311" s="12"/>
      <c r="K311" s="12"/>
      <c r="L311" s="13"/>
      <c r="M311" s="14"/>
      <c r="N311" s="14"/>
      <c r="O311" s="14"/>
      <c r="P311" s="14"/>
      <c r="Q311" s="14"/>
      <c r="R311" s="14"/>
      <c r="S311" s="14"/>
      <c r="T311" s="14"/>
      <c r="U311" s="14"/>
      <c r="V311" s="14"/>
      <c r="W311" s="14"/>
      <c r="X311" s="14"/>
      <c r="Y311" s="14"/>
      <c r="Z311" s="14"/>
    </row>
    <row r="312" spans="10:26">
      <c r="J312" s="12"/>
      <c r="K312" s="12"/>
      <c r="L312" s="13"/>
      <c r="M312" s="14"/>
      <c r="N312" s="14"/>
      <c r="O312" s="14"/>
      <c r="P312" s="14"/>
      <c r="Q312" s="14"/>
      <c r="R312" s="14"/>
      <c r="S312" s="14"/>
      <c r="T312" s="14"/>
      <c r="U312" s="14"/>
      <c r="V312" s="14"/>
      <c r="W312" s="14"/>
      <c r="X312" s="14"/>
      <c r="Y312" s="14"/>
      <c r="Z312" s="14"/>
    </row>
    <row r="313" spans="10:26" ht="16.5" customHeight="1">
      <c r="J313" s="12"/>
      <c r="K313" s="12"/>
      <c r="L313" s="13"/>
      <c r="M313" s="14"/>
      <c r="N313" s="14"/>
      <c r="O313" s="14"/>
      <c r="P313" s="14"/>
      <c r="Q313" s="14"/>
      <c r="R313" s="14"/>
      <c r="S313" s="14"/>
      <c r="T313" s="14"/>
      <c r="U313" s="14"/>
      <c r="V313" s="14"/>
      <c r="W313" s="14"/>
      <c r="X313" s="14"/>
      <c r="Y313" s="14"/>
      <c r="Z313" s="14"/>
    </row>
    <row r="314" spans="10:26">
      <c r="J314" s="12"/>
      <c r="K314" s="12"/>
      <c r="L314" s="13"/>
      <c r="M314" s="14"/>
      <c r="N314" s="14"/>
      <c r="O314" s="14"/>
      <c r="P314" s="14"/>
      <c r="Q314" s="14"/>
      <c r="R314" s="14"/>
      <c r="S314" s="14"/>
      <c r="T314" s="14"/>
      <c r="U314" s="14"/>
      <c r="V314" s="14"/>
      <c r="W314" s="14"/>
      <c r="X314" s="14"/>
      <c r="Y314" s="14"/>
      <c r="Z314" s="14"/>
    </row>
    <row r="315" spans="10:26" ht="16.5" customHeight="1">
      <c r="J315" s="12"/>
      <c r="K315" s="12"/>
      <c r="L315" s="13"/>
      <c r="M315" s="14"/>
      <c r="N315" s="14"/>
      <c r="O315" s="14"/>
      <c r="P315" s="14"/>
      <c r="Q315" s="14"/>
      <c r="R315" s="14"/>
      <c r="S315" s="14"/>
      <c r="T315" s="14"/>
      <c r="U315" s="14"/>
      <c r="V315" s="14"/>
      <c r="W315" s="14"/>
      <c r="X315" s="14"/>
      <c r="Y315" s="14"/>
      <c r="Z315" s="14"/>
    </row>
    <row r="316" spans="10:26" ht="16.5" customHeight="1">
      <c r="J316" s="12"/>
      <c r="K316" s="12"/>
      <c r="L316" s="13"/>
      <c r="M316" s="14"/>
      <c r="N316" s="14"/>
      <c r="O316" s="14"/>
      <c r="P316" s="14"/>
      <c r="Q316" s="14"/>
      <c r="R316" s="14"/>
      <c r="S316" s="14"/>
      <c r="T316" s="14"/>
      <c r="U316" s="14"/>
      <c r="V316" s="14"/>
      <c r="W316" s="14"/>
      <c r="X316" s="14"/>
      <c r="Y316" s="14"/>
      <c r="Z316" s="14"/>
    </row>
    <row r="317" spans="10:26">
      <c r="J317" s="12"/>
      <c r="K317" s="12"/>
      <c r="L317" s="13"/>
      <c r="M317" s="14"/>
      <c r="N317" s="14"/>
      <c r="O317" s="14"/>
      <c r="P317" s="14"/>
      <c r="Q317" s="14"/>
      <c r="R317" s="14"/>
      <c r="S317" s="14"/>
      <c r="T317" s="14"/>
      <c r="U317" s="14"/>
      <c r="V317" s="14"/>
      <c r="W317" s="14"/>
      <c r="X317" s="14"/>
      <c r="Y317" s="14"/>
      <c r="Z317" s="14"/>
    </row>
    <row r="318" spans="10:26" ht="16.5" customHeight="1">
      <c r="J318" s="12"/>
      <c r="K318" s="12"/>
      <c r="L318" s="13"/>
      <c r="M318" s="14"/>
      <c r="N318" s="14"/>
      <c r="O318" s="14"/>
      <c r="P318" s="14"/>
      <c r="Q318" s="14"/>
      <c r="R318" s="14"/>
      <c r="S318" s="14"/>
      <c r="T318" s="14"/>
      <c r="U318" s="14"/>
      <c r="V318" s="14"/>
      <c r="W318" s="14"/>
      <c r="X318" s="14"/>
      <c r="Y318" s="14"/>
      <c r="Z318" s="14"/>
    </row>
    <row r="319" spans="10:26">
      <c r="J319" s="13"/>
      <c r="K319" s="13"/>
      <c r="L319" s="13"/>
      <c r="M319" s="14"/>
      <c r="N319" s="14"/>
      <c r="O319" s="14"/>
      <c r="P319" s="14"/>
      <c r="Q319" s="14"/>
      <c r="R319" s="14"/>
      <c r="S319" s="14"/>
      <c r="T319" s="14"/>
      <c r="U319" s="14"/>
      <c r="V319" s="14"/>
      <c r="W319" s="14"/>
      <c r="X319" s="14"/>
      <c r="Y319" s="14"/>
      <c r="Z319" s="14"/>
    </row>
    <row r="320" spans="10:26" ht="16.5" customHeight="1">
      <c r="J320" s="14"/>
      <c r="K320" s="14"/>
      <c r="L320" s="14"/>
      <c r="M320" s="14"/>
      <c r="N320" s="14"/>
      <c r="O320" s="14"/>
      <c r="P320" s="14"/>
      <c r="Q320" s="14"/>
      <c r="R320" s="14"/>
      <c r="S320" s="14"/>
      <c r="T320" s="14"/>
      <c r="U320" s="14"/>
      <c r="V320" s="14"/>
      <c r="W320" s="14"/>
      <c r="X320" s="14"/>
      <c r="Y320" s="14"/>
      <c r="Z320" s="14"/>
    </row>
    <row r="321" spans="10:26" ht="16.5" customHeight="1">
      <c r="J321" s="14"/>
      <c r="K321" s="14"/>
      <c r="L321" s="14"/>
      <c r="M321" s="14"/>
      <c r="N321" s="14"/>
      <c r="O321" s="14"/>
      <c r="P321" s="14"/>
      <c r="Q321" s="14"/>
      <c r="R321" s="14"/>
      <c r="S321" s="14"/>
      <c r="T321" s="14"/>
      <c r="U321" s="14"/>
      <c r="V321" s="14"/>
      <c r="W321" s="14"/>
      <c r="X321" s="14"/>
      <c r="Y321" s="14"/>
      <c r="Z321" s="14"/>
    </row>
    <row r="322" spans="10:26">
      <c r="J322" s="14"/>
      <c r="K322" s="14"/>
      <c r="L322" s="14"/>
      <c r="M322" s="14"/>
      <c r="N322" s="14"/>
      <c r="O322" s="14"/>
      <c r="P322" s="14"/>
      <c r="Q322" s="14"/>
      <c r="R322" s="14"/>
      <c r="S322" s="14"/>
      <c r="T322" s="14"/>
      <c r="U322" s="14"/>
      <c r="V322" s="14"/>
      <c r="W322" s="14"/>
      <c r="X322" s="14"/>
      <c r="Y322" s="14"/>
      <c r="Z322" s="14"/>
    </row>
    <row r="323" spans="10:26" ht="16.5" customHeight="1">
      <c r="J323" s="14"/>
      <c r="K323" s="14"/>
      <c r="L323" s="14"/>
      <c r="M323" s="14"/>
      <c r="N323" s="14"/>
      <c r="O323" s="14"/>
      <c r="P323" s="14"/>
      <c r="Q323" s="14"/>
      <c r="R323" s="14"/>
      <c r="S323" s="14"/>
      <c r="T323" s="14"/>
      <c r="U323" s="14"/>
      <c r="V323" s="14"/>
      <c r="W323" s="14"/>
      <c r="X323" s="14"/>
      <c r="Y323" s="14"/>
      <c r="Z323" s="14"/>
    </row>
    <row r="324" spans="10:26">
      <c r="J324" s="14"/>
      <c r="K324" s="14"/>
      <c r="L324" s="14"/>
      <c r="M324" s="14"/>
      <c r="N324" s="14"/>
      <c r="O324" s="14"/>
      <c r="P324" s="14"/>
      <c r="Q324" s="14"/>
      <c r="R324" s="14"/>
      <c r="S324" s="14"/>
      <c r="T324" s="14"/>
      <c r="U324" s="14"/>
      <c r="V324" s="14"/>
      <c r="W324" s="14"/>
      <c r="X324" s="14"/>
      <c r="Y324" s="14"/>
      <c r="Z324" s="14"/>
    </row>
    <row r="325" spans="10:26" ht="16.5" customHeight="1">
      <c r="J325" s="14"/>
      <c r="K325" s="14"/>
      <c r="L325" s="14"/>
      <c r="M325" s="14"/>
      <c r="N325" s="14"/>
      <c r="O325" s="14"/>
      <c r="P325" s="14"/>
      <c r="Q325" s="14"/>
      <c r="R325" s="14"/>
      <c r="S325" s="14"/>
      <c r="T325" s="14"/>
      <c r="U325" s="14"/>
      <c r="V325" s="14"/>
      <c r="W325" s="14"/>
      <c r="X325" s="14"/>
      <c r="Y325" s="14"/>
      <c r="Z325" s="14"/>
    </row>
    <row r="326" spans="10:26" ht="16.5" customHeight="1">
      <c r="J326" s="14"/>
      <c r="K326" s="14"/>
      <c r="L326" s="14"/>
      <c r="M326" s="14"/>
      <c r="N326" s="14"/>
      <c r="O326" s="14"/>
      <c r="P326" s="14"/>
      <c r="Q326" s="14"/>
      <c r="R326" s="14"/>
      <c r="S326" s="14"/>
      <c r="T326" s="14"/>
      <c r="U326" s="14"/>
      <c r="V326" s="14"/>
      <c r="W326" s="14"/>
      <c r="X326" s="14"/>
      <c r="Y326" s="14"/>
      <c r="Z326" s="14"/>
    </row>
    <row r="327" spans="10:26">
      <c r="J327" s="14"/>
      <c r="K327" s="14"/>
      <c r="L327" s="14"/>
      <c r="M327" s="14"/>
      <c r="N327" s="14"/>
      <c r="O327" s="14"/>
      <c r="P327" s="14"/>
      <c r="Q327" s="14"/>
      <c r="R327" s="14"/>
      <c r="S327" s="14"/>
      <c r="T327" s="14"/>
      <c r="U327" s="14"/>
      <c r="V327" s="14"/>
      <c r="W327" s="14"/>
      <c r="X327" s="14"/>
      <c r="Y327" s="14"/>
      <c r="Z327" s="14"/>
    </row>
    <row r="328" spans="10:26" ht="16.5" customHeight="1">
      <c r="J328" s="14"/>
      <c r="K328" s="14"/>
      <c r="L328" s="14"/>
      <c r="M328" s="14"/>
      <c r="N328" s="14"/>
      <c r="O328" s="14"/>
      <c r="P328" s="14"/>
      <c r="Q328" s="14"/>
      <c r="R328" s="14"/>
      <c r="S328" s="14"/>
      <c r="T328" s="14"/>
      <c r="U328" s="14"/>
      <c r="V328" s="14"/>
      <c r="W328" s="14"/>
      <c r="X328" s="14"/>
      <c r="Y328" s="14"/>
      <c r="Z328" s="14"/>
    </row>
    <row r="329" spans="10:26">
      <c r="J329" s="14"/>
      <c r="K329" s="14"/>
      <c r="L329" s="14"/>
      <c r="M329" s="14"/>
      <c r="N329" s="14"/>
      <c r="O329" s="14"/>
      <c r="P329" s="14"/>
      <c r="Q329" s="14"/>
      <c r="R329" s="14"/>
      <c r="S329" s="14"/>
      <c r="T329" s="14"/>
      <c r="U329" s="14"/>
      <c r="V329" s="14"/>
      <c r="W329" s="14"/>
      <c r="X329" s="14"/>
      <c r="Y329" s="14"/>
      <c r="Z329" s="14"/>
    </row>
    <row r="330" spans="10:26" ht="16.5" customHeight="1">
      <c r="J330" s="14"/>
      <c r="K330" s="14"/>
      <c r="L330" s="14"/>
      <c r="M330" s="14"/>
      <c r="N330" s="14"/>
      <c r="O330" s="14"/>
      <c r="P330" s="14"/>
      <c r="Q330" s="14"/>
      <c r="R330" s="14"/>
      <c r="S330" s="14"/>
      <c r="T330" s="14"/>
      <c r="U330" s="14"/>
      <c r="V330" s="14"/>
      <c r="W330" s="14"/>
      <c r="X330" s="14"/>
      <c r="Y330" s="14"/>
      <c r="Z330" s="14"/>
    </row>
    <row r="331" spans="10:26" ht="16.5" customHeight="1">
      <c r="J331" s="14"/>
      <c r="K331" s="14"/>
      <c r="L331" s="14"/>
      <c r="M331" s="14"/>
      <c r="N331" s="14"/>
      <c r="O331" s="14"/>
      <c r="P331" s="14"/>
      <c r="Q331" s="14"/>
      <c r="R331" s="14"/>
      <c r="S331" s="14"/>
      <c r="T331" s="14"/>
      <c r="U331" s="14"/>
      <c r="V331" s="14"/>
      <c r="W331" s="14"/>
      <c r="X331" s="14"/>
      <c r="Y331" s="14"/>
      <c r="Z331" s="14"/>
    </row>
    <row r="332" spans="10:26">
      <c r="J332" s="14"/>
      <c r="K332" s="14"/>
      <c r="L332" s="14"/>
      <c r="M332" s="14"/>
      <c r="N332" s="14"/>
      <c r="O332" s="14"/>
      <c r="P332" s="14"/>
      <c r="Q332" s="14"/>
      <c r="R332" s="14"/>
      <c r="S332" s="14"/>
      <c r="T332" s="14"/>
      <c r="U332" s="14"/>
      <c r="V332" s="14"/>
      <c r="W332" s="14"/>
      <c r="X332" s="14"/>
      <c r="Y332" s="14"/>
      <c r="Z332" s="14"/>
    </row>
    <row r="333" spans="10:26" ht="16.5" customHeight="1">
      <c r="J333" s="14"/>
      <c r="K333" s="14"/>
      <c r="L333" s="14"/>
      <c r="M333" s="14"/>
      <c r="N333" s="14"/>
      <c r="O333" s="14"/>
      <c r="P333" s="14"/>
      <c r="Q333" s="14"/>
      <c r="R333" s="14"/>
      <c r="S333" s="14"/>
      <c r="T333" s="14"/>
      <c r="U333" s="14"/>
      <c r="V333" s="14"/>
      <c r="W333" s="14"/>
      <c r="X333" s="14"/>
      <c r="Y333" s="14"/>
      <c r="Z333" s="14"/>
    </row>
    <row r="334" spans="10:26">
      <c r="J334" s="14"/>
      <c r="K334" s="14"/>
      <c r="L334" s="14"/>
      <c r="M334" s="14"/>
      <c r="N334" s="14"/>
      <c r="O334" s="14"/>
      <c r="P334" s="14"/>
      <c r="Q334" s="14"/>
      <c r="R334" s="14"/>
      <c r="S334" s="14"/>
      <c r="T334" s="14"/>
      <c r="U334" s="14"/>
      <c r="V334" s="14"/>
      <c r="W334" s="14"/>
      <c r="X334" s="14"/>
      <c r="Y334" s="14"/>
      <c r="Z334" s="14"/>
    </row>
    <row r="335" spans="10:26" ht="16.5" customHeight="1">
      <c r="J335" s="14"/>
      <c r="K335" s="14"/>
      <c r="L335" s="14"/>
      <c r="M335" s="14"/>
      <c r="N335" s="14"/>
      <c r="O335" s="14"/>
      <c r="P335" s="14"/>
      <c r="Q335" s="14"/>
      <c r="R335" s="14"/>
      <c r="S335" s="14"/>
      <c r="T335" s="14"/>
      <c r="U335" s="14"/>
      <c r="V335" s="14"/>
      <c r="W335" s="14"/>
      <c r="X335" s="14"/>
      <c r="Y335" s="14"/>
      <c r="Z335" s="14"/>
    </row>
    <row r="336" spans="10:26" ht="16.5" customHeight="1">
      <c r="J336" s="14"/>
      <c r="K336" s="14"/>
      <c r="L336" s="14"/>
      <c r="M336" s="14"/>
      <c r="N336" s="14"/>
      <c r="O336" s="14"/>
      <c r="P336" s="14"/>
      <c r="Q336" s="14"/>
      <c r="R336" s="14"/>
      <c r="S336" s="14"/>
      <c r="T336" s="14"/>
      <c r="U336" s="14"/>
      <c r="V336" s="14"/>
      <c r="W336" s="14"/>
      <c r="X336" s="14"/>
      <c r="Y336" s="14"/>
      <c r="Z336" s="14"/>
    </row>
    <row r="337" spans="10:26">
      <c r="J337" s="14"/>
      <c r="K337" s="14"/>
      <c r="L337" s="14"/>
      <c r="M337" s="14"/>
      <c r="N337" s="14"/>
      <c r="O337" s="14"/>
      <c r="P337" s="14"/>
      <c r="Q337" s="14"/>
      <c r="R337" s="14"/>
      <c r="S337" s="14"/>
      <c r="T337" s="14"/>
      <c r="U337" s="14"/>
      <c r="V337" s="14"/>
      <c r="W337" s="14"/>
      <c r="X337" s="14"/>
      <c r="Y337" s="14"/>
      <c r="Z337" s="14"/>
    </row>
    <row r="338" spans="10:26" ht="16.5" customHeight="1">
      <c r="J338" s="14"/>
      <c r="K338" s="14"/>
      <c r="L338" s="14"/>
      <c r="M338" s="14"/>
      <c r="N338" s="14"/>
      <c r="O338" s="14"/>
      <c r="P338" s="14"/>
      <c r="Q338" s="14"/>
      <c r="R338" s="14"/>
      <c r="S338" s="14"/>
      <c r="T338" s="14"/>
      <c r="U338" s="14"/>
      <c r="V338" s="14"/>
      <c r="W338" s="14"/>
      <c r="X338" s="14"/>
      <c r="Y338" s="14"/>
      <c r="Z338" s="14"/>
    </row>
    <row r="339" spans="10:26">
      <c r="J339" s="14"/>
      <c r="K339" s="14"/>
      <c r="L339" s="14"/>
      <c r="M339" s="14"/>
      <c r="N339" s="14"/>
      <c r="O339" s="14"/>
      <c r="P339" s="14"/>
      <c r="Q339" s="14"/>
      <c r="R339" s="14"/>
      <c r="S339" s="14"/>
      <c r="T339" s="14"/>
      <c r="U339" s="14"/>
      <c r="V339" s="14"/>
      <c r="W339" s="14"/>
      <c r="X339" s="14"/>
      <c r="Y339" s="14"/>
      <c r="Z339" s="14"/>
    </row>
    <row r="340" spans="10:26" ht="16.5" customHeight="1">
      <c r="J340" s="14"/>
      <c r="K340" s="14"/>
      <c r="L340" s="14"/>
      <c r="M340" s="14"/>
      <c r="N340" s="14"/>
      <c r="O340" s="14"/>
      <c r="P340" s="14"/>
      <c r="Q340" s="14"/>
      <c r="R340" s="14"/>
      <c r="S340" s="14"/>
      <c r="T340" s="14"/>
      <c r="U340" s="14"/>
      <c r="V340" s="14"/>
      <c r="W340" s="14"/>
      <c r="X340" s="14"/>
      <c r="Y340" s="14"/>
      <c r="Z340" s="14"/>
    </row>
    <row r="341" spans="10:26" ht="16.5" customHeight="1">
      <c r="J341" s="14"/>
      <c r="K341" s="14"/>
      <c r="L341" s="14"/>
      <c r="M341" s="14"/>
      <c r="N341" s="14"/>
      <c r="O341" s="14"/>
      <c r="P341" s="14"/>
      <c r="Q341" s="14"/>
      <c r="R341" s="14"/>
      <c r="S341" s="14"/>
      <c r="T341" s="14"/>
      <c r="U341" s="14"/>
      <c r="V341" s="14"/>
      <c r="W341" s="14"/>
      <c r="X341" s="14"/>
      <c r="Y341" s="14"/>
      <c r="Z341" s="14"/>
    </row>
    <row r="342" spans="10:26">
      <c r="J342" s="14"/>
      <c r="K342" s="14"/>
      <c r="L342" s="14"/>
      <c r="M342" s="14"/>
      <c r="N342" s="14"/>
      <c r="O342" s="14"/>
      <c r="P342" s="14"/>
      <c r="Q342" s="14"/>
      <c r="R342" s="14"/>
      <c r="S342" s="14"/>
      <c r="T342" s="14"/>
      <c r="U342" s="14"/>
      <c r="V342" s="14"/>
      <c r="W342" s="14"/>
      <c r="X342" s="14"/>
      <c r="Y342" s="14"/>
      <c r="Z342" s="14"/>
    </row>
    <row r="343" spans="10:26" ht="16.5" customHeight="1">
      <c r="J343" s="14"/>
      <c r="K343" s="14"/>
      <c r="L343" s="14"/>
      <c r="M343" s="14"/>
      <c r="N343" s="14"/>
      <c r="O343" s="14"/>
      <c r="P343" s="14"/>
      <c r="Q343" s="14"/>
      <c r="R343" s="14"/>
      <c r="S343" s="14"/>
      <c r="T343" s="14"/>
      <c r="U343" s="14"/>
      <c r="V343" s="14"/>
      <c r="W343" s="14"/>
      <c r="X343" s="14"/>
      <c r="Y343" s="14"/>
      <c r="Z343" s="14"/>
    </row>
    <row r="344" spans="10:26">
      <c r="J344" s="14"/>
      <c r="K344" s="14"/>
      <c r="L344" s="14"/>
      <c r="M344" s="14"/>
      <c r="N344" s="14"/>
      <c r="O344" s="14"/>
      <c r="P344" s="14"/>
      <c r="Q344" s="14"/>
      <c r="R344" s="14"/>
      <c r="S344" s="14"/>
      <c r="T344" s="14"/>
      <c r="U344" s="14"/>
      <c r="V344" s="14"/>
      <c r="W344" s="14"/>
      <c r="X344" s="14"/>
      <c r="Y344" s="14"/>
      <c r="Z344" s="14"/>
    </row>
    <row r="345" spans="10:26" ht="16.5" customHeight="1">
      <c r="J345" s="14"/>
      <c r="K345" s="14"/>
      <c r="L345" s="14"/>
      <c r="M345" s="14"/>
      <c r="N345" s="14"/>
      <c r="O345" s="14"/>
      <c r="P345" s="14"/>
      <c r="Q345" s="14"/>
      <c r="R345" s="14"/>
      <c r="S345" s="14"/>
      <c r="T345" s="14"/>
      <c r="U345" s="14"/>
      <c r="V345" s="14"/>
      <c r="W345" s="14"/>
      <c r="X345" s="14"/>
      <c r="Y345" s="14"/>
      <c r="Z345" s="14"/>
    </row>
    <row r="346" spans="10:26" ht="16.5" customHeight="1">
      <c r="J346" s="14"/>
      <c r="K346" s="14"/>
      <c r="L346" s="14"/>
      <c r="M346" s="14"/>
      <c r="N346" s="14"/>
      <c r="O346" s="14"/>
      <c r="P346" s="14"/>
      <c r="Q346" s="14"/>
      <c r="R346" s="14"/>
      <c r="S346" s="14"/>
      <c r="T346" s="14"/>
      <c r="U346" s="14"/>
      <c r="V346" s="14"/>
      <c r="W346" s="14"/>
      <c r="X346" s="14"/>
      <c r="Y346" s="14"/>
      <c r="Z346" s="14"/>
    </row>
    <row r="347" spans="10:26">
      <c r="J347" s="14"/>
      <c r="K347" s="14"/>
      <c r="L347" s="14"/>
      <c r="M347" s="14"/>
      <c r="N347" s="14"/>
      <c r="O347" s="14"/>
      <c r="P347" s="14"/>
      <c r="Q347" s="14"/>
      <c r="R347" s="14"/>
      <c r="S347" s="14"/>
      <c r="T347" s="14"/>
      <c r="U347" s="14"/>
      <c r="V347" s="14"/>
      <c r="W347" s="14"/>
      <c r="X347" s="14"/>
      <c r="Y347" s="14"/>
      <c r="Z347" s="14"/>
    </row>
    <row r="348" spans="10:26" ht="16.5" customHeight="1">
      <c r="J348" s="14"/>
      <c r="K348" s="14"/>
      <c r="L348" s="14"/>
      <c r="M348" s="14"/>
      <c r="N348" s="14"/>
      <c r="O348" s="14"/>
      <c r="P348" s="14"/>
      <c r="Q348" s="14"/>
      <c r="R348" s="14"/>
      <c r="S348" s="14"/>
      <c r="T348" s="14"/>
      <c r="U348" s="14"/>
      <c r="V348" s="14"/>
      <c r="W348" s="14"/>
      <c r="X348" s="14"/>
      <c r="Y348" s="14"/>
      <c r="Z348" s="14"/>
    </row>
    <row r="349" spans="10:26">
      <c r="J349" s="14"/>
      <c r="K349" s="14"/>
      <c r="L349" s="14"/>
      <c r="M349" s="14"/>
      <c r="N349" s="14"/>
      <c r="O349" s="14"/>
      <c r="P349" s="14"/>
      <c r="Q349" s="14"/>
      <c r="R349" s="14"/>
      <c r="S349" s="14"/>
      <c r="T349" s="14"/>
      <c r="U349" s="14"/>
      <c r="V349" s="14"/>
      <c r="W349" s="14"/>
      <c r="X349" s="14"/>
      <c r="Y349" s="14"/>
      <c r="Z349" s="14"/>
    </row>
    <row r="350" spans="10:26" ht="16.5" customHeight="1">
      <c r="J350" s="14"/>
      <c r="K350" s="14"/>
      <c r="L350" s="14"/>
      <c r="M350" s="14"/>
      <c r="N350" s="14"/>
      <c r="O350" s="14"/>
      <c r="P350" s="14"/>
      <c r="Q350" s="14"/>
      <c r="R350" s="14"/>
      <c r="S350" s="14"/>
      <c r="T350" s="14"/>
      <c r="U350" s="14"/>
      <c r="V350" s="14"/>
      <c r="W350" s="14"/>
      <c r="X350" s="14"/>
      <c r="Y350" s="14"/>
      <c r="Z350" s="14"/>
    </row>
    <row r="351" spans="10:26" ht="16.5" customHeight="1">
      <c r="J351" s="14"/>
      <c r="K351" s="14"/>
      <c r="L351" s="14"/>
      <c r="M351" s="14"/>
      <c r="N351" s="14"/>
      <c r="O351" s="14"/>
      <c r="P351" s="14"/>
      <c r="Q351" s="14"/>
      <c r="R351" s="14"/>
      <c r="S351" s="14"/>
      <c r="T351" s="14"/>
      <c r="U351" s="14"/>
      <c r="V351" s="14"/>
      <c r="W351" s="14"/>
      <c r="X351" s="14"/>
      <c r="Y351" s="14"/>
      <c r="Z351" s="14"/>
    </row>
    <row r="352" spans="10:26">
      <c r="J352" s="14"/>
      <c r="K352" s="14"/>
      <c r="L352" s="14"/>
      <c r="M352" s="14"/>
      <c r="N352" s="14"/>
      <c r="O352" s="14"/>
      <c r="P352" s="14"/>
      <c r="Q352" s="14"/>
      <c r="R352" s="14"/>
      <c r="S352" s="14"/>
      <c r="T352" s="14"/>
      <c r="U352" s="14"/>
      <c r="V352" s="14"/>
      <c r="W352" s="14"/>
      <c r="X352" s="14"/>
      <c r="Y352" s="14"/>
      <c r="Z352" s="14"/>
    </row>
    <row r="353" spans="10:26" ht="16.5" customHeight="1">
      <c r="J353" s="14"/>
      <c r="K353" s="14"/>
      <c r="L353" s="14"/>
      <c r="M353" s="14"/>
      <c r="N353" s="14"/>
      <c r="O353" s="14"/>
      <c r="P353" s="14"/>
      <c r="Q353" s="14"/>
      <c r="R353" s="14"/>
      <c r="S353" s="14"/>
      <c r="T353" s="14"/>
      <c r="U353" s="14"/>
      <c r="V353" s="14"/>
      <c r="W353" s="14"/>
      <c r="X353" s="14"/>
      <c r="Y353" s="14"/>
      <c r="Z353" s="14"/>
    </row>
    <row r="354" spans="10:26">
      <c r="J354" s="14"/>
      <c r="K354" s="14"/>
      <c r="L354" s="14"/>
      <c r="M354" s="14"/>
      <c r="N354" s="14"/>
      <c r="O354" s="14"/>
      <c r="P354" s="14"/>
      <c r="Q354" s="14"/>
      <c r="R354" s="14"/>
      <c r="S354" s="14"/>
      <c r="T354" s="14"/>
      <c r="U354" s="14"/>
      <c r="V354" s="14"/>
      <c r="W354" s="14"/>
      <c r="X354" s="14"/>
      <c r="Y354" s="14"/>
      <c r="Z354" s="14"/>
    </row>
    <row r="355" spans="10:26" ht="16.5" customHeight="1">
      <c r="J355" s="14"/>
      <c r="K355" s="14"/>
      <c r="L355" s="14"/>
      <c r="M355" s="14"/>
      <c r="N355" s="14"/>
      <c r="O355" s="14"/>
      <c r="P355" s="14"/>
      <c r="Q355" s="14"/>
      <c r="R355" s="14"/>
      <c r="S355" s="14"/>
      <c r="T355" s="14"/>
      <c r="U355" s="14"/>
      <c r="V355" s="14"/>
      <c r="W355" s="14"/>
      <c r="X355" s="14"/>
      <c r="Y355" s="14"/>
      <c r="Z355" s="14"/>
    </row>
    <row r="356" spans="10:26" ht="16.5" customHeight="1">
      <c r="J356" s="14"/>
      <c r="K356" s="14"/>
      <c r="L356" s="14"/>
      <c r="M356" s="14"/>
      <c r="N356" s="14"/>
      <c r="O356" s="14"/>
      <c r="P356" s="14"/>
      <c r="Q356" s="14"/>
      <c r="R356" s="14"/>
      <c r="S356" s="14"/>
      <c r="T356" s="14"/>
      <c r="U356" s="14"/>
      <c r="V356" s="14"/>
      <c r="W356" s="14"/>
      <c r="X356" s="14"/>
      <c r="Y356" s="14"/>
      <c r="Z356" s="14"/>
    </row>
    <row r="357" spans="10:26">
      <c r="J357" s="14"/>
      <c r="K357" s="14"/>
      <c r="L357" s="14"/>
      <c r="M357" s="14"/>
      <c r="N357" s="14"/>
      <c r="O357" s="14"/>
      <c r="P357" s="14"/>
      <c r="Q357" s="14"/>
      <c r="R357" s="14"/>
      <c r="S357" s="14"/>
      <c r="T357" s="14"/>
      <c r="U357" s="14"/>
      <c r="V357" s="14"/>
      <c r="W357" s="14"/>
      <c r="X357" s="14"/>
      <c r="Y357" s="14"/>
      <c r="Z357" s="14"/>
    </row>
    <row r="358" spans="10:26" ht="16.5" customHeight="1">
      <c r="J358" s="14"/>
      <c r="K358" s="14"/>
      <c r="L358" s="14"/>
      <c r="M358" s="14"/>
      <c r="N358" s="14"/>
      <c r="O358" s="14"/>
      <c r="P358" s="14"/>
      <c r="Q358" s="14"/>
      <c r="R358" s="14"/>
      <c r="S358" s="14"/>
    </row>
    <row r="359" spans="10:26">
      <c r="J359" s="14"/>
      <c r="K359" s="14"/>
      <c r="L359" s="14"/>
      <c r="M359" s="14"/>
      <c r="N359" s="14"/>
      <c r="O359" s="14"/>
      <c r="P359" s="14"/>
      <c r="Q359" s="14"/>
      <c r="R359" s="14"/>
      <c r="S359" s="14"/>
    </row>
    <row r="360" spans="10:26" ht="16.5" customHeight="1">
      <c r="J360" s="14"/>
      <c r="K360" s="14"/>
      <c r="L360" s="14"/>
      <c r="M360" s="14"/>
      <c r="N360" s="14"/>
      <c r="O360" s="14"/>
      <c r="P360" s="14"/>
      <c r="Q360" s="14"/>
      <c r="R360" s="14"/>
      <c r="S360" s="14"/>
    </row>
    <row r="361" spans="10:26" ht="16.5" customHeight="1">
      <c r="J361" s="14"/>
      <c r="K361" s="14"/>
      <c r="L361" s="14"/>
      <c r="M361" s="14"/>
      <c r="N361" s="14"/>
      <c r="O361" s="14"/>
      <c r="P361" s="14"/>
      <c r="Q361" s="14"/>
      <c r="R361" s="14"/>
      <c r="S361" s="14"/>
    </row>
    <row r="362" spans="10:26">
      <c r="J362" s="14"/>
      <c r="K362" s="14"/>
      <c r="L362" s="14"/>
      <c r="M362" s="14"/>
      <c r="N362" s="14"/>
      <c r="O362" s="14"/>
      <c r="P362" s="14"/>
      <c r="Q362" s="14"/>
      <c r="R362" s="14"/>
      <c r="S362" s="14"/>
    </row>
    <row r="363" spans="10:26">
      <c r="J363" s="14"/>
      <c r="K363" s="14"/>
      <c r="L363" s="14"/>
      <c r="M363" s="14"/>
      <c r="N363" s="14"/>
      <c r="O363" s="14"/>
      <c r="P363" s="14"/>
      <c r="Q363" s="14"/>
      <c r="R363" s="14"/>
      <c r="S363" s="14"/>
    </row>
    <row r="364" spans="10:26">
      <c r="J364" s="14"/>
      <c r="K364" s="14"/>
      <c r="L364" s="14"/>
      <c r="M364" s="14"/>
      <c r="N364" s="14"/>
      <c r="O364" s="14"/>
      <c r="P364" s="14"/>
      <c r="Q364" s="14"/>
      <c r="R364" s="14"/>
      <c r="S364" s="14"/>
    </row>
    <row r="365" spans="10:26" ht="16.5" customHeight="1">
      <c r="J365" s="14"/>
      <c r="K365" s="14"/>
      <c r="L365" s="14"/>
      <c r="M365" s="14"/>
      <c r="N365" s="14"/>
      <c r="O365" s="14"/>
      <c r="P365" s="14"/>
      <c r="Q365" s="14"/>
      <c r="R365" s="14"/>
      <c r="S365" s="14"/>
    </row>
    <row r="366" spans="10:26" ht="16.5" customHeight="1">
      <c r="J366" s="14"/>
      <c r="K366" s="14"/>
      <c r="L366" s="14"/>
      <c r="M366" s="14"/>
      <c r="N366" s="14"/>
      <c r="O366" s="14"/>
      <c r="P366" s="14"/>
      <c r="Q366" s="14"/>
      <c r="R366" s="14"/>
      <c r="S366" s="14"/>
    </row>
    <row r="367" spans="10:26">
      <c r="J367" s="14"/>
      <c r="K367" s="14"/>
      <c r="L367" s="14"/>
      <c r="M367" s="14"/>
      <c r="N367" s="14"/>
      <c r="O367" s="14"/>
      <c r="P367" s="14"/>
      <c r="Q367" s="14"/>
      <c r="R367" s="14"/>
      <c r="S367" s="14"/>
    </row>
    <row r="368" spans="10:26" ht="16.5" customHeight="1">
      <c r="J368" s="14"/>
      <c r="K368" s="14"/>
      <c r="L368" s="14"/>
      <c r="M368" s="14"/>
      <c r="N368" s="14"/>
      <c r="O368" s="14"/>
      <c r="P368" s="14"/>
      <c r="Q368" s="14"/>
      <c r="R368" s="14"/>
      <c r="S368" s="14"/>
    </row>
    <row r="369" spans="10:19">
      <c r="J369" s="14"/>
      <c r="K369" s="14"/>
      <c r="L369" s="14"/>
      <c r="M369" s="14"/>
      <c r="N369" s="14"/>
      <c r="O369" s="14"/>
      <c r="P369" s="14"/>
      <c r="Q369" s="14"/>
      <c r="R369" s="14"/>
      <c r="S369" s="14"/>
    </row>
    <row r="370" spans="10:19" ht="16.5" customHeight="1">
      <c r="J370" s="14"/>
      <c r="K370" s="14"/>
      <c r="L370" s="14"/>
      <c r="M370" s="14"/>
      <c r="N370" s="14"/>
      <c r="O370" s="14"/>
      <c r="P370" s="14"/>
      <c r="Q370" s="14"/>
      <c r="R370" s="14"/>
      <c r="S370" s="14"/>
    </row>
    <row r="371" spans="10:19" ht="16.5" customHeight="1">
      <c r="J371" s="14"/>
      <c r="K371" s="14"/>
      <c r="L371" s="14"/>
      <c r="M371" s="14"/>
      <c r="N371" s="14"/>
      <c r="O371" s="14"/>
      <c r="P371" s="14"/>
      <c r="Q371" s="14"/>
      <c r="R371" s="14"/>
      <c r="S371" s="14"/>
    </row>
    <row r="372" spans="10:19">
      <c r="J372" s="14"/>
      <c r="K372" s="14"/>
      <c r="L372" s="14"/>
      <c r="M372" s="14"/>
      <c r="N372" s="14"/>
      <c r="O372" s="14"/>
      <c r="P372" s="14"/>
      <c r="Q372" s="14"/>
      <c r="R372" s="14"/>
      <c r="S372" s="14"/>
    </row>
    <row r="373" spans="10:19" ht="16.5" customHeight="1">
      <c r="J373" s="14"/>
      <c r="K373" s="14"/>
      <c r="L373" s="14"/>
      <c r="M373" s="14"/>
      <c r="N373" s="14"/>
      <c r="O373" s="14"/>
      <c r="P373" s="14"/>
      <c r="Q373" s="14"/>
      <c r="R373" s="14"/>
      <c r="S373" s="14"/>
    </row>
    <row r="374" spans="10:19">
      <c r="J374" s="14"/>
      <c r="K374" s="14"/>
      <c r="L374" s="14"/>
      <c r="M374" s="14"/>
      <c r="N374" s="14"/>
      <c r="O374" s="14"/>
      <c r="P374" s="14"/>
      <c r="Q374" s="14"/>
      <c r="R374" s="14"/>
      <c r="S374" s="14"/>
    </row>
    <row r="375" spans="10:19" ht="16.5" customHeight="1">
      <c r="J375" s="14"/>
      <c r="K375" s="14"/>
      <c r="L375" s="14"/>
      <c r="M375" s="14"/>
      <c r="N375" s="14"/>
      <c r="O375" s="14"/>
      <c r="P375" s="14"/>
      <c r="Q375" s="14"/>
      <c r="R375" s="14"/>
      <c r="S375" s="14"/>
    </row>
    <row r="376" spans="10:19" ht="16.5" customHeight="1">
      <c r="J376" s="14"/>
      <c r="K376" s="14"/>
      <c r="L376" s="14"/>
      <c r="M376" s="14"/>
      <c r="N376" s="14"/>
      <c r="O376" s="14"/>
      <c r="P376" s="14"/>
      <c r="Q376" s="14"/>
      <c r="R376" s="14"/>
      <c r="S376" s="14"/>
    </row>
    <row r="377" spans="10:19">
      <c r="J377" s="14"/>
      <c r="K377" s="14"/>
      <c r="L377" s="14"/>
      <c r="M377" s="14"/>
      <c r="N377" s="14"/>
      <c r="O377" s="14"/>
      <c r="P377" s="14"/>
      <c r="Q377" s="14"/>
      <c r="R377" s="14"/>
      <c r="S377" s="14"/>
    </row>
    <row r="378" spans="10:19" ht="16.5" customHeight="1">
      <c r="J378" s="14"/>
      <c r="K378" s="14"/>
      <c r="L378" s="14"/>
      <c r="M378" s="14"/>
      <c r="N378" s="14"/>
      <c r="O378" s="14"/>
      <c r="P378" s="14"/>
      <c r="Q378" s="14"/>
      <c r="R378" s="14"/>
      <c r="S378" s="14"/>
    </row>
    <row r="379" spans="10:19">
      <c r="J379" s="14"/>
      <c r="K379" s="14"/>
      <c r="L379" s="14"/>
      <c r="M379" s="14"/>
      <c r="N379" s="14"/>
      <c r="O379" s="14"/>
      <c r="P379" s="14"/>
      <c r="Q379" s="14"/>
      <c r="R379" s="14"/>
      <c r="S379" s="14"/>
    </row>
    <row r="380" spans="10:19" ht="16.5" customHeight="1">
      <c r="J380" s="14"/>
      <c r="K380" s="14"/>
      <c r="L380" s="14"/>
      <c r="M380" s="14"/>
      <c r="N380" s="14"/>
      <c r="O380" s="14"/>
      <c r="P380" s="14"/>
      <c r="Q380" s="14"/>
      <c r="R380" s="14"/>
      <c r="S380" s="14"/>
    </row>
    <row r="381" spans="10:19" ht="16.5" customHeight="1">
      <c r="J381" s="14"/>
      <c r="K381" s="14"/>
      <c r="L381" s="14"/>
      <c r="M381" s="14"/>
      <c r="N381" s="14"/>
      <c r="O381" s="14"/>
      <c r="P381" s="14"/>
      <c r="Q381" s="14"/>
      <c r="R381" s="14"/>
      <c r="S381" s="14"/>
    </row>
    <row r="382" spans="10:19">
      <c r="J382" s="14"/>
      <c r="K382" s="14"/>
      <c r="L382" s="14"/>
      <c r="M382" s="14"/>
      <c r="N382" s="14"/>
      <c r="O382" s="14"/>
      <c r="P382" s="14"/>
      <c r="Q382" s="14"/>
      <c r="R382" s="14"/>
      <c r="S382" s="14"/>
    </row>
    <row r="383" spans="10:19" ht="16.5" customHeight="1">
      <c r="J383" s="14"/>
      <c r="K383" s="14"/>
      <c r="L383" s="14"/>
      <c r="M383" s="14"/>
      <c r="N383" s="14"/>
      <c r="O383" s="14"/>
      <c r="P383" s="14"/>
      <c r="Q383" s="14"/>
      <c r="R383" s="14"/>
      <c r="S383" s="14"/>
    </row>
    <row r="384" spans="10:19">
      <c r="J384" s="14"/>
      <c r="K384" s="14"/>
      <c r="L384" s="14"/>
      <c r="M384" s="14"/>
      <c r="N384" s="14"/>
      <c r="O384" s="14"/>
      <c r="P384" s="14"/>
      <c r="Q384" s="14"/>
      <c r="R384" s="14"/>
      <c r="S384" s="14"/>
    </row>
    <row r="385" spans="10:19" ht="16.5" customHeight="1">
      <c r="J385" s="14"/>
      <c r="K385" s="14"/>
      <c r="L385" s="14"/>
      <c r="M385" s="14"/>
      <c r="N385" s="14"/>
      <c r="O385" s="14"/>
      <c r="P385" s="14"/>
      <c r="Q385" s="14"/>
      <c r="R385" s="14"/>
      <c r="S385" s="14"/>
    </row>
  </sheetData>
  <mergeCells count="21">
    <mergeCell ref="A43:B43"/>
    <mergeCell ref="H43:I43"/>
    <mergeCell ref="A6:B6"/>
    <mergeCell ref="C6:I6"/>
    <mergeCell ref="A7:B7"/>
    <mergeCell ref="C7:E7"/>
    <mergeCell ref="G7:I7"/>
    <mergeCell ref="A8:B8"/>
    <mergeCell ref="C8:E8"/>
    <mergeCell ref="G8:I8"/>
    <mergeCell ref="C9:D9"/>
    <mergeCell ref="A40:H40"/>
    <mergeCell ref="B41:I41"/>
    <mergeCell ref="A42:B42"/>
    <mergeCell ref="H42:I42"/>
    <mergeCell ref="A1:G1"/>
    <mergeCell ref="A2:G2"/>
    <mergeCell ref="A3:G4"/>
    <mergeCell ref="A5:B5"/>
    <mergeCell ref="C5:E5"/>
    <mergeCell ref="G5:I5"/>
  </mergeCells>
  <dataValidations count="1">
    <dataValidation allowBlank="1" showInputMessage="1" showErrorMessage="1" promptTitle="北京久盛；福楼；A公司" sqref="C5:C6 D6"/>
  </dataValidations>
  <pageMargins left="0.34545454545454546" right="0.41022727272727272" top="0.75" bottom="0.75" header="0.3" footer="0.3"/>
  <pageSetup scale="58" fitToHeight="0" orientation="portrait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A1:AN385"/>
  <sheetViews>
    <sheetView zoomScale="80" zoomScaleNormal="80" zoomScalePageLayoutView="55" workbookViewId="0">
      <selection activeCell="C33" sqref="C33"/>
    </sheetView>
  </sheetViews>
  <sheetFormatPr defaultRowHeight="15"/>
  <cols>
    <col min="1" max="1" width="17.7109375" style="20" customWidth="1"/>
    <col min="2" max="2" width="20" style="20" customWidth="1"/>
    <col min="3" max="3" width="35" style="20" bestFit="1" customWidth="1"/>
    <col min="4" max="4" width="29.42578125" style="20" bestFit="1" customWidth="1"/>
    <col min="5" max="5" width="9.85546875" style="20" bestFit="1" customWidth="1"/>
    <col min="6" max="6" width="9.85546875" style="20" customWidth="1"/>
    <col min="7" max="7" width="9.5703125" style="20" bestFit="1" customWidth="1"/>
    <col min="8" max="8" width="13.85546875" style="20" customWidth="1"/>
    <col min="9" max="9" width="23.42578125" style="20" bestFit="1" customWidth="1"/>
    <col min="10" max="10" width="8.140625" style="20" customWidth="1"/>
    <col min="11" max="18" width="8.140625" style="20" bestFit="1" customWidth="1"/>
    <col min="19" max="40" width="9.42578125" style="20" bestFit="1" customWidth="1"/>
    <col min="41" max="16384" width="9.140625" style="20"/>
  </cols>
  <sheetData>
    <row r="1" spans="1:40" s="15" customFormat="1" ht="18" customHeight="1">
      <c r="A1" s="52" t="s">
        <v>20</v>
      </c>
      <c r="B1" s="52"/>
      <c r="C1" s="52"/>
      <c r="D1" s="52"/>
      <c r="E1" s="52"/>
      <c r="F1" s="52"/>
      <c r="G1" s="52"/>
      <c r="H1" s="18"/>
      <c r="I1" s="19"/>
    </row>
    <row r="2" spans="1:40" s="15" customFormat="1" ht="18" customHeight="1">
      <c r="A2" s="71" t="s">
        <v>21</v>
      </c>
      <c r="B2" s="71"/>
      <c r="C2" s="71"/>
      <c r="D2" s="71"/>
      <c r="E2" s="71"/>
      <c r="F2" s="71"/>
      <c r="G2" s="71"/>
      <c r="H2" s="18"/>
      <c r="I2" s="19"/>
    </row>
    <row r="3" spans="1:40" s="15" customFormat="1" ht="12.75">
      <c r="A3" s="72" t="s">
        <v>25</v>
      </c>
      <c r="B3" s="72"/>
      <c r="C3" s="72"/>
      <c r="D3" s="72"/>
      <c r="E3" s="72"/>
      <c r="F3" s="72"/>
      <c r="G3" s="72"/>
      <c r="H3" s="23"/>
      <c r="I3" s="23"/>
    </row>
    <row r="4" spans="1:40" s="15" customFormat="1" ht="12.75">
      <c r="A4" s="72"/>
      <c r="B4" s="72"/>
      <c r="C4" s="72"/>
      <c r="D4" s="72"/>
      <c r="E4" s="72"/>
      <c r="F4" s="72"/>
      <c r="G4" s="72"/>
      <c r="H4" s="23"/>
      <c r="I4" s="23"/>
    </row>
    <row r="5" spans="1:40" s="15" customFormat="1" ht="17.25" customHeight="1">
      <c r="A5" s="60" t="s">
        <v>49</v>
      </c>
      <c r="B5" s="60"/>
      <c r="C5" s="61" t="s">
        <v>52</v>
      </c>
      <c r="D5" s="61"/>
      <c r="E5" s="61"/>
      <c r="F5" s="41"/>
      <c r="G5" s="60" t="s">
        <v>56</v>
      </c>
      <c r="H5" s="60"/>
      <c r="I5" s="60"/>
    </row>
    <row r="6" spans="1:40" s="15" customFormat="1" ht="17.25" customHeight="1">
      <c r="A6" s="60" t="s">
        <v>50</v>
      </c>
      <c r="B6" s="60"/>
      <c r="C6" s="61"/>
      <c r="D6" s="61"/>
      <c r="E6" s="61"/>
      <c r="F6" s="61"/>
      <c r="G6" s="61"/>
      <c r="H6" s="61"/>
      <c r="I6" s="61"/>
    </row>
    <row r="7" spans="1:40" s="15" customFormat="1" ht="17.25" customHeight="1">
      <c r="A7" s="60" t="s">
        <v>48</v>
      </c>
      <c r="B7" s="60"/>
      <c r="C7" s="61"/>
      <c r="D7" s="61"/>
      <c r="E7" s="61"/>
      <c r="F7" s="41"/>
      <c r="G7" s="60" t="s">
        <v>23</v>
      </c>
      <c r="H7" s="60"/>
      <c r="I7" s="60"/>
    </row>
    <row r="8" spans="1:40" s="15" customFormat="1" ht="17.25" customHeight="1">
      <c r="A8" s="62" t="s">
        <v>47</v>
      </c>
      <c r="B8" s="62"/>
      <c r="C8" s="63"/>
      <c r="D8" s="63"/>
      <c r="E8" s="63"/>
      <c r="F8" s="42"/>
      <c r="G8" s="62" t="s">
        <v>24</v>
      </c>
      <c r="H8" s="62"/>
      <c r="I8" s="62"/>
      <c r="J8" s="44"/>
      <c r="K8" s="44"/>
      <c r="L8" s="44"/>
      <c r="M8" s="44"/>
      <c r="N8" s="44"/>
      <c r="O8" s="44"/>
      <c r="P8" s="44"/>
      <c r="Q8" s="44"/>
      <c r="R8" s="44"/>
      <c r="S8" s="44"/>
      <c r="T8" s="44"/>
      <c r="U8" s="44"/>
      <c r="V8" s="44"/>
      <c r="W8" s="44"/>
      <c r="X8" s="44"/>
      <c r="Y8" s="44"/>
      <c r="Z8" s="44"/>
      <c r="AA8" s="44"/>
      <c r="AB8" s="44"/>
      <c r="AC8" s="44"/>
      <c r="AD8" s="44"/>
      <c r="AE8" s="44"/>
      <c r="AF8" s="44"/>
      <c r="AG8" s="44"/>
      <c r="AH8" s="44"/>
      <c r="AI8" s="44"/>
      <c r="AJ8" s="44"/>
      <c r="AK8" s="44"/>
      <c r="AL8" s="44"/>
      <c r="AM8" s="44"/>
      <c r="AN8" s="44"/>
    </row>
    <row r="9" spans="1:40" s="34" customFormat="1" ht="15.75">
      <c r="A9" s="40" t="s">
        <v>0</v>
      </c>
      <c r="B9" s="40" t="s">
        <v>42</v>
      </c>
      <c r="C9" s="54" t="s">
        <v>1</v>
      </c>
      <c r="D9" s="54"/>
      <c r="E9" s="40" t="s">
        <v>2</v>
      </c>
      <c r="F9" s="40" t="s">
        <v>41</v>
      </c>
      <c r="G9" s="40" t="s">
        <v>40</v>
      </c>
      <c r="H9" s="40" t="s">
        <v>44</v>
      </c>
      <c r="I9" s="40" t="s">
        <v>43</v>
      </c>
      <c r="J9" s="45"/>
      <c r="K9" s="45"/>
      <c r="L9" s="45"/>
      <c r="M9" s="45"/>
      <c r="N9" s="45"/>
      <c r="O9" s="45"/>
      <c r="P9" s="45"/>
      <c r="Q9" s="45"/>
      <c r="R9" s="45"/>
      <c r="S9" s="45"/>
      <c r="T9" s="45"/>
      <c r="U9" s="45"/>
      <c r="V9" s="45"/>
      <c r="W9" s="45"/>
      <c r="X9" s="45"/>
      <c r="Y9" s="45"/>
      <c r="Z9" s="45"/>
      <c r="AA9" s="45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</row>
    <row r="10" spans="1:40" s="37" customFormat="1">
      <c r="A10" s="3" t="s">
        <v>4</v>
      </c>
      <c r="B10" s="3" t="str">
        <f>VLOOKUP(A10,Total!$A$7:$G$23,2,FALSE)</f>
        <v>Baguette</v>
      </c>
      <c r="C10" s="4" t="str">
        <f>VLOOKUP(A10,Total!$A$7:$G$23,3,FALSE)</f>
        <v>Baguette classique</v>
      </c>
      <c r="D10" s="4" t="str">
        <f>VLOOKUP(A10,Total!$A$7:$G$23,4,FALSE)</f>
        <v>传统法棍</v>
      </c>
      <c r="E10" s="4">
        <f>VLOOKUP(A10,Total!$A$7:$G$23,5,FALSE)</f>
        <v>250</v>
      </c>
      <c r="F10" s="35">
        <f>VLOOKUP(A10,Total!$A$7:$G$23,6,FALSE)</f>
        <v>5</v>
      </c>
      <c r="G10" s="6">
        <v>1</v>
      </c>
      <c r="H10" s="36">
        <f>VLOOKUP(A10,Total!$A$7:$G$23,7,FALSE)</f>
        <v>30</v>
      </c>
      <c r="I10" s="11">
        <f t="shared" ref="I10:I39" si="0">H10*G10</f>
        <v>30</v>
      </c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</row>
    <row r="11" spans="1:40" s="37" customFormat="1">
      <c r="A11" s="3" t="s">
        <v>5</v>
      </c>
      <c r="B11" s="3" t="str">
        <f>VLOOKUP(A11,Total!$A$7:$G$23,2,FALSE)</f>
        <v>Baguette</v>
      </c>
      <c r="C11" s="4" t="str">
        <f>VLOOKUP(A11,Total!$A$7:$G$23,3,FALSE)</f>
        <v>Baguette tradition</v>
      </c>
      <c r="D11" s="4" t="str">
        <f>VLOOKUP(A11,Total!$A$7:$G$23,4,FALSE)</f>
        <v>乡村法棍</v>
      </c>
      <c r="E11" s="4">
        <f>VLOOKUP(A11,Total!$A$7:$G$23,5,FALSE)</f>
        <v>250</v>
      </c>
      <c r="F11" s="35">
        <f>VLOOKUP(A11,Total!$A$7:$G$23,6,FALSE)</f>
        <v>5</v>
      </c>
      <c r="G11" s="6">
        <v>5</v>
      </c>
      <c r="H11" s="36">
        <f>VLOOKUP(A11,Total!$A$7:$G$23,7,FALSE)</f>
        <v>40</v>
      </c>
      <c r="I11" s="11">
        <f t="shared" si="0"/>
        <v>200</v>
      </c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</row>
    <row r="12" spans="1:40" s="37" customFormat="1">
      <c r="A12" s="3" t="s">
        <v>12</v>
      </c>
      <c r="B12" s="3" t="str">
        <f>VLOOKUP(A12,Total!$A$7:$G$23,2,FALSE)</f>
        <v>Sandwich</v>
      </c>
      <c r="C12" s="4" t="str">
        <f>VLOOKUP(A12,Total!$A$7:$G$23,3,FALSE)</f>
        <v>SW Ciabatta</v>
      </c>
      <c r="D12" s="4" t="str">
        <f>VLOOKUP(A12,Total!$A$7:$G$23,4,FALSE)</f>
        <v>恰巴塔三明治面包</v>
      </c>
      <c r="E12" s="4">
        <f>VLOOKUP(A12,Total!$A$7:$G$23,5,FALSE)</f>
        <v>120</v>
      </c>
      <c r="F12" s="35">
        <f>VLOOKUP(A12,Total!$A$7:$G$23,6,FALSE)</f>
        <v>30</v>
      </c>
      <c r="G12" s="6">
        <v>3</v>
      </c>
      <c r="H12" s="36">
        <f>VLOOKUP(A12,Total!$A$7:$G$23,7,FALSE)</f>
        <v>125.1</v>
      </c>
      <c r="I12" s="11">
        <f t="shared" si="0"/>
        <v>375.29999999999995</v>
      </c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</row>
    <row r="13" spans="1:40" s="37" customFormat="1">
      <c r="A13" s="3" t="s">
        <v>9</v>
      </c>
      <c r="B13" s="3" t="str">
        <f>VLOOKUP(A13,Total!$A$7:$G$23,2,FALSE)</f>
        <v>Roll</v>
      </c>
      <c r="C13" s="4" t="str">
        <f>VLOOKUP(A13,Total!$A$7:$G$23,3,FALSE)</f>
        <v>Rye bread roll</v>
      </c>
      <c r="D13" s="4" t="str">
        <f>VLOOKUP(A13,Total!$A$7:$G$23,4,FALSE)</f>
        <v>小裸麦包</v>
      </c>
      <c r="E13" s="4">
        <f>VLOOKUP(A13,Total!$A$7:$G$23,5,FALSE)</f>
        <v>50</v>
      </c>
      <c r="F13" s="35">
        <f>VLOOKUP(A13,Total!$A$7:$G$23,6,FALSE)</f>
        <v>30</v>
      </c>
      <c r="G13" s="6">
        <v>8</v>
      </c>
      <c r="H13" s="36">
        <f>VLOOKUP(A13,Total!$A$7:$G$23,7,FALSE)</f>
        <v>80.099999999999994</v>
      </c>
      <c r="I13" s="11">
        <f t="shared" si="0"/>
        <v>640.79999999999995</v>
      </c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</row>
    <row r="14" spans="1:40" s="37" customFormat="1">
      <c r="A14" s="3"/>
      <c r="B14" s="3" t="str">
        <f>VLOOKUP(A14,Total!$A$7:$G$23,2,FALSE)</f>
        <v>none</v>
      </c>
      <c r="C14" s="4" t="str">
        <f>VLOOKUP(A14,Total!$A$7:$G$23,3,FALSE)</f>
        <v>none</v>
      </c>
      <c r="D14" s="4" t="str">
        <f>VLOOKUP(A14,Total!$A$7:$G$23,4,FALSE)</f>
        <v>none</v>
      </c>
      <c r="E14" s="4">
        <f>VLOOKUP(A14,Total!$A$7:$G$23,5,FALSE)</f>
        <v>0</v>
      </c>
      <c r="F14" s="35">
        <f>VLOOKUP(A14,Total!$A$7:$G$23,6,FALSE)</f>
        <v>0</v>
      </c>
      <c r="G14" s="6">
        <f t="shared" ref="G14:G39" si="1">SUM(J14:AN14)</f>
        <v>0</v>
      </c>
      <c r="H14" s="36">
        <f>VLOOKUP(A14,Total!$A$7:$G$23,7,FALSE)</f>
        <v>0</v>
      </c>
      <c r="I14" s="11">
        <f t="shared" si="0"/>
        <v>0</v>
      </c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</row>
    <row r="15" spans="1:40" s="37" customFormat="1">
      <c r="A15" s="3"/>
      <c r="B15" s="3" t="str">
        <f>VLOOKUP(A15,Total!$A$7:$G$23,2,FALSE)</f>
        <v>none</v>
      </c>
      <c r="C15" s="4" t="str">
        <f>VLOOKUP(A15,Total!$A$7:$G$23,3,FALSE)</f>
        <v>none</v>
      </c>
      <c r="D15" s="4" t="str">
        <f>VLOOKUP(A15,Total!$A$7:$G$23,4,FALSE)</f>
        <v>none</v>
      </c>
      <c r="E15" s="4">
        <f>VLOOKUP(A15,Total!$A$7:$G$23,5,FALSE)</f>
        <v>0</v>
      </c>
      <c r="F15" s="35">
        <f>VLOOKUP(A15,Total!$A$7:$G$23,6,FALSE)</f>
        <v>0</v>
      </c>
      <c r="G15" s="6">
        <f t="shared" si="1"/>
        <v>0</v>
      </c>
      <c r="H15" s="36">
        <f>VLOOKUP(A15,Total!$A$7:$G$23,7,FALSE)</f>
        <v>0</v>
      </c>
      <c r="I15" s="11">
        <f t="shared" si="0"/>
        <v>0</v>
      </c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</row>
    <row r="16" spans="1:40" s="37" customFormat="1">
      <c r="A16" s="3"/>
      <c r="B16" s="3" t="str">
        <f>VLOOKUP(A16,Total!$A$7:$G$23,2,FALSE)</f>
        <v>none</v>
      </c>
      <c r="C16" s="4" t="str">
        <f>VLOOKUP(A16,Total!$A$7:$G$23,3,FALSE)</f>
        <v>none</v>
      </c>
      <c r="D16" s="4" t="str">
        <f>VLOOKUP(A16,Total!$A$7:$G$23,4,FALSE)</f>
        <v>none</v>
      </c>
      <c r="E16" s="4">
        <f>VLOOKUP(A16,Total!$A$7:$G$23,5,FALSE)</f>
        <v>0</v>
      </c>
      <c r="F16" s="35">
        <f>VLOOKUP(A16,Total!$A$7:$G$23,6,FALSE)</f>
        <v>0</v>
      </c>
      <c r="G16" s="6">
        <f t="shared" si="1"/>
        <v>0</v>
      </c>
      <c r="H16" s="36">
        <f>VLOOKUP(A16,Total!$A$7:$G$23,7,FALSE)</f>
        <v>0</v>
      </c>
      <c r="I16" s="11">
        <f t="shared" si="0"/>
        <v>0</v>
      </c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</row>
    <row r="17" spans="1:40" s="37" customFormat="1">
      <c r="A17" s="3"/>
      <c r="B17" s="3" t="str">
        <f>VLOOKUP(A17,Total!$A$7:$G$23,2,FALSE)</f>
        <v>none</v>
      </c>
      <c r="C17" s="4" t="str">
        <f>VLOOKUP(A17,Total!$A$7:$G$23,3,FALSE)</f>
        <v>none</v>
      </c>
      <c r="D17" s="4" t="str">
        <f>VLOOKUP(A17,Total!$A$7:$G$23,4,FALSE)</f>
        <v>none</v>
      </c>
      <c r="E17" s="4">
        <f>VLOOKUP(A17,Total!$A$7:$G$23,5,FALSE)</f>
        <v>0</v>
      </c>
      <c r="F17" s="35">
        <f>VLOOKUP(A17,Total!$A$7:$G$23,6,FALSE)</f>
        <v>0</v>
      </c>
      <c r="G17" s="6">
        <f t="shared" si="1"/>
        <v>0</v>
      </c>
      <c r="H17" s="36">
        <f>VLOOKUP(A17,Total!$A$7:$G$23,7,FALSE)</f>
        <v>0</v>
      </c>
      <c r="I17" s="11">
        <f t="shared" si="0"/>
        <v>0</v>
      </c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</row>
    <row r="18" spans="1:40" s="37" customFormat="1">
      <c r="A18" s="3"/>
      <c r="B18" s="3" t="str">
        <f>VLOOKUP(A18,Total!$A$7:$G$23,2,FALSE)</f>
        <v>none</v>
      </c>
      <c r="C18" s="4" t="str">
        <f>VLOOKUP(A18,Total!$A$7:$G$23,3,FALSE)</f>
        <v>none</v>
      </c>
      <c r="D18" s="4" t="str">
        <f>VLOOKUP(A18,Total!$A$7:$G$23,4,FALSE)</f>
        <v>none</v>
      </c>
      <c r="E18" s="4">
        <f>VLOOKUP(A18,Total!$A$7:$G$23,5,FALSE)</f>
        <v>0</v>
      </c>
      <c r="F18" s="35">
        <f>VLOOKUP(A18,Total!$A$7:$G$23,6,FALSE)</f>
        <v>0</v>
      </c>
      <c r="G18" s="6">
        <f t="shared" si="1"/>
        <v>0</v>
      </c>
      <c r="H18" s="36">
        <f>VLOOKUP(A18,Total!$A$7:$G$23,7,FALSE)</f>
        <v>0</v>
      </c>
      <c r="I18" s="11">
        <f t="shared" si="0"/>
        <v>0</v>
      </c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</row>
    <row r="19" spans="1:40" s="37" customFormat="1">
      <c r="A19" s="3"/>
      <c r="B19" s="3" t="str">
        <f>VLOOKUP(A19,Total!$A$7:$G$23,2,FALSE)</f>
        <v>none</v>
      </c>
      <c r="C19" s="4" t="str">
        <f>VLOOKUP(A19,Total!$A$7:$G$23,3,FALSE)</f>
        <v>none</v>
      </c>
      <c r="D19" s="4" t="str">
        <f>VLOOKUP(A19,Total!$A$7:$G$23,4,FALSE)</f>
        <v>none</v>
      </c>
      <c r="E19" s="4">
        <f>VLOOKUP(A19,Total!$A$7:$G$23,5,FALSE)</f>
        <v>0</v>
      </c>
      <c r="F19" s="35">
        <f>VLOOKUP(A19,Total!$A$7:$G$23,6,FALSE)</f>
        <v>0</v>
      </c>
      <c r="G19" s="6">
        <f t="shared" si="1"/>
        <v>0</v>
      </c>
      <c r="H19" s="36">
        <f>VLOOKUP(A19,Total!$A$7:$G$23,7,FALSE)</f>
        <v>0</v>
      </c>
      <c r="I19" s="11">
        <f t="shared" si="0"/>
        <v>0</v>
      </c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</row>
    <row r="20" spans="1:40" s="37" customFormat="1">
      <c r="A20" s="3"/>
      <c r="B20" s="3" t="str">
        <f>VLOOKUP(A20,Total!$A$7:$G$23,2,FALSE)</f>
        <v>none</v>
      </c>
      <c r="C20" s="4" t="str">
        <f>VLOOKUP(A20,Total!$A$7:$G$23,3,FALSE)</f>
        <v>none</v>
      </c>
      <c r="D20" s="4" t="str">
        <f>VLOOKUP(A20,Total!$A$7:$G$23,4,FALSE)</f>
        <v>none</v>
      </c>
      <c r="E20" s="4">
        <f>VLOOKUP(A20,Total!$A$7:$G$23,5,FALSE)</f>
        <v>0</v>
      </c>
      <c r="F20" s="35">
        <f>VLOOKUP(A20,Total!$A$7:$G$23,6,FALSE)</f>
        <v>0</v>
      </c>
      <c r="G20" s="6">
        <f t="shared" si="1"/>
        <v>0</v>
      </c>
      <c r="H20" s="36">
        <f>VLOOKUP(A20,Total!$A$7:$G$23,7,FALSE)</f>
        <v>0</v>
      </c>
      <c r="I20" s="11">
        <f t="shared" si="0"/>
        <v>0</v>
      </c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</row>
    <row r="21" spans="1:40" s="37" customFormat="1">
      <c r="A21" s="3"/>
      <c r="B21" s="3" t="str">
        <f>VLOOKUP(A21,Total!$A$7:$G$23,2,FALSE)</f>
        <v>none</v>
      </c>
      <c r="C21" s="4" t="str">
        <f>VLOOKUP(A21,Total!$A$7:$G$23,3,FALSE)</f>
        <v>none</v>
      </c>
      <c r="D21" s="4" t="str">
        <f>VLOOKUP(A21,Total!$A$7:$G$23,4,FALSE)</f>
        <v>none</v>
      </c>
      <c r="E21" s="4">
        <f>VLOOKUP(A21,Total!$A$7:$G$23,5,FALSE)</f>
        <v>0</v>
      </c>
      <c r="F21" s="35">
        <f>VLOOKUP(A21,Total!$A$7:$G$23,6,FALSE)</f>
        <v>0</v>
      </c>
      <c r="G21" s="6">
        <f t="shared" si="1"/>
        <v>0</v>
      </c>
      <c r="H21" s="36">
        <f>VLOOKUP(A21,Total!$A$7:$G$23,7,FALSE)</f>
        <v>0</v>
      </c>
      <c r="I21" s="11">
        <f t="shared" si="0"/>
        <v>0</v>
      </c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</row>
    <row r="22" spans="1:40" s="37" customFormat="1">
      <c r="A22" s="3"/>
      <c r="B22" s="3" t="str">
        <f>VLOOKUP(A22,Total!$A$7:$G$23,2,FALSE)</f>
        <v>none</v>
      </c>
      <c r="C22" s="4" t="str">
        <f>VLOOKUP(A22,Total!$A$7:$G$23,3,FALSE)</f>
        <v>none</v>
      </c>
      <c r="D22" s="4" t="str">
        <f>VLOOKUP(A22,Total!$A$7:$G$23,4,FALSE)</f>
        <v>none</v>
      </c>
      <c r="E22" s="4">
        <f>VLOOKUP(A22,Total!$A$7:$G$23,5,FALSE)</f>
        <v>0</v>
      </c>
      <c r="F22" s="35">
        <f>VLOOKUP(A22,Total!$A$7:$G$23,6,FALSE)</f>
        <v>0</v>
      </c>
      <c r="G22" s="6">
        <f t="shared" si="1"/>
        <v>0</v>
      </c>
      <c r="H22" s="36">
        <f>VLOOKUP(A22,Total!$A$7:$G$23,7,FALSE)</f>
        <v>0</v>
      </c>
      <c r="I22" s="11">
        <f t="shared" si="0"/>
        <v>0</v>
      </c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</row>
    <row r="23" spans="1:40" s="37" customFormat="1">
      <c r="A23" s="3"/>
      <c r="B23" s="3" t="str">
        <f>VLOOKUP(A23,Total!$A$7:$G$23,2,FALSE)</f>
        <v>none</v>
      </c>
      <c r="C23" s="4" t="str">
        <f>VLOOKUP(A23,Total!$A$7:$G$23,3,FALSE)</f>
        <v>none</v>
      </c>
      <c r="D23" s="4" t="str">
        <f>VLOOKUP(A23,Total!$A$7:$G$23,4,FALSE)</f>
        <v>none</v>
      </c>
      <c r="E23" s="4">
        <f>VLOOKUP(A23,Total!$A$7:$G$23,5,FALSE)</f>
        <v>0</v>
      </c>
      <c r="F23" s="35">
        <f>VLOOKUP(A23,Total!$A$7:$G$23,6,FALSE)</f>
        <v>0</v>
      </c>
      <c r="G23" s="6">
        <f t="shared" si="1"/>
        <v>0</v>
      </c>
      <c r="H23" s="36">
        <f>VLOOKUP(A23,Total!$A$7:$G$23,7,FALSE)</f>
        <v>0</v>
      </c>
      <c r="I23" s="11">
        <f t="shared" si="0"/>
        <v>0</v>
      </c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</row>
    <row r="24" spans="1:40" s="37" customFormat="1">
      <c r="A24" s="3"/>
      <c r="B24" s="3" t="str">
        <f>VLOOKUP(A24,Total!$A$7:$G$23,2,FALSE)</f>
        <v>none</v>
      </c>
      <c r="C24" s="4" t="str">
        <f>VLOOKUP(A24,Total!$A$7:$G$23,3,FALSE)</f>
        <v>none</v>
      </c>
      <c r="D24" s="4" t="str">
        <f>VLOOKUP(A24,Total!$A$7:$G$23,4,FALSE)</f>
        <v>none</v>
      </c>
      <c r="E24" s="4">
        <f>VLOOKUP(A24,Total!$A$7:$G$23,5,FALSE)</f>
        <v>0</v>
      </c>
      <c r="F24" s="35">
        <f>VLOOKUP(A24,Total!$A$7:$G$23,6,FALSE)</f>
        <v>0</v>
      </c>
      <c r="G24" s="6">
        <f t="shared" si="1"/>
        <v>0</v>
      </c>
      <c r="H24" s="36">
        <f>VLOOKUP(A24,Total!$A$7:$G$23,7,FALSE)</f>
        <v>0</v>
      </c>
      <c r="I24" s="11">
        <f t="shared" si="0"/>
        <v>0</v>
      </c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</row>
    <row r="25" spans="1:40" s="37" customFormat="1">
      <c r="A25" s="3"/>
      <c r="B25" s="3" t="str">
        <f>VLOOKUP(A25,Total!$A$7:$G$23,2,FALSE)</f>
        <v>none</v>
      </c>
      <c r="C25" s="4" t="str">
        <f>VLOOKUP(A25,Total!$A$7:$G$23,3,FALSE)</f>
        <v>none</v>
      </c>
      <c r="D25" s="4" t="str">
        <f>VLOOKUP(A25,Total!$A$7:$G$23,4,FALSE)</f>
        <v>none</v>
      </c>
      <c r="E25" s="4">
        <f>VLOOKUP(A25,Total!$A$7:$G$23,5,FALSE)</f>
        <v>0</v>
      </c>
      <c r="F25" s="35">
        <f>VLOOKUP(A25,Total!$A$7:$G$23,6,FALSE)</f>
        <v>0</v>
      </c>
      <c r="G25" s="6">
        <f t="shared" si="1"/>
        <v>0</v>
      </c>
      <c r="H25" s="36">
        <f>VLOOKUP(A25,Total!$A$7:$G$23,7,FALSE)</f>
        <v>0</v>
      </c>
      <c r="I25" s="11">
        <f t="shared" si="0"/>
        <v>0</v>
      </c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</row>
    <row r="26" spans="1:40" s="37" customFormat="1">
      <c r="A26" s="3"/>
      <c r="B26" s="3" t="str">
        <f>VLOOKUP(A26,Total!$A$7:$G$23,2,FALSE)</f>
        <v>none</v>
      </c>
      <c r="C26" s="4" t="str">
        <f>VLOOKUP(A26,Total!$A$7:$G$23,3,FALSE)</f>
        <v>none</v>
      </c>
      <c r="D26" s="4" t="str">
        <f>VLOOKUP(A26,Total!$A$7:$G$23,4,FALSE)</f>
        <v>none</v>
      </c>
      <c r="E26" s="4">
        <f>VLOOKUP(A26,Total!$A$7:$G$23,5,FALSE)</f>
        <v>0</v>
      </c>
      <c r="F26" s="35">
        <f>VLOOKUP(A26,Total!$A$7:$G$23,6,FALSE)</f>
        <v>0</v>
      </c>
      <c r="G26" s="6">
        <f t="shared" si="1"/>
        <v>0</v>
      </c>
      <c r="H26" s="36">
        <f>VLOOKUP(A26,Total!$A$7:$G$23,7,FALSE)</f>
        <v>0</v>
      </c>
      <c r="I26" s="11">
        <f t="shared" si="0"/>
        <v>0</v>
      </c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</row>
    <row r="27" spans="1:40" s="37" customFormat="1">
      <c r="A27" s="3"/>
      <c r="B27" s="3" t="str">
        <f>VLOOKUP(A27,Total!$A$7:$G$23,2,FALSE)</f>
        <v>none</v>
      </c>
      <c r="C27" s="4" t="str">
        <f>VLOOKUP(A27,Total!$A$7:$G$23,3,FALSE)</f>
        <v>none</v>
      </c>
      <c r="D27" s="4" t="str">
        <f>VLOOKUP(A27,Total!$A$7:$G$23,4,FALSE)</f>
        <v>none</v>
      </c>
      <c r="E27" s="4">
        <f>VLOOKUP(A27,Total!$A$7:$G$23,5,FALSE)</f>
        <v>0</v>
      </c>
      <c r="F27" s="35">
        <f>VLOOKUP(A27,Total!$A$7:$G$23,6,FALSE)</f>
        <v>0</v>
      </c>
      <c r="G27" s="6">
        <f t="shared" si="1"/>
        <v>0</v>
      </c>
      <c r="H27" s="36">
        <f>VLOOKUP(A27,Total!$A$7:$G$23,7,FALSE)</f>
        <v>0</v>
      </c>
      <c r="I27" s="11">
        <f t="shared" si="0"/>
        <v>0</v>
      </c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</row>
    <row r="28" spans="1:40" s="37" customFormat="1">
      <c r="A28" s="3"/>
      <c r="B28" s="3" t="str">
        <f>VLOOKUP(A28,Total!$A$7:$G$23,2,FALSE)</f>
        <v>none</v>
      </c>
      <c r="C28" s="4" t="str">
        <f>VLOOKUP(A28,Total!$A$7:$G$23,3,FALSE)</f>
        <v>none</v>
      </c>
      <c r="D28" s="4" t="str">
        <f>VLOOKUP(A28,Total!$A$7:$G$23,4,FALSE)</f>
        <v>none</v>
      </c>
      <c r="E28" s="4">
        <f>VLOOKUP(A28,Total!$A$7:$G$23,5,FALSE)</f>
        <v>0</v>
      </c>
      <c r="F28" s="35">
        <f>VLOOKUP(A28,Total!$A$7:$G$23,6,FALSE)</f>
        <v>0</v>
      </c>
      <c r="G28" s="6">
        <f t="shared" si="1"/>
        <v>0</v>
      </c>
      <c r="H28" s="36">
        <f>VLOOKUP(A28,Total!$A$7:$G$23,7,FALSE)</f>
        <v>0</v>
      </c>
      <c r="I28" s="11">
        <f t="shared" si="0"/>
        <v>0</v>
      </c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</row>
    <row r="29" spans="1:40" s="37" customFormat="1">
      <c r="A29" s="3"/>
      <c r="B29" s="3" t="str">
        <f>VLOOKUP(A29,Total!$A$7:$G$23,2,FALSE)</f>
        <v>none</v>
      </c>
      <c r="C29" s="4" t="str">
        <f>VLOOKUP(A29,Total!$A$7:$G$23,3,FALSE)</f>
        <v>none</v>
      </c>
      <c r="D29" s="4" t="str">
        <f>VLOOKUP(A29,Total!$A$7:$G$23,4,FALSE)</f>
        <v>none</v>
      </c>
      <c r="E29" s="4">
        <f>VLOOKUP(A29,Total!$A$7:$G$23,5,FALSE)</f>
        <v>0</v>
      </c>
      <c r="F29" s="35">
        <f>VLOOKUP(A29,Total!$A$7:$G$23,6,FALSE)</f>
        <v>0</v>
      </c>
      <c r="G29" s="6">
        <f t="shared" si="1"/>
        <v>0</v>
      </c>
      <c r="H29" s="36">
        <f>VLOOKUP(A29,Total!$A$7:$G$23,7,FALSE)</f>
        <v>0</v>
      </c>
      <c r="I29" s="11">
        <f t="shared" si="0"/>
        <v>0</v>
      </c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</row>
    <row r="30" spans="1:40" s="37" customFormat="1">
      <c r="A30" s="3"/>
      <c r="B30" s="3" t="str">
        <f>VLOOKUP(A30,Total!$A$7:$G$23,2,FALSE)</f>
        <v>none</v>
      </c>
      <c r="C30" s="4" t="str">
        <f>VLOOKUP(A30,Total!$A$7:$G$23,3,FALSE)</f>
        <v>none</v>
      </c>
      <c r="D30" s="4" t="str">
        <f>VLOOKUP(A30,Total!$A$7:$G$23,4,FALSE)</f>
        <v>none</v>
      </c>
      <c r="E30" s="4">
        <f>VLOOKUP(A30,Total!$A$7:$G$23,5,FALSE)</f>
        <v>0</v>
      </c>
      <c r="F30" s="35">
        <f>VLOOKUP(A30,Total!$A$7:$G$23,6,FALSE)</f>
        <v>0</v>
      </c>
      <c r="G30" s="6">
        <f t="shared" si="1"/>
        <v>0</v>
      </c>
      <c r="H30" s="36">
        <f>VLOOKUP(A30,Total!$A$7:$G$23,7,FALSE)</f>
        <v>0</v>
      </c>
      <c r="I30" s="11">
        <f t="shared" si="0"/>
        <v>0</v>
      </c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</row>
    <row r="31" spans="1:40" s="37" customFormat="1">
      <c r="A31" s="3"/>
      <c r="B31" s="3" t="str">
        <f>VLOOKUP(A31,Total!$A$7:$G$23,2,FALSE)</f>
        <v>none</v>
      </c>
      <c r="C31" s="4" t="str">
        <f>VLOOKUP(A31,Total!$A$7:$G$23,3,FALSE)</f>
        <v>none</v>
      </c>
      <c r="D31" s="4" t="str">
        <f>VLOOKUP(A31,Total!$A$7:$G$23,4,FALSE)</f>
        <v>none</v>
      </c>
      <c r="E31" s="4">
        <f>VLOOKUP(A31,Total!$A$7:$G$23,5,FALSE)</f>
        <v>0</v>
      </c>
      <c r="F31" s="35">
        <f>VLOOKUP(A31,Total!$A$7:$G$23,6,FALSE)</f>
        <v>0</v>
      </c>
      <c r="G31" s="6">
        <f t="shared" si="1"/>
        <v>0</v>
      </c>
      <c r="H31" s="36">
        <f>VLOOKUP(A31,Total!$A$7:$G$23,7,FALSE)</f>
        <v>0</v>
      </c>
      <c r="I31" s="11">
        <f t="shared" si="0"/>
        <v>0</v>
      </c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</row>
    <row r="32" spans="1:40" s="37" customFormat="1">
      <c r="A32" s="3"/>
      <c r="B32" s="3" t="str">
        <f>VLOOKUP(A32,Total!$A$7:$G$23,2,FALSE)</f>
        <v>none</v>
      </c>
      <c r="C32" s="4" t="str">
        <f>VLOOKUP(A32,Total!$A$7:$G$23,3,FALSE)</f>
        <v>none</v>
      </c>
      <c r="D32" s="4" t="str">
        <f>VLOOKUP(A32,Total!$A$7:$G$23,4,FALSE)</f>
        <v>none</v>
      </c>
      <c r="E32" s="4">
        <f>VLOOKUP(A32,Total!$A$7:$G$23,5,FALSE)</f>
        <v>0</v>
      </c>
      <c r="F32" s="35">
        <f>VLOOKUP(A32,Total!$A$7:$G$23,6,FALSE)</f>
        <v>0</v>
      </c>
      <c r="G32" s="6">
        <f t="shared" si="1"/>
        <v>0</v>
      </c>
      <c r="H32" s="36">
        <f>VLOOKUP(A32,Total!$A$7:$G$23,7,FALSE)</f>
        <v>0</v>
      </c>
      <c r="I32" s="11">
        <f t="shared" si="0"/>
        <v>0</v>
      </c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</row>
    <row r="33" spans="1:40" s="37" customFormat="1">
      <c r="A33" s="3"/>
      <c r="B33" s="3" t="str">
        <f>VLOOKUP(A33,Total!$A$7:$G$23,2,FALSE)</f>
        <v>none</v>
      </c>
      <c r="C33" s="4" t="str">
        <f>VLOOKUP(A33,Total!$A$7:$G$23,3,FALSE)</f>
        <v>none</v>
      </c>
      <c r="D33" s="4" t="str">
        <f>VLOOKUP(A33,Total!$A$7:$G$23,4,FALSE)</f>
        <v>none</v>
      </c>
      <c r="E33" s="4">
        <f>VLOOKUP(A33,Total!$A$7:$G$23,5,FALSE)</f>
        <v>0</v>
      </c>
      <c r="F33" s="35">
        <f>VLOOKUP(A33,Total!$A$7:$G$23,6,FALSE)</f>
        <v>0</v>
      </c>
      <c r="G33" s="6">
        <f t="shared" si="1"/>
        <v>0</v>
      </c>
      <c r="H33" s="36">
        <f>VLOOKUP(A33,Total!$A$7:$G$23,7,FALSE)</f>
        <v>0</v>
      </c>
      <c r="I33" s="11">
        <f t="shared" si="0"/>
        <v>0</v>
      </c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</row>
    <row r="34" spans="1:40" s="37" customFormat="1">
      <c r="A34" s="3"/>
      <c r="B34" s="3" t="str">
        <f>VLOOKUP(A34,Total!$A$7:$G$23,2,FALSE)</f>
        <v>none</v>
      </c>
      <c r="C34" s="4" t="str">
        <f>VLOOKUP(A34,Total!$A$7:$G$23,3,FALSE)</f>
        <v>none</v>
      </c>
      <c r="D34" s="4" t="str">
        <f>VLOOKUP(A34,Total!$A$7:$G$23,4,FALSE)</f>
        <v>none</v>
      </c>
      <c r="E34" s="4">
        <f>VLOOKUP(A34,Total!$A$7:$G$23,5,FALSE)</f>
        <v>0</v>
      </c>
      <c r="F34" s="35">
        <f>VLOOKUP(A34,Total!$A$7:$G$23,6,FALSE)</f>
        <v>0</v>
      </c>
      <c r="G34" s="6">
        <f t="shared" si="1"/>
        <v>0</v>
      </c>
      <c r="H34" s="36">
        <f>VLOOKUP(A34,Total!$A$7:$G$23,7,FALSE)</f>
        <v>0</v>
      </c>
      <c r="I34" s="11">
        <f t="shared" si="0"/>
        <v>0</v>
      </c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</row>
    <row r="35" spans="1:40" s="37" customFormat="1">
      <c r="A35" s="3"/>
      <c r="B35" s="3" t="str">
        <f>VLOOKUP(A35,Total!$A$7:$G$23,2,FALSE)</f>
        <v>none</v>
      </c>
      <c r="C35" s="4" t="str">
        <f>VLOOKUP(A35,Total!$A$7:$G$23,3,FALSE)</f>
        <v>none</v>
      </c>
      <c r="D35" s="4" t="str">
        <f>VLOOKUP(A35,Total!$A$7:$G$23,4,FALSE)</f>
        <v>none</v>
      </c>
      <c r="E35" s="4">
        <f>VLOOKUP(A35,Total!$A$7:$G$23,5,FALSE)</f>
        <v>0</v>
      </c>
      <c r="F35" s="35">
        <f>VLOOKUP(A35,Total!$A$7:$G$23,6,FALSE)</f>
        <v>0</v>
      </c>
      <c r="G35" s="6">
        <f t="shared" si="1"/>
        <v>0</v>
      </c>
      <c r="H35" s="36">
        <f>VLOOKUP(A35,Total!$A$7:$G$23,7,FALSE)</f>
        <v>0</v>
      </c>
      <c r="I35" s="11">
        <f t="shared" si="0"/>
        <v>0</v>
      </c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</row>
    <row r="36" spans="1:40" s="37" customFormat="1">
      <c r="A36" s="3"/>
      <c r="B36" s="3" t="str">
        <f>VLOOKUP(A36,Total!$A$7:$G$23,2,FALSE)</f>
        <v>none</v>
      </c>
      <c r="C36" s="4" t="str">
        <f>VLOOKUP(A36,Total!$A$7:$G$23,3,FALSE)</f>
        <v>none</v>
      </c>
      <c r="D36" s="4" t="str">
        <f>VLOOKUP(A36,Total!$A$7:$G$23,4,FALSE)</f>
        <v>none</v>
      </c>
      <c r="E36" s="4">
        <f>VLOOKUP(A36,Total!$A$7:$G$23,5,FALSE)</f>
        <v>0</v>
      </c>
      <c r="F36" s="35">
        <f>VLOOKUP(A36,Total!$A$7:$G$23,6,FALSE)</f>
        <v>0</v>
      </c>
      <c r="G36" s="6">
        <f t="shared" si="1"/>
        <v>0</v>
      </c>
      <c r="H36" s="36">
        <f>VLOOKUP(A36,Total!$A$7:$G$23,7,FALSE)</f>
        <v>0</v>
      </c>
      <c r="I36" s="11">
        <f t="shared" si="0"/>
        <v>0</v>
      </c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</row>
    <row r="37" spans="1:40" s="37" customFormat="1">
      <c r="A37" s="3"/>
      <c r="B37" s="3" t="str">
        <f>VLOOKUP(A37,Total!$A$7:$G$23,2,FALSE)</f>
        <v>none</v>
      </c>
      <c r="C37" s="4" t="str">
        <f>VLOOKUP(A37,Total!$A$7:$G$23,3,FALSE)</f>
        <v>none</v>
      </c>
      <c r="D37" s="4" t="str">
        <f>VLOOKUP(A37,Total!$A$7:$G$23,4,FALSE)</f>
        <v>none</v>
      </c>
      <c r="E37" s="4">
        <f>VLOOKUP(A37,Total!$A$7:$G$23,5,FALSE)</f>
        <v>0</v>
      </c>
      <c r="F37" s="35">
        <f>VLOOKUP(A37,Total!$A$7:$G$23,6,FALSE)</f>
        <v>0</v>
      </c>
      <c r="G37" s="6">
        <f t="shared" si="1"/>
        <v>0</v>
      </c>
      <c r="H37" s="36">
        <f>VLOOKUP(A37,Total!$A$7:$G$23,7,FALSE)</f>
        <v>0</v>
      </c>
      <c r="I37" s="11">
        <f t="shared" si="0"/>
        <v>0</v>
      </c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</row>
    <row r="38" spans="1:40" s="37" customFormat="1">
      <c r="A38" s="3"/>
      <c r="B38" s="3" t="str">
        <f>VLOOKUP(A38,Total!$A$7:$G$23,2,FALSE)</f>
        <v>none</v>
      </c>
      <c r="C38" s="4" t="str">
        <f>VLOOKUP(A38,Total!$A$7:$G$23,3,FALSE)</f>
        <v>none</v>
      </c>
      <c r="D38" s="4" t="str">
        <f>VLOOKUP(A38,Total!$A$7:$G$23,4,FALSE)</f>
        <v>none</v>
      </c>
      <c r="E38" s="4">
        <f>VLOOKUP(A38,Total!$A$7:$G$23,5,FALSE)</f>
        <v>0</v>
      </c>
      <c r="F38" s="35">
        <f>VLOOKUP(A38,Total!$A$7:$G$23,6,FALSE)</f>
        <v>0</v>
      </c>
      <c r="G38" s="6">
        <f t="shared" si="1"/>
        <v>0</v>
      </c>
      <c r="H38" s="36">
        <f>VLOOKUP(A38,Total!$A$7:$G$23,7,FALSE)</f>
        <v>0</v>
      </c>
      <c r="I38" s="11">
        <f t="shared" si="0"/>
        <v>0</v>
      </c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0"/>
      <c r="AN38" s="20"/>
    </row>
    <row r="39" spans="1:40" s="37" customFormat="1">
      <c r="A39" s="3"/>
      <c r="B39" s="3" t="str">
        <f>VLOOKUP(A39,Total!$A$7:$G$23,2,FALSE)</f>
        <v>none</v>
      </c>
      <c r="C39" s="4" t="str">
        <f>VLOOKUP(A39,Total!$A$7:$G$23,3,FALSE)</f>
        <v>none</v>
      </c>
      <c r="D39" s="4" t="str">
        <f>VLOOKUP(A39,Total!$A$7:$G$23,4,FALSE)</f>
        <v>none</v>
      </c>
      <c r="E39" s="4">
        <f>VLOOKUP(A39,Total!$A$7:$G$23,5,FALSE)</f>
        <v>0</v>
      </c>
      <c r="F39" s="35">
        <f>VLOOKUP(A39,Total!$A$7:$G$23,6,FALSE)</f>
        <v>0</v>
      </c>
      <c r="G39" s="6">
        <f t="shared" si="1"/>
        <v>0</v>
      </c>
      <c r="H39" s="36">
        <f>VLOOKUP(A39,Total!$A$7:$G$23,7,FALSE)</f>
        <v>0</v>
      </c>
      <c r="I39" s="11">
        <f t="shared" si="0"/>
        <v>0</v>
      </c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0"/>
      <c r="AN39" s="20"/>
    </row>
    <row r="40" spans="1:40" s="15" customFormat="1" ht="23.25" customHeight="1">
      <c r="A40" s="64" t="s">
        <v>26</v>
      </c>
      <c r="B40" s="65"/>
      <c r="C40" s="65"/>
      <c r="D40" s="65"/>
      <c r="E40" s="65"/>
      <c r="F40" s="65"/>
      <c r="G40" s="65"/>
      <c r="H40" s="66"/>
      <c r="I40" s="9">
        <f>SUM(I10:I39)</f>
        <v>1246.0999999999999</v>
      </c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  <c r="AL40" s="20"/>
      <c r="AM40" s="20"/>
      <c r="AN40" s="20"/>
    </row>
    <row r="41" spans="1:40" s="15" customFormat="1" ht="36.75" customHeight="1">
      <c r="A41" s="27" t="s">
        <v>27</v>
      </c>
      <c r="B41" s="67"/>
      <c r="C41" s="68"/>
      <c r="D41" s="68"/>
      <c r="E41" s="68"/>
      <c r="F41" s="68"/>
      <c r="G41" s="68"/>
      <c r="H41" s="68"/>
      <c r="I41" s="69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  <c r="AL41" s="20"/>
      <c r="AM41" s="20"/>
      <c r="AN41" s="20"/>
    </row>
    <row r="42" spans="1:40" s="15" customFormat="1" ht="24.75" customHeight="1">
      <c r="A42" s="70" t="s">
        <v>28</v>
      </c>
      <c r="B42" s="70"/>
      <c r="C42" s="19" t="s">
        <v>29</v>
      </c>
      <c r="D42" s="19" t="s">
        <v>30</v>
      </c>
      <c r="E42" s="19"/>
      <c r="F42" s="19"/>
      <c r="G42" s="19"/>
      <c r="H42" s="70" t="s">
        <v>31</v>
      </c>
      <c r="I42" s="7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  <c r="AI42" s="20"/>
      <c r="AJ42" s="20"/>
      <c r="AK42" s="20"/>
      <c r="AL42" s="20"/>
      <c r="AM42" s="20"/>
      <c r="AN42" s="20"/>
    </row>
    <row r="43" spans="1:40" s="15" customFormat="1" ht="24.75" customHeight="1">
      <c r="A43" s="58" t="s">
        <v>39</v>
      </c>
      <c r="B43" s="58"/>
      <c r="C43" s="23" t="s">
        <v>35</v>
      </c>
      <c r="D43" s="19" t="s">
        <v>36</v>
      </c>
      <c r="E43" s="19"/>
      <c r="F43" s="19"/>
      <c r="G43" s="19"/>
      <c r="H43" s="59" t="s">
        <v>37</v>
      </c>
      <c r="I43" s="59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  <c r="AL43" s="20"/>
      <c r="AM43" s="20"/>
      <c r="AN43" s="20"/>
    </row>
    <row r="44" spans="1:40" s="15" customFormat="1" ht="24.75" customHeight="1">
      <c r="A44" s="24" t="s">
        <v>32</v>
      </c>
      <c r="B44" s="26"/>
      <c r="C44" s="24" t="s">
        <v>33</v>
      </c>
      <c r="D44" s="24" t="s">
        <v>38</v>
      </c>
      <c r="E44" s="26"/>
      <c r="F44" s="26"/>
      <c r="G44" s="24"/>
      <c r="H44" s="39" t="s">
        <v>34</v>
      </c>
      <c r="I44" s="24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0"/>
      <c r="AK44" s="20"/>
      <c r="AL44" s="20"/>
      <c r="AM44" s="20"/>
      <c r="AN44" s="20"/>
    </row>
    <row r="45" spans="1:40" s="15" customFormat="1" ht="12" customHeight="1">
      <c r="B45" s="16"/>
      <c r="C45" s="17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0"/>
      <c r="AK45" s="20"/>
      <c r="AL45" s="20"/>
      <c r="AM45" s="20"/>
      <c r="AN45" s="20"/>
    </row>
    <row r="46" spans="1:40">
      <c r="H46" s="2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</row>
    <row r="47" spans="1:40" ht="15" customHeight="1"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</row>
    <row r="48" spans="1:40"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</row>
    <row r="53" spans="10:40" ht="15" customHeight="1"/>
    <row r="62" spans="10:40"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  <c r="AI62" s="21"/>
      <c r="AJ62" s="21"/>
      <c r="AK62" s="21"/>
      <c r="AL62" s="21"/>
      <c r="AM62" s="21"/>
      <c r="AN62" s="21"/>
    </row>
    <row r="63" spans="10:40"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  <c r="AI63" s="21"/>
      <c r="AJ63" s="21"/>
      <c r="AK63" s="21"/>
      <c r="AL63" s="21"/>
      <c r="AM63" s="21"/>
      <c r="AN63" s="21"/>
    </row>
    <row r="64" spans="10:40"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  <c r="AI64" s="21"/>
      <c r="AJ64" s="21"/>
      <c r="AK64" s="21"/>
      <c r="AL64" s="21"/>
      <c r="AM64" s="21"/>
      <c r="AN64" s="21"/>
    </row>
    <row r="65" spans="10:40"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  <c r="AI65" s="21"/>
      <c r="AJ65" s="21"/>
      <c r="AK65" s="21"/>
      <c r="AL65" s="21"/>
      <c r="AM65" s="21"/>
      <c r="AN65" s="21"/>
    </row>
    <row r="66" spans="10:40"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  <c r="AI66" s="21"/>
      <c r="AJ66" s="21"/>
      <c r="AK66" s="21"/>
      <c r="AL66" s="21"/>
      <c r="AM66" s="21"/>
      <c r="AN66" s="21"/>
    </row>
    <row r="67" spans="10:40"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  <c r="AI67" s="21"/>
      <c r="AJ67" s="21"/>
      <c r="AK67" s="21"/>
      <c r="AL67" s="21"/>
      <c r="AM67" s="21"/>
      <c r="AN67" s="21"/>
    </row>
    <row r="68" spans="10:40"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  <c r="AI68" s="21"/>
      <c r="AJ68" s="21"/>
      <c r="AK68" s="21"/>
      <c r="AL68" s="21"/>
      <c r="AM68" s="21"/>
      <c r="AN68" s="21"/>
    </row>
    <row r="69" spans="10:40" ht="15" customHeight="1"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  <c r="AI69" s="21"/>
      <c r="AJ69" s="21"/>
      <c r="AK69" s="21"/>
      <c r="AL69" s="21"/>
      <c r="AM69" s="21"/>
      <c r="AN69" s="21"/>
    </row>
    <row r="70" spans="10:40"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  <c r="AI70" s="21"/>
      <c r="AJ70" s="21"/>
      <c r="AK70" s="21"/>
      <c r="AL70" s="21"/>
      <c r="AM70" s="21"/>
      <c r="AN70" s="21"/>
    </row>
    <row r="71" spans="10:40" ht="15" customHeight="1"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  <c r="AI71" s="21"/>
      <c r="AJ71" s="21"/>
      <c r="AK71" s="21"/>
      <c r="AL71" s="21"/>
      <c r="AM71" s="21"/>
      <c r="AN71" s="21"/>
    </row>
    <row r="72" spans="10:40"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  <c r="AI72" s="21"/>
      <c r="AJ72" s="21"/>
      <c r="AK72" s="21"/>
      <c r="AL72" s="21"/>
      <c r="AM72" s="21"/>
      <c r="AN72" s="21"/>
    </row>
    <row r="73" spans="10:40" ht="15" customHeight="1"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  <c r="AI73" s="21"/>
      <c r="AJ73" s="21"/>
      <c r="AK73" s="21"/>
      <c r="AL73" s="21"/>
      <c r="AM73" s="21"/>
      <c r="AN73" s="21"/>
    </row>
    <row r="74" spans="10:40"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  <c r="AI74" s="21"/>
      <c r="AJ74" s="21"/>
      <c r="AK74" s="21"/>
      <c r="AL74" s="21"/>
      <c r="AM74" s="21"/>
      <c r="AN74" s="21"/>
    </row>
    <row r="75" spans="10:40" ht="15" customHeight="1"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  <c r="AI75" s="21"/>
      <c r="AJ75" s="21"/>
      <c r="AK75" s="21"/>
      <c r="AL75" s="21"/>
      <c r="AM75" s="21"/>
      <c r="AN75" s="21"/>
    </row>
    <row r="76" spans="10:40"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  <c r="AI76" s="21"/>
      <c r="AJ76" s="21"/>
      <c r="AK76" s="21"/>
      <c r="AL76" s="21"/>
      <c r="AM76" s="21"/>
      <c r="AN76" s="21"/>
    </row>
    <row r="77" spans="10:40" ht="15" customHeight="1"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  <c r="AI77" s="21"/>
      <c r="AJ77" s="21"/>
      <c r="AK77" s="21"/>
      <c r="AL77" s="21"/>
      <c r="AM77" s="21"/>
      <c r="AN77" s="21"/>
    </row>
    <row r="78" spans="10:40"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  <c r="AI78" s="21"/>
      <c r="AJ78" s="21"/>
      <c r="AK78" s="21"/>
      <c r="AL78" s="21"/>
      <c r="AM78" s="21"/>
      <c r="AN78" s="21"/>
    </row>
    <row r="79" spans="10:40" ht="15" customHeight="1"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  <c r="AI79" s="21"/>
      <c r="AJ79" s="21"/>
      <c r="AK79" s="21"/>
      <c r="AL79" s="21"/>
      <c r="AM79" s="21"/>
      <c r="AN79" s="21"/>
    </row>
    <row r="80" spans="10:40"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  <c r="AI80" s="21"/>
      <c r="AJ80" s="21"/>
      <c r="AK80" s="21"/>
      <c r="AL80" s="21"/>
      <c r="AM80" s="21"/>
      <c r="AN80" s="21"/>
    </row>
    <row r="81" spans="10:40"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  <c r="AI81" s="21"/>
      <c r="AJ81" s="21"/>
      <c r="AK81" s="21"/>
      <c r="AL81" s="21"/>
      <c r="AM81" s="21"/>
      <c r="AN81" s="21"/>
    </row>
    <row r="83" spans="10:40" ht="16.5" customHeight="1"/>
    <row r="84" spans="10:40"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  <c r="AM84" s="10"/>
      <c r="AN84" s="10"/>
    </row>
    <row r="85" spans="10:40"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  <c r="AN85" s="10"/>
    </row>
    <row r="86" spans="10:40"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  <c r="AN86" s="10"/>
    </row>
    <row r="87" spans="10:40"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  <c r="AM87" s="10"/>
      <c r="AN87" s="10"/>
    </row>
    <row r="88" spans="10:40"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  <c r="AM88" s="10"/>
      <c r="AN88" s="10"/>
    </row>
    <row r="89" spans="10:40" ht="16.5" customHeight="1"/>
    <row r="94" spans="10:40" ht="16.5" customHeight="1"/>
    <row r="96" spans="10:40" ht="16.5" customHeight="1"/>
    <row r="98" ht="16.5" customHeight="1"/>
    <row r="100" ht="16.5" customHeight="1"/>
    <row r="102" ht="16.5" customHeight="1"/>
    <row r="104" ht="16.5" customHeight="1"/>
    <row r="118" ht="16.5" customHeight="1"/>
    <row r="120" ht="16.5" customHeight="1"/>
    <row r="124" ht="16.5" customHeight="1"/>
    <row r="154" spans="10:40">
      <c r="J154" s="15"/>
      <c r="K154" s="15"/>
      <c r="L154" s="15"/>
      <c r="M154" s="15"/>
      <c r="N154" s="15"/>
      <c r="O154" s="15"/>
      <c r="P154" s="15"/>
      <c r="Q154" s="15"/>
      <c r="R154" s="15"/>
      <c r="S154" s="15"/>
      <c r="T154" s="15"/>
      <c r="U154" s="15"/>
      <c r="V154" s="15"/>
      <c r="W154" s="15"/>
      <c r="X154" s="15"/>
      <c r="Y154" s="15"/>
      <c r="Z154" s="15"/>
      <c r="AA154" s="15"/>
      <c r="AB154" s="15"/>
      <c r="AC154" s="15"/>
      <c r="AD154" s="15"/>
      <c r="AE154" s="15"/>
      <c r="AF154" s="15"/>
      <c r="AG154" s="15"/>
      <c r="AH154" s="15"/>
      <c r="AI154" s="15"/>
      <c r="AJ154" s="15"/>
      <c r="AK154" s="15"/>
      <c r="AL154" s="15"/>
      <c r="AM154" s="15"/>
      <c r="AN154" s="15"/>
    </row>
    <row r="162" ht="15" customHeight="1"/>
    <row r="220" ht="15" customHeight="1"/>
    <row r="221" ht="15" customHeight="1"/>
    <row r="222" ht="15" customHeight="1"/>
    <row r="223" ht="15" customHeight="1"/>
    <row r="224" ht="15" customHeight="1"/>
    <row r="225" ht="15" customHeight="1"/>
    <row r="226" ht="15" customHeight="1"/>
    <row r="227" ht="15" customHeight="1"/>
    <row r="228" ht="15" customHeight="1"/>
    <row r="229" ht="15" customHeight="1"/>
    <row r="230" ht="15" customHeight="1"/>
    <row r="231" ht="15" customHeight="1"/>
    <row r="232" ht="15" customHeight="1"/>
    <row r="233" ht="15" customHeight="1"/>
    <row r="234" ht="15" customHeight="1"/>
    <row r="235" ht="15" customHeight="1"/>
    <row r="236" ht="15" customHeight="1"/>
    <row r="237" ht="15" customHeight="1"/>
    <row r="238" ht="15" customHeight="1"/>
    <row r="239" ht="15" customHeight="1"/>
    <row r="240" ht="15" customHeight="1"/>
    <row r="241" ht="15" customHeight="1"/>
    <row r="242" ht="15" customHeight="1"/>
    <row r="243" ht="15" customHeight="1"/>
    <row r="244" ht="15" customHeight="1"/>
    <row r="245" ht="15.75" customHeight="1"/>
    <row r="246" ht="18" customHeight="1"/>
    <row r="248" ht="18" customHeight="1"/>
    <row r="250" ht="18" customHeight="1"/>
    <row r="252" ht="18" customHeight="1"/>
    <row r="254" ht="18" customHeight="1"/>
    <row r="256" ht="18" customHeight="1"/>
    <row r="258" spans="10:26" ht="18" customHeight="1"/>
    <row r="260" spans="10:26" ht="18" customHeight="1"/>
    <row r="262" spans="10:26" ht="18" customHeight="1"/>
    <row r="264" spans="10:26" ht="18" customHeight="1"/>
    <row r="266" spans="10:26" ht="16.5" customHeight="1"/>
    <row r="268" spans="10:26" ht="18" customHeight="1"/>
    <row r="270" spans="10:26" ht="15.75" customHeight="1"/>
    <row r="271" spans="10:26" ht="16.5" customHeight="1">
      <c r="J271" s="12"/>
      <c r="K271" s="12"/>
      <c r="L271" s="13"/>
      <c r="M271" s="14"/>
      <c r="N271" s="14"/>
      <c r="O271" s="14"/>
      <c r="P271" s="14"/>
      <c r="Q271" s="14"/>
      <c r="R271" s="14"/>
      <c r="S271" s="14"/>
      <c r="T271" s="14"/>
      <c r="U271" s="14"/>
      <c r="V271" s="14"/>
      <c r="W271" s="14"/>
      <c r="X271" s="14"/>
      <c r="Y271" s="14"/>
      <c r="Z271" s="14"/>
    </row>
    <row r="272" spans="10:26">
      <c r="J272" s="12"/>
      <c r="K272" s="12"/>
      <c r="L272" s="13"/>
      <c r="M272" s="14"/>
      <c r="N272" s="14"/>
      <c r="O272" s="14"/>
      <c r="P272" s="14"/>
      <c r="Q272" s="14"/>
      <c r="R272" s="14"/>
      <c r="S272" s="14"/>
      <c r="T272" s="14"/>
      <c r="U272" s="14"/>
      <c r="V272" s="14"/>
      <c r="W272" s="14"/>
      <c r="X272" s="14"/>
      <c r="Y272" s="14"/>
      <c r="Z272" s="14"/>
    </row>
    <row r="273" spans="10:26" ht="16.5" customHeight="1">
      <c r="J273" s="12"/>
      <c r="K273" s="12"/>
      <c r="L273" s="13"/>
      <c r="M273" s="14"/>
      <c r="N273" s="14"/>
      <c r="O273" s="14"/>
      <c r="P273" s="14"/>
      <c r="Q273" s="14"/>
      <c r="R273" s="14"/>
      <c r="S273" s="14"/>
      <c r="T273" s="14"/>
      <c r="U273" s="14"/>
      <c r="V273" s="14"/>
      <c r="W273" s="14"/>
      <c r="X273" s="14"/>
      <c r="Y273" s="14"/>
      <c r="Z273" s="14"/>
    </row>
    <row r="274" spans="10:26">
      <c r="J274" s="12"/>
      <c r="K274" s="12"/>
      <c r="L274" s="13"/>
      <c r="M274" s="14"/>
      <c r="N274" s="14"/>
      <c r="O274" s="14"/>
      <c r="P274" s="14"/>
      <c r="Q274" s="14"/>
      <c r="R274" s="14"/>
      <c r="S274" s="14"/>
      <c r="T274" s="14"/>
      <c r="U274" s="14"/>
      <c r="V274" s="14"/>
      <c r="W274" s="14"/>
      <c r="X274" s="14"/>
      <c r="Y274" s="14"/>
      <c r="Z274" s="14"/>
    </row>
    <row r="275" spans="10:26" ht="16.5" customHeight="1">
      <c r="J275" s="12"/>
      <c r="K275" s="12"/>
      <c r="L275" s="13"/>
      <c r="M275" s="14"/>
      <c r="N275" s="14"/>
      <c r="O275" s="14"/>
      <c r="P275" s="14"/>
      <c r="Q275" s="14"/>
      <c r="R275" s="14"/>
      <c r="S275" s="14"/>
      <c r="T275" s="14"/>
      <c r="U275" s="14"/>
      <c r="V275" s="14"/>
      <c r="W275" s="14"/>
      <c r="X275" s="14"/>
      <c r="Y275" s="14"/>
      <c r="Z275" s="14"/>
    </row>
    <row r="276" spans="10:26" ht="16.5" customHeight="1">
      <c r="J276" s="12"/>
      <c r="K276" s="12"/>
      <c r="L276" s="13"/>
      <c r="M276" s="14"/>
      <c r="N276" s="14"/>
      <c r="O276" s="14"/>
      <c r="P276" s="14"/>
      <c r="Q276" s="14"/>
      <c r="R276" s="14"/>
      <c r="S276" s="14"/>
      <c r="T276" s="14"/>
      <c r="U276" s="14"/>
      <c r="V276" s="14"/>
      <c r="W276" s="14"/>
      <c r="X276" s="14"/>
      <c r="Y276" s="14"/>
      <c r="Z276" s="14"/>
    </row>
    <row r="277" spans="10:26">
      <c r="J277" s="12"/>
      <c r="K277" s="12"/>
      <c r="L277" s="13"/>
      <c r="M277" s="14"/>
      <c r="N277" s="14"/>
      <c r="O277" s="14"/>
      <c r="P277" s="14"/>
      <c r="Q277" s="14"/>
      <c r="R277" s="14"/>
      <c r="S277" s="14"/>
      <c r="T277" s="14"/>
      <c r="U277" s="14"/>
      <c r="V277" s="14"/>
      <c r="W277" s="14"/>
      <c r="X277" s="14"/>
      <c r="Y277" s="14"/>
      <c r="Z277" s="14"/>
    </row>
    <row r="278" spans="10:26" ht="16.5" customHeight="1">
      <c r="J278" s="12"/>
      <c r="K278" s="12"/>
      <c r="L278" s="13"/>
      <c r="M278" s="14"/>
      <c r="N278" s="14"/>
      <c r="O278" s="14"/>
      <c r="P278" s="14"/>
      <c r="Q278" s="14"/>
      <c r="R278" s="14"/>
      <c r="S278" s="14"/>
      <c r="T278" s="14"/>
      <c r="U278" s="14"/>
      <c r="V278" s="14"/>
      <c r="W278" s="14"/>
      <c r="X278" s="14"/>
      <c r="Y278" s="14"/>
      <c r="Z278" s="14"/>
    </row>
    <row r="279" spans="10:26">
      <c r="J279" s="12"/>
      <c r="K279" s="12"/>
      <c r="L279" s="13"/>
      <c r="M279" s="14"/>
      <c r="N279" s="14"/>
      <c r="O279" s="14"/>
      <c r="P279" s="14"/>
      <c r="Q279" s="14"/>
      <c r="R279" s="14"/>
      <c r="S279" s="14"/>
      <c r="T279" s="14"/>
      <c r="U279" s="14"/>
      <c r="V279" s="14"/>
      <c r="W279" s="14"/>
      <c r="X279" s="14"/>
      <c r="Y279" s="14"/>
      <c r="Z279" s="14"/>
    </row>
    <row r="280" spans="10:26" ht="16.5" customHeight="1">
      <c r="J280" s="12"/>
      <c r="K280" s="12"/>
      <c r="L280" s="13"/>
      <c r="M280" s="14"/>
      <c r="N280" s="14"/>
      <c r="O280" s="14"/>
      <c r="P280" s="14"/>
      <c r="Q280" s="14"/>
      <c r="R280" s="14"/>
      <c r="S280" s="14"/>
      <c r="T280" s="14"/>
      <c r="U280" s="14"/>
      <c r="V280" s="14"/>
      <c r="W280" s="14"/>
      <c r="X280" s="14"/>
      <c r="Y280" s="14"/>
      <c r="Z280" s="14"/>
    </row>
    <row r="281" spans="10:26" ht="16.5" customHeight="1">
      <c r="J281" s="12"/>
      <c r="K281" s="12"/>
      <c r="L281" s="13"/>
      <c r="M281" s="14"/>
      <c r="N281" s="14"/>
      <c r="O281" s="14"/>
      <c r="P281" s="14"/>
      <c r="Q281" s="14"/>
      <c r="R281" s="14"/>
      <c r="S281" s="14"/>
      <c r="T281" s="14"/>
      <c r="U281" s="14"/>
      <c r="V281" s="14"/>
      <c r="W281" s="14"/>
      <c r="X281" s="14"/>
      <c r="Y281" s="14"/>
      <c r="Z281" s="14"/>
    </row>
    <row r="282" spans="10:26">
      <c r="J282" s="12"/>
      <c r="K282" s="12"/>
      <c r="L282" s="13"/>
      <c r="M282" s="14"/>
      <c r="N282" s="14"/>
      <c r="O282" s="14"/>
      <c r="P282" s="14"/>
      <c r="Q282" s="14"/>
      <c r="R282" s="14"/>
      <c r="S282" s="14"/>
      <c r="T282" s="14"/>
      <c r="U282" s="14"/>
      <c r="V282" s="14"/>
      <c r="W282" s="14"/>
      <c r="X282" s="14"/>
      <c r="Y282" s="14"/>
      <c r="Z282" s="14"/>
    </row>
    <row r="283" spans="10:26" ht="16.5" customHeight="1">
      <c r="J283" s="12"/>
      <c r="K283" s="12"/>
      <c r="L283" s="13"/>
      <c r="M283" s="14"/>
      <c r="N283" s="14"/>
      <c r="O283" s="14"/>
      <c r="P283" s="14"/>
      <c r="Q283" s="14"/>
      <c r="R283" s="14"/>
      <c r="S283" s="14"/>
      <c r="T283" s="14"/>
      <c r="U283" s="14"/>
      <c r="V283" s="14"/>
      <c r="W283" s="14"/>
      <c r="X283" s="14"/>
      <c r="Y283" s="14"/>
      <c r="Z283" s="14"/>
    </row>
    <row r="284" spans="10:26">
      <c r="J284" s="12"/>
      <c r="K284" s="12"/>
      <c r="L284" s="13"/>
      <c r="M284" s="14"/>
      <c r="N284" s="14"/>
      <c r="O284" s="14"/>
      <c r="P284" s="14"/>
      <c r="Q284" s="14"/>
      <c r="R284" s="14"/>
      <c r="S284" s="14"/>
      <c r="T284" s="14"/>
      <c r="U284" s="14"/>
      <c r="V284" s="14"/>
      <c r="W284" s="14"/>
      <c r="X284" s="14"/>
      <c r="Y284" s="14"/>
      <c r="Z284" s="14"/>
    </row>
    <row r="285" spans="10:26" ht="16.5" customHeight="1">
      <c r="J285" s="12"/>
      <c r="K285" s="12"/>
      <c r="L285" s="13"/>
      <c r="M285" s="14"/>
      <c r="N285" s="14"/>
      <c r="O285" s="14"/>
      <c r="P285" s="14"/>
      <c r="Q285" s="14"/>
      <c r="R285" s="14"/>
      <c r="S285" s="14"/>
      <c r="T285" s="14"/>
      <c r="U285" s="14"/>
      <c r="V285" s="14"/>
      <c r="W285" s="14"/>
      <c r="X285" s="14"/>
      <c r="Y285" s="14"/>
      <c r="Z285" s="14"/>
    </row>
    <row r="286" spans="10:26" ht="16.5" customHeight="1">
      <c r="J286" s="12"/>
      <c r="K286" s="12"/>
      <c r="L286" s="13"/>
      <c r="M286" s="14"/>
      <c r="N286" s="14"/>
      <c r="O286" s="14"/>
      <c r="P286" s="14"/>
      <c r="Q286" s="14"/>
      <c r="R286" s="14"/>
      <c r="S286" s="14"/>
      <c r="T286" s="14"/>
      <c r="U286" s="14"/>
      <c r="V286" s="14"/>
      <c r="W286" s="14"/>
      <c r="X286" s="14"/>
      <c r="Y286" s="14"/>
      <c r="Z286" s="14"/>
    </row>
    <row r="287" spans="10:26">
      <c r="J287" s="12"/>
      <c r="K287" s="12"/>
      <c r="L287" s="13"/>
      <c r="M287" s="14"/>
      <c r="N287" s="14"/>
      <c r="O287" s="14"/>
      <c r="P287" s="14"/>
      <c r="Q287" s="14"/>
      <c r="R287" s="14"/>
      <c r="S287" s="14"/>
      <c r="T287" s="14"/>
      <c r="U287" s="14"/>
      <c r="V287" s="14"/>
      <c r="W287" s="14"/>
      <c r="X287" s="14"/>
      <c r="Y287" s="14"/>
      <c r="Z287" s="14"/>
    </row>
    <row r="288" spans="10:26" ht="16.5" customHeight="1">
      <c r="J288" s="12"/>
      <c r="K288" s="12"/>
      <c r="L288" s="13"/>
      <c r="M288" s="14"/>
      <c r="N288" s="14"/>
      <c r="O288" s="14"/>
      <c r="P288" s="14"/>
      <c r="Q288" s="14"/>
      <c r="R288" s="14"/>
      <c r="S288" s="14"/>
      <c r="T288" s="14"/>
      <c r="U288" s="14"/>
      <c r="V288" s="14"/>
      <c r="W288" s="14"/>
      <c r="X288" s="14"/>
      <c r="Y288" s="14"/>
      <c r="Z288" s="14"/>
    </row>
    <row r="289" spans="10:26">
      <c r="J289" s="12"/>
      <c r="K289" s="12"/>
      <c r="L289" s="13"/>
      <c r="M289" s="14"/>
      <c r="N289" s="14"/>
      <c r="O289" s="14"/>
      <c r="P289" s="14"/>
      <c r="Q289" s="14"/>
      <c r="R289" s="14"/>
      <c r="S289" s="14"/>
      <c r="T289" s="14"/>
      <c r="U289" s="14"/>
      <c r="V289" s="14"/>
      <c r="W289" s="14"/>
      <c r="X289" s="14"/>
      <c r="Y289" s="14"/>
      <c r="Z289" s="14"/>
    </row>
    <row r="290" spans="10:26" ht="16.5" customHeight="1">
      <c r="J290" s="12"/>
      <c r="K290" s="12"/>
      <c r="L290" s="13"/>
      <c r="M290" s="14"/>
      <c r="N290" s="14"/>
      <c r="O290" s="14"/>
      <c r="P290" s="14"/>
      <c r="Q290" s="14"/>
      <c r="R290" s="14"/>
      <c r="S290" s="14"/>
      <c r="T290" s="14"/>
      <c r="U290" s="14"/>
      <c r="V290" s="14"/>
      <c r="W290" s="14"/>
      <c r="X290" s="14"/>
      <c r="Y290" s="14"/>
      <c r="Z290" s="14"/>
    </row>
    <row r="291" spans="10:26" ht="16.5" customHeight="1">
      <c r="J291" s="12"/>
      <c r="K291" s="12"/>
      <c r="L291" s="13"/>
      <c r="M291" s="14"/>
      <c r="N291" s="14"/>
      <c r="O291" s="14"/>
      <c r="P291" s="14"/>
      <c r="Q291" s="14"/>
      <c r="R291" s="14"/>
      <c r="S291" s="14"/>
      <c r="T291" s="14"/>
      <c r="U291" s="14"/>
      <c r="V291" s="14"/>
      <c r="W291" s="14"/>
      <c r="X291" s="14"/>
      <c r="Y291" s="14"/>
      <c r="Z291" s="14"/>
    </row>
    <row r="292" spans="10:26">
      <c r="J292" s="12"/>
      <c r="K292" s="12"/>
      <c r="L292" s="13"/>
      <c r="M292" s="14"/>
      <c r="N292" s="14"/>
      <c r="O292" s="14"/>
      <c r="P292" s="14"/>
      <c r="Q292" s="14"/>
      <c r="R292" s="14"/>
      <c r="S292" s="14"/>
      <c r="T292" s="14"/>
      <c r="U292" s="14"/>
      <c r="V292" s="14"/>
      <c r="W292" s="14"/>
      <c r="X292" s="14"/>
      <c r="Y292" s="14"/>
      <c r="Z292" s="14"/>
    </row>
    <row r="293" spans="10:26">
      <c r="J293" s="12"/>
      <c r="K293" s="12"/>
      <c r="L293" s="13"/>
      <c r="M293" s="14"/>
      <c r="N293" s="14"/>
      <c r="O293" s="14"/>
      <c r="P293" s="14"/>
      <c r="Q293" s="14"/>
      <c r="R293" s="14"/>
      <c r="S293" s="14"/>
      <c r="T293" s="14"/>
      <c r="U293" s="14"/>
      <c r="V293" s="14"/>
      <c r="W293" s="14"/>
      <c r="X293" s="14"/>
      <c r="Y293" s="14"/>
      <c r="Z293" s="14"/>
    </row>
    <row r="294" spans="10:26">
      <c r="J294" s="12"/>
      <c r="K294" s="12"/>
      <c r="L294" s="13"/>
      <c r="M294" s="14"/>
      <c r="N294" s="14"/>
      <c r="O294" s="14"/>
      <c r="P294" s="14"/>
      <c r="Q294" s="14"/>
      <c r="R294" s="14"/>
      <c r="S294" s="14"/>
      <c r="T294" s="14"/>
      <c r="U294" s="14"/>
      <c r="V294" s="14"/>
      <c r="W294" s="14"/>
      <c r="X294" s="14"/>
      <c r="Y294" s="14"/>
      <c r="Z294" s="14"/>
    </row>
    <row r="295" spans="10:26">
      <c r="J295" s="12"/>
      <c r="K295" s="12"/>
      <c r="L295" s="13"/>
      <c r="M295" s="14"/>
      <c r="N295" s="14"/>
      <c r="O295" s="14"/>
      <c r="P295" s="14"/>
      <c r="Q295" s="14"/>
      <c r="R295" s="14"/>
      <c r="S295" s="14"/>
      <c r="T295" s="14"/>
      <c r="U295" s="14"/>
      <c r="V295" s="14"/>
      <c r="W295" s="14"/>
      <c r="X295" s="14"/>
      <c r="Y295" s="14"/>
      <c r="Z295" s="14"/>
    </row>
    <row r="296" spans="10:26">
      <c r="J296" s="12"/>
      <c r="K296" s="12"/>
      <c r="L296" s="13"/>
      <c r="M296" s="14"/>
      <c r="N296" s="14"/>
      <c r="O296" s="14"/>
      <c r="P296" s="14"/>
      <c r="Q296" s="14"/>
      <c r="R296" s="14"/>
      <c r="S296" s="14"/>
      <c r="T296" s="14"/>
      <c r="U296" s="14"/>
      <c r="V296" s="14"/>
      <c r="W296" s="14"/>
      <c r="X296" s="14"/>
      <c r="Y296" s="14"/>
      <c r="Z296" s="14"/>
    </row>
    <row r="297" spans="10:26">
      <c r="J297" s="12"/>
      <c r="K297" s="12"/>
      <c r="L297" s="13"/>
      <c r="M297" s="14"/>
      <c r="N297" s="14"/>
      <c r="O297" s="14"/>
      <c r="P297" s="14"/>
      <c r="Q297" s="14"/>
      <c r="R297" s="14"/>
      <c r="S297" s="14"/>
      <c r="T297" s="14"/>
      <c r="U297" s="14"/>
      <c r="V297" s="14"/>
      <c r="W297" s="14"/>
      <c r="X297" s="14"/>
      <c r="Y297" s="14"/>
      <c r="Z297" s="14"/>
    </row>
    <row r="298" spans="10:26" ht="16.5" customHeight="1">
      <c r="J298" s="12"/>
      <c r="K298" s="12"/>
      <c r="L298" s="13"/>
      <c r="M298" s="14"/>
      <c r="N298" s="14"/>
      <c r="O298" s="14"/>
      <c r="P298" s="14"/>
      <c r="Q298" s="14"/>
      <c r="R298" s="14"/>
      <c r="S298" s="14"/>
      <c r="T298" s="14"/>
      <c r="U298" s="14"/>
      <c r="V298" s="14"/>
      <c r="W298" s="14"/>
      <c r="X298" s="14"/>
      <c r="Y298" s="14"/>
      <c r="Z298" s="14"/>
    </row>
    <row r="299" spans="10:26">
      <c r="J299" s="12"/>
      <c r="K299" s="12"/>
      <c r="L299" s="13"/>
      <c r="M299" s="14"/>
      <c r="N299" s="14"/>
      <c r="O299" s="14"/>
      <c r="P299" s="14"/>
      <c r="Q299" s="14"/>
      <c r="R299" s="14"/>
      <c r="S299" s="14"/>
      <c r="T299" s="14"/>
      <c r="U299" s="14"/>
      <c r="V299" s="14"/>
      <c r="W299" s="14"/>
      <c r="X299" s="14"/>
      <c r="Y299" s="14"/>
      <c r="Z299" s="14"/>
    </row>
    <row r="300" spans="10:26" ht="16.5" customHeight="1">
      <c r="J300" s="12"/>
      <c r="K300" s="12"/>
      <c r="L300" s="13"/>
      <c r="M300" s="14"/>
      <c r="N300" s="14"/>
      <c r="O300" s="14"/>
      <c r="P300" s="14"/>
      <c r="Q300" s="14"/>
      <c r="R300" s="14"/>
      <c r="S300" s="14"/>
      <c r="T300" s="14"/>
      <c r="U300" s="14"/>
      <c r="V300" s="14"/>
      <c r="W300" s="14"/>
      <c r="X300" s="14"/>
      <c r="Y300" s="14"/>
      <c r="Z300" s="14"/>
    </row>
    <row r="301" spans="10:26" ht="16.5" customHeight="1">
      <c r="J301" s="12"/>
      <c r="K301" s="12"/>
      <c r="L301" s="13"/>
      <c r="M301" s="14"/>
      <c r="N301" s="14"/>
      <c r="O301" s="14"/>
      <c r="P301" s="14"/>
      <c r="Q301" s="14"/>
      <c r="R301" s="14"/>
      <c r="S301" s="14"/>
      <c r="T301" s="14"/>
      <c r="U301" s="14"/>
      <c r="V301" s="14"/>
      <c r="W301" s="14"/>
      <c r="X301" s="14"/>
      <c r="Y301" s="14"/>
      <c r="Z301" s="14"/>
    </row>
    <row r="302" spans="10:26">
      <c r="J302" s="12"/>
      <c r="K302" s="12"/>
      <c r="L302" s="13"/>
      <c r="M302" s="14"/>
      <c r="N302" s="14"/>
      <c r="O302" s="14"/>
      <c r="P302" s="14"/>
      <c r="Q302" s="14"/>
      <c r="R302" s="14"/>
      <c r="S302" s="14"/>
      <c r="T302" s="14"/>
      <c r="U302" s="14"/>
      <c r="V302" s="14"/>
      <c r="W302" s="14"/>
      <c r="X302" s="14"/>
      <c r="Y302" s="14"/>
      <c r="Z302" s="14"/>
    </row>
    <row r="303" spans="10:26" ht="16.5" customHeight="1">
      <c r="J303" s="12"/>
      <c r="K303" s="12"/>
      <c r="L303" s="13"/>
      <c r="M303" s="14"/>
      <c r="N303" s="14"/>
      <c r="O303" s="14"/>
      <c r="P303" s="14"/>
      <c r="Q303" s="14"/>
      <c r="R303" s="14"/>
      <c r="S303" s="14"/>
      <c r="T303" s="14"/>
      <c r="U303" s="14"/>
      <c r="V303" s="14"/>
      <c r="W303" s="14"/>
      <c r="X303" s="14"/>
      <c r="Y303" s="14"/>
      <c r="Z303" s="14"/>
    </row>
    <row r="304" spans="10:26">
      <c r="J304" s="12"/>
      <c r="K304" s="12"/>
      <c r="L304" s="13"/>
      <c r="M304" s="14"/>
      <c r="N304" s="14"/>
      <c r="O304" s="14"/>
      <c r="P304" s="14"/>
      <c r="Q304" s="14"/>
      <c r="R304" s="14"/>
      <c r="S304" s="14"/>
      <c r="T304" s="14"/>
      <c r="U304" s="14"/>
      <c r="V304" s="14"/>
      <c r="W304" s="14"/>
      <c r="X304" s="14"/>
      <c r="Y304" s="14"/>
      <c r="Z304" s="14"/>
    </row>
    <row r="305" spans="10:26" ht="16.5" customHeight="1">
      <c r="J305" s="12"/>
      <c r="K305" s="12"/>
      <c r="L305" s="13"/>
      <c r="M305" s="14"/>
      <c r="N305" s="14"/>
      <c r="O305" s="14"/>
      <c r="P305" s="14"/>
      <c r="Q305" s="14"/>
      <c r="R305" s="14"/>
      <c r="S305" s="14"/>
      <c r="T305" s="14"/>
      <c r="U305" s="14"/>
      <c r="V305" s="14"/>
      <c r="W305" s="14"/>
      <c r="X305" s="14"/>
      <c r="Y305" s="14"/>
      <c r="Z305" s="14"/>
    </row>
    <row r="306" spans="10:26" ht="16.5" customHeight="1">
      <c r="J306" s="12"/>
      <c r="K306" s="12"/>
      <c r="L306" s="13"/>
      <c r="M306" s="14"/>
      <c r="N306" s="14"/>
      <c r="O306" s="14"/>
      <c r="P306" s="14"/>
      <c r="Q306" s="14"/>
      <c r="R306" s="14"/>
      <c r="S306" s="14"/>
      <c r="T306" s="14"/>
      <c r="U306" s="14"/>
      <c r="V306" s="14"/>
      <c r="W306" s="14"/>
      <c r="X306" s="14"/>
      <c r="Y306" s="14"/>
      <c r="Z306" s="14"/>
    </row>
    <row r="307" spans="10:26">
      <c r="J307" s="12"/>
      <c r="K307" s="12"/>
      <c r="L307" s="13"/>
      <c r="M307" s="14"/>
      <c r="N307" s="14"/>
      <c r="O307" s="14"/>
      <c r="P307" s="14"/>
      <c r="Q307" s="14"/>
      <c r="R307" s="14"/>
      <c r="S307" s="14"/>
      <c r="T307" s="14"/>
      <c r="U307" s="14"/>
      <c r="V307" s="14"/>
      <c r="W307" s="14"/>
      <c r="X307" s="14"/>
      <c r="Y307" s="14"/>
      <c r="Z307" s="14"/>
    </row>
    <row r="308" spans="10:26" ht="16.5" customHeight="1">
      <c r="J308" s="12"/>
      <c r="K308" s="12"/>
      <c r="L308" s="13"/>
      <c r="M308" s="14"/>
      <c r="N308" s="14"/>
      <c r="O308" s="14"/>
      <c r="P308" s="14"/>
      <c r="Q308" s="14"/>
      <c r="R308" s="14"/>
      <c r="S308" s="14"/>
      <c r="T308" s="14"/>
      <c r="U308" s="14"/>
      <c r="V308" s="14"/>
      <c r="W308" s="14"/>
      <c r="X308" s="14"/>
      <c r="Y308" s="14"/>
      <c r="Z308" s="14"/>
    </row>
    <row r="309" spans="10:26">
      <c r="J309" s="12"/>
      <c r="K309" s="12"/>
      <c r="L309" s="13"/>
      <c r="M309" s="14"/>
      <c r="N309" s="14"/>
      <c r="O309" s="14"/>
      <c r="P309" s="14"/>
      <c r="Q309" s="14"/>
      <c r="R309" s="14"/>
      <c r="S309" s="14"/>
      <c r="T309" s="14"/>
      <c r="U309" s="14"/>
      <c r="V309" s="14"/>
      <c r="W309" s="14"/>
      <c r="X309" s="14"/>
      <c r="Y309" s="14"/>
      <c r="Z309" s="14"/>
    </row>
    <row r="310" spans="10:26" ht="16.5" customHeight="1">
      <c r="J310" s="12"/>
      <c r="K310" s="12"/>
      <c r="L310" s="13"/>
      <c r="M310" s="14"/>
      <c r="N310" s="14"/>
      <c r="O310" s="14"/>
      <c r="P310" s="14"/>
      <c r="Q310" s="14"/>
      <c r="R310" s="14"/>
      <c r="S310" s="14"/>
      <c r="T310" s="14"/>
      <c r="U310" s="14"/>
      <c r="V310" s="14"/>
      <c r="W310" s="14"/>
      <c r="X310" s="14"/>
      <c r="Y310" s="14"/>
      <c r="Z310" s="14"/>
    </row>
    <row r="311" spans="10:26" ht="16.5" customHeight="1">
      <c r="J311" s="12"/>
      <c r="K311" s="12"/>
      <c r="L311" s="13"/>
      <c r="M311" s="14"/>
      <c r="N311" s="14"/>
      <c r="O311" s="14"/>
      <c r="P311" s="14"/>
      <c r="Q311" s="14"/>
      <c r="R311" s="14"/>
      <c r="S311" s="14"/>
      <c r="T311" s="14"/>
      <c r="U311" s="14"/>
      <c r="V311" s="14"/>
      <c r="W311" s="14"/>
      <c r="X311" s="14"/>
      <c r="Y311" s="14"/>
      <c r="Z311" s="14"/>
    </row>
    <row r="312" spans="10:26">
      <c r="J312" s="12"/>
      <c r="K312" s="12"/>
      <c r="L312" s="13"/>
      <c r="M312" s="14"/>
      <c r="N312" s="14"/>
      <c r="O312" s="14"/>
      <c r="P312" s="14"/>
      <c r="Q312" s="14"/>
      <c r="R312" s="14"/>
      <c r="S312" s="14"/>
      <c r="T312" s="14"/>
      <c r="U312" s="14"/>
      <c r="V312" s="14"/>
      <c r="W312" s="14"/>
      <c r="X312" s="14"/>
      <c r="Y312" s="14"/>
      <c r="Z312" s="14"/>
    </row>
    <row r="313" spans="10:26" ht="16.5" customHeight="1">
      <c r="J313" s="12"/>
      <c r="K313" s="12"/>
      <c r="L313" s="13"/>
      <c r="M313" s="14"/>
      <c r="N313" s="14"/>
      <c r="O313" s="14"/>
      <c r="P313" s="14"/>
      <c r="Q313" s="14"/>
      <c r="R313" s="14"/>
      <c r="S313" s="14"/>
      <c r="T313" s="14"/>
      <c r="U313" s="14"/>
      <c r="V313" s="14"/>
      <c r="W313" s="14"/>
      <c r="X313" s="14"/>
      <c r="Y313" s="14"/>
      <c r="Z313" s="14"/>
    </row>
    <row r="314" spans="10:26">
      <c r="J314" s="12"/>
      <c r="K314" s="12"/>
      <c r="L314" s="13"/>
      <c r="M314" s="14"/>
      <c r="N314" s="14"/>
      <c r="O314" s="14"/>
      <c r="P314" s="14"/>
      <c r="Q314" s="14"/>
      <c r="R314" s="14"/>
      <c r="S314" s="14"/>
      <c r="T314" s="14"/>
      <c r="U314" s="14"/>
      <c r="V314" s="14"/>
      <c r="W314" s="14"/>
      <c r="X314" s="14"/>
      <c r="Y314" s="14"/>
      <c r="Z314" s="14"/>
    </row>
    <row r="315" spans="10:26" ht="16.5" customHeight="1">
      <c r="J315" s="12"/>
      <c r="K315" s="12"/>
      <c r="L315" s="13"/>
      <c r="M315" s="14"/>
      <c r="N315" s="14"/>
      <c r="O315" s="14"/>
      <c r="P315" s="14"/>
      <c r="Q315" s="14"/>
      <c r="R315" s="14"/>
      <c r="S315" s="14"/>
      <c r="T315" s="14"/>
      <c r="U315" s="14"/>
      <c r="V315" s="14"/>
      <c r="W315" s="14"/>
      <c r="X315" s="14"/>
      <c r="Y315" s="14"/>
      <c r="Z315" s="14"/>
    </row>
    <row r="316" spans="10:26" ht="16.5" customHeight="1">
      <c r="J316" s="12"/>
      <c r="K316" s="12"/>
      <c r="L316" s="13"/>
      <c r="M316" s="14"/>
      <c r="N316" s="14"/>
      <c r="O316" s="14"/>
      <c r="P316" s="14"/>
      <c r="Q316" s="14"/>
      <c r="R316" s="14"/>
      <c r="S316" s="14"/>
      <c r="T316" s="14"/>
      <c r="U316" s="14"/>
      <c r="V316" s="14"/>
      <c r="W316" s="14"/>
      <c r="X316" s="14"/>
      <c r="Y316" s="14"/>
      <c r="Z316" s="14"/>
    </row>
    <row r="317" spans="10:26">
      <c r="J317" s="12"/>
      <c r="K317" s="12"/>
      <c r="L317" s="13"/>
      <c r="M317" s="14"/>
      <c r="N317" s="14"/>
      <c r="O317" s="14"/>
      <c r="P317" s="14"/>
      <c r="Q317" s="14"/>
      <c r="R317" s="14"/>
      <c r="S317" s="14"/>
      <c r="T317" s="14"/>
      <c r="U317" s="14"/>
      <c r="V317" s="14"/>
      <c r="W317" s="14"/>
      <c r="X317" s="14"/>
      <c r="Y317" s="14"/>
      <c r="Z317" s="14"/>
    </row>
    <row r="318" spans="10:26" ht="16.5" customHeight="1">
      <c r="J318" s="12"/>
      <c r="K318" s="12"/>
      <c r="L318" s="13"/>
      <c r="M318" s="14"/>
      <c r="N318" s="14"/>
      <c r="O318" s="14"/>
      <c r="P318" s="14"/>
      <c r="Q318" s="14"/>
      <c r="R318" s="14"/>
      <c r="S318" s="14"/>
      <c r="T318" s="14"/>
      <c r="U318" s="14"/>
      <c r="V318" s="14"/>
      <c r="W318" s="14"/>
      <c r="X318" s="14"/>
      <c r="Y318" s="14"/>
      <c r="Z318" s="14"/>
    </row>
    <row r="319" spans="10:26">
      <c r="J319" s="13"/>
      <c r="K319" s="13"/>
      <c r="L319" s="13"/>
      <c r="M319" s="14"/>
      <c r="N319" s="14"/>
      <c r="O319" s="14"/>
      <c r="P319" s="14"/>
      <c r="Q319" s="14"/>
      <c r="R319" s="14"/>
      <c r="S319" s="14"/>
      <c r="T319" s="14"/>
      <c r="U319" s="14"/>
      <c r="V319" s="14"/>
      <c r="W319" s="14"/>
      <c r="X319" s="14"/>
      <c r="Y319" s="14"/>
      <c r="Z319" s="14"/>
    </row>
    <row r="320" spans="10:26" ht="16.5" customHeight="1">
      <c r="J320" s="14"/>
      <c r="K320" s="14"/>
      <c r="L320" s="14"/>
      <c r="M320" s="14"/>
      <c r="N320" s="14"/>
      <c r="O320" s="14"/>
      <c r="P320" s="14"/>
      <c r="Q320" s="14"/>
      <c r="R320" s="14"/>
      <c r="S320" s="14"/>
      <c r="T320" s="14"/>
      <c r="U320" s="14"/>
      <c r="V320" s="14"/>
      <c r="W320" s="14"/>
      <c r="X320" s="14"/>
      <c r="Y320" s="14"/>
      <c r="Z320" s="14"/>
    </row>
    <row r="321" spans="10:26" ht="16.5" customHeight="1">
      <c r="J321" s="14"/>
      <c r="K321" s="14"/>
      <c r="L321" s="14"/>
      <c r="M321" s="14"/>
      <c r="N321" s="14"/>
      <c r="O321" s="14"/>
      <c r="P321" s="14"/>
      <c r="Q321" s="14"/>
      <c r="R321" s="14"/>
      <c r="S321" s="14"/>
      <c r="T321" s="14"/>
      <c r="U321" s="14"/>
      <c r="V321" s="14"/>
      <c r="W321" s="14"/>
      <c r="X321" s="14"/>
      <c r="Y321" s="14"/>
      <c r="Z321" s="14"/>
    </row>
    <row r="322" spans="10:26">
      <c r="J322" s="14"/>
      <c r="K322" s="14"/>
      <c r="L322" s="14"/>
      <c r="M322" s="14"/>
      <c r="N322" s="14"/>
      <c r="O322" s="14"/>
      <c r="P322" s="14"/>
      <c r="Q322" s="14"/>
      <c r="R322" s="14"/>
      <c r="S322" s="14"/>
      <c r="T322" s="14"/>
      <c r="U322" s="14"/>
      <c r="V322" s="14"/>
      <c r="W322" s="14"/>
      <c r="X322" s="14"/>
      <c r="Y322" s="14"/>
      <c r="Z322" s="14"/>
    </row>
    <row r="323" spans="10:26" ht="16.5" customHeight="1">
      <c r="J323" s="14"/>
      <c r="K323" s="14"/>
      <c r="L323" s="14"/>
      <c r="M323" s="14"/>
      <c r="N323" s="14"/>
      <c r="O323" s="14"/>
      <c r="P323" s="14"/>
      <c r="Q323" s="14"/>
      <c r="R323" s="14"/>
      <c r="S323" s="14"/>
      <c r="T323" s="14"/>
      <c r="U323" s="14"/>
      <c r="V323" s="14"/>
      <c r="W323" s="14"/>
      <c r="X323" s="14"/>
      <c r="Y323" s="14"/>
      <c r="Z323" s="14"/>
    </row>
    <row r="324" spans="10:26">
      <c r="J324" s="14"/>
      <c r="K324" s="14"/>
      <c r="L324" s="14"/>
      <c r="M324" s="14"/>
      <c r="N324" s="14"/>
      <c r="O324" s="14"/>
      <c r="P324" s="14"/>
      <c r="Q324" s="14"/>
      <c r="R324" s="14"/>
      <c r="S324" s="14"/>
      <c r="T324" s="14"/>
      <c r="U324" s="14"/>
      <c r="V324" s="14"/>
      <c r="W324" s="14"/>
      <c r="X324" s="14"/>
      <c r="Y324" s="14"/>
      <c r="Z324" s="14"/>
    </row>
    <row r="325" spans="10:26" ht="16.5" customHeight="1">
      <c r="J325" s="14"/>
      <c r="K325" s="14"/>
      <c r="L325" s="14"/>
      <c r="M325" s="14"/>
      <c r="N325" s="14"/>
      <c r="O325" s="14"/>
      <c r="P325" s="14"/>
      <c r="Q325" s="14"/>
      <c r="R325" s="14"/>
      <c r="S325" s="14"/>
      <c r="T325" s="14"/>
      <c r="U325" s="14"/>
      <c r="V325" s="14"/>
      <c r="W325" s="14"/>
      <c r="X325" s="14"/>
      <c r="Y325" s="14"/>
      <c r="Z325" s="14"/>
    </row>
    <row r="326" spans="10:26" ht="16.5" customHeight="1">
      <c r="J326" s="14"/>
      <c r="K326" s="14"/>
      <c r="L326" s="14"/>
      <c r="M326" s="14"/>
      <c r="N326" s="14"/>
      <c r="O326" s="14"/>
      <c r="P326" s="14"/>
      <c r="Q326" s="14"/>
      <c r="R326" s="14"/>
      <c r="S326" s="14"/>
      <c r="T326" s="14"/>
      <c r="U326" s="14"/>
      <c r="V326" s="14"/>
      <c r="W326" s="14"/>
      <c r="X326" s="14"/>
      <c r="Y326" s="14"/>
      <c r="Z326" s="14"/>
    </row>
    <row r="327" spans="10:26">
      <c r="J327" s="14"/>
      <c r="K327" s="14"/>
      <c r="L327" s="14"/>
      <c r="M327" s="14"/>
      <c r="N327" s="14"/>
      <c r="O327" s="14"/>
      <c r="P327" s="14"/>
      <c r="Q327" s="14"/>
      <c r="R327" s="14"/>
      <c r="S327" s="14"/>
      <c r="T327" s="14"/>
      <c r="U327" s="14"/>
      <c r="V327" s="14"/>
      <c r="W327" s="14"/>
      <c r="X327" s="14"/>
      <c r="Y327" s="14"/>
      <c r="Z327" s="14"/>
    </row>
    <row r="328" spans="10:26" ht="16.5" customHeight="1">
      <c r="J328" s="14"/>
      <c r="K328" s="14"/>
      <c r="L328" s="14"/>
      <c r="M328" s="14"/>
      <c r="N328" s="14"/>
      <c r="O328" s="14"/>
      <c r="P328" s="14"/>
      <c r="Q328" s="14"/>
      <c r="R328" s="14"/>
      <c r="S328" s="14"/>
      <c r="T328" s="14"/>
      <c r="U328" s="14"/>
      <c r="V328" s="14"/>
      <c r="W328" s="14"/>
      <c r="X328" s="14"/>
      <c r="Y328" s="14"/>
      <c r="Z328" s="14"/>
    </row>
    <row r="329" spans="10:26">
      <c r="J329" s="14"/>
      <c r="K329" s="14"/>
      <c r="L329" s="14"/>
      <c r="M329" s="14"/>
      <c r="N329" s="14"/>
      <c r="O329" s="14"/>
      <c r="P329" s="14"/>
      <c r="Q329" s="14"/>
      <c r="R329" s="14"/>
      <c r="S329" s="14"/>
      <c r="T329" s="14"/>
      <c r="U329" s="14"/>
      <c r="V329" s="14"/>
      <c r="W329" s="14"/>
      <c r="X329" s="14"/>
      <c r="Y329" s="14"/>
      <c r="Z329" s="14"/>
    </row>
    <row r="330" spans="10:26" ht="16.5" customHeight="1">
      <c r="J330" s="14"/>
      <c r="K330" s="14"/>
      <c r="L330" s="14"/>
      <c r="M330" s="14"/>
      <c r="N330" s="14"/>
      <c r="O330" s="14"/>
      <c r="P330" s="14"/>
      <c r="Q330" s="14"/>
      <c r="R330" s="14"/>
      <c r="S330" s="14"/>
      <c r="T330" s="14"/>
      <c r="U330" s="14"/>
      <c r="V330" s="14"/>
      <c r="W330" s="14"/>
      <c r="X330" s="14"/>
      <c r="Y330" s="14"/>
      <c r="Z330" s="14"/>
    </row>
    <row r="331" spans="10:26" ht="16.5" customHeight="1">
      <c r="J331" s="14"/>
      <c r="K331" s="14"/>
      <c r="L331" s="14"/>
      <c r="M331" s="14"/>
      <c r="N331" s="14"/>
      <c r="O331" s="14"/>
      <c r="P331" s="14"/>
      <c r="Q331" s="14"/>
      <c r="R331" s="14"/>
      <c r="S331" s="14"/>
      <c r="T331" s="14"/>
      <c r="U331" s="14"/>
      <c r="V331" s="14"/>
      <c r="W331" s="14"/>
      <c r="X331" s="14"/>
      <c r="Y331" s="14"/>
      <c r="Z331" s="14"/>
    </row>
    <row r="332" spans="10:26">
      <c r="J332" s="14"/>
      <c r="K332" s="14"/>
      <c r="L332" s="14"/>
      <c r="M332" s="14"/>
      <c r="N332" s="14"/>
      <c r="O332" s="14"/>
      <c r="P332" s="14"/>
      <c r="Q332" s="14"/>
      <c r="R332" s="14"/>
      <c r="S332" s="14"/>
      <c r="T332" s="14"/>
      <c r="U332" s="14"/>
      <c r="V332" s="14"/>
      <c r="W332" s="14"/>
      <c r="X332" s="14"/>
      <c r="Y332" s="14"/>
      <c r="Z332" s="14"/>
    </row>
    <row r="333" spans="10:26" ht="16.5" customHeight="1">
      <c r="J333" s="14"/>
      <c r="K333" s="14"/>
      <c r="L333" s="14"/>
      <c r="M333" s="14"/>
      <c r="N333" s="14"/>
      <c r="O333" s="14"/>
      <c r="P333" s="14"/>
      <c r="Q333" s="14"/>
      <c r="R333" s="14"/>
      <c r="S333" s="14"/>
      <c r="T333" s="14"/>
      <c r="U333" s="14"/>
      <c r="V333" s="14"/>
      <c r="W333" s="14"/>
      <c r="X333" s="14"/>
      <c r="Y333" s="14"/>
      <c r="Z333" s="14"/>
    </row>
    <row r="334" spans="10:26">
      <c r="J334" s="14"/>
      <c r="K334" s="14"/>
      <c r="L334" s="14"/>
      <c r="M334" s="14"/>
      <c r="N334" s="14"/>
      <c r="O334" s="14"/>
      <c r="P334" s="14"/>
      <c r="Q334" s="14"/>
      <c r="R334" s="14"/>
      <c r="S334" s="14"/>
      <c r="T334" s="14"/>
      <c r="U334" s="14"/>
      <c r="V334" s="14"/>
      <c r="W334" s="14"/>
      <c r="X334" s="14"/>
      <c r="Y334" s="14"/>
      <c r="Z334" s="14"/>
    </row>
    <row r="335" spans="10:26" ht="16.5" customHeight="1">
      <c r="J335" s="14"/>
      <c r="K335" s="14"/>
      <c r="L335" s="14"/>
      <c r="M335" s="14"/>
      <c r="N335" s="14"/>
      <c r="O335" s="14"/>
      <c r="P335" s="14"/>
      <c r="Q335" s="14"/>
      <c r="R335" s="14"/>
      <c r="S335" s="14"/>
      <c r="T335" s="14"/>
      <c r="U335" s="14"/>
      <c r="V335" s="14"/>
      <c r="W335" s="14"/>
      <c r="X335" s="14"/>
      <c r="Y335" s="14"/>
      <c r="Z335" s="14"/>
    </row>
    <row r="336" spans="10:26" ht="16.5" customHeight="1">
      <c r="J336" s="14"/>
      <c r="K336" s="14"/>
      <c r="L336" s="14"/>
      <c r="M336" s="14"/>
      <c r="N336" s="14"/>
      <c r="O336" s="14"/>
      <c r="P336" s="14"/>
      <c r="Q336" s="14"/>
      <c r="R336" s="14"/>
      <c r="S336" s="14"/>
      <c r="T336" s="14"/>
      <c r="U336" s="14"/>
      <c r="V336" s="14"/>
      <c r="W336" s="14"/>
      <c r="X336" s="14"/>
      <c r="Y336" s="14"/>
      <c r="Z336" s="14"/>
    </row>
    <row r="337" spans="10:26">
      <c r="J337" s="14"/>
      <c r="K337" s="14"/>
      <c r="L337" s="14"/>
      <c r="M337" s="14"/>
      <c r="N337" s="14"/>
      <c r="O337" s="14"/>
      <c r="P337" s="14"/>
      <c r="Q337" s="14"/>
      <c r="R337" s="14"/>
      <c r="S337" s="14"/>
      <c r="T337" s="14"/>
      <c r="U337" s="14"/>
      <c r="V337" s="14"/>
      <c r="W337" s="14"/>
      <c r="X337" s="14"/>
      <c r="Y337" s="14"/>
      <c r="Z337" s="14"/>
    </row>
    <row r="338" spans="10:26" ht="16.5" customHeight="1">
      <c r="J338" s="14"/>
      <c r="K338" s="14"/>
      <c r="L338" s="14"/>
      <c r="M338" s="14"/>
      <c r="N338" s="14"/>
      <c r="O338" s="14"/>
      <c r="P338" s="14"/>
      <c r="Q338" s="14"/>
      <c r="R338" s="14"/>
      <c r="S338" s="14"/>
      <c r="T338" s="14"/>
      <c r="U338" s="14"/>
      <c r="V338" s="14"/>
      <c r="W338" s="14"/>
      <c r="X338" s="14"/>
      <c r="Y338" s="14"/>
      <c r="Z338" s="14"/>
    </row>
    <row r="339" spans="10:26">
      <c r="J339" s="14"/>
      <c r="K339" s="14"/>
      <c r="L339" s="14"/>
      <c r="M339" s="14"/>
      <c r="N339" s="14"/>
      <c r="O339" s="14"/>
      <c r="P339" s="14"/>
      <c r="Q339" s="14"/>
      <c r="R339" s="14"/>
      <c r="S339" s="14"/>
      <c r="T339" s="14"/>
      <c r="U339" s="14"/>
      <c r="V339" s="14"/>
      <c r="W339" s="14"/>
      <c r="X339" s="14"/>
      <c r="Y339" s="14"/>
      <c r="Z339" s="14"/>
    </row>
    <row r="340" spans="10:26" ht="16.5" customHeight="1">
      <c r="J340" s="14"/>
      <c r="K340" s="14"/>
      <c r="L340" s="14"/>
      <c r="M340" s="14"/>
      <c r="N340" s="14"/>
      <c r="O340" s="14"/>
      <c r="P340" s="14"/>
      <c r="Q340" s="14"/>
      <c r="R340" s="14"/>
      <c r="S340" s="14"/>
      <c r="T340" s="14"/>
      <c r="U340" s="14"/>
      <c r="V340" s="14"/>
      <c r="W340" s="14"/>
      <c r="X340" s="14"/>
      <c r="Y340" s="14"/>
      <c r="Z340" s="14"/>
    </row>
    <row r="341" spans="10:26" ht="16.5" customHeight="1">
      <c r="J341" s="14"/>
      <c r="K341" s="14"/>
      <c r="L341" s="14"/>
      <c r="M341" s="14"/>
      <c r="N341" s="14"/>
      <c r="O341" s="14"/>
      <c r="P341" s="14"/>
      <c r="Q341" s="14"/>
      <c r="R341" s="14"/>
      <c r="S341" s="14"/>
      <c r="T341" s="14"/>
      <c r="U341" s="14"/>
      <c r="V341" s="14"/>
      <c r="W341" s="14"/>
      <c r="X341" s="14"/>
      <c r="Y341" s="14"/>
      <c r="Z341" s="14"/>
    </row>
    <row r="342" spans="10:26">
      <c r="J342" s="14"/>
      <c r="K342" s="14"/>
      <c r="L342" s="14"/>
      <c r="M342" s="14"/>
      <c r="N342" s="14"/>
      <c r="O342" s="14"/>
      <c r="P342" s="14"/>
      <c r="Q342" s="14"/>
      <c r="R342" s="14"/>
      <c r="S342" s="14"/>
      <c r="T342" s="14"/>
      <c r="U342" s="14"/>
      <c r="V342" s="14"/>
      <c r="W342" s="14"/>
      <c r="X342" s="14"/>
      <c r="Y342" s="14"/>
      <c r="Z342" s="14"/>
    </row>
    <row r="343" spans="10:26" ht="16.5" customHeight="1">
      <c r="J343" s="14"/>
      <c r="K343" s="14"/>
      <c r="L343" s="14"/>
      <c r="M343" s="14"/>
      <c r="N343" s="14"/>
      <c r="O343" s="14"/>
      <c r="P343" s="14"/>
      <c r="Q343" s="14"/>
      <c r="R343" s="14"/>
      <c r="S343" s="14"/>
      <c r="T343" s="14"/>
      <c r="U343" s="14"/>
      <c r="V343" s="14"/>
      <c r="W343" s="14"/>
      <c r="X343" s="14"/>
      <c r="Y343" s="14"/>
      <c r="Z343" s="14"/>
    </row>
    <row r="344" spans="10:26">
      <c r="J344" s="14"/>
      <c r="K344" s="14"/>
      <c r="L344" s="14"/>
      <c r="M344" s="14"/>
      <c r="N344" s="14"/>
      <c r="O344" s="14"/>
      <c r="P344" s="14"/>
      <c r="Q344" s="14"/>
      <c r="R344" s="14"/>
      <c r="S344" s="14"/>
      <c r="T344" s="14"/>
      <c r="U344" s="14"/>
      <c r="V344" s="14"/>
      <c r="W344" s="14"/>
      <c r="X344" s="14"/>
      <c r="Y344" s="14"/>
      <c r="Z344" s="14"/>
    </row>
    <row r="345" spans="10:26" ht="16.5" customHeight="1">
      <c r="J345" s="14"/>
      <c r="K345" s="14"/>
      <c r="L345" s="14"/>
      <c r="M345" s="14"/>
      <c r="N345" s="14"/>
      <c r="O345" s="14"/>
      <c r="P345" s="14"/>
      <c r="Q345" s="14"/>
      <c r="R345" s="14"/>
      <c r="S345" s="14"/>
      <c r="T345" s="14"/>
      <c r="U345" s="14"/>
      <c r="V345" s="14"/>
      <c r="W345" s="14"/>
      <c r="X345" s="14"/>
      <c r="Y345" s="14"/>
      <c r="Z345" s="14"/>
    </row>
    <row r="346" spans="10:26" ht="16.5" customHeight="1">
      <c r="J346" s="14"/>
      <c r="K346" s="14"/>
      <c r="L346" s="14"/>
      <c r="M346" s="14"/>
      <c r="N346" s="14"/>
      <c r="O346" s="14"/>
      <c r="P346" s="14"/>
      <c r="Q346" s="14"/>
      <c r="R346" s="14"/>
      <c r="S346" s="14"/>
      <c r="T346" s="14"/>
      <c r="U346" s="14"/>
      <c r="V346" s="14"/>
      <c r="W346" s="14"/>
      <c r="X346" s="14"/>
      <c r="Y346" s="14"/>
      <c r="Z346" s="14"/>
    </row>
    <row r="347" spans="10:26">
      <c r="J347" s="14"/>
      <c r="K347" s="14"/>
      <c r="L347" s="14"/>
      <c r="M347" s="14"/>
      <c r="N347" s="14"/>
      <c r="O347" s="14"/>
      <c r="P347" s="14"/>
      <c r="Q347" s="14"/>
      <c r="R347" s="14"/>
      <c r="S347" s="14"/>
      <c r="T347" s="14"/>
      <c r="U347" s="14"/>
      <c r="V347" s="14"/>
      <c r="W347" s="14"/>
      <c r="X347" s="14"/>
      <c r="Y347" s="14"/>
      <c r="Z347" s="14"/>
    </row>
    <row r="348" spans="10:26" ht="16.5" customHeight="1">
      <c r="J348" s="14"/>
      <c r="K348" s="14"/>
      <c r="L348" s="14"/>
      <c r="M348" s="14"/>
      <c r="N348" s="14"/>
      <c r="O348" s="14"/>
      <c r="P348" s="14"/>
      <c r="Q348" s="14"/>
      <c r="R348" s="14"/>
      <c r="S348" s="14"/>
      <c r="T348" s="14"/>
      <c r="U348" s="14"/>
      <c r="V348" s="14"/>
      <c r="W348" s="14"/>
      <c r="X348" s="14"/>
      <c r="Y348" s="14"/>
      <c r="Z348" s="14"/>
    </row>
    <row r="349" spans="10:26">
      <c r="J349" s="14"/>
      <c r="K349" s="14"/>
      <c r="L349" s="14"/>
      <c r="M349" s="14"/>
      <c r="N349" s="14"/>
      <c r="O349" s="14"/>
      <c r="P349" s="14"/>
      <c r="Q349" s="14"/>
      <c r="R349" s="14"/>
      <c r="S349" s="14"/>
      <c r="T349" s="14"/>
      <c r="U349" s="14"/>
      <c r="V349" s="14"/>
      <c r="W349" s="14"/>
      <c r="X349" s="14"/>
      <c r="Y349" s="14"/>
      <c r="Z349" s="14"/>
    </row>
    <row r="350" spans="10:26" ht="16.5" customHeight="1">
      <c r="J350" s="14"/>
      <c r="K350" s="14"/>
      <c r="L350" s="14"/>
      <c r="M350" s="14"/>
      <c r="N350" s="14"/>
      <c r="O350" s="14"/>
      <c r="P350" s="14"/>
      <c r="Q350" s="14"/>
      <c r="R350" s="14"/>
      <c r="S350" s="14"/>
      <c r="T350" s="14"/>
      <c r="U350" s="14"/>
      <c r="V350" s="14"/>
      <c r="W350" s="14"/>
      <c r="X350" s="14"/>
      <c r="Y350" s="14"/>
      <c r="Z350" s="14"/>
    </row>
    <row r="351" spans="10:26" ht="16.5" customHeight="1">
      <c r="J351" s="14"/>
      <c r="K351" s="14"/>
      <c r="L351" s="14"/>
      <c r="M351" s="14"/>
      <c r="N351" s="14"/>
      <c r="O351" s="14"/>
      <c r="P351" s="14"/>
      <c r="Q351" s="14"/>
      <c r="R351" s="14"/>
      <c r="S351" s="14"/>
      <c r="T351" s="14"/>
      <c r="U351" s="14"/>
      <c r="V351" s="14"/>
      <c r="W351" s="14"/>
      <c r="X351" s="14"/>
      <c r="Y351" s="14"/>
      <c r="Z351" s="14"/>
    </row>
    <row r="352" spans="10:26">
      <c r="J352" s="14"/>
      <c r="K352" s="14"/>
      <c r="L352" s="14"/>
      <c r="M352" s="14"/>
      <c r="N352" s="14"/>
      <c r="O352" s="14"/>
      <c r="P352" s="14"/>
      <c r="Q352" s="14"/>
      <c r="R352" s="14"/>
      <c r="S352" s="14"/>
      <c r="T352" s="14"/>
      <c r="U352" s="14"/>
      <c r="V352" s="14"/>
      <c r="W352" s="14"/>
      <c r="X352" s="14"/>
      <c r="Y352" s="14"/>
      <c r="Z352" s="14"/>
    </row>
    <row r="353" spans="10:26" ht="16.5" customHeight="1">
      <c r="J353" s="14"/>
      <c r="K353" s="14"/>
      <c r="L353" s="14"/>
      <c r="M353" s="14"/>
      <c r="N353" s="14"/>
      <c r="O353" s="14"/>
      <c r="P353" s="14"/>
      <c r="Q353" s="14"/>
      <c r="R353" s="14"/>
      <c r="S353" s="14"/>
      <c r="T353" s="14"/>
      <c r="U353" s="14"/>
      <c r="V353" s="14"/>
      <c r="W353" s="14"/>
      <c r="X353" s="14"/>
      <c r="Y353" s="14"/>
      <c r="Z353" s="14"/>
    </row>
    <row r="354" spans="10:26">
      <c r="J354" s="14"/>
      <c r="K354" s="14"/>
      <c r="L354" s="14"/>
      <c r="M354" s="14"/>
      <c r="N354" s="14"/>
      <c r="O354" s="14"/>
      <c r="P354" s="14"/>
      <c r="Q354" s="14"/>
      <c r="R354" s="14"/>
      <c r="S354" s="14"/>
      <c r="T354" s="14"/>
      <c r="U354" s="14"/>
      <c r="V354" s="14"/>
      <c r="W354" s="14"/>
      <c r="X354" s="14"/>
      <c r="Y354" s="14"/>
      <c r="Z354" s="14"/>
    </row>
    <row r="355" spans="10:26" ht="16.5" customHeight="1">
      <c r="J355" s="14"/>
      <c r="K355" s="14"/>
      <c r="L355" s="14"/>
      <c r="M355" s="14"/>
      <c r="N355" s="14"/>
      <c r="O355" s="14"/>
      <c r="P355" s="14"/>
      <c r="Q355" s="14"/>
      <c r="R355" s="14"/>
      <c r="S355" s="14"/>
      <c r="T355" s="14"/>
      <c r="U355" s="14"/>
      <c r="V355" s="14"/>
      <c r="W355" s="14"/>
      <c r="X355" s="14"/>
      <c r="Y355" s="14"/>
      <c r="Z355" s="14"/>
    </row>
    <row r="356" spans="10:26" ht="16.5" customHeight="1">
      <c r="J356" s="14"/>
      <c r="K356" s="14"/>
      <c r="L356" s="14"/>
      <c r="M356" s="14"/>
      <c r="N356" s="14"/>
      <c r="O356" s="14"/>
      <c r="P356" s="14"/>
      <c r="Q356" s="14"/>
      <c r="R356" s="14"/>
      <c r="S356" s="14"/>
      <c r="T356" s="14"/>
      <c r="U356" s="14"/>
      <c r="V356" s="14"/>
      <c r="W356" s="14"/>
      <c r="X356" s="14"/>
      <c r="Y356" s="14"/>
      <c r="Z356" s="14"/>
    </row>
    <row r="357" spans="10:26">
      <c r="J357" s="14"/>
      <c r="K357" s="14"/>
      <c r="L357" s="14"/>
      <c r="M357" s="14"/>
      <c r="N357" s="14"/>
      <c r="O357" s="14"/>
      <c r="P357" s="14"/>
      <c r="Q357" s="14"/>
      <c r="R357" s="14"/>
      <c r="S357" s="14"/>
      <c r="T357" s="14"/>
      <c r="U357" s="14"/>
      <c r="V357" s="14"/>
      <c r="W357" s="14"/>
      <c r="X357" s="14"/>
      <c r="Y357" s="14"/>
      <c r="Z357" s="14"/>
    </row>
    <row r="358" spans="10:26" ht="16.5" customHeight="1">
      <c r="J358" s="14"/>
      <c r="K358" s="14"/>
      <c r="L358" s="14"/>
      <c r="M358" s="14"/>
      <c r="N358" s="14"/>
      <c r="O358" s="14"/>
      <c r="P358" s="14"/>
      <c r="Q358" s="14"/>
      <c r="R358" s="14"/>
      <c r="S358" s="14"/>
    </row>
    <row r="359" spans="10:26">
      <c r="J359" s="14"/>
      <c r="K359" s="14"/>
      <c r="L359" s="14"/>
      <c r="M359" s="14"/>
      <c r="N359" s="14"/>
      <c r="O359" s="14"/>
      <c r="P359" s="14"/>
      <c r="Q359" s="14"/>
      <c r="R359" s="14"/>
      <c r="S359" s="14"/>
    </row>
    <row r="360" spans="10:26" ht="16.5" customHeight="1">
      <c r="J360" s="14"/>
      <c r="K360" s="14"/>
      <c r="L360" s="14"/>
      <c r="M360" s="14"/>
      <c r="N360" s="14"/>
      <c r="O360" s="14"/>
      <c r="P360" s="14"/>
      <c r="Q360" s="14"/>
      <c r="R360" s="14"/>
      <c r="S360" s="14"/>
    </row>
    <row r="361" spans="10:26" ht="16.5" customHeight="1">
      <c r="J361" s="14"/>
      <c r="K361" s="14"/>
      <c r="L361" s="14"/>
      <c r="M361" s="14"/>
      <c r="N361" s="14"/>
      <c r="O361" s="14"/>
      <c r="P361" s="14"/>
      <c r="Q361" s="14"/>
      <c r="R361" s="14"/>
      <c r="S361" s="14"/>
    </row>
    <row r="362" spans="10:26">
      <c r="J362" s="14"/>
      <c r="K362" s="14"/>
      <c r="L362" s="14"/>
      <c r="M362" s="14"/>
      <c r="N362" s="14"/>
      <c r="O362" s="14"/>
      <c r="P362" s="14"/>
      <c r="Q362" s="14"/>
      <c r="R362" s="14"/>
      <c r="S362" s="14"/>
    </row>
    <row r="363" spans="10:26">
      <c r="J363" s="14"/>
      <c r="K363" s="14"/>
      <c r="L363" s="14"/>
      <c r="M363" s="14"/>
      <c r="N363" s="14"/>
      <c r="O363" s="14"/>
      <c r="P363" s="14"/>
      <c r="Q363" s="14"/>
      <c r="R363" s="14"/>
      <c r="S363" s="14"/>
    </row>
    <row r="364" spans="10:26">
      <c r="J364" s="14"/>
      <c r="K364" s="14"/>
      <c r="L364" s="14"/>
      <c r="M364" s="14"/>
      <c r="N364" s="14"/>
      <c r="O364" s="14"/>
      <c r="P364" s="14"/>
      <c r="Q364" s="14"/>
      <c r="R364" s="14"/>
      <c r="S364" s="14"/>
    </row>
    <row r="365" spans="10:26" ht="16.5" customHeight="1">
      <c r="J365" s="14"/>
      <c r="K365" s="14"/>
      <c r="L365" s="14"/>
      <c r="M365" s="14"/>
      <c r="N365" s="14"/>
      <c r="O365" s="14"/>
      <c r="P365" s="14"/>
      <c r="Q365" s="14"/>
      <c r="R365" s="14"/>
      <c r="S365" s="14"/>
    </row>
    <row r="366" spans="10:26" ht="16.5" customHeight="1">
      <c r="J366" s="14"/>
      <c r="K366" s="14"/>
      <c r="L366" s="14"/>
      <c r="M366" s="14"/>
      <c r="N366" s="14"/>
      <c r="O366" s="14"/>
      <c r="P366" s="14"/>
      <c r="Q366" s="14"/>
      <c r="R366" s="14"/>
      <c r="S366" s="14"/>
    </row>
    <row r="367" spans="10:26">
      <c r="J367" s="14"/>
      <c r="K367" s="14"/>
      <c r="L367" s="14"/>
      <c r="M367" s="14"/>
      <c r="N367" s="14"/>
      <c r="O367" s="14"/>
      <c r="P367" s="14"/>
      <c r="Q367" s="14"/>
      <c r="R367" s="14"/>
      <c r="S367" s="14"/>
    </row>
    <row r="368" spans="10:26" ht="16.5" customHeight="1">
      <c r="J368" s="14"/>
      <c r="K368" s="14"/>
      <c r="L368" s="14"/>
      <c r="M368" s="14"/>
      <c r="N368" s="14"/>
      <c r="O368" s="14"/>
      <c r="P368" s="14"/>
      <c r="Q368" s="14"/>
      <c r="R368" s="14"/>
      <c r="S368" s="14"/>
    </row>
    <row r="369" spans="10:19">
      <c r="J369" s="14"/>
      <c r="K369" s="14"/>
      <c r="L369" s="14"/>
      <c r="M369" s="14"/>
      <c r="N369" s="14"/>
      <c r="O369" s="14"/>
      <c r="P369" s="14"/>
      <c r="Q369" s="14"/>
      <c r="R369" s="14"/>
      <c r="S369" s="14"/>
    </row>
    <row r="370" spans="10:19" ht="16.5" customHeight="1">
      <c r="J370" s="14"/>
      <c r="K370" s="14"/>
      <c r="L370" s="14"/>
      <c r="M370" s="14"/>
      <c r="N370" s="14"/>
      <c r="O370" s="14"/>
      <c r="P370" s="14"/>
      <c r="Q370" s="14"/>
      <c r="R370" s="14"/>
      <c r="S370" s="14"/>
    </row>
    <row r="371" spans="10:19" ht="16.5" customHeight="1">
      <c r="J371" s="14"/>
      <c r="K371" s="14"/>
      <c r="L371" s="14"/>
      <c r="M371" s="14"/>
      <c r="N371" s="14"/>
      <c r="O371" s="14"/>
      <c r="P371" s="14"/>
      <c r="Q371" s="14"/>
      <c r="R371" s="14"/>
      <c r="S371" s="14"/>
    </row>
    <row r="372" spans="10:19">
      <c r="J372" s="14"/>
      <c r="K372" s="14"/>
      <c r="L372" s="14"/>
      <c r="M372" s="14"/>
      <c r="N372" s="14"/>
      <c r="O372" s="14"/>
      <c r="P372" s="14"/>
      <c r="Q372" s="14"/>
      <c r="R372" s="14"/>
      <c r="S372" s="14"/>
    </row>
    <row r="373" spans="10:19" ht="16.5" customHeight="1">
      <c r="J373" s="14"/>
      <c r="K373" s="14"/>
      <c r="L373" s="14"/>
      <c r="M373" s="14"/>
      <c r="N373" s="14"/>
      <c r="O373" s="14"/>
      <c r="P373" s="14"/>
      <c r="Q373" s="14"/>
      <c r="R373" s="14"/>
      <c r="S373" s="14"/>
    </row>
    <row r="374" spans="10:19">
      <c r="J374" s="14"/>
      <c r="K374" s="14"/>
      <c r="L374" s="14"/>
      <c r="M374" s="14"/>
      <c r="N374" s="14"/>
      <c r="O374" s="14"/>
      <c r="P374" s="14"/>
      <c r="Q374" s="14"/>
      <c r="R374" s="14"/>
      <c r="S374" s="14"/>
    </row>
    <row r="375" spans="10:19" ht="16.5" customHeight="1">
      <c r="J375" s="14"/>
      <c r="K375" s="14"/>
      <c r="L375" s="14"/>
      <c r="M375" s="14"/>
      <c r="N375" s="14"/>
      <c r="O375" s="14"/>
      <c r="P375" s="14"/>
      <c r="Q375" s="14"/>
      <c r="R375" s="14"/>
      <c r="S375" s="14"/>
    </row>
    <row r="376" spans="10:19" ht="16.5" customHeight="1">
      <c r="J376" s="14"/>
      <c r="K376" s="14"/>
      <c r="L376" s="14"/>
      <c r="M376" s="14"/>
      <c r="N376" s="14"/>
      <c r="O376" s="14"/>
      <c r="P376" s="14"/>
      <c r="Q376" s="14"/>
      <c r="R376" s="14"/>
      <c r="S376" s="14"/>
    </row>
    <row r="377" spans="10:19">
      <c r="J377" s="14"/>
      <c r="K377" s="14"/>
      <c r="L377" s="14"/>
      <c r="M377" s="14"/>
      <c r="N377" s="14"/>
      <c r="O377" s="14"/>
      <c r="P377" s="14"/>
      <c r="Q377" s="14"/>
      <c r="R377" s="14"/>
      <c r="S377" s="14"/>
    </row>
    <row r="378" spans="10:19" ht="16.5" customHeight="1">
      <c r="J378" s="14"/>
      <c r="K378" s="14"/>
      <c r="L378" s="14"/>
      <c r="M378" s="14"/>
      <c r="N378" s="14"/>
      <c r="O378" s="14"/>
      <c r="P378" s="14"/>
      <c r="Q378" s="14"/>
      <c r="R378" s="14"/>
      <c r="S378" s="14"/>
    </row>
    <row r="379" spans="10:19">
      <c r="J379" s="14"/>
      <c r="K379" s="14"/>
      <c r="L379" s="14"/>
      <c r="M379" s="14"/>
      <c r="N379" s="14"/>
      <c r="O379" s="14"/>
      <c r="P379" s="14"/>
      <c r="Q379" s="14"/>
      <c r="R379" s="14"/>
      <c r="S379" s="14"/>
    </row>
    <row r="380" spans="10:19" ht="16.5" customHeight="1">
      <c r="J380" s="14"/>
      <c r="K380" s="14"/>
      <c r="L380" s="14"/>
      <c r="M380" s="14"/>
      <c r="N380" s="14"/>
      <c r="O380" s="14"/>
      <c r="P380" s="14"/>
      <c r="Q380" s="14"/>
      <c r="R380" s="14"/>
      <c r="S380" s="14"/>
    </row>
    <row r="381" spans="10:19" ht="16.5" customHeight="1">
      <c r="J381" s="14"/>
      <c r="K381" s="14"/>
      <c r="L381" s="14"/>
      <c r="M381" s="14"/>
      <c r="N381" s="14"/>
      <c r="O381" s="14"/>
      <c r="P381" s="14"/>
      <c r="Q381" s="14"/>
      <c r="R381" s="14"/>
      <c r="S381" s="14"/>
    </row>
    <row r="382" spans="10:19">
      <c r="J382" s="14"/>
      <c r="K382" s="14"/>
      <c r="L382" s="14"/>
      <c r="M382" s="14"/>
      <c r="N382" s="14"/>
      <c r="O382" s="14"/>
      <c r="P382" s="14"/>
      <c r="Q382" s="14"/>
      <c r="R382" s="14"/>
      <c r="S382" s="14"/>
    </row>
    <row r="383" spans="10:19" ht="16.5" customHeight="1">
      <c r="J383" s="14"/>
      <c r="K383" s="14"/>
      <c r="L383" s="14"/>
      <c r="M383" s="14"/>
      <c r="N383" s="14"/>
      <c r="O383" s="14"/>
      <c r="P383" s="14"/>
      <c r="Q383" s="14"/>
      <c r="R383" s="14"/>
      <c r="S383" s="14"/>
    </row>
    <row r="384" spans="10:19">
      <c r="J384" s="14"/>
      <c r="K384" s="14"/>
      <c r="L384" s="14"/>
      <c r="M384" s="14"/>
      <c r="N384" s="14"/>
      <c r="O384" s="14"/>
      <c r="P384" s="14"/>
      <c r="Q384" s="14"/>
      <c r="R384" s="14"/>
      <c r="S384" s="14"/>
    </row>
    <row r="385" spans="10:19" ht="16.5" customHeight="1">
      <c r="J385" s="14"/>
      <c r="K385" s="14"/>
      <c r="L385" s="14"/>
      <c r="M385" s="14"/>
      <c r="N385" s="14"/>
      <c r="O385" s="14"/>
      <c r="P385" s="14"/>
      <c r="Q385" s="14"/>
      <c r="R385" s="14"/>
      <c r="S385" s="14"/>
    </row>
  </sheetData>
  <mergeCells count="21">
    <mergeCell ref="A43:B43"/>
    <mergeCell ref="H43:I43"/>
    <mergeCell ref="A6:B6"/>
    <mergeCell ref="C6:I6"/>
    <mergeCell ref="A7:B7"/>
    <mergeCell ref="C7:E7"/>
    <mergeCell ref="G7:I7"/>
    <mergeCell ref="A8:B8"/>
    <mergeCell ref="C8:E8"/>
    <mergeCell ref="G8:I8"/>
    <mergeCell ref="C9:D9"/>
    <mergeCell ref="A40:H40"/>
    <mergeCell ref="B41:I41"/>
    <mergeCell ref="A42:B42"/>
    <mergeCell ref="H42:I42"/>
    <mergeCell ref="A1:G1"/>
    <mergeCell ref="A2:G2"/>
    <mergeCell ref="A3:G4"/>
    <mergeCell ref="A5:B5"/>
    <mergeCell ref="C5:E5"/>
    <mergeCell ref="G5:I5"/>
  </mergeCells>
  <dataValidations count="1">
    <dataValidation allowBlank="1" showInputMessage="1" showErrorMessage="1" promptTitle="北京久盛；福楼；A公司" sqref="C5:C6 D6"/>
  </dataValidations>
  <pageMargins left="0.34545454545454546" right="0.41022727272727272" top="0.75" bottom="0.75" header="0.3" footer="0.3"/>
  <pageSetup scale="58" fitToHeight="0" orientation="portrait" horizontalDpi="300" verticalDpi="3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FFC000"/>
    <pageSetUpPr fitToPage="1"/>
  </sheetPr>
  <dimension ref="A1:AN363"/>
  <sheetViews>
    <sheetView zoomScale="80" zoomScaleNormal="80" zoomScalePageLayoutView="55" workbookViewId="0">
      <selection activeCell="J18" sqref="J18:L18"/>
    </sheetView>
  </sheetViews>
  <sheetFormatPr defaultRowHeight="15"/>
  <cols>
    <col min="1" max="1" width="17.7109375" style="20" customWidth="1"/>
    <col min="2" max="2" width="20" style="20" customWidth="1"/>
    <col min="3" max="3" width="35" style="20" bestFit="1" customWidth="1"/>
    <col min="4" max="4" width="29.42578125" style="20" bestFit="1" customWidth="1"/>
    <col min="5" max="5" width="9.85546875" style="20" bestFit="1" customWidth="1"/>
    <col min="6" max="6" width="9.85546875" style="20" customWidth="1"/>
    <col min="7" max="7" width="9.5703125" style="20" bestFit="1" customWidth="1"/>
    <col min="8" max="8" width="13.85546875" style="20" customWidth="1"/>
    <col min="9" max="9" width="23.42578125" style="20" bestFit="1" customWidth="1"/>
    <col min="10" max="10" width="8.140625" style="20" customWidth="1"/>
    <col min="11" max="18" width="8.140625" style="20" bestFit="1" customWidth="1"/>
    <col min="19" max="40" width="9.42578125" style="20" bestFit="1" customWidth="1"/>
    <col min="41" max="16384" width="9.140625" style="20"/>
  </cols>
  <sheetData>
    <row r="1" spans="1:40" s="15" customFormat="1" ht="18" customHeight="1">
      <c r="A1" s="52" t="s">
        <v>20</v>
      </c>
      <c r="B1" s="52"/>
      <c r="C1" s="52"/>
      <c r="D1" s="52"/>
      <c r="E1" s="52"/>
      <c r="F1" s="52"/>
      <c r="G1" s="52"/>
      <c r="H1" s="18"/>
      <c r="I1" s="19"/>
    </row>
    <row r="2" spans="1:40" s="15" customFormat="1" ht="18" customHeight="1">
      <c r="A2" s="71" t="s">
        <v>21</v>
      </c>
      <c r="B2" s="71"/>
      <c r="C2" s="71"/>
      <c r="D2" s="71"/>
      <c r="E2" s="71"/>
      <c r="F2" s="71"/>
      <c r="G2" s="71"/>
      <c r="H2" s="18"/>
      <c r="I2" s="19"/>
    </row>
    <row r="3" spans="1:40" s="15" customFormat="1" ht="12.75">
      <c r="A3" s="72" t="s">
        <v>25</v>
      </c>
      <c r="B3" s="72"/>
      <c r="C3" s="72"/>
      <c r="D3" s="72"/>
      <c r="E3" s="72"/>
      <c r="F3" s="72"/>
      <c r="G3" s="72"/>
      <c r="H3" s="23"/>
      <c r="I3" s="23"/>
    </row>
    <row r="4" spans="1:40" s="15" customFormat="1" ht="12.75">
      <c r="A4" s="72"/>
      <c r="B4" s="72"/>
      <c r="C4" s="72"/>
      <c r="D4" s="72"/>
      <c r="E4" s="72"/>
      <c r="F4" s="72"/>
      <c r="G4" s="72"/>
      <c r="H4" s="23"/>
      <c r="I4" s="23"/>
    </row>
    <row r="5" spans="1:40" s="15" customFormat="1" ht="17.25" customHeight="1">
      <c r="A5" s="60" t="s">
        <v>49</v>
      </c>
      <c r="B5" s="60"/>
      <c r="C5" s="61" t="s">
        <v>53</v>
      </c>
      <c r="D5" s="61"/>
      <c r="E5" s="61"/>
      <c r="F5" s="28"/>
      <c r="G5" s="60" t="s">
        <v>22</v>
      </c>
      <c r="H5" s="60"/>
      <c r="I5" s="60"/>
    </row>
    <row r="6" spans="1:40" s="15" customFormat="1" ht="17.25" customHeight="1">
      <c r="A6" s="60" t="s">
        <v>50</v>
      </c>
      <c r="B6" s="60"/>
      <c r="C6" s="61"/>
      <c r="D6" s="61"/>
      <c r="E6" s="61"/>
      <c r="F6" s="61"/>
      <c r="G6" s="61"/>
      <c r="H6" s="61"/>
      <c r="I6" s="61"/>
    </row>
    <row r="7" spans="1:40" s="15" customFormat="1" ht="17.25" customHeight="1">
      <c r="A7" s="60" t="s">
        <v>48</v>
      </c>
      <c r="B7" s="60"/>
      <c r="C7" s="61"/>
      <c r="D7" s="61"/>
      <c r="E7" s="61"/>
      <c r="F7" s="28"/>
      <c r="G7" s="60" t="s">
        <v>23</v>
      </c>
      <c r="H7" s="60"/>
      <c r="I7" s="60"/>
    </row>
    <row r="8" spans="1:40" s="15" customFormat="1" ht="17.25" customHeight="1">
      <c r="A8" s="62" t="s">
        <v>47</v>
      </c>
      <c r="B8" s="62"/>
      <c r="C8" s="63"/>
      <c r="D8" s="63"/>
      <c r="E8" s="63"/>
      <c r="F8" s="29"/>
      <c r="G8" s="62" t="s">
        <v>24</v>
      </c>
      <c r="H8" s="62"/>
      <c r="I8" s="62"/>
      <c r="J8" s="44" t="str">
        <f t="shared" ref="J8:AN8" si="0">TEXT(J9,"dddd")</f>
        <v>星期四</v>
      </c>
      <c r="K8" s="44" t="str">
        <f t="shared" si="0"/>
        <v>星期五</v>
      </c>
      <c r="L8" s="44" t="str">
        <f t="shared" si="0"/>
        <v>星期六</v>
      </c>
      <c r="M8" s="44" t="str">
        <f t="shared" si="0"/>
        <v>星期日</v>
      </c>
      <c r="N8" s="44" t="str">
        <f t="shared" si="0"/>
        <v>星期一</v>
      </c>
      <c r="O8" s="44" t="str">
        <f t="shared" si="0"/>
        <v>星期二</v>
      </c>
      <c r="P8" s="44" t="str">
        <f t="shared" si="0"/>
        <v>星期三</v>
      </c>
      <c r="Q8" s="44" t="str">
        <f t="shared" si="0"/>
        <v>星期四</v>
      </c>
      <c r="R8" s="44" t="str">
        <f t="shared" si="0"/>
        <v>星期五</v>
      </c>
      <c r="S8" s="44" t="str">
        <f t="shared" si="0"/>
        <v>星期六</v>
      </c>
      <c r="T8" s="44" t="str">
        <f t="shared" si="0"/>
        <v>星期日</v>
      </c>
      <c r="U8" s="44" t="str">
        <f t="shared" si="0"/>
        <v>星期一</v>
      </c>
      <c r="V8" s="44" t="str">
        <f t="shared" si="0"/>
        <v>星期二</v>
      </c>
      <c r="W8" s="44" t="str">
        <f t="shared" si="0"/>
        <v>星期三</v>
      </c>
      <c r="X8" s="44" t="str">
        <f t="shared" si="0"/>
        <v>星期四</v>
      </c>
      <c r="Y8" s="44" t="str">
        <f t="shared" si="0"/>
        <v>星期五</v>
      </c>
      <c r="Z8" s="44" t="str">
        <f t="shared" si="0"/>
        <v>星期六</v>
      </c>
      <c r="AA8" s="44" t="str">
        <f t="shared" si="0"/>
        <v>星期日</v>
      </c>
      <c r="AB8" s="44" t="str">
        <f t="shared" si="0"/>
        <v>星期一</v>
      </c>
      <c r="AC8" s="44" t="str">
        <f t="shared" si="0"/>
        <v>星期二</v>
      </c>
      <c r="AD8" s="44" t="str">
        <f t="shared" si="0"/>
        <v>星期三</v>
      </c>
      <c r="AE8" s="44" t="str">
        <f t="shared" si="0"/>
        <v>星期四</v>
      </c>
      <c r="AF8" s="44" t="str">
        <f t="shared" si="0"/>
        <v>星期五</v>
      </c>
      <c r="AG8" s="44" t="str">
        <f t="shared" si="0"/>
        <v>星期六</v>
      </c>
      <c r="AH8" s="44" t="str">
        <f t="shared" si="0"/>
        <v>星期日</v>
      </c>
      <c r="AI8" s="44" t="str">
        <f t="shared" si="0"/>
        <v>星期一</v>
      </c>
      <c r="AJ8" s="44" t="str">
        <f t="shared" si="0"/>
        <v>星期二</v>
      </c>
      <c r="AK8" s="44" t="str">
        <f t="shared" si="0"/>
        <v>星期三</v>
      </c>
      <c r="AL8" s="44" t="str">
        <f t="shared" si="0"/>
        <v>星期四</v>
      </c>
      <c r="AM8" s="44" t="str">
        <f t="shared" si="0"/>
        <v>星期五</v>
      </c>
      <c r="AN8" s="44" t="str">
        <f t="shared" si="0"/>
        <v>星期六</v>
      </c>
    </row>
    <row r="9" spans="1:40" s="34" customFormat="1" ht="15.75">
      <c r="A9" s="1" t="s">
        <v>0</v>
      </c>
      <c r="B9" s="1" t="s">
        <v>42</v>
      </c>
      <c r="C9" s="54" t="s">
        <v>1</v>
      </c>
      <c r="D9" s="54"/>
      <c r="E9" s="1" t="s">
        <v>2</v>
      </c>
      <c r="F9" s="1" t="s">
        <v>41</v>
      </c>
      <c r="G9" s="1" t="s">
        <v>40</v>
      </c>
      <c r="H9" s="1" t="s">
        <v>44</v>
      </c>
      <c r="I9" s="1" t="s">
        <v>43</v>
      </c>
      <c r="J9" s="45">
        <v>41760</v>
      </c>
      <c r="K9" s="45">
        <v>41761</v>
      </c>
      <c r="L9" s="45">
        <v>41762</v>
      </c>
      <c r="M9" s="45">
        <v>41763</v>
      </c>
      <c r="N9" s="45">
        <v>41764</v>
      </c>
      <c r="O9" s="45">
        <v>41765</v>
      </c>
      <c r="P9" s="45">
        <v>41766</v>
      </c>
      <c r="Q9" s="45">
        <v>41767</v>
      </c>
      <c r="R9" s="45">
        <v>41768</v>
      </c>
      <c r="S9" s="45">
        <v>41769</v>
      </c>
      <c r="T9" s="45">
        <v>41770</v>
      </c>
      <c r="U9" s="45">
        <v>41771</v>
      </c>
      <c r="V9" s="45">
        <v>41772</v>
      </c>
      <c r="W9" s="45">
        <v>41773</v>
      </c>
      <c r="X9" s="45">
        <v>41774</v>
      </c>
      <c r="Y9" s="45">
        <v>41775</v>
      </c>
      <c r="Z9" s="45">
        <v>41776</v>
      </c>
      <c r="AA9" s="45">
        <v>41777</v>
      </c>
      <c r="AB9" s="45">
        <v>41778</v>
      </c>
      <c r="AC9" s="45">
        <v>41779</v>
      </c>
      <c r="AD9" s="45">
        <v>41780</v>
      </c>
      <c r="AE9" s="45">
        <v>41781</v>
      </c>
      <c r="AF9" s="45">
        <v>41782</v>
      </c>
      <c r="AG9" s="45">
        <v>41783</v>
      </c>
      <c r="AH9" s="45">
        <v>41784</v>
      </c>
      <c r="AI9" s="45">
        <v>41785</v>
      </c>
      <c r="AJ9" s="45">
        <v>41786</v>
      </c>
      <c r="AK9" s="45">
        <v>41787</v>
      </c>
      <c r="AL9" s="45">
        <v>41788</v>
      </c>
      <c r="AM9" s="45">
        <v>41789</v>
      </c>
      <c r="AN9" s="45">
        <v>41790</v>
      </c>
    </row>
    <row r="10" spans="1:40" s="37" customFormat="1">
      <c r="A10" s="3" t="s">
        <v>4</v>
      </c>
      <c r="B10" s="3" t="str">
        <f>VLOOKUP(A10,Total!$A$7:$G$23,2,FALSE)</f>
        <v>Baguette</v>
      </c>
      <c r="C10" s="4" t="str">
        <f>VLOOKUP(A10,Total!$A$7:$G$23,3,FALSE)</f>
        <v>Baguette classique</v>
      </c>
      <c r="D10" s="4" t="str">
        <f>VLOOKUP(A10,Total!$A$7:$G$23,4,FALSE)</f>
        <v>传统法棍</v>
      </c>
      <c r="E10" s="4">
        <f>VLOOKUP(A10,Total!$A$7:$G$23,5,FALSE)</f>
        <v>250</v>
      </c>
      <c r="F10" s="35">
        <f>VLOOKUP(A10,Total!$A$7:$G$23,6,FALSE)</f>
        <v>5</v>
      </c>
      <c r="G10" s="6">
        <f>SUM(J10:AN10)</f>
        <v>1</v>
      </c>
      <c r="H10" s="36">
        <f>VLOOKUP(A10,Total!$A$7:$G$23,7,FALSE)</f>
        <v>30</v>
      </c>
      <c r="I10" s="11">
        <f t="shared" ref="I10:I17" si="1">H10*G10</f>
        <v>30</v>
      </c>
      <c r="J10" s="8">
        <v>1</v>
      </c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</row>
    <row r="11" spans="1:40" s="37" customFormat="1">
      <c r="A11" s="3" t="s">
        <v>6</v>
      </c>
      <c r="B11" s="3" t="str">
        <f>VLOOKUP(A11,Total!$A$7:$G$23,2,FALSE)</f>
        <v>Baguette</v>
      </c>
      <c r="C11" s="4" t="str">
        <f>VLOOKUP(A11,Total!$A$7:$G$23,3,FALSE)</f>
        <v>Baguette Cereals</v>
      </c>
      <c r="D11" s="4" t="str">
        <f>VLOOKUP(A11,Total!$A$7:$G$23,4,FALSE)</f>
        <v>谷物法棍</v>
      </c>
      <c r="E11" s="4">
        <f>VLOOKUP(A11,Total!$A$7:$G$23,5,FALSE)</f>
        <v>0</v>
      </c>
      <c r="F11" s="35">
        <f>VLOOKUP(A11,Total!$A$7:$G$23,6,FALSE)</f>
        <v>5</v>
      </c>
      <c r="G11" s="6">
        <f t="shared" ref="G11:G17" si="2">SUM(J11:AN11)</f>
        <v>1</v>
      </c>
      <c r="H11" s="36">
        <f>VLOOKUP(A11,Total!$A$7:$G$23,7,FALSE)</f>
        <v>50</v>
      </c>
      <c r="I11" s="11">
        <f t="shared" si="1"/>
        <v>50</v>
      </c>
      <c r="J11" s="8">
        <v>1</v>
      </c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</row>
    <row r="12" spans="1:40" s="37" customFormat="1">
      <c r="A12" s="3" t="s">
        <v>8</v>
      </c>
      <c r="B12" s="3" t="str">
        <f>VLOOKUP(A12,Total!$A$7:$G$23,2,FALSE)</f>
        <v>Roll</v>
      </c>
      <c r="C12" s="4" t="str">
        <f>VLOOKUP(A12,Total!$A$7:$G$23,3,FALSE)</f>
        <v>French bread roll</v>
      </c>
      <c r="D12" s="4" t="str">
        <f>VLOOKUP(A12,Total!$A$7:$G$23,4,FALSE)</f>
        <v>小法包</v>
      </c>
      <c r="E12" s="4">
        <f>VLOOKUP(A12,Total!$A$7:$G$23,5,FALSE)</f>
        <v>50</v>
      </c>
      <c r="F12" s="35">
        <f>VLOOKUP(A12,Total!$A$7:$G$23,6,FALSE)</f>
        <v>30</v>
      </c>
      <c r="G12" s="6">
        <f t="shared" si="2"/>
        <v>1</v>
      </c>
      <c r="H12" s="36">
        <f>VLOOKUP(A12,Total!$A$7:$G$23,7,FALSE)</f>
        <v>54.900000000000006</v>
      </c>
      <c r="I12" s="11">
        <f t="shared" si="1"/>
        <v>54.900000000000006</v>
      </c>
      <c r="J12" s="8">
        <v>1</v>
      </c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</row>
    <row r="13" spans="1:40" s="37" customFormat="1">
      <c r="A13" s="3"/>
      <c r="B13" s="3" t="str">
        <f>VLOOKUP(A13,Total!$A$7:$G$23,2,FALSE)</f>
        <v>none</v>
      </c>
      <c r="C13" s="4" t="str">
        <f>VLOOKUP(A13,Total!$A$7:$G$23,3,FALSE)</f>
        <v>none</v>
      </c>
      <c r="D13" s="4" t="str">
        <f>VLOOKUP(A13,Total!$A$7:$G$23,4,FALSE)</f>
        <v>none</v>
      </c>
      <c r="E13" s="4">
        <f>VLOOKUP(A13,Total!$A$7:$G$23,5,FALSE)</f>
        <v>0</v>
      </c>
      <c r="F13" s="35">
        <f>VLOOKUP(A13,Total!$A$7:$G$23,6,FALSE)</f>
        <v>0</v>
      </c>
      <c r="G13" s="6">
        <f t="shared" si="2"/>
        <v>0</v>
      </c>
      <c r="H13" s="36">
        <f>VLOOKUP(A13,Total!$A$7:$G$23,7,FALSE)</f>
        <v>0</v>
      </c>
      <c r="I13" s="11">
        <f t="shared" si="1"/>
        <v>0</v>
      </c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</row>
    <row r="14" spans="1:40" s="37" customFormat="1">
      <c r="A14" s="3"/>
      <c r="B14" s="3" t="str">
        <f>VLOOKUP(A14,Total!$A$7:$G$23,2,FALSE)</f>
        <v>none</v>
      </c>
      <c r="C14" s="4" t="str">
        <f>VLOOKUP(A14,Total!$A$7:$G$23,3,FALSE)</f>
        <v>none</v>
      </c>
      <c r="D14" s="4" t="str">
        <f>VLOOKUP(A14,Total!$A$7:$G$23,4,FALSE)</f>
        <v>none</v>
      </c>
      <c r="E14" s="4">
        <f>VLOOKUP(A14,Total!$A$7:$G$23,5,FALSE)</f>
        <v>0</v>
      </c>
      <c r="F14" s="35">
        <f>VLOOKUP(A14,Total!$A$7:$G$23,6,FALSE)</f>
        <v>0</v>
      </c>
      <c r="G14" s="6">
        <f t="shared" si="2"/>
        <v>0</v>
      </c>
      <c r="H14" s="36">
        <f>VLOOKUP(A14,Total!$A$7:$G$23,7,FALSE)</f>
        <v>0</v>
      </c>
      <c r="I14" s="11">
        <f t="shared" si="1"/>
        <v>0</v>
      </c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</row>
    <row r="15" spans="1:40" s="37" customFormat="1">
      <c r="A15" s="3"/>
      <c r="B15" s="3" t="str">
        <f>VLOOKUP(A15,Total!$A$7:$G$23,2,FALSE)</f>
        <v>none</v>
      </c>
      <c r="C15" s="4" t="str">
        <f>VLOOKUP(A15,Total!$A$7:$G$23,3,FALSE)</f>
        <v>none</v>
      </c>
      <c r="D15" s="4" t="str">
        <f>VLOOKUP(A15,Total!$A$7:$G$23,4,FALSE)</f>
        <v>none</v>
      </c>
      <c r="E15" s="4">
        <f>VLOOKUP(A15,Total!$A$7:$G$23,5,FALSE)</f>
        <v>0</v>
      </c>
      <c r="F15" s="35">
        <f>VLOOKUP(A15,Total!$A$7:$G$23,6,FALSE)</f>
        <v>0</v>
      </c>
      <c r="G15" s="6">
        <f t="shared" si="2"/>
        <v>0</v>
      </c>
      <c r="H15" s="36">
        <f>VLOOKUP(A15,Total!$A$7:$G$23,7,FALSE)</f>
        <v>0</v>
      </c>
      <c r="I15" s="11">
        <f t="shared" si="1"/>
        <v>0</v>
      </c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</row>
    <row r="16" spans="1:40" s="37" customFormat="1">
      <c r="A16" s="3"/>
      <c r="B16" s="3" t="str">
        <f>VLOOKUP(A16,Total!$A$7:$G$23,2,FALSE)</f>
        <v>none</v>
      </c>
      <c r="C16" s="4" t="str">
        <f>VLOOKUP(A16,Total!$A$7:$G$23,3,FALSE)</f>
        <v>none</v>
      </c>
      <c r="D16" s="4" t="str">
        <f>VLOOKUP(A16,Total!$A$7:$G$23,4,FALSE)</f>
        <v>none</v>
      </c>
      <c r="E16" s="4">
        <f>VLOOKUP(A16,Total!$A$7:$G$23,5,FALSE)</f>
        <v>0</v>
      </c>
      <c r="F16" s="35">
        <f>VLOOKUP(A16,Total!$A$7:$G$23,6,FALSE)</f>
        <v>0</v>
      </c>
      <c r="G16" s="6">
        <f t="shared" si="2"/>
        <v>0</v>
      </c>
      <c r="H16" s="36">
        <f>VLOOKUP(A16,Total!$A$7:$G$23,7,FALSE)</f>
        <v>0</v>
      </c>
      <c r="I16" s="11">
        <f t="shared" si="1"/>
        <v>0</v>
      </c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</row>
    <row r="17" spans="1:40" s="37" customFormat="1">
      <c r="A17" s="3"/>
      <c r="B17" s="3" t="str">
        <f>VLOOKUP(A17,Total!$A$7:$G$23,2,FALSE)</f>
        <v>none</v>
      </c>
      <c r="C17" s="4" t="str">
        <f>VLOOKUP(A17,Total!$A$7:$G$23,3,FALSE)</f>
        <v>none</v>
      </c>
      <c r="D17" s="4" t="str">
        <f>VLOOKUP(A17,Total!$A$7:$G$23,4,FALSE)</f>
        <v>none</v>
      </c>
      <c r="E17" s="4">
        <f>VLOOKUP(A17,Total!$A$7:$G$23,5,FALSE)</f>
        <v>0</v>
      </c>
      <c r="F17" s="35">
        <f>VLOOKUP(A17,Total!$A$7:$G$23,6,FALSE)</f>
        <v>0</v>
      </c>
      <c r="G17" s="6">
        <f t="shared" si="2"/>
        <v>0</v>
      </c>
      <c r="H17" s="36">
        <f>VLOOKUP(A17,Total!$A$7:$G$23,7,FALSE)</f>
        <v>0</v>
      </c>
      <c r="I17" s="11">
        <f t="shared" si="1"/>
        <v>0</v>
      </c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</row>
    <row r="18" spans="1:40" s="15" customFormat="1" ht="23.25" customHeight="1">
      <c r="A18" s="64" t="s">
        <v>26</v>
      </c>
      <c r="B18" s="65"/>
      <c r="C18" s="65"/>
      <c r="D18" s="65"/>
      <c r="E18" s="65"/>
      <c r="F18" s="65"/>
      <c r="G18" s="65"/>
      <c r="H18" s="66"/>
      <c r="I18" s="9">
        <f>SUM(I10:I17)</f>
        <v>134.9</v>
      </c>
      <c r="J18" s="73" t="s">
        <v>59</v>
      </c>
      <c r="K18" s="73" t="s">
        <v>59</v>
      </c>
      <c r="L18" s="73" t="s">
        <v>59</v>
      </c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</row>
    <row r="19" spans="1:40" s="15" customFormat="1" ht="36.75" customHeight="1">
      <c r="A19" s="27" t="s">
        <v>27</v>
      </c>
      <c r="B19" s="67"/>
      <c r="C19" s="68"/>
      <c r="D19" s="68"/>
      <c r="E19" s="68"/>
      <c r="F19" s="68"/>
      <c r="G19" s="68"/>
      <c r="H19" s="68"/>
      <c r="I19" s="69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</row>
    <row r="20" spans="1:40" s="15" customFormat="1" ht="24.75" customHeight="1">
      <c r="A20" s="70" t="s">
        <v>28</v>
      </c>
      <c r="B20" s="70"/>
      <c r="C20" s="19" t="s">
        <v>29</v>
      </c>
      <c r="D20" s="19" t="s">
        <v>30</v>
      </c>
      <c r="E20" s="19"/>
      <c r="F20" s="19"/>
      <c r="G20" s="19"/>
      <c r="H20" s="70" t="s">
        <v>31</v>
      </c>
      <c r="I20" s="7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</row>
    <row r="21" spans="1:40" s="15" customFormat="1" ht="24.75" customHeight="1">
      <c r="A21" s="58" t="s">
        <v>39</v>
      </c>
      <c r="B21" s="58"/>
      <c r="C21" s="23" t="s">
        <v>35</v>
      </c>
      <c r="D21" s="19" t="s">
        <v>36</v>
      </c>
      <c r="E21" s="19"/>
      <c r="F21" s="19"/>
      <c r="G21" s="19"/>
      <c r="H21" s="59" t="s">
        <v>37</v>
      </c>
      <c r="I21" s="59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0"/>
      <c r="AN21" s="20"/>
    </row>
    <row r="22" spans="1:40" s="15" customFormat="1" ht="24.75" customHeight="1">
      <c r="A22" s="24" t="s">
        <v>32</v>
      </c>
      <c r="B22" s="26"/>
      <c r="C22" s="24" t="s">
        <v>33</v>
      </c>
      <c r="D22" s="24" t="s">
        <v>38</v>
      </c>
      <c r="E22" s="26"/>
      <c r="F22" s="26"/>
      <c r="G22" s="24"/>
      <c r="H22" s="25" t="s">
        <v>34</v>
      </c>
      <c r="I22" s="24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0"/>
    </row>
    <row r="23" spans="1:40" s="15" customFormat="1" ht="12" customHeight="1">
      <c r="B23" s="16"/>
      <c r="C23" s="17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0"/>
      <c r="AN23" s="20"/>
    </row>
    <row r="24" spans="1:40">
      <c r="H24" s="2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</row>
    <row r="25" spans="1:40" ht="15" customHeight="1"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</row>
    <row r="26" spans="1:40"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</row>
    <row r="31" spans="1:40" ht="15" customHeight="1"/>
    <row r="40" spans="10:40"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  <c r="AI40" s="21"/>
      <c r="AJ40" s="21"/>
      <c r="AK40" s="21"/>
      <c r="AL40" s="21"/>
      <c r="AM40" s="21"/>
      <c r="AN40" s="21"/>
    </row>
    <row r="41" spans="10:40"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  <c r="AI41" s="21"/>
      <c r="AJ41" s="21"/>
      <c r="AK41" s="21"/>
      <c r="AL41" s="21"/>
      <c r="AM41" s="21"/>
      <c r="AN41" s="21"/>
    </row>
    <row r="42" spans="10:40"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  <c r="AI42" s="21"/>
      <c r="AJ42" s="21"/>
      <c r="AK42" s="21"/>
      <c r="AL42" s="21"/>
      <c r="AM42" s="21"/>
      <c r="AN42" s="21"/>
    </row>
    <row r="43" spans="10:40"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  <c r="AI43" s="21"/>
      <c r="AJ43" s="21"/>
      <c r="AK43" s="21"/>
      <c r="AL43" s="21"/>
      <c r="AM43" s="21"/>
      <c r="AN43" s="21"/>
    </row>
    <row r="44" spans="10:40"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  <c r="AI44" s="21"/>
      <c r="AJ44" s="21"/>
      <c r="AK44" s="21"/>
      <c r="AL44" s="21"/>
      <c r="AM44" s="21"/>
      <c r="AN44" s="21"/>
    </row>
    <row r="45" spans="10:40"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  <c r="AI45" s="21"/>
      <c r="AJ45" s="21"/>
      <c r="AK45" s="21"/>
      <c r="AL45" s="21"/>
      <c r="AM45" s="21"/>
      <c r="AN45" s="21"/>
    </row>
    <row r="46" spans="10:40">
      <c r="J46" s="21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1"/>
      <c r="AE46" s="21"/>
      <c r="AF46" s="21"/>
      <c r="AG46" s="21"/>
      <c r="AH46" s="21"/>
      <c r="AI46" s="21"/>
      <c r="AJ46" s="21"/>
      <c r="AK46" s="21"/>
      <c r="AL46" s="21"/>
      <c r="AM46" s="21"/>
      <c r="AN46" s="21"/>
    </row>
    <row r="47" spans="10:40" ht="15" customHeight="1"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  <c r="AI47" s="21"/>
      <c r="AJ47" s="21"/>
      <c r="AK47" s="21"/>
      <c r="AL47" s="21"/>
      <c r="AM47" s="21"/>
      <c r="AN47" s="21"/>
    </row>
    <row r="48" spans="10:40"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  <c r="AI48" s="21"/>
      <c r="AJ48" s="21"/>
      <c r="AK48" s="21"/>
      <c r="AL48" s="21"/>
      <c r="AM48" s="21"/>
      <c r="AN48" s="21"/>
    </row>
    <row r="49" spans="10:40" ht="15" customHeight="1"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  <c r="AI49" s="21"/>
      <c r="AJ49" s="21"/>
      <c r="AK49" s="21"/>
      <c r="AL49" s="21"/>
      <c r="AM49" s="21"/>
      <c r="AN49" s="21"/>
    </row>
    <row r="50" spans="10:40"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  <c r="AI50" s="21"/>
      <c r="AJ50" s="21"/>
      <c r="AK50" s="21"/>
      <c r="AL50" s="21"/>
      <c r="AM50" s="21"/>
      <c r="AN50" s="21"/>
    </row>
    <row r="51" spans="10:40" ht="15" customHeight="1"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  <c r="AI51" s="21"/>
      <c r="AJ51" s="21"/>
      <c r="AK51" s="21"/>
      <c r="AL51" s="21"/>
      <c r="AM51" s="21"/>
      <c r="AN51" s="21"/>
    </row>
    <row r="52" spans="10:40"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  <c r="AI52" s="21"/>
      <c r="AJ52" s="21"/>
      <c r="AK52" s="21"/>
      <c r="AL52" s="21"/>
      <c r="AM52" s="21"/>
      <c r="AN52" s="21"/>
    </row>
    <row r="53" spans="10:40" ht="15" customHeight="1"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  <c r="AI53" s="21"/>
      <c r="AJ53" s="21"/>
      <c r="AK53" s="21"/>
      <c r="AL53" s="21"/>
      <c r="AM53" s="21"/>
      <c r="AN53" s="21"/>
    </row>
    <row r="54" spans="10:40"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  <c r="AI54" s="21"/>
      <c r="AJ54" s="21"/>
      <c r="AK54" s="21"/>
      <c r="AL54" s="21"/>
      <c r="AM54" s="21"/>
      <c r="AN54" s="21"/>
    </row>
    <row r="55" spans="10:40" ht="15" customHeight="1"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  <c r="AI55" s="21"/>
      <c r="AJ55" s="21"/>
      <c r="AK55" s="21"/>
      <c r="AL55" s="21"/>
      <c r="AM55" s="21"/>
      <c r="AN55" s="21"/>
    </row>
    <row r="56" spans="10:40"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  <c r="AI56" s="21"/>
      <c r="AJ56" s="21"/>
      <c r="AK56" s="21"/>
      <c r="AL56" s="21"/>
      <c r="AM56" s="21"/>
      <c r="AN56" s="21"/>
    </row>
    <row r="57" spans="10:40" ht="15" customHeight="1"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  <c r="AI57" s="21"/>
      <c r="AJ57" s="21"/>
      <c r="AK57" s="21"/>
      <c r="AL57" s="21"/>
      <c r="AM57" s="21"/>
      <c r="AN57" s="21"/>
    </row>
    <row r="58" spans="10:40"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  <c r="AI58" s="21"/>
      <c r="AJ58" s="21"/>
      <c r="AK58" s="21"/>
      <c r="AL58" s="21"/>
      <c r="AM58" s="21"/>
      <c r="AN58" s="21"/>
    </row>
    <row r="59" spans="10:40"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  <c r="AI59" s="21"/>
      <c r="AJ59" s="21"/>
      <c r="AK59" s="21"/>
      <c r="AL59" s="21"/>
      <c r="AM59" s="21"/>
      <c r="AN59" s="21"/>
    </row>
    <row r="61" spans="10:40" ht="16.5" customHeight="1"/>
    <row r="62" spans="10:40"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  <c r="AN62" s="10"/>
    </row>
    <row r="63" spans="10:40"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  <c r="AN63" s="10"/>
    </row>
    <row r="64" spans="10:40"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  <c r="AN64" s="10"/>
    </row>
    <row r="65" spans="10:40"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0"/>
      <c r="AN65" s="10"/>
    </row>
    <row r="66" spans="10:40"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/>
      <c r="AF66" s="10"/>
      <c r="AG66" s="10"/>
      <c r="AH66" s="10"/>
      <c r="AI66" s="10"/>
      <c r="AJ66" s="10"/>
      <c r="AK66" s="10"/>
      <c r="AL66" s="10"/>
      <c r="AM66" s="10"/>
      <c r="AN66" s="10"/>
    </row>
    <row r="67" spans="10:40" ht="16.5" customHeight="1"/>
    <row r="72" spans="10:40" ht="16.5" customHeight="1"/>
    <row r="74" spans="10:40" ht="16.5" customHeight="1"/>
    <row r="76" spans="10:40" ht="16.5" customHeight="1"/>
    <row r="78" spans="10:40" ht="16.5" customHeight="1"/>
    <row r="80" spans="10:40" ht="16.5" customHeight="1"/>
    <row r="82" ht="16.5" customHeight="1"/>
    <row r="96" ht="16.5" customHeight="1"/>
    <row r="98" ht="16.5" customHeight="1"/>
    <row r="102" ht="16.5" customHeight="1"/>
    <row r="132" spans="10:40"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15"/>
      <c r="V132" s="15"/>
      <c r="W132" s="15"/>
      <c r="X132" s="15"/>
      <c r="Y132" s="15"/>
      <c r="Z132" s="15"/>
      <c r="AA132" s="15"/>
      <c r="AB132" s="15"/>
      <c r="AC132" s="15"/>
      <c r="AD132" s="15"/>
      <c r="AE132" s="15"/>
      <c r="AF132" s="15"/>
      <c r="AG132" s="15"/>
      <c r="AH132" s="15"/>
      <c r="AI132" s="15"/>
      <c r="AJ132" s="15"/>
      <c r="AK132" s="15"/>
      <c r="AL132" s="15"/>
      <c r="AM132" s="15"/>
      <c r="AN132" s="15"/>
    </row>
    <row r="140" spans="10:40" ht="15" customHeight="1"/>
    <row r="198" ht="15" customHeight="1"/>
    <row r="199" ht="15" customHeight="1"/>
    <row r="200" ht="15" customHeight="1"/>
    <row r="201" ht="15" customHeight="1"/>
    <row r="202" ht="15" customHeight="1"/>
    <row r="203" ht="15" customHeight="1"/>
    <row r="204" ht="15" customHeight="1"/>
    <row r="205" ht="15" customHeight="1"/>
    <row r="206" ht="15" customHeight="1"/>
    <row r="207" ht="15" customHeight="1"/>
    <row r="208" ht="15" customHeight="1"/>
    <row r="209" ht="15" customHeight="1"/>
    <row r="210" ht="15" customHeight="1"/>
    <row r="211" ht="15" customHeight="1"/>
    <row r="212" ht="15" customHeight="1"/>
    <row r="213" ht="15" customHeight="1"/>
    <row r="214" ht="15" customHeight="1"/>
    <row r="215" ht="15" customHeight="1"/>
    <row r="216" ht="15" customHeight="1"/>
    <row r="217" ht="15" customHeight="1"/>
    <row r="218" ht="15" customHeight="1"/>
    <row r="219" ht="15" customHeight="1"/>
    <row r="220" ht="15" customHeight="1"/>
    <row r="221" ht="15" customHeight="1"/>
    <row r="222" ht="15" customHeight="1"/>
    <row r="223" ht="15.75" customHeight="1"/>
    <row r="224" ht="18" customHeight="1"/>
    <row r="226" ht="18" customHeight="1"/>
    <row r="228" ht="18" customHeight="1"/>
    <row r="230" ht="18" customHeight="1"/>
    <row r="232" ht="18" customHeight="1"/>
    <row r="234" ht="18" customHeight="1"/>
    <row r="236" ht="18" customHeight="1"/>
    <row r="238" ht="18" customHeight="1"/>
    <row r="240" ht="18" customHeight="1"/>
    <row r="242" spans="10:26" ht="18" customHeight="1"/>
    <row r="244" spans="10:26" ht="16.5" customHeight="1"/>
    <row r="246" spans="10:26" ht="18" customHeight="1"/>
    <row r="248" spans="10:26" ht="15.75" customHeight="1"/>
    <row r="249" spans="10:26" ht="16.5" customHeight="1">
      <c r="J249" s="12"/>
      <c r="K249" s="12"/>
      <c r="L249" s="13"/>
      <c r="M249" s="14"/>
      <c r="N249" s="14"/>
      <c r="O249" s="14"/>
      <c r="P249" s="14"/>
      <c r="Q249" s="14"/>
      <c r="R249" s="14"/>
      <c r="S249" s="14"/>
      <c r="T249" s="14"/>
      <c r="U249" s="14"/>
      <c r="V249" s="14"/>
      <c r="W249" s="14"/>
      <c r="X249" s="14"/>
      <c r="Y249" s="14"/>
      <c r="Z249" s="14"/>
    </row>
    <row r="250" spans="10:26">
      <c r="J250" s="12"/>
      <c r="K250" s="12"/>
      <c r="L250" s="13"/>
      <c r="M250" s="14"/>
      <c r="N250" s="14"/>
      <c r="O250" s="14"/>
      <c r="P250" s="14"/>
      <c r="Q250" s="14"/>
      <c r="R250" s="14"/>
      <c r="S250" s="14"/>
      <c r="T250" s="14"/>
      <c r="U250" s="14"/>
      <c r="V250" s="14"/>
      <c r="W250" s="14"/>
      <c r="X250" s="14"/>
      <c r="Y250" s="14"/>
      <c r="Z250" s="14"/>
    </row>
    <row r="251" spans="10:26" ht="16.5" customHeight="1">
      <c r="J251" s="12"/>
      <c r="K251" s="12"/>
      <c r="L251" s="13"/>
      <c r="M251" s="14"/>
      <c r="N251" s="14"/>
      <c r="O251" s="14"/>
      <c r="P251" s="14"/>
      <c r="Q251" s="14"/>
      <c r="R251" s="14"/>
      <c r="S251" s="14"/>
      <c r="T251" s="14"/>
      <c r="U251" s="14"/>
      <c r="V251" s="14"/>
      <c r="W251" s="14"/>
      <c r="X251" s="14"/>
      <c r="Y251" s="14"/>
      <c r="Z251" s="14"/>
    </row>
    <row r="252" spans="10:26">
      <c r="J252" s="12"/>
      <c r="K252" s="12"/>
      <c r="L252" s="13"/>
      <c r="M252" s="14"/>
      <c r="N252" s="14"/>
      <c r="O252" s="14"/>
      <c r="P252" s="14"/>
      <c r="Q252" s="14"/>
      <c r="R252" s="14"/>
      <c r="S252" s="14"/>
      <c r="T252" s="14"/>
      <c r="U252" s="14"/>
      <c r="V252" s="14"/>
      <c r="W252" s="14"/>
      <c r="X252" s="14"/>
      <c r="Y252" s="14"/>
      <c r="Z252" s="14"/>
    </row>
    <row r="253" spans="10:26" ht="16.5" customHeight="1">
      <c r="J253" s="12"/>
      <c r="K253" s="12"/>
      <c r="L253" s="13"/>
      <c r="M253" s="14"/>
      <c r="N253" s="14"/>
      <c r="O253" s="14"/>
      <c r="P253" s="14"/>
      <c r="Q253" s="14"/>
      <c r="R253" s="14"/>
      <c r="S253" s="14"/>
      <c r="T253" s="14"/>
      <c r="U253" s="14"/>
      <c r="V253" s="14"/>
      <c r="W253" s="14"/>
      <c r="X253" s="14"/>
      <c r="Y253" s="14"/>
      <c r="Z253" s="14"/>
    </row>
    <row r="254" spans="10:26" ht="16.5" customHeight="1">
      <c r="J254" s="12"/>
      <c r="K254" s="12"/>
      <c r="L254" s="13"/>
      <c r="M254" s="14"/>
      <c r="N254" s="14"/>
      <c r="O254" s="14"/>
      <c r="P254" s="14"/>
      <c r="Q254" s="14"/>
      <c r="R254" s="14"/>
      <c r="S254" s="14"/>
      <c r="T254" s="14"/>
      <c r="U254" s="14"/>
      <c r="V254" s="14"/>
      <c r="W254" s="14"/>
      <c r="X254" s="14"/>
      <c r="Y254" s="14"/>
      <c r="Z254" s="14"/>
    </row>
    <row r="255" spans="10:26">
      <c r="J255" s="12"/>
      <c r="K255" s="12"/>
      <c r="L255" s="13"/>
      <c r="M255" s="14"/>
      <c r="N255" s="14"/>
      <c r="O255" s="14"/>
      <c r="P255" s="14"/>
      <c r="Q255" s="14"/>
      <c r="R255" s="14"/>
      <c r="S255" s="14"/>
      <c r="T255" s="14"/>
      <c r="U255" s="14"/>
      <c r="V255" s="14"/>
      <c r="W255" s="14"/>
      <c r="X255" s="14"/>
      <c r="Y255" s="14"/>
      <c r="Z255" s="14"/>
    </row>
    <row r="256" spans="10:26" ht="16.5" customHeight="1">
      <c r="J256" s="12"/>
      <c r="K256" s="12"/>
      <c r="L256" s="13"/>
      <c r="M256" s="14"/>
      <c r="N256" s="14"/>
      <c r="O256" s="14"/>
      <c r="P256" s="14"/>
      <c r="Q256" s="14"/>
      <c r="R256" s="14"/>
      <c r="S256" s="14"/>
      <c r="T256" s="14"/>
      <c r="U256" s="14"/>
      <c r="V256" s="14"/>
      <c r="W256" s="14"/>
      <c r="X256" s="14"/>
      <c r="Y256" s="14"/>
      <c r="Z256" s="14"/>
    </row>
    <row r="257" spans="10:26">
      <c r="J257" s="12"/>
      <c r="K257" s="12"/>
      <c r="L257" s="13"/>
      <c r="M257" s="14"/>
      <c r="N257" s="14"/>
      <c r="O257" s="14"/>
      <c r="P257" s="14"/>
      <c r="Q257" s="14"/>
      <c r="R257" s="14"/>
      <c r="S257" s="14"/>
      <c r="T257" s="14"/>
      <c r="U257" s="14"/>
      <c r="V257" s="14"/>
      <c r="W257" s="14"/>
      <c r="X257" s="14"/>
      <c r="Y257" s="14"/>
      <c r="Z257" s="14"/>
    </row>
    <row r="258" spans="10:26" ht="16.5" customHeight="1">
      <c r="J258" s="12"/>
      <c r="K258" s="12"/>
      <c r="L258" s="13"/>
      <c r="M258" s="14"/>
      <c r="N258" s="14"/>
      <c r="O258" s="14"/>
      <c r="P258" s="14"/>
      <c r="Q258" s="14"/>
      <c r="R258" s="14"/>
      <c r="S258" s="14"/>
      <c r="T258" s="14"/>
      <c r="U258" s="14"/>
      <c r="V258" s="14"/>
      <c r="W258" s="14"/>
      <c r="X258" s="14"/>
      <c r="Y258" s="14"/>
      <c r="Z258" s="14"/>
    </row>
    <row r="259" spans="10:26" ht="16.5" customHeight="1">
      <c r="J259" s="12"/>
      <c r="K259" s="12"/>
      <c r="L259" s="13"/>
      <c r="M259" s="14"/>
      <c r="N259" s="14"/>
      <c r="O259" s="14"/>
      <c r="P259" s="14"/>
      <c r="Q259" s="14"/>
      <c r="R259" s="14"/>
      <c r="S259" s="14"/>
      <c r="T259" s="14"/>
      <c r="U259" s="14"/>
      <c r="V259" s="14"/>
      <c r="W259" s="14"/>
      <c r="X259" s="14"/>
      <c r="Y259" s="14"/>
      <c r="Z259" s="14"/>
    </row>
    <row r="260" spans="10:26">
      <c r="J260" s="12"/>
      <c r="K260" s="12"/>
      <c r="L260" s="13"/>
      <c r="M260" s="14"/>
      <c r="N260" s="14"/>
      <c r="O260" s="14"/>
      <c r="P260" s="14"/>
      <c r="Q260" s="14"/>
      <c r="R260" s="14"/>
      <c r="S260" s="14"/>
      <c r="T260" s="14"/>
      <c r="U260" s="14"/>
      <c r="V260" s="14"/>
      <c r="W260" s="14"/>
      <c r="X260" s="14"/>
      <c r="Y260" s="14"/>
      <c r="Z260" s="14"/>
    </row>
    <row r="261" spans="10:26" ht="16.5" customHeight="1">
      <c r="J261" s="12"/>
      <c r="K261" s="12"/>
      <c r="L261" s="13"/>
      <c r="M261" s="14"/>
      <c r="N261" s="14"/>
      <c r="O261" s="14"/>
      <c r="P261" s="14"/>
      <c r="Q261" s="14"/>
      <c r="R261" s="14"/>
      <c r="S261" s="14"/>
      <c r="T261" s="14"/>
      <c r="U261" s="14"/>
      <c r="V261" s="14"/>
      <c r="W261" s="14"/>
      <c r="X261" s="14"/>
      <c r="Y261" s="14"/>
      <c r="Z261" s="14"/>
    </row>
    <row r="262" spans="10:26">
      <c r="J262" s="12"/>
      <c r="K262" s="12"/>
      <c r="L262" s="13"/>
      <c r="M262" s="14"/>
      <c r="N262" s="14"/>
      <c r="O262" s="14"/>
      <c r="P262" s="14"/>
      <c r="Q262" s="14"/>
      <c r="R262" s="14"/>
      <c r="S262" s="14"/>
      <c r="T262" s="14"/>
      <c r="U262" s="14"/>
      <c r="V262" s="14"/>
      <c r="W262" s="14"/>
      <c r="X262" s="14"/>
      <c r="Y262" s="14"/>
      <c r="Z262" s="14"/>
    </row>
    <row r="263" spans="10:26" ht="16.5" customHeight="1">
      <c r="J263" s="12"/>
      <c r="K263" s="12"/>
      <c r="L263" s="13"/>
      <c r="M263" s="14"/>
      <c r="N263" s="14"/>
      <c r="O263" s="14"/>
      <c r="P263" s="14"/>
      <c r="Q263" s="14"/>
      <c r="R263" s="14"/>
      <c r="S263" s="14"/>
      <c r="T263" s="14"/>
      <c r="U263" s="14"/>
      <c r="V263" s="14"/>
      <c r="W263" s="14"/>
      <c r="X263" s="14"/>
      <c r="Y263" s="14"/>
      <c r="Z263" s="14"/>
    </row>
    <row r="264" spans="10:26" ht="16.5" customHeight="1">
      <c r="J264" s="12"/>
      <c r="K264" s="12"/>
      <c r="L264" s="13"/>
      <c r="M264" s="14"/>
      <c r="N264" s="14"/>
      <c r="O264" s="14"/>
      <c r="P264" s="14"/>
      <c r="Q264" s="14"/>
      <c r="R264" s="14"/>
      <c r="S264" s="14"/>
      <c r="T264" s="14"/>
      <c r="U264" s="14"/>
      <c r="V264" s="14"/>
      <c r="W264" s="14"/>
      <c r="X264" s="14"/>
      <c r="Y264" s="14"/>
      <c r="Z264" s="14"/>
    </row>
    <row r="265" spans="10:26">
      <c r="J265" s="12"/>
      <c r="K265" s="12"/>
      <c r="L265" s="13"/>
      <c r="M265" s="14"/>
      <c r="N265" s="14"/>
      <c r="O265" s="14"/>
      <c r="P265" s="14"/>
      <c r="Q265" s="14"/>
      <c r="R265" s="14"/>
      <c r="S265" s="14"/>
      <c r="T265" s="14"/>
      <c r="U265" s="14"/>
      <c r="V265" s="14"/>
      <c r="W265" s="14"/>
      <c r="X265" s="14"/>
      <c r="Y265" s="14"/>
      <c r="Z265" s="14"/>
    </row>
    <row r="266" spans="10:26" ht="16.5" customHeight="1">
      <c r="J266" s="12"/>
      <c r="K266" s="12"/>
      <c r="L266" s="13"/>
      <c r="M266" s="14"/>
      <c r="N266" s="14"/>
      <c r="O266" s="14"/>
      <c r="P266" s="14"/>
      <c r="Q266" s="14"/>
      <c r="R266" s="14"/>
      <c r="S266" s="14"/>
      <c r="T266" s="14"/>
      <c r="U266" s="14"/>
      <c r="V266" s="14"/>
      <c r="W266" s="14"/>
      <c r="X266" s="14"/>
      <c r="Y266" s="14"/>
      <c r="Z266" s="14"/>
    </row>
    <row r="267" spans="10:26">
      <c r="J267" s="12"/>
      <c r="K267" s="12"/>
      <c r="L267" s="13"/>
      <c r="M267" s="14"/>
      <c r="N267" s="14"/>
      <c r="O267" s="14"/>
      <c r="P267" s="14"/>
      <c r="Q267" s="14"/>
      <c r="R267" s="14"/>
      <c r="S267" s="14"/>
      <c r="T267" s="14"/>
      <c r="U267" s="14"/>
      <c r="V267" s="14"/>
      <c r="W267" s="14"/>
      <c r="X267" s="14"/>
      <c r="Y267" s="14"/>
      <c r="Z267" s="14"/>
    </row>
    <row r="268" spans="10:26" ht="16.5" customHeight="1">
      <c r="J268" s="12"/>
      <c r="K268" s="12"/>
      <c r="L268" s="13"/>
      <c r="M268" s="14"/>
      <c r="N268" s="14"/>
      <c r="O268" s="14"/>
      <c r="P268" s="14"/>
      <c r="Q268" s="14"/>
      <c r="R268" s="14"/>
      <c r="S268" s="14"/>
      <c r="T268" s="14"/>
      <c r="U268" s="14"/>
      <c r="V268" s="14"/>
      <c r="W268" s="14"/>
      <c r="X268" s="14"/>
      <c r="Y268" s="14"/>
      <c r="Z268" s="14"/>
    </row>
    <row r="269" spans="10:26" ht="16.5" customHeight="1">
      <c r="J269" s="12"/>
      <c r="K269" s="12"/>
      <c r="L269" s="13"/>
      <c r="M269" s="14"/>
      <c r="N269" s="14"/>
      <c r="O269" s="14"/>
      <c r="P269" s="14"/>
      <c r="Q269" s="14"/>
      <c r="R269" s="14"/>
      <c r="S269" s="14"/>
      <c r="T269" s="14"/>
      <c r="U269" s="14"/>
      <c r="V269" s="14"/>
      <c r="W269" s="14"/>
      <c r="X269" s="14"/>
      <c r="Y269" s="14"/>
      <c r="Z269" s="14"/>
    </row>
    <row r="270" spans="10:26">
      <c r="J270" s="12"/>
      <c r="K270" s="12"/>
      <c r="L270" s="13"/>
      <c r="M270" s="14"/>
      <c r="N270" s="14"/>
      <c r="O270" s="14"/>
      <c r="P270" s="14"/>
      <c r="Q270" s="14"/>
      <c r="R270" s="14"/>
      <c r="S270" s="14"/>
      <c r="T270" s="14"/>
      <c r="U270" s="14"/>
      <c r="V270" s="14"/>
      <c r="W270" s="14"/>
      <c r="X270" s="14"/>
      <c r="Y270" s="14"/>
      <c r="Z270" s="14"/>
    </row>
    <row r="271" spans="10:26">
      <c r="J271" s="12"/>
      <c r="K271" s="12"/>
      <c r="L271" s="13"/>
      <c r="M271" s="14"/>
      <c r="N271" s="14"/>
      <c r="O271" s="14"/>
      <c r="P271" s="14"/>
      <c r="Q271" s="14"/>
      <c r="R271" s="14"/>
      <c r="S271" s="14"/>
      <c r="T271" s="14"/>
      <c r="U271" s="14"/>
      <c r="V271" s="14"/>
      <c r="W271" s="14"/>
      <c r="X271" s="14"/>
      <c r="Y271" s="14"/>
      <c r="Z271" s="14"/>
    </row>
    <row r="272" spans="10:26">
      <c r="J272" s="12"/>
      <c r="K272" s="12"/>
      <c r="L272" s="13"/>
      <c r="M272" s="14"/>
      <c r="N272" s="14"/>
      <c r="O272" s="14"/>
      <c r="P272" s="14"/>
      <c r="Q272" s="14"/>
      <c r="R272" s="14"/>
      <c r="S272" s="14"/>
      <c r="T272" s="14"/>
      <c r="U272" s="14"/>
      <c r="V272" s="14"/>
      <c r="W272" s="14"/>
      <c r="X272" s="14"/>
      <c r="Y272" s="14"/>
      <c r="Z272" s="14"/>
    </row>
    <row r="273" spans="10:26">
      <c r="J273" s="12"/>
      <c r="K273" s="12"/>
      <c r="L273" s="13"/>
      <c r="M273" s="14"/>
      <c r="N273" s="14"/>
      <c r="O273" s="14"/>
      <c r="P273" s="14"/>
      <c r="Q273" s="14"/>
      <c r="R273" s="14"/>
      <c r="S273" s="14"/>
      <c r="T273" s="14"/>
      <c r="U273" s="14"/>
      <c r="V273" s="14"/>
      <c r="W273" s="14"/>
      <c r="X273" s="14"/>
      <c r="Y273" s="14"/>
      <c r="Z273" s="14"/>
    </row>
    <row r="274" spans="10:26">
      <c r="J274" s="12"/>
      <c r="K274" s="12"/>
      <c r="L274" s="13"/>
      <c r="M274" s="14"/>
      <c r="N274" s="14"/>
      <c r="O274" s="14"/>
      <c r="P274" s="14"/>
      <c r="Q274" s="14"/>
      <c r="R274" s="14"/>
      <c r="S274" s="14"/>
      <c r="T274" s="14"/>
      <c r="U274" s="14"/>
      <c r="V274" s="14"/>
      <c r="W274" s="14"/>
      <c r="X274" s="14"/>
      <c r="Y274" s="14"/>
      <c r="Z274" s="14"/>
    </row>
    <row r="275" spans="10:26">
      <c r="J275" s="12"/>
      <c r="K275" s="12"/>
      <c r="L275" s="13"/>
      <c r="M275" s="14"/>
      <c r="N275" s="14"/>
      <c r="O275" s="14"/>
      <c r="P275" s="14"/>
      <c r="Q275" s="14"/>
      <c r="R275" s="14"/>
      <c r="S275" s="14"/>
      <c r="T275" s="14"/>
      <c r="U275" s="14"/>
      <c r="V275" s="14"/>
      <c r="W275" s="14"/>
      <c r="X275" s="14"/>
      <c r="Y275" s="14"/>
      <c r="Z275" s="14"/>
    </row>
    <row r="276" spans="10:26" ht="16.5" customHeight="1">
      <c r="J276" s="12"/>
      <c r="K276" s="12"/>
      <c r="L276" s="13"/>
      <c r="M276" s="14"/>
      <c r="N276" s="14"/>
      <c r="O276" s="14"/>
      <c r="P276" s="14"/>
      <c r="Q276" s="14"/>
      <c r="R276" s="14"/>
      <c r="S276" s="14"/>
      <c r="T276" s="14"/>
      <c r="U276" s="14"/>
      <c r="V276" s="14"/>
      <c r="W276" s="14"/>
      <c r="X276" s="14"/>
      <c r="Y276" s="14"/>
      <c r="Z276" s="14"/>
    </row>
    <row r="277" spans="10:26">
      <c r="J277" s="12"/>
      <c r="K277" s="12"/>
      <c r="L277" s="13"/>
      <c r="M277" s="14"/>
      <c r="N277" s="14"/>
      <c r="O277" s="14"/>
      <c r="P277" s="14"/>
      <c r="Q277" s="14"/>
      <c r="R277" s="14"/>
      <c r="S277" s="14"/>
      <c r="T277" s="14"/>
      <c r="U277" s="14"/>
      <c r="V277" s="14"/>
      <c r="W277" s="14"/>
      <c r="X277" s="14"/>
      <c r="Y277" s="14"/>
      <c r="Z277" s="14"/>
    </row>
    <row r="278" spans="10:26" ht="16.5" customHeight="1">
      <c r="J278" s="12"/>
      <c r="K278" s="12"/>
      <c r="L278" s="13"/>
      <c r="M278" s="14"/>
      <c r="N278" s="14"/>
      <c r="O278" s="14"/>
      <c r="P278" s="14"/>
      <c r="Q278" s="14"/>
      <c r="R278" s="14"/>
      <c r="S278" s="14"/>
      <c r="T278" s="14"/>
      <c r="U278" s="14"/>
      <c r="V278" s="14"/>
      <c r="W278" s="14"/>
      <c r="X278" s="14"/>
      <c r="Y278" s="14"/>
      <c r="Z278" s="14"/>
    </row>
    <row r="279" spans="10:26" ht="16.5" customHeight="1">
      <c r="J279" s="12"/>
      <c r="K279" s="12"/>
      <c r="L279" s="13"/>
      <c r="M279" s="14"/>
      <c r="N279" s="14"/>
      <c r="O279" s="14"/>
      <c r="P279" s="14"/>
      <c r="Q279" s="14"/>
      <c r="R279" s="14"/>
      <c r="S279" s="14"/>
      <c r="T279" s="14"/>
      <c r="U279" s="14"/>
      <c r="V279" s="14"/>
      <c r="W279" s="14"/>
      <c r="X279" s="14"/>
      <c r="Y279" s="14"/>
      <c r="Z279" s="14"/>
    </row>
    <row r="280" spans="10:26">
      <c r="J280" s="12"/>
      <c r="K280" s="12"/>
      <c r="L280" s="13"/>
      <c r="M280" s="14"/>
      <c r="N280" s="14"/>
      <c r="O280" s="14"/>
      <c r="P280" s="14"/>
      <c r="Q280" s="14"/>
      <c r="R280" s="14"/>
      <c r="S280" s="14"/>
      <c r="T280" s="14"/>
      <c r="U280" s="14"/>
      <c r="V280" s="14"/>
      <c r="W280" s="14"/>
      <c r="X280" s="14"/>
      <c r="Y280" s="14"/>
      <c r="Z280" s="14"/>
    </row>
    <row r="281" spans="10:26" ht="16.5" customHeight="1">
      <c r="J281" s="12"/>
      <c r="K281" s="12"/>
      <c r="L281" s="13"/>
      <c r="M281" s="14"/>
      <c r="N281" s="14"/>
      <c r="O281" s="14"/>
      <c r="P281" s="14"/>
      <c r="Q281" s="14"/>
      <c r="R281" s="14"/>
      <c r="S281" s="14"/>
      <c r="T281" s="14"/>
      <c r="U281" s="14"/>
      <c r="V281" s="14"/>
      <c r="W281" s="14"/>
      <c r="X281" s="14"/>
      <c r="Y281" s="14"/>
      <c r="Z281" s="14"/>
    </row>
    <row r="282" spans="10:26">
      <c r="J282" s="12"/>
      <c r="K282" s="12"/>
      <c r="L282" s="13"/>
      <c r="M282" s="14"/>
      <c r="N282" s="14"/>
      <c r="O282" s="14"/>
      <c r="P282" s="14"/>
      <c r="Q282" s="14"/>
      <c r="R282" s="14"/>
      <c r="S282" s="14"/>
      <c r="T282" s="14"/>
      <c r="U282" s="14"/>
      <c r="V282" s="14"/>
      <c r="W282" s="14"/>
      <c r="X282" s="14"/>
      <c r="Y282" s="14"/>
      <c r="Z282" s="14"/>
    </row>
    <row r="283" spans="10:26" ht="16.5" customHeight="1">
      <c r="J283" s="12"/>
      <c r="K283" s="12"/>
      <c r="L283" s="13"/>
      <c r="M283" s="14"/>
      <c r="N283" s="14"/>
      <c r="O283" s="14"/>
      <c r="P283" s="14"/>
      <c r="Q283" s="14"/>
      <c r="R283" s="14"/>
      <c r="S283" s="14"/>
      <c r="T283" s="14"/>
      <c r="U283" s="14"/>
      <c r="V283" s="14"/>
      <c r="W283" s="14"/>
      <c r="X283" s="14"/>
      <c r="Y283" s="14"/>
      <c r="Z283" s="14"/>
    </row>
    <row r="284" spans="10:26" ht="16.5" customHeight="1">
      <c r="J284" s="12"/>
      <c r="K284" s="12"/>
      <c r="L284" s="13"/>
      <c r="M284" s="14"/>
      <c r="N284" s="14"/>
      <c r="O284" s="14"/>
      <c r="P284" s="14"/>
      <c r="Q284" s="14"/>
      <c r="R284" s="14"/>
      <c r="S284" s="14"/>
      <c r="T284" s="14"/>
      <c r="U284" s="14"/>
      <c r="V284" s="14"/>
      <c r="W284" s="14"/>
      <c r="X284" s="14"/>
      <c r="Y284" s="14"/>
      <c r="Z284" s="14"/>
    </row>
    <row r="285" spans="10:26">
      <c r="J285" s="12"/>
      <c r="K285" s="12"/>
      <c r="L285" s="13"/>
      <c r="M285" s="14"/>
      <c r="N285" s="14"/>
      <c r="O285" s="14"/>
      <c r="P285" s="14"/>
      <c r="Q285" s="14"/>
      <c r="R285" s="14"/>
      <c r="S285" s="14"/>
      <c r="T285" s="14"/>
      <c r="U285" s="14"/>
      <c r="V285" s="14"/>
      <c r="W285" s="14"/>
      <c r="X285" s="14"/>
      <c r="Y285" s="14"/>
      <c r="Z285" s="14"/>
    </row>
    <row r="286" spans="10:26" ht="16.5" customHeight="1">
      <c r="J286" s="12"/>
      <c r="K286" s="12"/>
      <c r="L286" s="13"/>
      <c r="M286" s="14"/>
      <c r="N286" s="14"/>
      <c r="O286" s="14"/>
      <c r="P286" s="14"/>
      <c r="Q286" s="14"/>
      <c r="R286" s="14"/>
      <c r="S286" s="14"/>
      <c r="T286" s="14"/>
      <c r="U286" s="14"/>
      <c r="V286" s="14"/>
      <c r="W286" s="14"/>
      <c r="X286" s="14"/>
      <c r="Y286" s="14"/>
      <c r="Z286" s="14"/>
    </row>
    <row r="287" spans="10:26">
      <c r="J287" s="12"/>
      <c r="K287" s="12"/>
      <c r="L287" s="13"/>
      <c r="M287" s="14"/>
      <c r="N287" s="14"/>
      <c r="O287" s="14"/>
      <c r="P287" s="14"/>
      <c r="Q287" s="14"/>
      <c r="R287" s="14"/>
      <c r="S287" s="14"/>
      <c r="T287" s="14"/>
      <c r="U287" s="14"/>
      <c r="V287" s="14"/>
      <c r="W287" s="14"/>
      <c r="X287" s="14"/>
      <c r="Y287" s="14"/>
      <c r="Z287" s="14"/>
    </row>
    <row r="288" spans="10:26" ht="16.5" customHeight="1">
      <c r="J288" s="12"/>
      <c r="K288" s="12"/>
      <c r="L288" s="13"/>
      <c r="M288" s="14"/>
      <c r="N288" s="14"/>
      <c r="O288" s="14"/>
      <c r="P288" s="14"/>
      <c r="Q288" s="14"/>
      <c r="R288" s="14"/>
      <c r="S288" s="14"/>
      <c r="T288" s="14"/>
      <c r="U288" s="14"/>
      <c r="V288" s="14"/>
      <c r="W288" s="14"/>
      <c r="X288" s="14"/>
      <c r="Y288" s="14"/>
      <c r="Z288" s="14"/>
    </row>
    <row r="289" spans="10:26" ht="16.5" customHeight="1">
      <c r="J289" s="12"/>
      <c r="K289" s="12"/>
      <c r="L289" s="13"/>
      <c r="M289" s="14"/>
      <c r="N289" s="14"/>
      <c r="O289" s="14"/>
      <c r="P289" s="14"/>
      <c r="Q289" s="14"/>
      <c r="R289" s="14"/>
      <c r="S289" s="14"/>
      <c r="T289" s="14"/>
      <c r="U289" s="14"/>
      <c r="V289" s="14"/>
      <c r="W289" s="14"/>
      <c r="X289" s="14"/>
      <c r="Y289" s="14"/>
      <c r="Z289" s="14"/>
    </row>
    <row r="290" spans="10:26">
      <c r="J290" s="12"/>
      <c r="K290" s="12"/>
      <c r="L290" s="13"/>
      <c r="M290" s="14"/>
      <c r="N290" s="14"/>
      <c r="O290" s="14"/>
      <c r="P290" s="14"/>
      <c r="Q290" s="14"/>
      <c r="R290" s="14"/>
      <c r="S290" s="14"/>
      <c r="T290" s="14"/>
      <c r="U290" s="14"/>
      <c r="V290" s="14"/>
      <c r="W290" s="14"/>
      <c r="X290" s="14"/>
      <c r="Y290" s="14"/>
      <c r="Z290" s="14"/>
    </row>
    <row r="291" spans="10:26" ht="16.5" customHeight="1">
      <c r="J291" s="12"/>
      <c r="K291" s="12"/>
      <c r="L291" s="13"/>
      <c r="M291" s="14"/>
      <c r="N291" s="14"/>
      <c r="O291" s="14"/>
      <c r="P291" s="14"/>
      <c r="Q291" s="14"/>
      <c r="R291" s="14"/>
      <c r="S291" s="14"/>
      <c r="T291" s="14"/>
      <c r="U291" s="14"/>
      <c r="V291" s="14"/>
      <c r="W291" s="14"/>
      <c r="X291" s="14"/>
      <c r="Y291" s="14"/>
      <c r="Z291" s="14"/>
    </row>
    <row r="292" spans="10:26">
      <c r="J292" s="12"/>
      <c r="K292" s="12"/>
      <c r="L292" s="13"/>
      <c r="M292" s="14"/>
      <c r="N292" s="14"/>
      <c r="O292" s="14"/>
      <c r="P292" s="14"/>
      <c r="Q292" s="14"/>
      <c r="R292" s="14"/>
      <c r="S292" s="14"/>
      <c r="T292" s="14"/>
      <c r="U292" s="14"/>
      <c r="V292" s="14"/>
      <c r="W292" s="14"/>
      <c r="X292" s="14"/>
      <c r="Y292" s="14"/>
      <c r="Z292" s="14"/>
    </row>
    <row r="293" spans="10:26" ht="16.5" customHeight="1">
      <c r="J293" s="12"/>
      <c r="K293" s="12"/>
      <c r="L293" s="13"/>
      <c r="M293" s="14"/>
      <c r="N293" s="14"/>
      <c r="O293" s="14"/>
      <c r="P293" s="14"/>
      <c r="Q293" s="14"/>
      <c r="R293" s="14"/>
      <c r="S293" s="14"/>
      <c r="T293" s="14"/>
      <c r="U293" s="14"/>
      <c r="V293" s="14"/>
      <c r="W293" s="14"/>
      <c r="X293" s="14"/>
      <c r="Y293" s="14"/>
      <c r="Z293" s="14"/>
    </row>
    <row r="294" spans="10:26" ht="16.5" customHeight="1">
      <c r="J294" s="12"/>
      <c r="K294" s="12"/>
      <c r="L294" s="13"/>
      <c r="M294" s="14"/>
      <c r="N294" s="14"/>
      <c r="O294" s="14"/>
      <c r="P294" s="14"/>
      <c r="Q294" s="14"/>
      <c r="R294" s="14"/>
      <c r="S294" s="14"/>
      <c r="T294" s="14"/>
      <c r="U294" s="14"/>
      <c r="V294" s="14"/>
      <c r="W294" s="14"/>
      <c r="X294" s="14"/>
      <c r="Y294" s="14"/>
      <c r="Z294" s="14"/>
    </row>
    <row r="295" spans="10:26">
      <c r="J295" s="12"/>
      <c r="K295" s="12"/>
      <c r="L295" s="13"/>
      <c r="M295" s="14"/>
      <c r="N295" s="14"/>
      <c r="O295" s="14"/>
      <c r="P295" s="14"/>
      <c r="Q295" s="14"/>
      <c r="R295" s="14"/>
      <c r="S295" s="14"/>
      <c r="T295" s="14"/>
      <c r="U295" s="14"/>
      <c r="V295" s="14"/>
      <c r="W295" s="14"/>
      <c r="X295" s="14"/>
      <c r="Y295" s="14"/>
      <c r="Z295" s="14"/>
    </row>
    <row r="296" spans="10:26" ht="16.5" customHeight="1">
      <c r="J296" s="12"/>
      <c r="K296" s="12"/>
      <c r="L296" s="13"/>
      <c r="M296" s="14"/>
      <c r="N296" s="14"/>
      <c r="O296" s="14"/>
      <c r="P296" s="14"/>
      <c r="Q296" s="14"/>
      <c r="R296" s="14"/>
      <c r="S296" s="14"/>
      <c r="T296" s="14"/>
      <c r="U296" s="14"/>
      <c r="V296" s="14"/>
      <c r="W296" s="14"/>
      <c r="X296" s="14"/>
      <c r="Y296" s="14"/>
      <c r="Z296" s="14"/>
    </row>
    <row r="297" spans="10:26">
      <c r="J297" s="13"/>
      <c r="K297" s="13"/>
      <c r="L297" s="13"/>
      <c r="M297" s="14"/>
      <c r="N297" s="14"/>
      <c r="O297" s="14"/>
      <c r="P297" s="14"/>
      <c r="Q297" s="14"/>
      <c r="R297" s="14"/>
      <c r="S297" s="14"/>
      <c r="T297" s="14"/>
      <c r="U297" s="14"/>
      <c r="V297" s="14"/>
      <c r="W297" s="14"/>
      <c r="X297" s="14"/>
      <c r="Y297" s="14"/>
      <c r="Z297" s="14"/>
    </row>
    <row r="298" spans="10:26" ht="16.5" customHeight="1">
      <c r="J298" s="14"/>
      <c r="K298" s="14"/>
      <c r="L298" s="14"/>
      <c r="M298" s="14"/>
      <c r="N298" s="14"/>
      <c r="O298" s="14"/>
      <c r="P298" s="14"/>
      <c r="Q298" s="14"/>
      <c r="R298" s="14"/>
      <c r="S298" s="14"/>
      <c r="T298" s="14"/>
      <c r="U298" s="14"/>
      <c r="V298" s="14"/>
      <c r="W298" s="14"/>
      <c r="X298" s="14"/>
      <c r="Y298" s="14"/>
      <c r="Z298" s="14"/>
    </row>
    <row r="299" spans="10:26" ht="16.5" customHeight="1">
      <c r="J299" s="14"/>
      <c r="K299" s="14"/>
      <c r="L299" s="14"/>
      <c r="M299" s="14"/>
      <c r="N299" s="14"/>
      <c r="O299" s="14"/>
      <c r="P299" s="14"/>
      <c r="Q299" s="14"/>
      <c r="R299" s="14"/>
      <c r="S299" s="14"/>
      <c r="T299" s="14"/>
      <c r="U299" s="14"/>
      <c r="V299" s="14"/>
      <c r="W299" s="14"/>
      <c r="X299" s="14"/>
      <c r="Y299" s="14"/>
      <c r="Z299" s="14"/>
    </row>
    <row r="300" spans="10:26">
      <c r="J300" s="14"/>
      <c r="K300" s="14"/>
      <c r="L300" s="14"/>
      <c r="M300" s="14"/>
      <c r="N300" s="14"/>
      <c r="O300" s="14"/>
      <c r="P300" s="14"/>
      <c r="Q300" s="14"/>
      <c r="R300" s="14"/>
      <c r="S300" s="14"/>
      <c r="T300" s="14"/>
      <c r="U300" s="14"/>
      <c r="V300" s="14"/>
      <c r="W300" s="14"/>
      <c r="X300" s="14"/>
      <c r="Y300" s="14"/>
      <c r="Z300" s="14"/>
    </row>
    <row r="301" spans="10:26" ht="16.5" customHeight="1">
      <c r="J301" s="14"/>
      <c r="K301" s="14"/>
      <c r="L301" s="14"/>
      <c r="M301" s="14"/>
      <c r="N301" s="14"/>
      <c r="O301" s="14"/>
      <c r="P301" s="14"/>
      <c r="Q301" s="14"/>
      <c r="R301" s="14"/>
      <c r="S301" s="14"/>
      <c r="T301" s="14"/>
      <c r="U301" s="14"/>
      <c r="V301" s="14"/>
      <c r="W301" s="14"/>
      <c r="X301" s="14"/>
      <c r="Y301" s="14"/>
      <c r="Z301" s="14"/>
    </row>
    <row r="302" spans="10:26">
      <c r="J302" s="14"/>
      <c r="K302" s="14"/>
      <c r="L302" s="14"/>
      <c r="M302" s="14"/>
      <c r="N302" s="14"/>
      <c r="O302" s="14"/>
      <c r="P302" s="14"/>
      <c r="Q302" s="14"/>
      <c r="R302" s="14"/>
      <c r="S302" s="14"/>
      <c r="T302" s="14"/>
      <c r="U302" s="14"/>
      <c r="V302" s="14"/>
      <c r="W302" s="14"/>
      <c r="X302" s="14"/>
      <c r="Y302" s="14"/>
      <c r="Z302" s="14"/>
    </row>
    <row r="303" spans="10:26" ht="16.5" customHeight="1">
      <c r="J303" s="14"/>
      <c r="K303" s="14"/>
      <c r="L303" s="14"/>
      <c r="M303" s="14"/>
      <c r="N303" s="14"/>
      <c r="O303" s="14"/>
      <c r="P303" s="14"/>
      <c r="Q303" s="14"/>
      <c r="R303" s="14"/>
      <c r="S303" s="14"/>
      <c r="T303" s="14"/>
      <c r="U303" s="14"/>
      <c r="V303" s="14"/>
      <c r="W303" s="14"/>
      <c r="X303" s="14"/>
      <c r="Y303" s="14"/>
      <c r="Z303" s="14"/>
    </row>
    <row r="304" spans="10:26" ht="16.5" customHeight="1">
      <c r="J304" s="14"/>
      <c r="K304" s="14"/>
      <c r="L304" s="14"/>
      <c r="M304" s="14"/>
      <c r="N304" s="14"/>
      <c r="O304" s="14"/>
      <c r="P304" s="14"/>
      <c r="Q304" s="14"/>
      <c r="R304" s="14"/>
      <c r="S304" s="14"/>
      <c r="T304" s="14"/>
      <c r="U304" s="14"/>
      <c r="V304" s="14"/>
      <c r="W304" s="14"/>
      <c r="X304" s="14"/>
      <c r="Y304" s="14"/>
      <c r="Z304" s="14"/>
    </row>
    <row r="305" spans="10:26">
      <c r="J305" s="14"/>
      <c r="K305" s="14"/>
      <c r="L305" s="14"/>
      <c r="M305" s="14"/>
      <c r="N305" s="14"/>
      <c r="O305" s="14"/>
      <c r="P305" s="14"/>
      <c r="Q305" s="14"/>
      <c r="R305" s="14"/>
      <c r="S305" s="14"/>
      <c r="T305" s="14"/>
      <c r="U305" s="14"/>
      <c r="V305" s="14"/>
      <c r="W305" s="14"/>
      <c r="X305" s="14"/>
      <c r="Y305" s="14"/>
      <c r="Z305" s="14"/>
    </row>
    <row r="306" spans="10:26" ht="16.5" customHeight="1">
      <c r="J306" s="14"/>
      <c r="K306" s="14"/>
      <c r="L306" s="14"/>
      <c r="M306" s="14"/>
      <c r="N306" s="14"/>
      <c r="O306" s="14"/>
      <c r="P306" s="14"/>
      <c r="Q306" s="14"/>
      <c r="R306" s="14"/>
      <c r="S306" s="14"/>
      <c r="T306" s="14"/>
      <c r="U306" s="14"/>
      <c r="V306" s="14"/>
      <c r="W306" s="14"/>
      <c r="X306" s="14"/>
      <c r="Y306" s="14"/>
      <c r="Z306" s="14"/>
    </row>
    <row r="307" spans="10:26">
      <c r="J307" s="14"/>
      <c r="K307" s="14"/>
      <c r="L307" s="14"/>
      <c r="M307" s="14"/>
      <c r="N307" s="14"/>
      <c r="O307" s="14"/>
      <c r="P307" s="14"/>
      <c r="Q307" s="14"/>
      <c r="R307" s="14"/>
      <c r="S307" s="14"/>
      <c r="T307" s="14"/>
      <c r="U307" s="14"/>
      <c r="V307" s="14"/>
      <c r="W307" s="14"/>
      <c r="X307" s="14"/>
      <c r="Y307" s="14"/>
      <c r="Z307" s="14"/>
    </row>
    <row r="308" spans="10:26" ht="16.5" customHeight="1">
      <c r="J308" s="14"/>
      <c r="K308" s="14"/>
      <c r="L308" s="14"/>
      <c r="M308" s="14"/>
      <c r="N308" s="14"/>
      <c r="O308" s="14"/>
      <c r="P308" s="14"/>
      <c r="Q308" s="14"/>
      <c r="R308" s="14"/>
      <c r="S308" s="14"/>
      <c r="T308" s="14"/>
      <c r="U308" s="14"/>
      <c r="V308" s="14"/>
      <c r="W308" s="14"/>
      <c r="X308" s="14"/>
      <c r="Y308" s="14"/>
      <c r="Z308" s="14"/>
    </row>
    <row r="309" spans="10:26" ht="16.5" customHeight="1">
      <c r="J309" s="14"/>
      <c r="K309" s="14"/>
      <c r="L309" s="14"/>
      <c r="M309" s="14"/>
      <c r="N309" s="14"/>
      <c r="O309" s="14"/>
      <c r="P309" s="14"/>
      <c r="Q309" s="14"/>
      <c r="R309" s="14"/>
      <c r="S309" s="14"/>
      <c r="T309" s="14"/>
      <c r="U309" s="14"/>
      <c r="V309" s="14"/>
      <c r="W309" s="14"/>
      <c r="X309" s="14"/>
      <c r="Y309" s="14"/>
      <c r="Z309" s="14"/>
    </row>
    <row r="310" spans="10:26">
      <c r="J310" s="14"/>
      <c r="K310" s="14"/>
      <c r="L310" s="14"/>
      <c r="M310" s="14"/>
      <c r="N310" s="14"/>
      <c r="O310" s="14"/>
      <c r="P310" s="14"/>
      <c r="Q310" s="14"/>
      <c r="R310" s="14"/>
      <c r="S310" s="14"/>
      <c r="T310" s="14"/>
      <c r="U310" s="14"/>
      <c r="V310" s="14"/>
      <c r="W310" s="14"/>
      <c r="X310" s="14"/>
      <c r="Y310" s="14"/>
      <c r="Z310" s="14"/>
    </row>
    <row r="311" spans="10:26" ht="16.5" customHeight="1">
      <c r="J311" s="14"/>
      <c r="K311" s="14"/>
      <c r="L311" s="14"/>
      <c r="M311" s="14"/>
      <c r="N311" s="14"/>
      <c r="O311" s="14"/>
      <c r="P311" s="14"/>
      <c r="Q311" s="14"/>
      <c r="R311" s="14"/>
      <c r="S311" s="14"/>
      <c r="T311" s="14"/>
      <c r="U311" s="14"/>
      <c r="V311" s="14"/>
      <c r="W311" s="14"/>
      <c r="X311" s="14"/>
      <c r="Y311" s="14"/>
      <c r="Z311" s="14"/>
    </row>
    <row r="312" spans="10:26">
      <c r="J312" s="14"/>
      <c r="K312" s="14"/>
      <c r="L312" s="14"/>
      <c r="M312" s="14"/>
      <c r="N312" s="14"/>
      <c r="O312" s="14"/>
      <c r="P312" s="14"/>
      <c r="Q312" s="14"/>
      <c r="R312" s="14"/>
      <c r="S312" s="14"/>
      <c r="T312" s="14"/>
      <c r="U312" s="14"/>
      <c r="V312" s="14"/>
      <c r="W312" s="14"/>
      <c r="X312" s="14"/>
      <c r="Y312" s="14"/>
      <c r="Z312" s="14"/>
    </row>
    <row r="313" spans="10:26" ht="16.5" customHeight="1">
      <c r="J313" s="14"/>
      <c r="K313" s="14"/>
      <c r="L313" s="14"/>
      <c r="M313" s="14"/>
      <c r="N313" s="14"/>
      <c r="O313" s="14"/>
      <c r="P313" s="14"/>
      <c r="Q313" s="14"/>
      <c r="R313" s="14"/>
      <c r="S313" s="14"/>
      <c r="T313" s="14"/>
      <c r="U313" s="14"/>
      <c r="V313" s="14"/>
      <c r="W313" s="14"/>
      <c r="X313" s="14"/>
      <c r="Y313" s="14"/>
      <c r="Z313" s="14"/>
    </row>
    <row r="314" spans="10:26" ht="16.5" customHeight="1">
      <c r="J314" s="14"/>
      <c r="K314" s="14"/>
      <c r="L314" s="14"/>
      <c r="M314" s="14"/>
      <c r="N314" s="14"/>
      <c r="O314" s="14"/>
      <c r="P314" s="14"/>
      <c r="Q314" s="14"/>
      <c r="R314" s="14"/>
      <c r="S314" s="14"/>
      <c r="T314" s="14"/>
      <c r="U314" s="14"/>
      <c r="V314" s="14"/>
      <c r="W314" s="14"/>
      <c r="X314" s="14"/>
      <c r="Y314" s="14"/>
      <c r="Z314" s="14"/>
    </row>
    <row r="315" spans="10:26">
      <c r="J315" s="14"/>
      <c r="K315" s="14"/>
      <c r="L315" s="14"/>
      <c r="M315" s="14"/>
      <c r="N315" s="14"/>
      <c r="O315" s="14"/>
      <c r="P315" s="14"/>
      <c r="Q315" s="14"/>
      <c r="R315" s="14"/>
      <c r="S315" s="14"/>
      <c r="T315" s="14"/>
      <c r="U315" s="14"/>
      <c r="V315" s="14"/>
      <c r="W315" s="14"/>
      <c r="X315" s="14"/>
      <c r="Y315" s="14"/>
      <c r="Z315" s="14"/>
    </row>
    <row r="316" spans="10:26" ht="16.5" customHeight="1">
      <c r="J316" s="14"/>
      <c r="K316" s="14"/>
      <c r="L316" s="14"/>
      <c r="M316" s="14"/>
      <c r="N316" s="14"/>
      <c r="O316" s="14"/>
      <c r="P316" s="14"/>
      <c r="Q316" s="14"/>
      <c r="R316" s="14"/>
      <c r="S316" s="14"/>
      <c r="T316" s="14"/>
      <c r="U316" s="14"/>
      <c r="V316" s="14"/>
      <c r="W316" s="14"/>
      <c r="X316" s="14"/>
      <c r="Y316" s="14"/>
      <c r="Z316" s="14"/>
    </row>
    <row r="317" spans="10:26">
      <c r="J317" s="14"/>
      <c r="K317" s="14"/>
      <c r="L317" s="14"/>
      <c r="M317" s="14"/>
      <c r="N317" s="14"/>
      <c r="O317" s="14"/>
      <c r="P317" s="14"/>
      <c r="Q317" s="14"/>
      <c r="R317" s="14"/>
      <c r="S317" s="14"/>
      <c r="T317" s="14"/>
      <c r="U317" s="14"/>
      <c r="V317" s="14"/>
      <c r="W317" s="14"/>
      <c r="X317" s="14"/>
      <c r="Y317" s="14"/>
      <c r="Z317" s="14"/>
    </row>
    <row r="318" spans="10:26" ht="16.5" customHeight="1">
      <c r="J318" s="14"/>
      <c r="K318" s="14"/>
      <c r="L318" s="14"/>
      <c r="M318" s="14"/>
      <c r="N318" s="14"/>
      <c r="O318" s="14"/>
      <c r="P318" s="14"/>
      <c r="Q318" s="14"/>
      <c r="R318" s="14"/>
      <c r="S318" s="14"/>
      <c r="T318" s="14"/>
      <c r="U318" s="14"/>
      <c r="V318" s="14"/>
      <c r="W318" s="14"/>
      <c r="X318" s="14"/>
      <c r="Y318" s="14"/>
      <c r="Z318" s="14"/>
    </row>
    <row r="319" spans="10:26" ht="16.5" customHeight="1">
      <c r="J319" s="14"/>
      <c r="K319" s="14"/>
      <c r="L319" s="14"/>
      <c r="M319" s="14"/>
      <c r="N319" s="14"/>
      <c r="O319" s="14"/>
      <c r="P319" s="14"/>
      <c r="Q319" s="14"/>
      <c r="R319" s="14"/>
      <c r="S319" s="14"/>
      <c r="T319" s="14"/>
      <c r="U319" s="14"/>
      <c r="V319" s="14"/>
      <c r="W319" s="14"/>
      <c r="X319" s="14"/>
      <c r="Y319" s="14"/>
      <c r="Z319" s="14"/>
    </row>
    <row r="320" spans="10:26">
      <c r="J320" s="14"/>
      <c r="K320" s="14"/>
      <c r="L320" s="14"/>
      <c r="M320" s="14"/>
      <c r="N320" s="14"/>
      <c r="O320" s="14"/>
      <c r="P320" s="14"/>
      <c r="Q320" s="14"/>
      <c r="R320" s="14"/>
      <c r="S320" s="14"/>
      <c r="T320" s="14"/>
      <c r="U320" s="14"/>
      <c r="V320" s="14"/>
      <c r="W320" s="14"/>
      <c r="X320" s="14"/>
      <c r="Y320" s="14"/>
      <c r="Z320" s="14"/>
    </row>
    <row r="321" spans="10:26" ht="16.5" customHeight="1">
      <c r="J321" s="14"/>
      <c r="K321" s="14"/>
      <c r="L321" s="14"/>
      <c r="M321" s="14"/>
      <c r="N321" s="14"/>
      <c r="O321" s="14"/>
      <c r="P321" s="14"/>
      <c r="Q321" s="14"/>
      <c r="R321" s="14"/>
      <c r="S321" s="14"/>
      <c r="T321" s="14"/>
      <c r="U321" s="14"/>
      <c r="V321" s="14"/>
      <c r="W321" s="14"/>
      <c r="X321" s="14"/>
      <c r="Y321" s="14"/>
      <c r="Z321" s="14"/>
    </row>
    <row r="322" spans="10:26">
      <c r="J322" s="14"/>
      <c r="K322" s="14"/>
      <c r="L322" s="14"/>
      <c r="M322" s="14"/>
      <c r="N322" s="14"/>
      <c r="O322" s="14"/>
      <c r="P322" s="14"/>
      <c r="Q322" s="14"/>
      <c r="R322" s="14"/>
      <c r="S322" s="14"/>
      <c r="T322" s="14"/>
      <c r="U322" s="14"/>
      <c r="V322" s="14"/>
      <c r="W322" s="14"/>
      <c r="X322" s="14"/>
      <c r="Y322" s="14"/>
      <c r="Z322" s="14"/>
    </row>
    <row r="323" spans="10:26" ht="16.5" customHeight="1">
      <c r="J323" s="14"/>
      <c r="K323" s="14"/>
      <c r="L323" s="14"/>
      <c r="M323" s="14"/>
      <c r="N323" s="14"/>
      <c r="O323" s="14"/>
      <c r="P323" s="14"/>
      <c r="Q323" s="14"/>
      <c r="R323" s="14"/>
      <c r="S323" s="14"/>
      <c r="T323" s="14"/>
      <c r="U323" s="14"/>
      <c r="V323" s="14"/>
      <c r="W323" s="14"/>
      <c r="X323" s="14"/>
      <c r="Y323" s="14"/>
      <c r="Z323" s="14"/>
    </row>
    <row r="324" spans="10:26" ht="16.5" customHeight="1">
      <c r="J324" s="14"/>
      <c r="K324" s="14"/>
      <c r="L324" s="14"/>
      <c r="M324" s="14"/>
      <c r="N324" s="14"/>
      <c r="O324" s="14"/>
      <c r="P324" s="14"/>
      <c r="Q324" s="14"/>
      <c r="R324" s="14"/>
      <c r="S324" s="14"/>
      <c r="T324" s="14"/>
      <c r="U324" s="14"/>
      <c r="V324" s="14"/>
      <c r="W324" s="14"/>
      <c r="X324" s="14"/>
      <c r="Y324" s="14"/>
      <c r="Z324" s="14"/>
    </row>
    <row r="325" spans="10:26">
      <c r="J325" s="14"/>
      <c r="K325" s="14"/>
      <c r="L325" s="14"/>
      <c r="M325" s="14"/>
      <c r="N325" s="14"/>
      <c r="O325" s="14"/>
      <c r="P325" s="14"/>
      <c r="Q325" s="14"/>
      <c r="R325" s="14"/>
      <c r="S325" s="14"/>
      <c r="T325" s="14"/>
      <c r="U325" s="14"/>
      <c r="V325" s="14"/>
      <c r="W325" s="14"/>
      <c r="X325" s="14"/>
      <c r="Y325" s="14"/>
      <c r="Z325" s="14"/>
    </row>
    <row r="326" spans="10:26" ht="16.5" customHeight="1">
      <c r="J326" s="14"/>
      <c r="K326" s="14"/>
      <c r="L326" s="14"/>
      <c r="M326" s="14"/>
      <c r="N326" s="14"/>
      <c r="O326" s="14"/>
      <c r="P326" s="14"/>
      <c r="Q326" s="14"/>
      <c r="R326" s="14"/>
      <c r="S326" s="14"/>
      <c r="T326" s="14"/>
      <c r="U326" s="14"/>
      <c r="V326" s="14"/>
      <c r="W326" s="14"/>
      <c r="X326" s="14"/>
      <c r="Y326" s="14"/>
      <c r="Z326" s="14"/>
    </row>
    <row r="327" spans="10:26">
      <c r="J327" s="14"/>
      <c r="K327" s="14"/>
      <c r="L327" s="14"/>
      <c r="M327" s="14"/>
      <c r="N327" s="14"/>
      <c r="O327" s="14"/>
      <c r="P327" s="14"/>
      <c r="Q327" s="14"/>
      <c r="R327" s="14"/>
      <c r="S327" s="14"/>
      <c r="T327" s="14"/>
      <c r="U327" s="14"/>
      <c r="V327" s="14"/>
      <c r="W327" s="14"/>
      <c r="X327" s="14"/>
      <c r="Y327" s="14"/>
      <c r="Z327" s="14"/>
    </row>
    <row r="328" spans="10:26" ht="16.5" customHeight="1">
      <c r="J328" s="14"/>
      <c r="K328" s="14"/>
      <c r="L328" s="14"/>
      <c r="M328" s="14"/>
      <c r="N328" s="14"/>
      <c r="O328" s="14"/>
      <c r="P328" s="14"/>
      <c r="Q328" s="14"/>
      <c r="R328" s="14"/>
      <c r="S328" s="14"/>
      <c r="T328" s="14"/>
      <c r="U328" s="14"/>
      <c r="V328" s="14"/>
      <c r="W328" s="14"/>
      <c r="X328" s="14"/>
      <c r="Y328" s="14"/>
      <c r="Z328" s="14"/>
    </row>
    <row r="329" spans="10:26" ht="16.5" customHeight="1">
      <c r="J329" s="14"/>
      <c r="K329" s="14"/>
      <c r="L329" s="14"/>
      <c r="M329" s="14"/>
      <c r="N329" s="14"/>
      <c r="O329" s="14"/>
      <c r="P329" s="14"/>
      <c r="Q329" s="14"/>
      <c r="R329" s="14"/>
      <c r="S329" s="14"/>
      <c r="T329" s="14"/>
      <c r="U329" s="14"/>
      <c r="V329" s="14"/>
      <c r="W329" s="14"/>
      <c r="X329" s="14"/>
      <c r="Y329" s="14"/>
      <c r="Z329" s="14"/>
    </row>
    <row r="330" spans="10:26">
      <c r="J330" s="14"/>
      <c r="K330" s="14"/>
      <c r="L330" s="14"/>
      <c r="M330" s="14"/>
      <c r="N330" s="14"/>
      <c r="O330" s="14"/>
      <c r="P330" s="14"/>
      <c r="Q330" s="14"/>
      <c r="R330" s="14"/>
      <c r="S330" s="14"/>
      <c r="T330" s="14"/>
      <c r="U330" s="14"/>
      <c r="V330" s="14"/>
      <c r="W330" s="14"/>
      <c r="X330" s="14"/>
      <c r="Y330" s="14"/>
      <c r="Z330" s="14"/>
    </row>
    <row r="331" spans="10:26" ht="16.5" customHeight="1">
      <c r="J331" s="14"/>
      <c r="K331" s="14"/>
      <c r="L331" s="14"/>
      <c r="M331" s="14"/>
      <c r="N331" s="14"/>
      <c r="O331" s="14"/>
      <c r="P331" s="14"/>
      <c r="Q331" s="14"/>
      <c r="R331" s="14"/>
      <c r="S331" s="14"/>
      <c r="T331" s="14"/>
      <c r="U331" s="14"/>
      <c r="V331" s="14"/>
      <c r="W331" s="14"/>
      <c r="X331" s="14"/>
      <c r="Y331" s="14"/>
      <c r="Z331" s="14"/>
    </row>
    <row r="332" spans="10:26">
      <c r="J332" s="14"/>
      <c r="K332" s="14"/>
      <c r="L332" s="14"/>
      <c r="M332" s="14"/>
      <c r="N332" s="14"/>
      <c r="O332" s="14"/>
      <c r="P332" s="14"/>
      <c r="Q332" s="14"/>
      <c r="R332" s="14"/>
      <c r="S332" s="14"/>
      <c r="T332" s="14"/>
      <c r="U332" s="14"/>
      <c r="V332" s="14"/>
      <c r="W332" s="14"/>
      <c r="X332" s="14"/>
      <c r="Y332" s="14"/>
      <c r="Z332" s="14"/>
    </row>
    <row r="333" spans="10:26" ht="16.5" customHeight="1">
      <c r="J333" s="14"/>
      <c r="K333" s="14"/>
      <c r="L333" s="14"/>
      <c r="M333" s="14"/>
      <c r="N333" s="14"/>
      <c r="O333" s="14"/>
      <c r="P333" s="14"/>
      <c r="Q333" s="14"/>
      <c r="R333" s="14"/>
      <c r="S333" s="14"/>
      <c r="T333" s="14"/>
      <c r="U333" s="14"/>
      <c r="V333" s="14"/>
      <c r="W333" s="14"/>
      <c r="X333" s="14"/>
      <c r="Y333" s="14"/>
      <c r="Z333" s="14"/>
    </row>
    <row r="334" spans="10:26" ht="16.5" customHeight="1">
      <c r="J334" s="14"/>
      <c r="K334" s="14"/>
      <c r="L334" s="14"/>
      <c r="M334" s="14"/>
      <c r="N334" s="14"/>
      <c r="O334" s="14"/>
      <c r="P334" s="14"/>
      <c r="Q334" s="14"/>
      <c r="R334" s="14"/>
      <c r="S334" s="14"/>
      <c r="T334" s="14"/>
      <c r="U334" s="14"/>
      <c r="V334" s="14"/>
      <c r="W334" s="14"/>
      <c r="X334" s="14"/>
      <c r="Y334" s="14"/>
      <c r="Z334" s="14"/>
    </row>
    <row r="335" spans="10:26">
      <c r="J335" s="14"/>
      <c r="K335" s="14"/>
      <c r="L335" s="14"/>
      <c r="M335" s="14"/>
      <c r="N335" s="14"/>
      <c r="O335" s="14"/>
      <c r="P335" s="14"/>
      <c r="Q335" s="14"/>
      <c r="R335" s="14"/>
      <c r="S335" s="14"/>
      <c r="T335" s="14"/>
      <c r="U335" s="14"/>
      <c r="V335" s="14"/>
      <c r="W335" s="14"/>
      <c r="X335" s="14"/>
      <c r="Y335" s="14"/>
      <c r="Z335" s="14"/>
    </row>
    <row r="336" spans="10:26" ht="16.5" customHeight="1">
      <c r="J336" s="14"/>
      <c r="K336" s="14"/>
      <c r="L336" s="14"/>
      <c r="M336" s="14"/>
      <c r="N336" s="14"/>
      <c r="O336" s="14"/>
      <c r="P336" s="14"/>
      <c r="Q336" s="14"/>
      <c r="R336" s="14"/>
      <c r="S336" s="14"/>
    </row>
    <row r="337" spans="10:19">
      <c r="J337" s="14"/>
      <c r="K337" s="14"/>
      <c r="L337" s="14"/>
      <c r="M337" s="14"/>
      <c r="N337" s="14"/>
      <c r="O337" s="14"/>
      <c r="P337" s="14"/>
      <c r="Q337" s="14"/>
      <c r="R337" s="14"/>
      <c r="S337" s="14"/>
    </row>
    <row r="338" spans="10:19" ht="16.5" customHeight="1">
      <c r="J338" s="14"/>
      <c r="K338" s="14"/>
      <c r="L338" s="14"/>
      <c r="M338" s="14"/>
      <c r="N338" s="14"/>
      <c r="O338" s="14"/>
      <c r="P338" s="14"/>
      <c r="Q338" s="14"/>
      <c r="R338" s="14"/>
      <c r="S338" s="14"/>
    </row>
    <row r="339" spans="10:19" ht="16.5" customHeight="1">
      <c r="J339" s="14"/>
      <c r="K339" s="14"/>
      <c r="L339" s="14"/>
      <c r="M339" s="14"/>
      <c r="N339" s="14"/>
      <c r="O339" s="14"/>
      <c r="P339" s="14"/>
      <c r="Q339" s="14"/>
      <c r="R339" s="14"/>
      <c r="S339" s="14"/>
    </row>
    <row r="340" spans="10:19">
      <c r="J340" s="14"/>
      <c r="K340" s="14"/>
      <c r="L340" s="14"/>
      <c r="M340" s="14"/>
      <c r="N340" s="14"/>
      <c r="O340" s="14"/>
      <c r="P340" s="14"/>
      <c r="Q340" s="14"/>
      <c r="R340" s="14"/>
      <c r="S340" s="14"/>
    </row>
    <row r="341" spans="10:19">
      <c r="J341" s="14"/>
      <c r="K341" s="14"/>
      <c r="L341" s="14"/>
      <c r="M341" s="14"/>
      <c r="N341" s="14"/>
      <c r="O341" s="14"/>
      <c r="P341" s="14"/>
      <c r="Q341" s="14"/>
      <c r="R341" s="14"/>
      <c r="S341" s="14"/>
    </row>
    <row r="342" spans="10:19">
      <c r="J342" s="14"/>
      <c r="K342" s="14"/>
      <c r="L342" s="14"/>
      <c r="M342" s="14"/>
      <c r="N342" s="14"/>
      <c r="O342" s="14"/>
      <c r="P342" s="14"/>
      <c r="Q342" s="14"/>
      <c r="R342" s="14"/>
      <c r="S342" s="14"/>
    </row>
    <row r="343" spans="10:19" ht="16.5" customHeight="1">
      <c r="J343" s="14"/>
      <c r="K343" s="14"/>
      <c r="L343" s="14"/>
      <c r="M343" s="14"/>
      <c r="N343" s="14"/>
      <c r="O343" s="14"/>
      <c r="P343" s="14"/>
      <c r="Q343" s="14"/>
      <c r="R343" s="14"/>
      <c r="S343" s="14"/>
    </row>
    <row r="344" spans="10:19" ht="16.5" customHeight="1">
      <c r="J344" s="14"/>
      <c r="K344" s="14"/>
      <c r="L344" s="14"/>
      <c r="M344" s="14"/>
      <c r="N344" s="14"/>
      <c r="O344" s="14"/>
      <c r="P344" s="14"/>
      <c r="Q344" s="14"/>
      <c r="R344" s="14"/>
      <c r="S344" s="14"/>
    </row>
    <row r="345" spans="10:19">
      <c r="J345" s="14"/>
      <c r="K345" s="14"/>
      <c r="L345" s="14"/>
      <c r="M345" s="14"/>
      <c r="N345" s="14"/>
      <c r="O345" s="14"/>
      <c r="P345" s="14"/>
      <c r="Q345" s="14"/>
      <c r="R345" s="14"/>
      <c r="S345" s="14"/>
    </row>
    <row r="346" spans="10:19" ht="16.5" customHeight="1">
      <c r="J346" s="14"/>
      <c r="K346" s="14"/>
      <c r="L346" s="14"/>
      <c r="M346" s="14"/>
      <c r="N346" s="14"/>
      <c r="O346" s="14"/>
      <c r="P346" s="14"/>
      <c r="Q346" s="14"/>
      <c r="R346" s="14"/>
      <c r="S346" s="14"/>
    </row>
    <row r="347" spans="10:19">
      <c r="J347" s="14"/>
      <c r="K347" s="14"/>
      <c r="L347" s="14"/>
      <c r="M347" s="14"/>
      <c r="N347" s="14"/>
      <c r="O347" s="14"/>
      <c r="P347" s="14"/>
      <c r="Q347" s="14"/>
      <c r="R347" s="14"/>
      <c r="S347" s="14"/>
    </row>
    <row r="348" spans="10:19" ht="16.5" customHeight="1">
      <c r="J348" s="14"/>
      <c r="K348" s="14"/>
      <c r="L348" s="14"/>
      <c r="M348" s="14"/>
      <c r="N348" s="14"/>
      <c r="O348" s="14"/>
      <c r="P348" s="14"/>
      <c r="Q348" s="14"/>
      <c r="R348" s="14"/>
      <c r="S348" s="14"/>
    </row>
    <row r="349" spans="10:19" ht="16.5" customHeight="1">
      <c r="J349" s="14"/>
      <c r="K349" s="14"/>
      <c r="L349" s="14"/>
      <c r="M349" s="14"/>
      <c r="N349" s="14"/>
      <c r="O349" s="14"/>
      <c r="P349" s="14"/>
      <c r="Q349" s="14"/>
      <c r="R349" s="14"/>
      <c r="S349" s="14"/>
    </row>
    <row r="350" spans="10:19">
      <c r="J350" s="14"/>
      <c r="K350" s="14"/>
      <c r="L350" s="14"/>
      <c r="M350" s="14"/>
      <c r="N350" s="14"/>
      <c r="O350" s="14"/>
      <c r="P350" s="14"/>
      <c r="Q350" s="14"/>
      <c r="R350" s="14"/>
      <c r="S350" s="14"/>
    </row>
    <row r="351" spans="10:19" ht="16.5" customHeight="1">
      <c r="J351" s="14"/>
      <c r="K351" s="14"/>
      <c r="L351" s="14"/>
      <c r="M351" s="14"/>
      <c r="N351" s="14"/>
      <c r="O351" s="14"/>
      <c r="P351" s="14"/>
      <c r="Q351" s="14"/>
      <c r="R351" s="14"/>
      <c r="S351" s="14"/>
    </row>
    <row r="352" spans="10:19">
      <c r="J352" s="14"/>
      <c r="K352" s="14"/>
      <c r="L352" s="14"/>
      <c r="M352" s="14"/>
      <c r="N352" s="14"/>
      <c r="O352" s="14"/>
      <c r="P352" s="14"/>
      <c r="Q352" s="14"/>
      <c r="R352" s="14"/>
      <c r="S352" s="14"/>
    </row>
    <row r="353" spans="10:19" ht="16.5" customHeight="1">
      <c r="J353" s="14"/>
      <c r="K353" s="14"/>
      <c r="L353" s="14"/>
      <c r="M353" s="14"/>
      <c r="N353" s="14"/>
      <c r="O353" s="14"/>
      <c r="P353" s="14"/>
      <c r="Q353" s="14"/>
      <c r="R353" s="14"/>
      <c r="S353" s="14"/>
    </row>
    <row r="354" spans="10:19" ht="16.5" customHeight="1">
      <c r="J354" s="14"/>
      <c r="K354" s="14"/>
      <c r="L354" s="14"/>
      <c r="M354" s="14"/>
      <c r="N354" s="14"/>
      <c r="O354" s="14"/>
      <c r="P354" s="14"/>
      <c r="Q354" s="14"/>
      <c r="R354" s="14"/>
      <c r="S354" s="14"/>
    </row>
    <row r="355" spans="10:19">
      <c r="J355" s="14"/>
      <c r="K355" s="14"/>
      <c r="L355" s="14"/>
      <c r="M355" s="14"/>
      <c r="N355" s="14"/>
      <c r="O355" s="14"/>
      <c r="P355" s="14"/>
      <c r="Q355" s="14"/>
      <c r="R355" s="14"/>
      <c r="S355" s="14"/>
    </row>
    <row r="356" spans="10:19" ht="16.5" customHeight="1">
      <c r="J356" s="14"/>
      <c r="K356" s="14"/>
      <c r="L356" s="14"/>
      <c r="M356" s="14"/>
      <c r="N356" s="14"/>
      <c r="O356" s="14"/>
      <c r="P356" s="14"/>
      <c r="Q356" s="14"/>
      <c r="R356" s="14"/>
      <c r="S356" s="14"/>
    </row>
    <row r="357" spans="10:19">
      <c r="J357" s="14"/>
      <c r="K357" s="14"/>
      <c r="L357" s="14"/>
      <c r="M357" s="14"/>
      <c r="N357" s="14"/>
      <c r="O357" s="14"/>
      <c r="P357" s="14"/>
      <c r="Q357" s="14"/>
      <c r="R357" s="14"/>
      <c r="S357" s="14"/>
    </row>
    <row r="358" spans="10:19" ht="16.5" customHeight="1">
      <c r="J358" s="14"/>
      <c r="K358" s="14"/>
      <c r="L358" s="14"/>
      <c r="M358" s="14"/>
      <c r="N358" s="14"/>
      <c r="O358" s="14"/>
      <c r="P358" s="14"/>
      <c r="Q358" s="14"/>
      <c r="R358" s="14"/>
      <c r="S358" s="14"/>
    </row>
    <row r="359" spans="10:19" ht="16.5" customHeight="1">
      <c r="J359" s="14"/>
      <c r="K359" s="14"/>
      <c r="L359" s="14"/>
      <c r="M359" s="14"/>
      <c r="N359" s="14"/>
      <c r="O359" s="14"/>
      <c r="P359" s="14"/>
      <c r="Q359" s="14"/>
      <c r="R359" s="14"/>
      <c r="S359" s="14"/>
    </row>
    <row r="360" spans="10:19">
      <c r="J360" s="14"/>
      <c r="K360" s="14"/>
      <c r="L360" s="14"/>
      <c r="M360" s="14"/>
      <c r="N360" s="14"/>
      <c r="O360" s="14"/>
      <c r="P360" s="14"/>
      <c r="Q360" s="14"/>
      <c r="R360" s="14"/>
      <c r="S360" s="14"/>
    </row>
    <row r="361" spans="10:19" ht="16.5" customHeight="1">
      <c r="J361" s="14"/>
      <c r="K361" s="14"/>
      <c r="L361" s="14"/>
      <c r="M361" s="14"/>
      <c r="N361" s="14"/>
      <c r="O361" s="14"/>
      <c r="P361" s="14"/>
      <c r="Q361" s="14"/>
      <c r="R361" s="14"/>
      <c r="S361" s="14"/>
    </row>
    <row r="362" spans="10:19">
      <c r="J362" s="14"/>
      <c r="K362" s="14"/>
      <c r="L362" s="14"/>
      <c r="M362" s="14"/>
      <c r="N362" s="14"/>
      <c r="O362" s="14"/>
      <c r="P362" s="14"/>
      <c r="Q362" s="14"/>
      <c r="R362" s="14"/>
      <c r="S362" s="14"/>
    </row>
    <row r="363" spans="10:19" ht="16.5" customHeight="1">
      <c r="J363" s="14"/>
      <c r="K363" s="14"/>
      <c r="L363" s="14"/>
      <c r="M363" s="14"/>
      <c r="N363" s="14"/>
      <c r="O363" s="14"/>
      <c r="P363" s="14"/>
      <c r="Q363" s="14"/>
      <c r="R363" s="14"/>
      <c r="S363" s="14"/>
    </row>
  </sheetData>
  <mergeCells count="21">
    <mergeCell ref="A1:G1"/>
    <mergeCell ref="A2:G2"/>
    <mergeCell ref="A3:G4"/>
    <mergeCell ref="A5:B5"/>
    <mergeCell ref="C5:E5"/>
    <mergeCell ref="G5:I5"/>
    <mergeCell ref="A21:B21"/>
    <mergeCell ref="H21:I21"/>
    <mergeCell ref="A6:B6"/>
    <mergeCell ref="C6:I6"/>
    <mergeCell ref="A7:B7"/>
    <mergeCell ref="C7:E7"/>
    <mergeCell ref="G7:I7"/>
    <mergeCell ref="A8:B8"/>
    <mergeCell ref="C8:E8"/>
    <mergeCell ref="G8:I8"/>
    <mergeCell ref="C9:D9"/>
    <mergeCell ref="A18:H18"/>
    <mergeCell ref="B19:I19"/>
    <mergeCell ref="A20:B20"/>
    <mergeCell ref="H20:I20"/>
  </mergeCells>
  <dataValidations count="1">
    <dataValidation allowBlank="1" showInputMessage="1" showErrorMessage="1" promptTitle="北京久盛；福楼；A公司" sqref="C5:C6 D6"/>
  </dataValidations>
  <pageMargins left="0.34545454545454546" right="0.41022727272727272" top="0.75" bottom="0.75" header="0.3" footer="0.3"/>
  <pageSetup scale="58" fitToHeight="0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5</vt:i4>
      </vt:variant>
    </vt:vector>
  </HeadingPairs>
  <TitlesOfParts>
    <vt:vector size="10" baseType="lpstr">
      <vt:lpstr>Total</vt:lpstr>
      <vt:lpstr>C001</vt:lpstr>
      <vt:lpstr>C001 order1</vt:lpstr>
      <vt:lpstr>C001 order2</vt:lpstr>
      <vt:lpstr>C002</vt:lpstr>
      <vt:lpstr>'C001'!Print_Area</vt:lpstr>
      <vt:lpstr>'C001 order1'!Print_Area</vt:lpstr>
      <vt:lpstr>'C001 order2'!Print_Area</vt:lpstr>
      <vt:lpstr>'C002'!Print_Area</vt:lpstr>
      <vt:lpstr>Total!Print_Area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 ELHAIK</dc:creator>
  <cp:lastModifiedBy>Brice ELHAIK</cp:lastModifiedBy>
  <dcterms:created xsi:type="dcterms:W3CDTF">2014-04-23T04:14:36Z</dcterms:created>
  <dcterms:modified xsi:type="dcterms:W3CDTF">2014-05-07T01:18:30Z</dcterms:modified>
</cp:coreProperties>
</file>