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360" yWindow="372" windowWidth="20736" windowHeight="11700" tabRatio="266"/>
  </bookViews>
  <sheets>
    <sheet name="Stock" sheetId="7" r:id="rId1"/>
    <sheet name="Cave" sheetId="1" r:id="rId2"/>
    <sheet name="Vins dégustés" sheetId="6" r:id="rId3"/>
    <sheet name="Listes" sheetId="2" r:id="rId4"/>
    <sheet name="France" sheetId="3" r:id="rId5"/>
  </sheets>
  <definedNames>
    <definedName name="Alsace">France!$A$2:$A$75</definedName>
    <definedName name="Beaujolais">France!$C$2:$C$18</definedName>
    <definedName name="Bordeaux">France!$D$2:$D$48</definedName>
    <definedName name="Bourgogne">France!$E$2:$E$2623</definedName>
    <definedName name="Corse">France!$H$2:$H$11</definedName>
    <definedName name="Couleur">Listes!$O$2:$O$7</definedName>
    <definedName name="Couleurs">Listes!$O$2:$O$7</definedName>
    <definedName name="Espagne">Listes!$C$2:$C$23</definedName>
    <definedName name="Format">Listes!$P$2:$P$28</definedName>
    <definedName name="France">Listes!$B$2:$B$17</definedName>
    <definedName name="Italie">Listes!$D$2:$D$22</definedName>
    <definedName name="Jura">France!$I$2:$I$9</definedName>
    <definedName name="Languedoc_Roussillon">France!$J$2:$J$65</definedName>
    <definedName name="Loire">France!$O$2:$O$78</definedName>
    <definedName name="Millésime">Listes!$M$2:$M$116</definedName>
    <definedName name="Pays">Listes!$A$2:$A$11</definedName>
    <definedName name="Portugal">Listes!$E$2:$E$6</definedName>
    <definedName name="Provence">France!$L$2:$L$11</definedName>
    <definedName name="régions">Stock!$E$2:$E$13</definedName>
    <definedName name="Rhône">France!$P$2:$P$53</definedName>
    <definedName name="Savoie">France!$M$2:$M$6</definedName>
    <definedName name="Stock">Listes!$N$2:$N$43</definedName>
    <definedName name="Sud_Ouest">France!$N$2:$N$40</definedName>
  </definedNames>
  <calcPr calcId="145621"/>
</workbook>
</file>

<file path=xl/calcChain.xml><?xml version="1.0" encoding="utf-8"?>
<calcChain xmlns="http://schemas.openxmlformats.org/spreadsheetml/2006/main">
  <c r="I1" i="7" l="1"/>
  <c r="F7" i="7"/>
  <c r="F8" i="7"/>
  <c r="F9" i="7"/>
  <c r="F10" i="7"/>
  <c r="F11" i="7"/>
  <c r="F12" i="7"/>
  <c r="F13" i="7"/>
  <c r="F6" i="7"/>
  <c r="F5" i="7"/>
  <c r="F4" i="7"/>
  <c r="F3" i="7"/>
  <c r="F2" i="7"/>
  <c r="F1" i="7"/>
  <c r="D6" i="7"/>
  <c r="D5" i="7"/>
  <c r="D4" i="7"/>
  <c r="D3" i="7"/>
  <c r="D2" i="7"/>
  <c r="D1" i="7"/>
</calcChain>
</file>

<file path=xl/sharedStrings.xml><?xml version="1.0" encoding="utf-8"?>
<sst xmlns="http://schemas.openxmlformats.org/spreadsheetml/2006/main" count="3536" uniqueCount="3200">
  <si>
    <t>Pays</t>
  </si>
  <si>
    <t>France</t>
  </si>
  <si>
    <t>Espagne</t>
  </si>
  <si>
    <t>Italie</t>
  </si>
  <si>
    <t>Portugal</t>
  </si>
  <si>
    <t>Allemagne</t>
  </si>
  <si>
    <t>Argentine</t>
  </si>
  <si>
    <t>Mexique</t>
  </si>
  <si>
    <t>Chili</t>
  </si>
  <si>
    <t>Roumanie</t>
  </si>
  <si>
    <t>Hongrie/Slovaquie</t>
  </si>
  <si>
    <t>Alsace</t>
  </si>
  <si>
    <t>Andalousie</t>
  </si>
  <si>
    <t>Abruzzes</t>
  </si>
  <si>
    <t>Alentejo</t>
  </si>
  <si>
    <t>Mendoza</t>
  </si>
  <si>
    <t>Baja California</t>
  </si>
  <si>
    <t>Tokay</t>
  </si>
  <si>
    <t>Armagnac</t>
  </si>
  <si>
    <t>Aragon</t>
  </si>
  <si>
    <t>Basilicate</t>
  </si>
  <si>
    <t>Douro</t>
  </si>
  <si>
    <t>Beaujolais</t>
  </si>
  <si>
    <t>Asturies</t>
  </si>
  <si>
    <t>Calabre</t>
  </si>
  <si>
    <t>Madere</t>
  </si>
  <si>
    <t>Bordeaux</t>
  </si>
  <si>
    <t>Baléares</t>
  </si>
  <si>
    <t>Campanie</t>
  </si>
  <si>
    <t>Ribatejo</t>
  </si>
  <si>
    <t>Bourgogne</t>
  </si>
  <si>
    <t>Canaries</t>
  </si>
  <si>
    <t>Émilie-Romagne</t>
  </si>
  <si>
    <t>Champagne</t>
  </si>
  <si>
    <t>Cantabrie</t>
  </si>
  <si>
    <t>Frioul-Vénétie-Julienne</t>
  </si>
  <si>
    <t>Cognac</t>
  </si>
  <si>
    <t>Castille-La Manche</t>
  </si>
  <si>
    <t>Latium</t>
  </si>
  <si>
    <t>Corse</t>
  </si>
  <si>
    <t>Castille et León</t>
  </si>
  <si>
    <t>Ligurie</t>
  </si>
  <si>
    <t>Catalogne</t>
  </si>
  <si>
    <t>Lombardie</t>
  </si>
  <si>
    <t>Languedoc-Roussillon</t>
  </si>
  <si>
    <t>Estrémadure</t>
  </si>
  <si>
    <t>Marches</t>
  </si>
  <si>
    <t>Provence</t>
  </si>
  <si>
    <t>Galice</t>
  </si>
  <si>
    <t>Molise</t>
  </si>
  <si>
    <t>Savoie</t>
  </si>
  <si>
    <t>Galice - Rias Baixas</t>
  </si>
  <si>
    <t>Ombrie</t>
  </si>
  <si>
    <t>Sud-Ouest</t>
  </si>
  <si>
    <t>Madrid</t>
  </si>
  <si>
    <t>Piémont</t>
  </si>
  <si>
    <t>Murcie</t>
  </si>
  <si>
    <t>Pouilles</t>
  </si>
  <si>
    <t>Navarre</t>
  </si>
  <si>
    <t>Sardaigne</t>
  </si>
  <si>
    <t>Pays basque</t>
  </si>
  <si>
    <t>Sicile</t>
  </si>
  <si>
    <t>Pays basque - Txakoli de Getaria</t>
  </si>
  <si>
    <t>Toscane</t>
  </si>
  <si>
    <t>Pays basque - Txakoli d'Alava</t>
  </si>
  <si>
    <t>Trentin-Haut-Adige</t>
  </si>
  <si>
    <t>Pays basque - Txakoli de Biscaye</t>
  </si>
  <si>
    <t>Val d'Aoste</t>
  </si>
  <si>
    <t>Rioja</t>
  </si>
  <si>
    <t>Vénétie</t>
  </si>
  <si>
    <t>Valence</t>
  </si>
  <si>
    <t>Région</t>
  </si>
  <si>
    <t>Nom</t>
  </si>
  <si>
    <t>Millésime</t>
  </si>
  <si>
    <t>Domaine</t>
  </si>
  <si>
    <t>Appelation</t>
  </si>
  <si>
    <t>Ahr</t>
  </si>
  <si>
    <t>Pays-de-Bade (Baden)</t>
  </si>
  <si>
    <t>Franconie (Franken)</t>
  </si>
  <si>
    <t>Bergstrasse de Hesse (Hessische Bergstrasse)</t>
  </si>
  <si>
    <t>Rhin-moyen (Mittelrhein)</t>
  </si>
  <si>
    <t>Moselle</t>
  </si>
  <si>
    <t>Nahe</t>
  </si>
  <si>
    <t>Palatinat rhénan (Rheinpfalz)</t>
  </si>
  <si>
    <t>Rheingau</t>
  </si>
  <si>
    <t>Hesse-Rhénane (Rheinhessen)</t>
  </si>
  <si>
    <t>Saale-Unstrut</t>
  </si>
  <si>
    <t>Saxe (Sachsen)</t>
  </si>
  <si>
    <t>Wurtemberg</t>
  </si>
  <si>
    <t>Chubut</t>
  </si>
  <si>
    <t>San Juan</t>
  </si>
  <si>
    <t>Salta</t>
  </si>
  <si>
    <t>Catamarca</t>
  </si>
  <si>
    <t>Río Negro</t>
  </si>
  <si>
    <t>Jujuy</t>
  </si>
  <si>
    <t>Neuquén</t>
  </si>
  <si>
    <t>Buenos Aires (Médanos)</t>
  </si>
  <si>
    <t>Ardeal</t>
  </si>
  <si>
    <t>Banat</t>
  </si>
  <si>
    <t>Crișana</t>
  </si>
  <si>
    <t>Valachie</t>
  </si>
  <si>
    <t>Munténie</t>
  </si>
  <si>
    <t>Olténie</t>
  </si>
  <si>
    <t>Moldavie (Piémont)</t>
  </si>
  <si>
    <t>Moldavie (Plateau)</t>
  </si>
  <si>
    <t>Maramureș</t>
  </si>
  <si>
    <t>Chasselas (Gutedel)</t>
  </si>
  <si>
    <t>Gewurztraminer</t>
  </si>
  <si>
    <t>Muscat</t>
  </si>
  <si>
    <t>klevener de Heiligenstein</t>
  </si>
  <si>
    <t>Pinot-gris</t>
  </si>
  <si>
    <t>Pinot-noir</t>
  </si>
  <si>
    <t>Pinot (klevner)</t>
  </si>
  <si>
    <t>Riesling</t>
  </si>
  <si>
    <t>Sylvaner</t>
  </si>
  <si>
    <t>Edelzwicker</t>
  </si>
  <si>
    <t>Blienschwiller</t>
  </si>
  <si>
    <t>Côtes de Barr</t>
  </si>
  <si>
    <t>Côte de Rouffach</t>
  </si>
  <si>
    <t>Ottrott</t>
  </si>
  <si>
    <t>Rodern</t>
  </si>
  <si>
    <t>Saint-Hippolyte</t>
  </si>
  <si>
    <t>Scherwiller</t>
  </si>
  <si>
    <t>Val Saint-Grégoire</t>
  </si>
  <si>
    <t>Vallée Noble</t>
  </si>
  <si>
    <t>Wolxheim</t>
  </si>
  <si>
    <t>Bergheim</t>
  </si>
  <si>
    <t>Coteaux du Haut-Koenigsbourg</t>
  </si>
  <si>
    <t>Crémant d'Alsace</t>
  </si>
  <si>
    <t>Grand Cru Altenberg</t>
  </si>
  <si>
    <t>Grand Cru Brand</t>
  </si>
  <si>
    <t>Grand Cru Bruderthal</t>
  </si>
  <si>
    <t>Grand Cru Eichberg</t>
  </si>
  <si>
    <t>Grand Cru Engelberg</t>
  </si>
  <si>
    <t>Grand Cru Florimont</t>
  </si>
  <si>
    <t>Grand Cru Frankstein</t>
  </si>
  <si>
    <t>Grand Cru Froehn</t>
  </si>
  <si>
    <t>Grand Cru Furstentum</t>
  </si>
  <si>
    <t>Grand Cru Geisberg</t>
  </si>
  <si>
    <t>Grand Cru Gloeckelberg</t>
  </si>
  <si>
    <t>Grand Cru Goldert</t>
  </si>
  <si>
    <t>Grand Cru Hatschbourg</t>
  </si>
  <si>
    <t>Grand Cru Hengst</t>
  </si>
  <si>
    <t>Grand Cru Kaefferkopf</t>
  </si>
  <si>
    <t>Grand Cru Kanzlerberg</t>
  </si>
  <si>
    <t>Grand Cru Kastelberg</t>
  </si>
  <si>
    <t>Grand Cru Kessler</t>
  </si>
  <si>
    <t>Grand Cru Kirchberg</t>
  </si>
  <si>
    <t>Grand Cru Kitterlé</t>
  </si>
  <si>
    <t>Grand Cru Mambourg</t>
  </si>
  <si>
    <t>Grand Cru Mandelberg</t>
  </si>
  <si>
    <t>Grand Cru Marckrain</t>
  </si>
  <si>
    <t>Grand Cru Moenchberg</t>
  </si>
  <si>
    <t>Grand Cru Muenchberg</t>
  </si>
  <si>
    <t>Grand Cru Ollwiller</t>
  </si>
  <si>
    <t>Grand Cru Osterberg</t>
  </si>
  <si>
    <t>Grand Cru Pfersigberg</t>
  </si>
  <si>
    <t>Grand Cru Pfingstberg</t>
  </si>
  <si>
    <t>Grand Cru Praelatenberg</t>
  </si>
  <si>
    <t>Grand Cru Rangen</t>
  </si>
  <si>
    <t>Grand Cru Rosacker</t>
  </si>
  <si>
    <t>Grand Cru Saering</t>
  </si>
  <si>
    <t>Grand Cru Schlossberg</t>
  </si>
  <si>
    <t>Grand Cru Schœnenbourg</t>
  </si>
  <si>
    <t>Grand Cru Sommerberg</t>
  </si>
  <si>
    <t>Grand Cru Sonnenglanz</t>
  </si>
  <si>
    <t>Grand Cru Spiegel</t>
  </si>
  <si>
    <t>Grand Cru Sporen</t>
  </si>
  <si>
    <t>Grand Cru Steinert</t>
  </si>
  <si>
    <t>Grand Cru Steingrubler</t>
  </si>
  <si>
    <t>Grand Cru Steinklotz</t>
  </si>
  <si>
    <t>Grand Cru Vorbourg</t>
  </si>
  <si>
    <t>Grand Cru Wiebelsberg</t>
  </si>
  <si>
    <t>Grand Cru Wineck-Schlossberg</t>
  </si>
  <si>
    <t>Grand Cru Winzenberg</t>
  </si>
  <si>
    <t>Grand Cru Zinnkoepflé</t>
  </si>
  <si>
    <t>Grand Cru Zotzenberg</t>
  </si>
  <si>
    <t>Côtes-de-Provence</t>
  </si>
  <si>
    <t>Coteaux-d’Aix-en-Provence</t>
  </si>
  <si>
    <t>Coteaux-des-Baux-de-Provence</t>
  </si>
  <si>
    <t>Coteaux-Varois-en-Provence</t>
  </si>
  <si>
    <t>Pierrevert</t>
  </si>
  <si>
    <t>Bandol</t>
  </si>
  <si>
    <t>Bellet</t>
  </si>
  <si>
    <t>Cassis</t>
  </si>
  <si>
    <t>Palette</t>
  </si>
  <si>
    <t>Jura</t>
  </si>
  <si>
    <t>Château-Chalon</t>
  </si>
  <si>
    <t>Arbois</t>
  </si>
  <si>
    <t>Arbois Pupillin</t>
  </si>
  <si>
    <t>Macvin du Jura</t>
  </si>
  <si>
    <t>Crémant du Jura</t>
  </si>
  <si>
    <t>Côtes-du-Jura</t>
  </si>
  <si>
    <t>l’Étoile</t>
  </si>
  <si>
    <t>Seyssel</t>
  </si>
  <si>
    <t>Vin de Savoie</t>
  </si>
  <si>
    <t>Roussette de Savoie</t>
  </si>
  <si>
    <t>Ayze</t>
  </si>
  <si>
    <t>Vin de Corse</t>
  </si>
  <si>
    <t>Ajaccio</t>
  </si>
  <si>
    <t>Patrimonio</t>
  </si>
  <si>
    <t>Calvi</t>
  </si>
  <si>
    <t>Coteaux-du-Cap-Corse</t>
  </si>
  <si>
    <t>Figari</t>
  </si>
  <si>
    <t>Porto-Vecchio</t>
  </si>
  <si>
    <t>Sartène</t>
  </si>
  <si>
    <t>Muscat du Cap-Corse</t>
  </si>
  <si>
    <t>Chinon</t>
  </si>
  <si>
    <t>Saint-Nicolas-de-Bourgueil</t>
  </si>
  <si>
    <t>Saumur Puy-Notre-Dame</t>
  </si>
  <si>
    <t>Touraine</t>
  </si>
  <si>
    <t>Cabernet d'Anjou</t>
  </si>
  <si>
    <t>Rosé de Loire</t>
  </si>
  <si>
    <t>Bonnezeaux</t>
  </si>
  <si>
    <t>Jasnières</t>
  </si>
  <si>
    <t>Savennières</t>
  </si>
  <si>
    <t>Vouvray</t>
  </si>
  <si>
    <t>Crémant de Loire</t>
  </si>
  <si>
    <t>Muscadet</t>
  </si>
  <si>
    <t>Anjou</t>
  </si>
  <si>
    <t>Châteaumeillant</t>
  </si>
  <si>
    <t>Cheverny</t>
  </si>
  <si>
    <t>Cour-Cheverny</t>
  </si>
  <si>
    <t>Haut-Poitou</t>
  </si>
  <si>
    <t>Menetou-Salon</t>
  </si>
  <si>
    <t>Muscadet-Coteaux-de-la-Loire</t>
  </si>
  <si>
    <t>Muscadet-Côtes-de-Grandlieu</t>
  </si>
  <si>
    <t>Muscadet-Sèvre-et-Maine</t>
  </si>
  <si>
    <t>Orléans</t>
  </si>
  <si>
    <t>Orléans-Cléry</t>
  </si>
  <si>
    <t>Quarts-de-Chaume</t>
  </si>
  <si>
    <t>Quincy</t>
  </si>
  <si>
    <t>Reuilly</t>
  </si>
  <si>
    <t>Rosé d'Anjou</t>
  </si>
  <si>
    <t>Saint-Pourçain</t>
  </si>
  <si>
    <t>Sancerre</t>
  </si>
  <si>
    <t>Saumur</t>
  </si>
  <si>
    <t>Saumur-Champigny</t>
  </si>
  <si>
    <t>Touraine-Noble-Joué</t>
  </si>
  <si>
    <t>Valençay</t>
  </si>
  <si>
    <t>Anjou-Coteaux-de-la-Loire</t>
  </si>
  <si>
    <t>Bourgueil</t>
  </si>
  <si>
    <t>Côte-Roannaise</t>
  </si>
  <si>
    <t>Coteaux-de-l'Aubance</t>
  </si>
  <si>
    <t>Coteaux-de-Saumur</t>
  </si>
  <si>
    <t>Coteaux-du-Giennois</t>
  </si>
  <si>
    <t>Coteaux-du-Layon</t>
  </si>
  <si>
    <t>Coteaux-du-Loir</t>
  </si>
  <si>
    <t>Coteaux-du-Vendômois</t>
  </si>
  <si>
    <t>Côtes-du-Forez</t>
  </si>
  <si>
    <t>Fiefs-Vendéens</t>
  </si>
  <si>
    <t>Pouilly-sur-Loire</t>
  </si>
  <si>
    <t>Coteaux-d'Ancenis</t>
  </si>
  <si>
    <t>Gros-Plant-du-Pays-Nantais</t>
  </si>
  <si>
    <t>Anjou-Gamay</t>
  </si>
  <si>
    <t>Anjou-Villages</t>
  </si>
  <si>
    <t>Anjou-Villages-Brissac</t>
  </si>
  <si>
    <t>Anjou-Fines-Bulles</t>
  </si>
  <si>
    <t>Chaume</t>
  </si>
  <si>
    <t>Coteaux-du-Layon Beaulieu-sur-Layon</t>
  </si>
  <si>
    <t>Coteaux-du-Layon Faye-d'Anjou</t>
  </si>
  <si>
    <t>Coteaux-du-Layon Rablay-sur-Layon</t>
  </si>
  <si>
    <t>Coteaux-du-Layon Rochefort-sur-Loire</t>
  </si>
  <si>
    <t>Coteaux-du-Layon Saint-Lambert-du-Lattay</t>
  </si>
  <si>
    <t>Coteaux-du-Layon Saint-Aubin-de-Luigné</t>
  </si>
  <si>
    <t>Vin de Thouarsais</t>
  </si>
  <si>
    <t>Saumur Brut</t>
  </si>
  <si>
    <t>Montlouis</t>
  </si>
  <si>
    <t>Touraine-Amboise</t>
  </si>
  <si>
    <t>Touraine-Azay-le-Rideau</t>
  </si>
  <si>
    <t>Touraine-Mesland</t>
  </si>
  <si>
    <t>Pouilly-Fumé</t>
  </si>
  <si>
    <t>Côtes-d'Auvergne</t>
  </si>
  <si>
    <t>Cabernet-de-Saumur</t>
  </si>
  <si>
    <t>Clisson (Muscadet)</t>
  </si>
  <si>
    <t>Gorges (Muscadet)</t>
  </si>
  <si>
    <t>Le Pallet (Muscadet)</t>
  </si>
  <si>
    <t>Savennières-Coulée-de-Serrant</t>
  </si>
  <si>
    <t>Savennières-Roche-aux-Moines</t>
  </si>
  <si>
    <t>Touraine-Chenonceaux</t>
  </si>
  <si>
    <t>Touraine-Oisly</t>
  </si>
  <si>
    <t>Touraine Mousseux</t>
  </si>
  <si>
    <t>Touraine Pétillant</t>
  </si>
  <si>
    <t>Loire</t>
  </si>
  <si>
    <t>Rhône</t>
  </si>
  <si>
    <t>Graves</t>
  </si>
  <si>
    <t>Médoc</t>
  </si>
  <si>
    <t>Barsac</t>
  </si>
  <si>
    <t>Blaye</t>
  </si>
  <si>
    <t>Cadillac</t>
  </si>
  <si>
    <t>Canon-Fronsac</t>
  </si>
  <si>
    <t>Cérons</t>
  </si>
  <si>
    <t>Côtes-de-Blaye</t>
  </si>
  <si>
    <t>Côtes-de-Bordeaux</t>
  </si>
  <si>
    <t>Côtes-de-Bordeaux-Saint-Macaire</t>
  </si>
  <si>
    <t>Côtes-de-Bourg</t>
  </si>
  <si>
    <t>Crémant de Bordeaux</t>
  </si>
  <si>
    <t>Entre-Deux-Mers</t>
  </si>
  <si>
    <t>Fronsac</t>
  </si>
  <si>
    <t>Graves-de-Vayres</t>
  </si>
  <si>
    <t>Graves-Supérieures</t>
  </si>
  <si>
    <t>Haut-Médoc</t>
  </si>
  <si>
    <t>Lalande-de-Pomerol</t>
  </si>
  <si>
    <t>Listrac-Médoc</t>
  </si>
  <si>
    <t>Loupiac</t>
  </si>
  <si>
    <t>Lussac-Saint-Emilion</t>
  </si>
  <si>
    <t>Margaux</t>
  </si>
  <si>
    <t>Montagne-Saint-Emilion</t>
  </si>
  <si>
    <t>Pauillac</t>
  </si>
  <si>
    <t>Pessac-Léognan</t>
  </si>
  <si>
    <t>Pomerol</t>
  </si>
  <si>
    <t>Premières-Côtes-de-Bordeaux</t>
  </si>
  <si>
    <t>Puisseguin-Saint-Emilion</t>
  </si>
  <si>
    <t>Saint-Emilion</t>
  </si>
  <si>
    <t>Saint-Estèphe</t>
  </si>
  <si>
    <t>Saint-Georges-Saint-Emilion</t>
  </si>
  <si>
    <t>Saint-Julien</t>
  </si>
  <si>
    <t>Sainte-Croix-du-Mont</t>
  </si>
  <si>
    <t>Sainte-Foy-Bordeaux</t>
  </si>
  <si>
    <t>Sauternes</t>
  </si>
  <si>
    <t>Moulis-en-Médoc</t>
  </si>
  <si>
    <t>Bordeaux-Supérieur</t>
  </si>
  <si>
    <t>Cadillac-Côtes-de-Bordeaux</t>
  </si>
  <si>
    <t>Bordeaux-Haut-Benauge</t>
  </si>
  <si>
    <t>Castillon-Côtes-de-Bordeaux</t>
  </si>
  <si>
    <t>Francs-Côtes-de-Bordeaux</t>
  </si>
  <si>
    <t>Blaye-Côtes-de-Bordeaux</t>
  </si>
  <si>
    <t>Bourgogne Aligoté</t>
  </si>
  <si>
    <t>Bourgogne Mousseux</t>
  </si>
  <si>
    <t>Bourgogne Passe-Tout-Grains</t>
  </si>
  <si>
    <t>Crémant de Bourgogne</t>
  </si>
  <si>
    <t>Mâcon</t>
  </si>
  <si>
    <t>Chablis</t>
  </si>
  <si>
    <t>Petit-Chablis</t>
  </si>
  <si>
    <t>Aloxe-Corton Premier Cru</t>
  </si>
  <si>
    <t>Beaune Premier Cru</t>
  </si>
  <si>
    <t>Blagny Premier Cru</t>
  </si>
  <si>
    <t>Chablis Premier Cru</t>
  </si>
  <si>
    <t>Chambolle-Musigny Premier Cru</t>
  </si>
  <si>
    <t>Chassagne-Montrachet Premier Cru</t>
  </si>
  <si>
    <t>Fixin Premier Cru</t>
  </si>
  <si>
    <t>Gevrey-Chambertin Premier Cru</t>
  </si>
  <si>
    <t>Givry Premier Cru</t>
  </si>
  <si>
    <t>Ladoix Premier Cru</t>
  </si>
  <si>
    <t>Maranges Premier Cru</t>
  </si>
  <si>
    <t>Mercurey Premier Cru</t>
  </si>
  <si>
    <t>Meursault Premier Cru</t>
  </si>
  <si>
    <t>Montagny Premier Cru</t>
  </si>
  <si>
    <t>Monthélie Premier Cru</t>
  </si>
  <si>
    <t>Morey-Saint-Denis Premier Cru</t>
  </si>
  <si>
    <t>Nuits-Saint-Georges Premier Cru</t>
  </si>
  <si>
    <t>Pernand-Vergelesses Premier Cru</t>
  </si>
  <si>
    <t>Pommard Premier Cru</t>
  </si>
  <si>
    <t>Puligny-Montrachet Premier Cru</t>
  </si>
  <si>
    <t>Rully Premier Cru</t>
  </si>
  <si>
    <t>Santenay Premier Cru</t>
  </si>
  <si>
    <t>Savigny-lès-Beaune Premier Cru</t>
  </si>
  <si>
    <t>Volnay Premier Cru</t>
  </si>
  <si>
    <t>Vosne-Romanée Premier Cru</t>
  </si>
  <si>
    <t>Vougeot Premier Cru</t>
  </si>
  <si>
    <t>Chablis Grand Cru</t>
  </si>
  <si>
    <t>Sud_Ouest</t>
  </si>
  <si>
    <t>♦ Meursault 1er Cru - Blagny</t>
  </si>
  <si>
    <t>♦ Meursault 1er Cru - Charmes</t>
  </si>
  <si>
    <t>♦ Meursault 1er Cru - Clos des Perrières</t>
  </si>
  <si>
    <t>♦ Meursault 1er Cru - Genevrières</t>
  </si>
  <si>
    <t>♦ Meursault 1er Cru - La Jeunellotte</t>
  </si>
  <si>
    <t>♦ Meursault 1er Cru - La Pièce sous le Bois</t>
  </si>
  <si>
    <t>♦ Meursault 1er Cru - Le Porusot</t>
  </si>
  <si>
    <t>♦ Meursault 1er Cru - Les Bouchères</t>
  </si>
  <si>
    <t>♦ Meursault 1er Cru - Les Caillerets</t>
  </si>
  <si>
    <t>♦ Meursault 1er Cru - Les Cras</t>
  </si>
  <si>
    <t>♦ Meursault 1er Cru - Les Gouttes d'Or</t>
  </si>
  <si>
    <t>♦ Meursault 1er Cru - Les Plures</t>
  </si>
  <si>
    <t>♦ Meursault 1er Cru - Les Ravelles</t>
  </si>
  <si>
    <t>♦ Meursault 1er Cru - Les Santenots Blancs</t>
  </si>
  <si>
    <t>♦ Meursault 1er Cru - Les Santenots du Milieu</t>
  </si>
  <si>
    <t>♦ Meursault 1er Cru - Perrières</t>
  </si>
  <si>
    <t>♦ Meursault 1er Cru - Porusot</t>
  </si>
  <si>
    <t>♦ Meursault 1er Cru - Sous Blagny</t>
  </si>
  <si>
    <t>♦ Meursault 1er Cru - Sous le Dos d'Ane</t>
  </si>
  <si>
    <t>♦ Meursault - Au Moulin Judas</t>
  </si>
  <si>
    <t>♦ Meursault - Au Moulin Landin</t>
  </si>
  <si>
    <t>♦ Meursault - Au Murger de Monthélie</t>
  </si>
  <si>
    <t>♦ Meursault - Au Village</t>
  </si>
  <si>
    <t>♦ Meursault - Clos de la Barre</t>
  </si>
  <si>
    <t>♦ Meursault - Clos des Mouches</t>
  </si>
  <si>
    <t>♦ Meursault - En Gargouillot</t>
  </si>
  <si>
    <t>♦ Meursault - En l'Ormeau</t>
  </si>
  <si>
    <t>♦ Meursault - En la Barre</t>
  </si>
  <si>
    <t>♦ Meursault - En Marcausse</t>
  </si>
  <si>
    <t>♦ Meursault - La Barre Dessus</t>
  </si>
  <si>
    <t>♦ Meursault - Le Bois de Blagny</t>
  </si>
  <si>
    <t>♦ Meursault - Le Buisson Certaut</t>
  </si>
  <si>
    <t>♦ Meursault - Le Cromin</t>
  </si>
  <si>
    <t>♦ Meursault - Le Limozin</t>
  </si>
  <si>
    <t>♦ Meursault - Le Meix sous le Château</t>
  </si>
  <si>
    <t>♦ Meursault - Le Meix Tavaux</t>
  </si>
  <si>
    <t>♦ Meursault - Le Pré de Manche</t>
  </si>
  <si>
    <t>♦ Meursault - Le Tesson</t>
  </si>
  <si>
    <t>♦ Meursault - Les Casse-Têtes</t>
  </si>
  <si>
    <t>♦ Meursault - Les Chaumes</t>
  </si>
  <si>
    <t>♦ Meursault - Les Chaumes de Narvaux</t>
  </si>
  <si>
    <t>♦ Meursault - Les Chevalières</t>
  </si>
  <si>
    <t>♦ Meursault - Les Clous Dessous</t>
  </si>
  <si>
    <t>♦ Meursault - Les Clous Dessus</t>
  </si>
  <si>
    <t>♦ Meursault - Les COrbins</t>
  </si>
  <si>
    <t>♦ Meursault - Les Criots</t>
  </si>
  <si>
    <t>♦ Meursault - Les Dressoles</t>
  </si>
  <si>
    <t>♦ Meursault - Les Durots</t>
  </si>
  <si>
    <t>♦ Meursault - Les Grands Charrons</t>
  </si>
  <si>
    <t>♦ Meursault - Les Gruyaches</t>
  </si>
  <si>
    <t>♦ Meursault - Les Luchets</t>
  </si>
  <si>
    <t>♦ Meursault - Les Magny</t>
  </si>
  <si>
    <t>♦ Meursault - Les Malpoiriers</t>
  </si>
  <si>
    <t>♦ Meursault - Les Meix Chavaux</t>
  </si>
  <si>
    <t>♦ Meursault - Les Millerands</t>
  </si>
  <si>
    <t>♦ Meursault - Les Narvaux Dessoux</t>
  </si>
  <si>
    <t>♦ Meursault - Les Narvaux Dessus</t>
  </si>
  <si>
    <t>♦ Meursault - Les Pellans</t>
  </si>
  <si>
    <t>♦ Meursault - Les Pelles-Dessous</t>
  </si>
  <si>
    <t>♦ Meursault - Les Pelles-Dessus</t>
  </si>
  <si>
    <t>♦ Meursault - Les Perchots</t>
  </si>
  <si>
    <t>♦ Meursault - Les Petits Charrons</t>
  </si>
  <si>
    <t>♦ Meursault - Les Peutes Vignes</t>
  </si>
  <si>
    <t>♦ Meursault - Les Rougeots</t>
  </si>
  <si>
    <t>♦ Meursault - Les Santenots Dessous</t>
  </si>
  <si>
    <t>♦ Meursault - Les Terres Blanches</t>
  </si>
  <si>
    <t>♦ Meursault - Les Tillets</t>
  </si>
  <si>
    <t>♦ Meursault - Les Vignes Blanches</t>
  </si>
  <si>
    <t>♦ Meursault - Les Vireuils Dessous</t>
  </si>
  <si>
    <t>♦ Meursault - Les Vireuils Dessus</t>
  </si>
  <si>
    <t>♦ Chablis 1er Cru - Beauroy</t>
  </si>
  <si>
    <t>♦ Chablis 1er Cru - Berdiot</t>
  </si>
  <si>
    <t>♦ Chablis 1er Cru - Beugnons</t>
  </si>
  <si>
    <t>♦ Chablis 1er Cru - Butteaux</t>
  </si>
  <si>
    <t>♦ Chablis 1er Cru - Chapelot</t>
  </si>
  <si>
    <t>♦ Chablis 1er Cru - Chatains</t>
  </si>
  <si>
    <t>♦ Chablis 1er Cru - Chaume de Talvat</t>
  </si>
  <si>
    <t>♦ Chablis 1er Cru - Côte de Bréchain</t>
  </si>
  <si>
    <t>♦ Chablis 1er Cru - Côte de Cuissy</t>
  </si>
  <si>
    <t>♦ Chablis 1er Cru - Côte de Fontenay</t>
  </si>
  <si>
    <t>♦ Chablis 1er Cru - Côte de Jouan</t>
  </si>
  <si>
    <t>♦ Chablis 1er Cru - Côte de Léchet</t>
  </si>
  <si>
    <t>♦ Chablis 1er Cru - Côte de Savant</t>
  </si>
  <si>
    <t>♦ Chablis 1er Cru - Côte de Vaubarousse</t>
  </si>
  <si>
    <t>♦ Chablis 1er Cru - Côte des Prés-Girots</t>
  </si>
  <si>
    <t>♦ Chablis 1er Cru - Forêts</t>
  </si>
  <si>
    <t>♦ Chablis 1er Cru - Fourchaume</t>
  </si>
  <si>
    <t>♦ Chablis 1er Cru - L'Homme Mort</t>
  </si>
  <si>
    <t>♦ Chablis 1er Cru - Les Beauregards</t>
  </si>
  <si>
    <t>♦ Chablis 1er Cru - Les Epinottes</t>
  </si>
  <si>
    <t>♦ Chablis 1er Cru - Les Fourneaux</t>
  </si>
  <si>
    <t>♦ Chablis 1er Cru - Les Lys</t>
  </si>
  <si>
    <t>♦ Chablis 1er Cru - Mélinots</t>
  </si>
  <si>
    <t>♦ Chablis 1er Cru - Mont de Milieu</t>
  </si>
  <si>
    <t>♦ Chablis 1er Cru - Montée de Tonnerre</t>
  </si>
  <si>
    <t>♦ Chablis 1er Cru - Montmains</t>
  </si>
  <si>
    <t>♦ Chablis 1er Cru - Morein</t>
  </si>
  <si>
    <t>♦ Chablis 1er Cru - Pied d'Aloup</t>
  </si>
  <si>
    <t>♦ Chablis 1er Cru - Roncières</t>
  </si>
  <si>
    <t>♦ Chablis 1er Cru - Sécher</t>
  </si>
  <si>
    <t>♦ Chablis 1er Cru - Troesmes</t>
  </si>
  <si>
    <t>♦ Chablis 1er Cru - Vaillons</t>
  </si>
  <si>
    <t>♦ Chablis 1er Cru - Vau de Vey</t>
  </si>
  <si>
    <t>♦ Chablis 1er Cru - Vau Ligneau</t>
  </si>
  <si>
    <t>♦ Chablis 1er Cru - Vaucoupin</t>
  </si>
  <si>
    <t>♦ Chablis 1er Cru - Vaugiraut</t>
  </si>
  <si>
    <t>♦ Chablis 1er Cru - Vaulorent</t>
  </si>
  <si>
    <t>♦ Chablis 1er Cru - Vaupulent</t>
  </si>
  <si>
    <t>♦ Chablis 1er Cru - Vaux Ragons</t>
  </si>
  <si>
    <t>♦ Chablis 1er Cru - Vosgros</t>
  </si>
  <si>
    <t>♦ Aloxe-Corton 1er Cru - Clos des Maréchaudes</t>
  </si>
  <si>
    <t>♦ Aloxe-Corton 1er Cru - Clos du Chapitre</t>
  </si>
  <si>
    <t>♦ Aloxe-Corton 1er Cru - La Coutière</t>
  </si>
  <si>
    <t>♦ Aloxe-Corton 1er Cru - La Maréchaude</t>
  </si>
  <si>
    <t>♦ Aloxe-Corton 1er Cru - La Toppe au Vert</t>
  </si>
  <si>
    <t>♦ Aloxe-Corton 1er Cru - Les Chaillots</t>
  </si>
  <si>
    <t>♦ Aloxe-Corton 1er Cru - Les Fournières</t>
  </si>
  <si>
    <t>♦ Aloxe-Corton 1er Cru - Les Maréchaudes</t>
  </si>
  <si>
    <t>♦ Aloxe-Corton 1er Cru - Les Moutottes </t>
  </si>
  <si>
    <t>♦ Aloxe-Corton 1er Cru - Les Paulands</t>
  </si>
  <si>
    <t>♦ Aloxe-Corton 1er Cru - Les Petites Folières</t>
  </si>
  <si>
    <t>♦ Aloxe-Corton 1er Cru - Les Valozières</t>
  </si>
  <si>
    <t>♦ Aloxe-Corton 1er Cru - Les Vercots</t>
  </si>
  <si>
    <t>♦ Aloxe-Corton - Boulmeau</t>
  </si>
  <si>
    <t>♦ Aloxe-Corton - La Boulotte</t>
  </si>
  <si>
    <t>♦ Aloxe-Corton - La Toppe Marteneau</t>
  </si>
  <si>
    <t>♦ Aloxe-Corton - Les Boutières</t>
  </si>
  <si>
    <t>♦ Aloxe-Corton - Les Brunettes et Planchots</t>
  </si>
  <si>
    <t>♦ Aloxe-Corton - Les Bruyères</t>
  </si>
  <si>
    <t>♦ Aloxe-Corton - Les Caillettes</t>
  </si>
  <si>
    <t>♦ Aloxe-Corton - Les Citernes</t>
  </si>
  <si>
    <t>♦ Aloxe-Corton - Les Combes</t>
  </si>
  <si>
    <t>♦ Aloxe-Corton - Les Crapousuets</t>
  </si>
  <si>
    <t>♦ Aloxe-Corton - Les Cras</t>
  </si>
  <si>
    <t>♦ Aloxe-Corton - Les Genevrières et le Suchot</t>
  </si>
  <si>
    <t>♦ Aloxe-Corton - Les Morais</t>
  </si>
  <si>
    <t>♦ Aloxe-Corton - Les Petits Vercots</t>
  </si>
  <si>
    <t>♦ Aloxe-Corton - Les Valozières</t>
  </si>
  <si>
    <t>Auxey-Duresses Premier Cru</t>
  </si>
  <si>
    <t>♦ Auxey-Duresses</t>
  </si>
  <si>
    <t>♦ Auxey-Duresses - Creux de BOrgey</t>
  </si>
  <si>
    <t>♦ Auxey-Duresses - Creux de Tillet</t>
  </si>
  <si>
    <t>♦ Auxey-Duresses - Derrière le Four</t>
  </si>
  <si>
    <t>♦ Auxey-Duresses - En Polianges</t>
  </si>
  <si>
    <t>♦ Auxey-Duresses - En Saussois</t>
  </si>
  <si>
    <t>♦ Auxey-Duresses - La Canée</t>
  </si>
  <si>
    <t>♦ Auxey-Duresses - La Chateille</t>
  </si>
  <si>
    <t>♦ Auxey-Duresses - La Jonchère</t>
  </si>
  <si>
    <t>♦ Auxey-Duresses - La Macabrée</t>
  </si>
  <si>
    <t>♦ Auxey-Duresses - La Montagne du Bourdon</t>
  </si>
  <si>
    <t>♦ Auxey-Duresses - La Ruchotte</t>
  </si>
  <si>
    <t>♦ Auxey-Duresses - Largillas</t>
  </si>
  <si>
    <t>♦ Auxey-Duresses - Le Larrey des Hoz</t>
  </si>
  <si>
    <t>♦ Auxey-Duresses - Le Moulin Moine</t>
  </si>
  <si>
    <t>♦ Auxey-Duresses - Le Pain Haut</t>
  </si>
  <si>
    <t>♦ Auxey-Duresses - Le Plain de Lugny</t>
  </si>
  <si>
    <t>♦ Auxey-Duresses - Le POrolley</t>
  </si>
  <si>
    <t>♦ Auxey-Duresses - Les Boutonniers</t>
  </si>
  <si>
    <t>♦ Auxey-Duresses - Les Closeaux</t>
  </si>
  <si>
    <t>♦ Auxey-Duresses - Les Cloux</t>
  </si>
  <si>
    <t>♦ Auxey-Duresses - Les Crais</t>
  </si>
  <si>
    <t>♦ Auxey-Duresses - Les Fosses</t>
  </si>
  <si>
    <t>♦ Auxey-Duresses - Les Grandes Vignes</t>
  </si>
  <si>
    <t>♦ Auxey-Duresses - Les Hautés</t>
  </si>
  <si>
    <t>♦ Auxey-Duresses - Les Heptures</t>
  </si>
  <si>
    <t>♦ Auxey-Duresses - Les Hoz</t>
  </si>
  <si>
    <t>♦ Auxey-Duresses - Les Lavières</t>
  </si>
  <si>
    <t>♦ Auxey-Duresses - Les Riames</t>
  </si>
  <si>
    <t>♦ Auxey-Duresses - Les Rondières</t>
  </si>
  <si>
    <t>♦ Auxey-Duresses - Les Vireux</t>
  </si>
  <si>
    <t>♦ Auxey-Duresses - Nampoillon</t>
  </si>
  <si>
    <t>♦ Auxey-Duresses - Pain Perdu</t>
  </si>
  <si>
    <t>♦ Auxey-Duresses - Sous la Velle</t>
  </si>
  <si>
    <t>♦ Auxey-Duresses - Sous le Marsain</t>
  </si>
  <si>
    <t>♦ Auxey-Duresses - Sur Melin</t>
  </si>
  <si>
    <t>♦ Auxey-Duresses 1er Cru - Bas des Duresses</t>
  </si>
  <si>
    <t>♦ Auxey-Duresses 1er Cru - Climat du Val</t>
  </si>
  <si>
    <t>♦ Auxey-Duresses 1er Cru - Clos du Val</t>
  </si>
  <si>
    <t>♦ Auxey-Duresses 1er Cru - La Chapelle</t>
  </si>
  <si>
    <t>♦ Auxey-Duresses 1er Cru - Les Bréterins</t>
  </si>
  <si>
    <t>♦ Auxey-Duresses 1er Cru - Les Duresses</t>
  </si>
  <si>
    <t>♦ Auxey-Duresses 1er Cru - Les Ecussaux</t>
  </si>
  <si>
    <t>♦ Auxey-Duresses 1er Cru - Les Grands Champs</t>
  </si>
  <si>
    <t>♦ Auxey-Duresses 1er Cru - Reugne</t>
  </si>
  <si>
    <t>♦ Beaune - Au Renard</t>
  </si>
  <si>
    <t>♦ Beaune - Chaume Gauffriot</t>
  </si>
  <si>
    <t>♦ Beaune - Dessus des Marconnets</t>
  </si>
  <si>
    <t>♦ Beaune - Fb de Bouze</t>
  </si>
  <si>
    <t>♦ Beaune - La Blanchisserie</t>
  </si>
  <si>
    <t>♦ Beaune - La Creusotte</t>
  </si>
  <si>
    <t>♦ Beaune - Le Foulot</t>
  </si>
  <si>
    <t>♦ Beaune - Les Beaux Fougets</t>
  </si>
  <si>
    <t>♦ Beaune - Les Bons Feuvres</t>
  </si>
  <si>
    <t>♦ Beaune - Les Chardonnereux</t>
  </si>
  <si>
    <t>♦ Beaune - Les Chilènes</t>
  </si>
  <si>
    <t>♦ Beaune - Les Epenottes</t>
  </si>
  <si>
    <t>♦ Beaune - Les Levées et les Piroles</t>
  </si>
  <si>
    <t>♦ Beaune - Les Longes</t>
  </si>
  <si>
    <t>♦ Beaune - Les Maladières</t>
  </si>
  <si>
    <t>♦ Beaune - Les Mariages</t>
  </si>
  <si>
    <t>♦ Beaune - Les Paules</t>
  </si>
  <si>
    <t>♦ Beaune - Les Pointes de Tuvilains</t>
  </si>
  <si>
    <t>♦ Beaune - Les Prévoles</t>
  </si>
  <si>
    <t>♦ Beaune - Les rôles</t>
  </si>
  <si>
    <t>♦ Beaune - Les Vérottes</t>
  </si>
  <si>
    <t>♦ Beaune - Longbois</t>
  </si>
  <si>
    <t>♦ Beaune - Lulunne</t>
  </si>
  <si>
    <t>♦ Beaune - Montagne Saint Désiré</t>
  </si>
  <si>
    <t>♦ Beaune - Montée Rouge</t>
  </si>
  <si>
    <t>♦ Beaune - Siserpe</t>
  </si>
  <si>
    <t>♦ Beaune 1er Cru - A l'Ecu</t>
  </si>
  <si>
    <t>♦ Beaune 1er Cru - Aux Coucherias</t>
  </si>
  <si>
    <t>♦ Beaune 1er Cru - Aux Cras</t>
  </si>
  <si>
    <t>♦ Beaune 1er Cru - Belissand </t>
  </si>
  <si>
    <t>♦ Beaune 1er Cru - Blanches Fleurs</t>
  </si>
  <si>
    <t>♦ Beaune 1er Cru - Champs Pimont</t>
  </si>
  <si>
    <t>♦ Beaune 1er Cru - Clos de l'Ecu </t>
  </si>
  <si>
    <t>♦ Beaune 1er Cru - Clos de la Feguine</t>
  </si>
  <si>
    <t>♦ Beaune 1er Cru - Clos de la Mousse</t>
  </si>
  <si>
    <t>♦ Beaune 1er Cru - Clos des Avaux</t>
  </si>
  <si>
    <t>♦ Beaune 1er Cru - Clos des Ursules</t>
  </si>
  <si>
    <t>♦ Beaune 1er Cru - Clos du roi </t>
  </si>
  <si>
    <t>♦ Beaune 1er Cru - En Genêt</t>
  </si>
  <si>
    <t>♦ Beaune 1er Cru - En l'Orme </t>
  </si>
  <si>
    <t>♦ Beaune 1er Cru - La Mignotte</t>
  </si>
  <si>
    <t>♦ Beaune 1er Cru - Le Bas des Teurons</t>
  </si>
  <si>
    <t>♦ Beaune 1er Cru - Le Clos des Mouches</t>
  </si>
  <si>
    <t>♦ Beaune 1er Cru - Les Aigrots</t>
  </si>
  <si>
    <t>♦ Beaune 1er Cru - Les Avaux</t>
  </si>
  <si>
    <t>♦ Beaune 1er Cru - Les Boucherottes</t>
  </si>
  <si>
    <t>♦ Beaune 1er Cru - Les Bressandes</t>
  </si>
  <si>
    <t>♦ Beaune 1er Cru - Les Cents Vignes</t>
  </si>
  <si>
    <t>♦ Beaune 1er Cru - Les Chouacheux</t>
  </si>
  <si>
    <t>♦ Beaune 1er Cru - Les Epenotes</t>
  </si>
  <si>
    <t>♦ Beaune 1er Cru - Les Fèves</t>
  </si>
  <si>
    <t>♦ Beaune 1er Cru - Les Grèves</t>
  </si>
  <si>
    <t>♦ Beaune 1er Cru - Les Marconnets</t>
  </si>
  <si>
    <t>♦ Beaune 1er Cru - Les Montrevenots</t>
  </si>
  <si>
    <t>♦ Beaune 1er Cru - Les Perrières</t>
  </si>
  <si>
    <t>♦ Beaune 1er Cru - Les Reversés</t>
  </si>
  <si>
    <t>♦ Beaune 1er Cru - Les Sceaux</t>
  </si>
  <si>
    <t>♦ Beaune 1er Cru - Les Seurey</t>
  </si>
  <si>
    <t>♦ Beaune 1er Cru - Les Sizies</t>
  </si>
  <si>
    <t>♦ Beaune 1er Cru - Les Teurons</t>
  </si>
  <si>
    <t>♦ Beaune 1er Cru - Les Toussaints</t>
  </si>
  <si>
    <t>♦ Beaune 1er Cru - Les Tuvilains</t>
  </si>
  <si>
    <t>♦ Beaune 1er Cru - Les Vignes Franches</t>
  </si>
  <si>
    <t>♦ Beaune 1er Cru - Montée Rouge</t>
  </si>
  <si>
    <t>♦ Beaune 1er Cru - Pertuisots</t>
  </si>
  <si>
    <t>♦ Beaune 1er Cru - Sur les Grèves</t>
  </si>
  <si>
    <t>♦ Beaune 1er Cru - Sur les Grèves-Clos Sainte-Anne</t>
  </si>
  <si>
    <t>♦ Beaune 1er Cru - Clos Saint-Landry </t>
  </si>
  <si>
    <t>♦ Blagny - Le Bois de Blagny</t>
  </si>
  <si>
    <t>♦ Blagny - Le Trézin</t>
  </si>
  <si>
    <t>♦ Blagny - Les Ravelles</t>
  </si>
  <si>
    <t>♦ Blagny 1er Cru - Hameau de Blagny</t>
  </si>
  <si>
    <t>♦ Blagny 1er Cru - La Garenne ou sur la Garenne</t>
  </si>
  <si>
    <t>♦ Blagny 1er Cru - La Jeunellotte</t>
  </si>
  <si>
    <t>♦ Blagny 1er Cru - La Pièce sous le Bois</t>
  </si>
  <si>
    <t>♦ Blagny 1er Cru - Sous Blagny</t>
  </si>
  <si>
    <t>♦ Blagny 1er Cru - Sous le Dos d'Ane</t>
  </si>
  <si>
    <t>♦ Blagny 1er Cru - Sous le Puits</t>
  </si>
  <si>
    <t>♦ Chambolle-Musigny 1er Cru - Aux Beaux Bruns</t>
  </si>
  <si>
    <t>♦ Chambolle-Musigny 1er Cru - Aux Combottes</t>
  </si>
  <si>
    <t>♦ Chambolle-Musigny 1er Cru - Aux Echanges</t>
  </si>
  <si>
    <t>♦ Chambolle-Musigny 1er Cru - Derrière la Grange</t>
  </si>
  <si>
    <t>♦ Chambolle-Musigny 1er Cru - La Combe d'Orveau</t>
  </si>
  <si>
    <t>♦ Chambolle-Musigny 1er Cru - Les Amoureuses</t>
  </si>
  <si>
    <t>♦ Chambolle-Musigny 1er Cru - Les Baudes</t>
  </si>
  <si>
    <t>♦ Chambolle-Musigny 1er Cru - Les BOrniques</t>
  </si>
  <si>
    <t>♦ Chambolle-Musigny 1er Cru - Les Carrières</t>
  </si>
  <si>
    <t>♦ Chambolle-Musigny 1er Cru - Les Chabiots</t>
  </si>
  <si>
    <t>♦ Chambolle-Musigny 1er Cru - Les Charmes</t>
  </si>
  <si>
    <t>♦ Chambolle-Musigny 1er Cru - Les Chatelots</t>
  </si>
  <si>
    <t>♦ Chambolle-Musigny 1er Cru - Les Combottes</t>
  </si>
  <si>
    <t>♦ Chambolle-Musigny 1er Cru - Les Cras</t>
  </si>
  <si>
    <t>♦ Chambolle-Musigny 1er Cru - Les Feusselottes (ou « Les Feusselotes »)</t>
  </si>
  <si>
    <t>♦ Chambolle-Musigny 1er Cru - Les Fuées</t>
  </si>
  <si>
    <t>♦ Chambolle-Musigny 1er Cru - Les Groseilles</t>
  </si>
  <si>
    <t>♦ Chambolle-Musigny 1er Cru - Les Gruenchers</t>
  </si>
  <si>
    <t>♦ Chambolle-Musigny 1er Cru - Les Hauts Doix</t>
  </si>
  <si>
    <t>♦ Chambolle-Musigny 1er Cru - Les Lavrottes</t>
  </si>
  <si>
    <t>♦ Chambolle-Musigny 1er Cru - Les Noirots</t>
  </si>
  <si>
    <t>♦ Chambolle-Musigny 1er Cru - Les Plantes</t>
  </si>
  <si>
    <t>♦ Chambolle-Musigny 1er Cru - Les Sentiers</t>
  </si>
  <si>
    <t>♦ Chambolle-Musigny 1er Cru - Les Véroilles</t>
  </si>
  <si>
    <t>♦ Chambolle-Musigny - Aux Croix</t>
  </si>
  <si>
    <t>♦ Chambolle-Musigny - Derrière le Four</t>
  </si>
  <si>
    <t>♦ Chambolle-Musigny - La Combe d'Orveau</t>
  </si>
  <si>
    <t>♦ Chambolle-Musigny - La Taupe</t>
  </si>
  <si>
    <t>♦ Chambolle-Musigny - Le Village</t>
  </si>
  <si>
    <t>♦ Chambolle-Musigny - Les Argillières</t>
  </si>
  <si>
    <t>♦ Chambolle-Musigny - Les Athets</t>
  </si>
  <si>
    <t>♦ Chambolle-Musigny - Les Babillères</t>
  </si>
  <si>
    <t>♦ Chambolle-Musigny - Les Barottes</t>
  </si>
  <si>
    <t>♦ Chambolle-Musigny - Les Bas Doix</t>
  </si>
  <si>
    <t>♦ Chambolle-Musigny - Les Bussières</t>
  </si>
  <si>
    <t>♦ Chambolle-Musigny - Les Chardannes</t>
  </si>
  <si>
    <t>♦ Chambolle-Musigny - Les Clos</t>
  </si>
  <si>
    <t>♦ Chambolle-Musigny - Les Clos de l'Orme</t>
  </si>
  <si>
    <t>♦ Chambolle-Musigny - Les Condemennes</t>
  </si>
  <si>
    <t>♦ Chambolle-Musigny - Les Cras</t>
  </si>
  <si>
    <t>♦ Chambolle-Musigny - Les Creux Baissants</t>
  </si>
  <si>
    <t>♦ Chambolle-Musigny - Les Danguerrins</t>
  </si>
  <si>
    <t>♦ Chambolle-Musigny - Les Drazey</t>
  </si>
  <si>
    <t>♦ Chambolle-Musigny - Les Echezeaux</t>
  </si>
  <si>
    <t>♦ Chambolle-Musigny - Les Fouchères</t>
  </si>
  <si>
    <t>♦ Chambolle-Musigny - Les Fremières</t>
  </si>
  <si>
    <t>♦ Chambolle-Musigny - Les Gamaires</t>
  </si>
  <si>
    <t>♦ Chambolle-Musigny - Les Guérippes</t>
  </si>
  <si>
    <t>♦ Chambolle-Musigny - Les Herbues</t>
  </si>
  <si>
    <t>♦ Chambolle-Musigny - Les Jutruots</t>
  </si>
  <si>
    <t>♦ Chambolle-Musigny - Les Mal Carrées</t>
  </si>
  <si>
    <t>♦ Chambolle-Musigny - Les Maladières</t>
  </si>
  <si>
    <t>♦ Chambolle-Musigny - Les Mombies</t>
  </si>
  <si>
    <t>♦ Chambolle-Musigny - Les Nazoires</t>
  </si>
  <si>
    <t>♦ Chambolle-Musigny - Les Pas de Chat</t>
  </si>
  <si>
    <t>♦ Chambolle-Musigny - Les Porlottes</t>
  </si>
  <si>
    <t>♦ Chambolle-Musigny - Les Sordes</t>
  </si>
  <si>
    <t>♦ Chassagne-Montrachet - Blanchot Dessous</t>
  </si>
  <si>
    <t>♦ Chassagne-Montrachet - Bouchon de COrvée</t>
  </si>
  <si>
    <t>♦ Chassagne-Montrachet - Champ Derrière</t>
  </si>
  <si>
    <t>♦ Chassagne-Montrachet - Champs de MOrjot</t>
  </si>
  <si>
    <t>♦ Chassagne-Montrachet - Clos Bernot</t>
  </si>
  <si>
    <t>♦ Chassagne-Montrachet - Dessous les Mues</t>
  </si>
  <si>
    <t>♦ Chassagne-Montrachet - En Journoblot</t>
  </si>
  <si>
    <t>♦ Chassagne-Montrachet - En l'Ormeau</t>
  </si>
  <si>
    <t>♦ Chassagne-Montrachet - En Pimont</t>
  </si>
  <si>
    <t>♦ Chassagne-Montrachet - Fontaine Sot</t>
  </si>
  <si>
    <t>♦ Chassagne-Montrachet - La Bergerie</t>
  </si>
  <si>
    <t>♦ Chassagne-Montrachet - La Canière</t>
  </si>
  <si>
    <t>♦ Chassagne-Montrachet - La Canotte</t>
  </si>
  <si>
    <t>♦ Chassagne-Montrachet - La Goujonne</t>
  </si>
  <si>
    <t>♦ Chassagne-Montrachet - La Platière</t>
  </si>
  <si>
    <t>♦ Chassagne-Montrachet - La Têtière</t>
  </si>
  <si>
    <t>♦ Chassagne-Montrachet - Le Clos Reland</t>
  </si>
  <si>
    <t>♦ Chassagne-Montrachet - Le Concis du Champs</t>
  </si>
  <si>
    <t>♦ Chassagne-Montrachet - Le Parterre</t>
  </si>
  <si>
    <t>♦ Chassagne-Montrachet - Le Poirier du Clos</t>
  </si>
  <si>
    <t>♦ Chassagne-Montrachet - Les Battaudes</t>
  </si>
  <si>
    <t>♦ Chassagne-Montrachet - Les Benoites</t>
  </si>
  <si>
    <t>♦ Chassagne-Montrachet - Les Beuttes</t>
  </si>
  <si>
    <t>♦ Chassagne-Montrachet - Les Chambres</t>
  </si>
  <si>
    <t>♦ Chassagne-Montrachet - Les Charnières</t>
  </si>
  <si>
    <t>♦ Chassagne-Montrachet - Les Chaumes</t>
  </si>
  <si>
    <t>♦ Chassagne-Montrachet - Les Chênes</t>
  </si>
  <si>
    <t>♦ Chassagne-Montrachet - Les Encégnières</t>
  </si>
  <si>
    <t>♦ Chassagne-Montrachet - Les Essarts</t>
  </si>
  <si>
    <t>♦ Chassagne-Montrachet - Les Grandes Terres</t>
  </si>
  <si>
    <t>♦ Chassagne-Montrachet - Les Houillères</t>
  </si>
  <si>
    <t>♦ Chassagne-Montrachet - Les Lombardes</t>
  </si>
  <si>
    <t>♦ Chassagne-Montrachet - Les Masures</t>
  </si>
  <si>
    <t>♦ Chassagne-Montrachet - Les Meix Goudard</t>
  </si>
  <si>
    <t>♦ Chassagne-Montrachet - Les MOrichots</t>
  </si>
  <si>
    <t>♦ Chassagne-Montrachet - Les Mouchottes</t>
  </si>
  <si>
    <t>♦ Chassagne-Montrachet - Les PerClos</t>
  </si>
  <si>
    <t>♦ Chassagne-Montrachet - Les Pierres</t>
  </si>
  <si>
    <t>♦ Chassagne-Montrachet - Les Plantes Momières</t>
  </si>
  <si>
    <t>♦ Chassagne-Montrachet - Les Voillenots Dessous</t>
  </si>
  <si>
    <t>♦ Chassagne-Montrachet - Plante du Gaie</t>
  </si>
  <si>
    <t>♦ Chassagne-Montrachet - Plante Saint Aubin</t>
  </si>
  <si>
    <t>♦ Chassagne-Montrachet - Pot Bois</t>
  </si>
  <si>
    <t>♦ Chassagne-Montrachet - Puits Merdreaux</t>
  </si>
  <si>
    <t>♦ Chassagne-Montrachet - Sur Matronge</t>
  </si>
  <si>
    <t>♦ Chassagne-Montrachet - Voillenot Dessous</t>
  </si>
  <si>
    <t>♦ Chassagne-Montrachet 1er Cru - Abbaye de MOrgeot</t>
  </si>
  <si>
    <t>♦ Chassagne-Montrachet 1er Cru - Blanchot dessus</t>
  </si>
  <si>
    <t>♦ Chassagne-Montrachet 1er Cru - Bois de Chassagne</t>
  </si>
  <si>
    <t>♦ Chassagne-Montrachet 1er Cru - Cailleret</t>
  </si>
  <si>
    <t>♦ Chassagne-Montrachet 1er Cru - Champs Jendreau</t>
  </si>
  <si>
    <t>♦ Chassagne-Montrachet 1er Cru - Chassagne</t>
  </si>
  <si>
    <t>♦ Chassagne-Montrachet 1er Cru - Chassagne du Clos Saint-Jean</t>
  </si>
  <si>
    <t>♦ Chassagne-Montrachet 1er Cru - Clos Chareau</t>
  </si>
  <si>
    <t>♦ Chassagne-Montrachet 1er Cru - Clos Pitois</t>
  </si>
  <si>
    <t>♦ Chassagne-Montrachet 1er Cru - Clos Saint-Jean</t>
  </si>
  <si>
    <t>♦ Chassagne-Montrachet 1er Cru - Dent de Chien</t>
  </si>
  <si>
    <t>♦ Chassagne-Montrachet 1er Cru - En Cailleret</t>
  </si>
  <si>
    <t>♦ Chassagne-Montrachet 1er Cru - En Remilly</t>
  </si>
  <si>
    <t>♦ Chassagne-Montrachet 1er Cru - En Virondot</t>
  </si>
  <si>
    <t>♦ Chassagne-Montrachet 1er Cru - Ez Crets</t>
  </si>
  <si>
    <t>♦ Chassagne-Montrachet 1er Cru - Ez Crottes</t>
  </si>
  <si>
    <t>♦ Chassagne-Montrachet 1er Cru - Francemont</t>
  </si>
  <si>
    <t>♦ Chassagne-Montrachet 1er Cru - Guerchère</t>
  </si>
  <si>
    <t>♦ Chassagne-Montrachet 1er Cru - La Boudriotte</t>
  </si>
  <si>
    <t>♦ Chassagne-Montrachet 1er Cru - La Cardeuse</t>
  </si>
  <si>
    <t>♦ Chassagne-Montrachet 1er Cru - La Chapelle</t>
  </si>
  <si>
    <t>♦ Chassagne-Montrachet 1er Cru - La Grande BOrne</t>
  </si>
  <si>
    <t>♦ Chassagne-Montrachet 1er Cru - La Grande Montagne</t>
  </si>
  <si>
    <t>♦ Chassagne-Montrachet 1er Cru - La Maltroie</t>
  </si>
  <si>
    <t>♦ Chassagne-Montrachet 1er Cru - La Romanée</t>
  </si>
  <si>
    <t>♦ Chassagne-Montrachet 1er Cru - La Roquemaure</t>
  </si>
  <si>
    <t>♦ Chassagne-Montrachet 1er Cru - Les Baudines</t>
  </si>
  <si>
    <t>♦ Chassagne-Montrachet 1er Cru - Les Boirettes</t>
  </si>
  <si>
    <t>♦ Chassagne-Montrachet 1er Cru - Les Bondues</t>
  </si>
  <si>
    <t>♦ Chassagne-Montrachet 1er Cru - Les Brussonnes</t>
  </si>
  <si>
    <t>♦ Chassagne-Montrachet 1er Cru - Les Champs gain</t>
  </si>
  <si>
    <t>♦ Chassagne-Montrachet 1er Cru - Les Chaumées</t>
  </si>
  <si>
    <t>♦ Chassagne-Montrachet 1er Cru - Les Chaumes</t>
  </si>
  <si>
    <t>♦ Chassagne-Montrachet 1er Cru - Les Chenevottes</t>
  </si>
  <si>
    <t>♦ Chassagne-Montrachet 1er Cru - Les Combards</t>
  </si>
  <si>
    <t>♦ Chassagne-Montrachet 1er Cru - Les Commes</t>
  </si>
  <si>
    <t>♦ Chassagne-Montrachet 1er Cru - Les Embazées</t>
  </si>
  <si>
    <t>♦ Chassagne-Montrachet 1er Cru - Les Fairendes</t>
  </si>
  <si>
    <t>♦ Chassagne-Montrachet 1er Cru - Les Grandes Ruchottes</t>
  </si>
  <si>
    <t>♦ Chassagne-Montrachet 1er Cru - Les Macherelles</t>
  </si>
  <si>
    <t>♦ Chassagne-Montrachet 1er Cru - Les Murées</t>
  </si>
  <si>
    <t>♦ Chassagne-Montrachet 1er Cru - Les Pasquelles</t>
  </si>
  <si>
    <t>♦ Chassagne-Montrachet 1er Cru - Les Petites Fairendes</t>
  </si>
  <si>
    <t>♦ Chassagne-Montrachet 1er Cru - Les Petits Clos</t>
  </si>
  <si>
    <t>♦ Chassagne-Montrachet 1er Cru - Les Places</t>
  </si>
  <si>
    <t>♦ Chassagne-Montrachet 1er Cru - Les Rebichets</t>
  </si>
  <si>
    <t>♦ Chassagne-Montrachet 1er Cru - Les Vergers</t>
  </si>
  <si>
    <t>♦ Chassagne-Montrachet 1er Cru - Morgeot</t>
  </si>
  <si>
    <t>♦ Chassagne-Montrachet 1er Cru - Petingeret</t>
  </si>
  <si>
    <t>♦ Chassagne-Montrachet 1er Cru - Tête du Clos</t>
  </si>
  <si>
    <t>♦ Chassagne-Montrachet 1er Cru - Tonton Marcel</t>
  </si>
  <si>
    <t>♦ Chassagne-Montrachet 1er Cru - Vide Bourse</t>
  </si>
  <si>
    <t>♦ Chassagne-Montrachet 1er Cru - Vigne Blanche</t>
  </si>
  <si>
    <t>♦ Chassagne-Montrachet 1er Cru - Vigne Derrière</t>
  </si>
  <si>
    <t>♦ Fixin - Aux Boutoillottes</t>
  </si>
  <si>
    <t>♦ Fixin - Aux Brûlées</t>
  </si>
  <si>
    <t>♦ Fixin - Aux Cheminots</t>
  </si>
  <si>
    <t>♦ Fixin - Aux Herbues</t>
  </si>
  <si>
    <t>♦ Fixin - Aux Petits Crais</t>
  </si>
  <si>
    <t>♦ Fixin - Aux Prés</t>
  </si>
  <si>
    <t>♦ Fixin - Aux Vignois</t>
  </si>
  <si>
    <t>♦ Fixin - Champs de Vosger</t>
  </si>
  <si>
    <t>♦ Fixin - Champs Pennebaut</t>
  </si>
  <si>
    <t>♦ Fixin - Champs Perdrix</t>
  </si>
  <si>
    <t>♦ Fixin - Clémenfert</t>
  </si>
  <si>
    <t>♦ Fixin - En Chenailla</t>
  </si>
  <si>
    <t>♦ Fixin - En Clomée</t>
  </si>
  <si>
    <t>♦ Fixin - En Combe Roy</t>
  </si>
  <si>
    <t>♦ Fixin - En Coton</t>
  </si>
  <si>
    <t>♦ Fixin - En Créchelin</t>
  </si>
  <si>
    <t>♦ Fixin - En l'Olivier</t>
  </si>
  <si>
    <t>♦ Fixin - En Tabeillion</t>
  </si>
  <si>
    <t>♦ Fixin - Fixey</t>
  </si>
  <si>
    <t>♦ Fixin - La Cocarde</t>
  </si>
  <si>
    <t>♦ Fixin - La Croix Blanche</t>
  </si>
  <si>
    <t>♦ Fixin - La Place</t>
  </si>
  <si>
    <t>♦ Fixin - La SOrgentière</t>
  </si>
  <si>
    <t>♦ Fixin - La Vionne</t>
  </si>
  <si>
    <t>♦ Fixin - Le Clos</t>
  </si>
  <si>
    <t>♦ Fixin - Le Poirier Gaillard</t>
  </si>
  <si>
    <t>♦ Fixin - Le Réchaux</t>
  </si>
  <si>
    <t>♦ Fixin - Le Rozier</t>
  </si>
  <si>
    <t>♦ Fixin - Le Village</t>
  </si>
  <si>
    <t>♦ Fixin - Les Basses Chenevières</t>
  </si>
  <si>
    <t>♦ Fixin - Les Boudières</t>
  </si>
  <si>
    <t>♦ Fixin - Les Champs des Charmes</t>
  </si>
  <si>
    <t>♦ Fixin - Les Champs Tions</t>
  </si>
  <si>
    <t>♦ Fixin - Les Chenevières</t>
  </si>
  <si>
    <t>♦ Fixin - Les clos</t>
  </si>
  <si>
    <t>♦ Fixin - Les Crais</t>
  </si>
  <si>
    <t>♦ Fixin - Les Crais de Chêne</t>
  </si>
  <si>
    <t>♦ Fixin - Les Echalais</t>
  </si>
  <si>
    <t>♦ Fixin - Les Entre Deux Velles</t>
  </si>
  <si>
    <t>♦ Fixin - Les Fondements</t>
  </si>
  <si>
    <t>♦ Fixin - Les Foussottes</t>
  </si>
  <si>
    <t>♦ Fixin - Les Germets</t>
  </si>
  <si>
    <t>♦ Fixin - Les Gibassier</t>
  </si>
  <si>
    <t>♦ Fixin - Les Herbues</t>
  </si>
  <si>
    <t>♦ Fixin - Les Mogottes</t>
  </si>
  <si>
    <t>♦ Fixin - Les Ormeaux</t>
  </si>
  <si>
    <t>♦ Fixin - Les Petits Crais</t>
  </si>
  <si>
    <t>♦ Fixin - Les POrtes-Feuilles</t>
  </si>
  <si>
    <t>♦ Fixin - Les Tellières</t>
  </si>
  <si>
    <t>♦ Fixin - Les Treuilles</t>
  </si>
  <si>
    <t>♦ Fixin - Les Vignes aux Grands</t>
  </si>
  <si>
    <t>♦ Fixin - Meix Trouhant</t>
  </si>
  <si>
    <t>♦ Fixin - Pommier Rougeot</t>
  </si>
  <si>
    <t>♦ Fixin 1er Cru - Arvelets</t>
  </si>
  <si>
    <t>♦ Fixin 1er Cru - Clos de la Perrière</t>
  </si>
  <si>
    <t>♦ Fixin 1er Cru - Clos du Chapitre</t>
  </si>
  <si>
    <t>♦ Fixin 1er Cru - Clos Napoléon</t>
  </si>
  <si>
    <t>♦ Fixin 1er Cru - Hervelets</t>
  </si>
  <si>
    <t>♦ Fixin 1er Cru - Le Meix Bas</t>
  </si>
  <si>
    <t>♦ Gevrey-Chambertin - Au Prunier</t>
  </si>
  <si>
    <t>♦ Gevrey-Chambertin - Au Vellé</t>
  </si>
  <si>
    <t>♦ Gevrey-Chambertin - Aux COrvées</t>
  </si>
  <si>
    <t>♦ Gevrey-Chambertin - Aux Echezeaux</t>
  </si>
  <si>
    <t>♦ Gevrey-Chambertin - Aux Etelois</t>
  </si>
  <si>
    <t>♦ Gevrey-Chambertin - Baraques</t>
  </si>
  <si>
    <t>♦ Gevrey-Chambertin - Billard</t>
  </si>
  <si>
    <t>♦ Gevrey-Chambertin - Carougeot</t>
  </si>
  <si>
    <t>♦ Gevrey-Chambertin - Champ</t>
  </si>
  <si>
    <t>♦ Gevrey-Chambertin - Champ Franc</t>
  </si>
  <si>
    <t>♦ Gevrey-Chambertin - Champerrier du Bas</t>
  </si>
  <si>
    <t>♦ Gevrey-Chambertin - Champerrier du Dessus</t>
  </si>
  <si>
    <t>♦ Gevrey-Chambertin - Champs-Chenys</t>
  </si>
  <si>
    <t>♦ Gevrey-Chambertin - Charreux</t>
  </si>
  <si>
    <t>♦ Gevrey-Chambertin - Chazière</t>
  </si>
  <si>
    <t>♦ Gevrey-Chambertin - Chéseaux</t>
  </si>
  <si>
    <t>♦ Gevrey-Chambertin - Clos Prieur-Bas</t>
  </si>
  <si>
    <t>♦ Gevrey-Chambertin - Combe de Lavaux</t>
  </si>
  <si>
    <t>♦ Gevrey-Chambertin - Combes du Bas</t>
  </si>
  <si>
    <t>♦ Gevrey-Chambertin - Combes du Dessus</t>
  </si>
  <si>
    <t>♦ Gevrey-Chambertin - Craite-Paille</t>
  </si>
  <si>
    <t>♦ Gevrey-Chambertin - Creux Brouillard</t>
  </si>
  <si>
    <t>♦ Gevrey-Chambertin - Croix des Champs</t>
  </si>
  <si>
    <t>♦ Gevrey-Chambertin - En Champs</t>
  </si>
  <si>
    <t>♦ Gevrey-Chambertin - En Dérée</t>
  </si>
  <si>
    <t>♦ Gevrey-Chambertin - En Pallud</t>
  </si>
  <si>
    <t>♦ Gevrey-Chambertin - En Songe</t>
  </si>
  <si>
    <t>♦ Gevrey-Chambertin - En Vosne</t>
  </si>
  <si>
    <t>♦ Gevrey-Chambertin - Es Murots</t>
  </si>
  <si>
    <t>♦ Gevrey-Chambertin - Grandes Rayes</t>
  </si>
  <si>
    <t>♦ Gevrey-Chambertin - Grands Champs</t>
  </si>
  <si>
    <t>♦ Gevrey-Chambertin - Jouise</t>
  </si>
  <si>
    <t>♦ Gevrey-Chambertin - La Bossière</t>
  </si>
  <si>
    <t>♦ Gevrey-Chambertin - La Brunelle</t>
  </si>
  <si>
    <t>♦ Gevrey-Chambertin - La Burie</t>
  </si>
  <si>
    <t>♦ Gevrey-Chambertin - La Justice</t>
  </si>
  <si>
    <t>♦ Gevrey-Chambertin - La Marie</t>
  </si>
  <si>
    <t>♦ Gevrey-Chambertin - La Nouroy</t>
  </si>
  <si>
    <t>♦ Gevrey-Chambertin - La Platière</t>
  </si>
  <si>
    <t>♦ Gevrey-Chambertin - Le Carré Rougeaud</t>
  </si>
  <si>
    <t>♦ Gevrey-Chambertin - Le Créot</t>
  </si>
  <si>
    <t>♦ Gevrey-Chambertin - Le Fourneau</t>
  </si>
  <si>
    <t>♦ Gevrey-Chambertin - Les Cercueils</t>
  </si>
  <si>
    <t>♦ Gevrey-Chambertin - Les Champs Perriers</t>
  </si>
  <si>
    <t>♦ Gevrey-Chambertin - Les Crais</t>
  </si>
  <si>
    <t>♦ Gevrey-Chambertin - Les Croisettes</t>
  </si>
  <si>
    <t>♦ Gevrey-Chambertin - Les Epointures</t>
  </si>
  <si>
    <t>♦ Gevrey-Chambertin - Les Evocelles</t>
  </si>
  <si>
    <t>♦ Gevrey-Chambertin - Les Gueulepines</t>
  </si>
  <si>
    <t>♦ Gevrey-Chambertin - Les Jeunes Rois</t>
  </si>
  <si>
    <t>♦ Gevrey-Chambertin - Les Journaux</t>
  </si>
  <si>
    <t>♦ Gevrey-Chambertin - Les Marchais</t>
  </si>
  <si>
    <t>♦ Gevrey-Chambertin - Les Seuvrées</t>
  </si>
  <si>
    <t>♦ Gevrey-Chambertin - Meix des Ouches</t>
  </si>
  <si>
    <t>♦ Gevrey-Chambertin - Meix-Bas</t>
  </si>
  <si>
    <t>♦ Gevrey-Chambertin - Mévelle</t>
  </si>
  <si>
    <t>♦ Gevrey-Chambertin - Pince-Vin</t>
  </si>
  <si>
    <t>♦ Gevrey-Chambertin - Pressonnier</t>
  </si>
  <si>
    <t>♦ Gevrey-Chambertin - Puits de la Baraque</t>
  </si>
  <si>
    <t>♦ Gevrey-Chambertin - Reniard</t>
  </si>
  <si>
    <t>♦ Gevrey-Chambertin - Roncevie</t>
  </si>
  <si>
    <t>♦ Gevrey-Chambertin - Sylvie</t>
  </si>
  <si>
    <t>♦ Gevrey-Chambertin - Tamisot</t>
  </si>
  <si>
    <t>♦ Gevrey-Chambertin - Vignes Belles</t>
  </si>
  <si>
    <t>♦ Gevrey-Chambertin - Village</t>
  </si>
  <si>
    <t>♦ Gevrey-Chambertin 1er Cru - Au Closeau</t>
  </si>
  <si>
    <t>♦ Gevrey-Chambertin 1er Cru - Aux Combottes</t>
  </si>
  <si>
    <t>♦ Gevrey-Chambertin 1er Cru - Bel Air</t>
  </si>
  <si>
    <t>♦ Gevrey-Chambertin 1er Cru - Champeaux</t>
  </si>
  <si>
    <t>♦ Gevrey-Chambertin 1er Cru - Champonnet </t>
  </si>
  <si>
    <t>♦ Gevrey-Chambertin 1er Cru - Cherbaudes</t>
  </si>
  <si>
    <t>♦ Gevrey-Chambertin 1er Cru - Clos des Varoilles</t>
  </si>
  <si>
    <t>♦ Gevrey-Chambertin 1er Cru - Clos du Chapitre</t>
  </si>
  <si>
    <t>♦ Gevrey-Chambertin 1er Cru - Clos Prieur </t>
  </si>
  <si>
    <t>♦ Gevrey-Chambertin 1er Cru - Clos Saint-Jacques</t>
  </si>
  <si>
    <t>♦ Gevrey-Chambertin 1er Cru - Combe au Moine</t>
  </si>
  <si>
    <t>♦ Gevrey-Chambertin 1er Cru - Craipillot </t>
  </si>
  <si>
    <t>♦ Gevrey-Chambertin 1er Cru - En Ergot </t>
  </si>
  <si>
    <t>♦ Gevrey-Chambertin 1er Cru - Estournelles-Saint-Jacques</t>
  </si>
  <si>
    <t>♦ Gevrey-Chambertin 1er Cru - Fonteny </t>
  </si>
  <si>
    <t>♦ Gevrey-Chambertin 1er Cru - Issarts</t>
  </si>
  <si>
    <t>♦ Gevrey-Chambertin 1er Cru - La Bossière</t>
  </si>
  <si>
    <t>♦ Gevrey-Chambertin 1er Cru - La Perrière</t>
  </si>
  <si>
    <t>♦ Gevrey-Chambertin 1er Cru - La Romanée</t>
  </si>
  <si>
    <t>♦ Gevrey-Chambertin 1er Cru - Lavaut Saint-Jacques</t>
  </si>
  <si>
    <t>♦ Gevrey-Chambertin 1er Cru - Les Cazetiers</t>
  </si>
  <si>
    <t>♦ Gevrey-Chambertin 1er Cru - Les COrbeaux</t>
  </si>
  <si>
    <t>♦ Gevrey-Chambertin 1er Cru - Les Goulots</t>
  </si>
  <si>
    <t>♦ Gevrey-Chambertin 1er Cru - Petite Chapelle</t>
  </si>
  <si>
    <t>♦ Gevrey-Chambertin 1er Cru - Petits Cazetiers</t>
  </si>
  <si>
    <t>♦ Gevrey-Chambertin 1er Cru - Poissenot</t>
  </si>
  <si>
    <t>♦ Givry - Brusseaux de Charron</t>
  </si>
  <si>
    <t>♦ Givry - Champ la Dame</t>
  </si>
  <si>
    <t>♦ Givry - Champ Pourot</t>
  </si>
  <si>
    <t>♦ Givry - Chanevarie</t>
  </si>
  <si>
    <t>♦ Givry - Clos de la Brûlée</t>
  </si>
  <si>
    <t>♦ Givry - En Chenève</t>
  </si>
  <si>
    <t>♦ Givry - Gauron</t>
  </si>
  <si>
    <t>♦ Givry - La Corvée</t>
  </si>
  <si>
    <t>♦ Givry - La Feusée</t>
  </si>
  <si>
    <t>♦ Givry - La Pièce</t>
  </si>
  <si>
    <t>♦ Givry - La Pierre</t>
  </si>
  <si>
    <t>♦ Givry - La Putin</t>
  </si>
  <si>
    <t>♦ Givry - La Ridette</t>
  </si>
  <si>
    <t>♦ Givry - La Vernoise</t>
  </si>
  <si>
    <t>♦ Givry - Le Paradis</t>
  </si>
  <si>
    <t>♦ Givry - Les Faussillons</t>
  </si>
  <si>
    <t>♦ Givry - Les Fontenottes</t>
  </si>
  <si>
    <t>♦ Givry - Les Galaffres</t>
  </si>
  <si>
    <t>♦ Givry - Les Grognots</t>
  </si>
  <si>
    <t>♦ Givry - Les Mureys</t>
  </si>
  <si>
    <t>♦ Givry - Les Plants Sont Fleuris</t>
  </si>
  <si>
    <t>♦ Givry - Les Vignes Rondes</t>
  </si>
  <si>
    <t>♦ Givry - Meix Saint-Antoine</t>
  </si>
  <si>
    <t>♦ Givry - Mortières</t>
  </si>
  <si>
    <t>♦ Givry - Tambournette</t>
  </si>
  <si>
    <t>♦ Givry - Teppe des Chenèves</t>
  </si>
  <si>
    <t>♦ Givry - Varange</t>
  </si>
  <si>
    <t>♦ Givry - Vauvry</t>
  </si>
  <si>
    <t>♦ Givry - Virgaudine</t>
  </si>
  <si>
    <t>♦ Givry 1er Cru - A Vigne Rouge</t>
  </si>
  <si>
    <t>♦ Givry 1er Cru - Clos Charlé</t>
  </si>
  <si>
    <t>♦ Givry 1er Cru - Clos de la Baraude</t>
  </si>
  <si>
    <t>♦ Givry 1er Cru - Clos du Cras long</t>
  </si>
  <si>
    <t>♦ Givry 1er Cru - Clos du Vernoy</t>
  </si>
  <si>
    <t>♦ Givry 1er Cru - Clos Jus</t>
  </si>
  <si>
    <t>♦ Givry 1er Cru - Clos Marceaux</t>
  </si>
  <si>
    <t>♦ Givry 1er Cru - Clos Marole</t>
  </si>
  <si>
    <t>♦ Givry 1er Cru - Clos Salomon</t>
  </si>
  <si>
    <t>♦ Givry 1er Cru - Clos-Saint-Paul</t>
  </si>
  <si>
    <t>♦ Givry 1er Cru - Clos-Saint-Pierre</t>
  </si>
  <si>
    <t>♦ Givry 1er Cru - Crauzot</t>
  </si>
  <si>
    <t>♦ Givry 1er Cru - Crémillons</t>
  </si>
  <si>
    <t>♦ Givry 1er Cru - En Choué</t>
  </si>
  <si>
    <t>♦ Givry 1er Cru - La Grande Berge</t>
  </si>
  <si>
    <t>♦ Givry 1er Cru - La Plante</t>
  </si>
  <si>
    <t>♦ Givry 1er Cru - Le Paradis</t>
  </si>
  <si>
    <t>♦ Givry 1er Cru - Le Petit Prétan</t>
  </si>
  <si>
    <t>♦ Givry 1er Cru - Le Vigron</t>
  </si>
  <si>
    <t>♦ Givry 1er Cru - Les Bois Chevaux</t>
  </si>
  <si>
    <t>♦ Givry 1er Cru - Les Bois Gautiers</t>
  </si>
  <si>
    <t>♦ Givry 1er Cru - Les Grandes Vignes</t>
  </si>
  <si>
    <t>♦ Givry 1er Cru - Les Grands Prétans</t>
  </si>
  <si>
    <t>♦ Givry 1er Cru - Petit Marole</t>
  </si>
  <si>
    <t>♦ Givry 1er Cru - Servoisine</t>
  </si>
  <si>
    <t>♦ Givry 1er Cru - Champ Nalot</t>
  </si>
  <si>
    <t>♦ Givry 1er Cru - Clos du Cellier aux Moines</t>
  </si>
  <si>
    <t>♦ Givry 1er Cru - En Veau </t>
  </si>
  <si>
    <t>♦ Givry 1er Cru - La Brûlée</t>
  </si>
  <si>
    <t>♦ Givry 1er Cru - La Matrosse</t>
  </si>
  <si>
    <t>♦ Givry 1er Cru - La Petite Berge</t>
  </si>
  <si>
    <t>♦ Givry 1er Cru - Le Champ Lalot</t>
  </si>
  <si>
    <t>♦ Givry 1er Cru - Le Médenchot</t>
  </si>
  <si>
    <t>♦ Givry 1er Cru - Le Pied du Clou</t>
  </si>
  <si>
    <t>♦ Givry 1er Cru - Le Vernoy</t>
  </si>
  <si>
    <t>♦ Givry 1er Cru - Les Combes</t>
  </si>
  <si>
    <t>♦ Givry 1er Cru - Les Galaffres</t>
  </si>
  <si>
    <t>♦ Givry 1er Cru - Pied de Chaume</t>
  </si>
  <si>
    <t>♦ Ladoix - Bas de Naget</t>
  </si>
  <si>
    <t>♦ Ladoix - Bois de Gréchon</t>
  </si>
  <si>
    <t>♦ Ladoix - Bois de Naget</t>
  </si>
  <si>
    <t>♦ Ladoix - Bois des Toppes</t>
  </si>
  <si>
    <t>♦ Ladoix - Buisson</t>
  </si>
  <si>
    <t>♦ Ladoix - Champ Pussuet</t>
  </si>
  <si>
    <t>♦ Ladoix - Clos des Chagnots</t>
  </si>
  <si>
    <t>♦ Ladoix - Clos Royer</t>
  </si>
  <si>
    <t>♦ Ladoix - La Blancharde</t>
  </si>
  <si>
    <t>♦ Ladoix - La Butte</t>
  </si>
  <si>
    <t>♦ Ladoix - La Combe</t>
  </si>
  <si>
    <t>♦ Ladoix - La Huchotte</t>
  </si>
  <si>
    <t>♦ Ladoix - La Mort</t>
  </si>
  <si>
    <t>♦ Ladoix - La Corvée Basse</t>
  </si>
  <si>
    <t>♦ Ladoix - La Rangie</t>
  </si>
  <si>
    <t>♦ Ladoix - La Toppe d'Avignon</t>
  </si>
  <si>
    <t>♦ Ladoix - Le Bois d'Herbues</t>
  </si>
  <si>
    <t>♦ Ladoix - Le Clou</t>
  </si>
  <si>
    <t>♦ Ladoix - Le Seuriat</t>
  </si>
  <si>
    <t>♦ Ladoix - Les Barres</t>
  </si>
  <si>
    <t>♦ Ladoix - Les Briquottes</t>
  </si>
  <si>
    <t>♦ Ladoix - Les Buis</t>
  </si>
  <si>
    <t>♦ Ladoix - Les Carrières</t>
  </si>
  <si>
    <t>♦ Ladoix - Les Chagnots</t>
  </si>
  <si>
    <t>♦ Ladoix - Les Chaillots</t>
  </si>
  <si>
    <t>♦ Ladoix - Les Champs Rammés</t>
  </si>
  <si>
    <t>♦ Ladoix - Les Combottes</t>
  </si>
  <si>
    <t>♦ Ladoix - Les FOrêts</t>
  </si>
  <si>
    <t>♦ Ladoix - Les Issards</t>
  </si>
  <si>
    <t>♦ Ladoix - Les Lièvrières</t>
  </si>
  <si>
    <t>♦ Ladoix - Les Madonnes</t>
  </si>
  <si>
    <t>♦ Ladoix - Les Mamées</t>
  </si>
  <si>
    <t>♦ Ladoix - Les Ranches</t>
  </si>
  <si>
    <t>♦ Ladoix - Les Toppes Coiffées</t>
  </si>
  <si>
    <t>♦ Ladoix - Les Vris</t>
  </si>
  <si>
    <t>♦ Ladoix - Sur les FOrêts</t>
  </si>
  <si>
    <t>♦ Ladoix - Sur les Vris</t>
  </si>
  <si>
    <t>♦ Ladoix - Vigne Adaim</t>
  </si>
  <si>
    <t>♦ Meursault - Les Gorges de Narvaux</t>
  </si>
  <si>
    <t>♦ Meursault - Les Forges</t>
  </si>
  <si>
    <t>♦ Ladoix 1er Cru - Basses Mourottes</t>
  </si>
  <si>
    <t>♦ Ladoix 1er Cru - Bois Roussot</t>
  </si>
  <si>
    <t>♦ Ladoix 1er Cru - En Naget</t>
  </si>
  <si>
    <t>♦ Ladoix 1er Cru - Hautes Mourottes</t>
  </si>
  <si>
    <t>♦ Ladoix 1er Cru - La Corvée</t>
  </si>
  <si>
    <t>♦ Ladoix 1er Cru - La Micaude</t>
  </si>
  <si>
    <t>♦ Ladoix 1er Cru - Le Clou d'Orge</t>
  </si>
  <si>
    <t>♦ Ladoix 1er Cru - Le Rognet et COrton</t>
  </si>
  <si>
    <t>♦ Ladoix 1er Cru - Les Buis</t>
  </si>
  <si>
    <t>♦ Ladoix 1er Cru - Les Grêchons et Foutrières</t>
  </si>
  <si>
    <t>♦ Ladoix 1er Cru - Les Joyeuses</t>
  </si>
  <si>
    <t>♦ Maranges - A la Croix de Bois</t>
  </si>
  <si>
    <t>♦ Maranges - Au Chêne</t>
  </si>
  <si>
    <t>♦ Maranges - Aux Artaux</t>
  </si>
  <si>
    <t>♦ Maranges - Borgy</t>
  </si>
  <si>
    <t>♦ Maranges - En Buliet</t>
  </si>
  <si>
    <t>♦ Maranges - En Crevèche</t>
  </si>
  <si>
    <t>♦ Maranges - La Tête de Fer</t>
  </si>
  <si>
    <t>♦ Maranges - Le Bas des Loyères</t>
  </si>
  <si>
    <t>♦ Maranges - Le Bas du Clos</t>
  </si>
  <si>
    <t>♦ Maranges - Le Bourg</t>
  </si>
  <si>
    <t>♦ Maranges - Le Chamery</t>
  </si>
  <si>
    <t>♦ Maranges - Le Clos</t>
  </si>
  <si>
    <t>♦ Maranges - Le Goty</t>
  </si>
  <si>
    <t>♦ Maranges - Le Plain</t>
  </si>
  <si>
    <t>♦ Maranges - Le Saugeot</t>
  </si>
  <si>
    <t>♦ Maranges - Les Aubuzes</t>
  </si>
  <si>
    <t>♦ Maranges - Les Meurées</t>
  </si>
  <si>
    <t>♦ Maranges - Les Plantes</t>
  </si>
  <si>
    <t>♦ Maranges - Les Regains NOrd</t>
  </si>
  <si>
    <t>♦ Maranges - Les Regains Sud</t>
  </si>
  <si>
    <t>♦ Maranges - Les Varennes</t>
  </si>
  <si>
    <t>♦ Maranges - Sous les Roseaux</t>
  </si>
  <si>
    <t>♦ Maranges - Sur la Rigole</t>
  </si>
  <si>
    <t>♦ Maranges - Sur la Rue des Pierres</t>
  </si>
  <si>
    <t>♦ Maranges - Sur la Verpillère</t>
  </si>
  <si>
    <t>♦ Maranges - Sur le Bois Nord</t>
  </si>
  <si>
    <t>♦ Maranges - Sur le Bois Sud</t>
  </si>
  <si>
    <t>♦ Maranges - Sur le Chêne</t>
  </si>
  <si>
    <t>♦ Maranges - Vigne Blanche</t>
  </si>
  <si>
    <t>♦ Maranges 1er Cru - Clos de la Boutière</t>
  </si>
  <si>
    <t>♦ Maranges 1er Cru - Clos de la Fussière</t>
  </si>
  <si>
    <t>♦ Maranges 1er Cru - La Fussière</t>
  </si>
  <si>
    <t>♦ Maranges 1er Cru - Le Clos des Loyères</t>
  </si>
  <si>
    <t>♦ Maranges 1er Cru - Le Clos des Rois </t>
  </si>
  <si>
    <t>♦ Maranges 1er Cru - Le Croix Moines</t>
  </si>
  <si>
    <t>♦ Maranges 1er Cru - Les Clos Roussots </t>
  </si>
  <si>
    <t>♦ Mercurey - Bourg Bassot</t>
  </si>
  <si>
    <t>♦ Mercurey - Bourg-Neuf</t>
  </si>
  <si>
    <t>♦ Mercurey - Chamirey</t>
  </si>
  <si>
    <t>♦ Mercurey - Champ Ladoy</t>
  </si>
  <si>
    <t>♦ Mercurey - Champ Pillot</t>
  </si>
  <si>
    <t>♦ Mercurey - Champ Roin</t>
  </si>
  <si>
    <t>♦ Mercurey - Clos Château de Montaigu</t>
  </si>
  <si>
    <t>♦ Mercurey - Clos des Hayes</t>
  </si>
  <si>
    <t>♦ Mercurey - Clos FOrtoul</t>
  </si>
  <si>
    <t>♦ Mercurey - Clos Rochette-Mauvarennes</t>
  </si>
  <si>
    <t>♦ Mercurey - Creu de Montelons</t>
  </si>
  <si>
    <t>♦ Mercurey - En Boussoy</t>
  </si>
  <si>
    <t>♦ Mercurey - En Grillot</t>
  </si>
  <si>
    <t>♦ Mercurey - En Pierre Milley</t>
  </si>
  <si>
    <t>♦ Mercurey - En Theurot</t>
  </si>
  <si>
    <t>♦ Mercurey - Es Montelons</t>
  </si>
  <si>
    <t>♦ Mercurey - Etroyes</t>
  </si>
  <si>
    <t>♦ Mercurey - Garnerot</t>
  </si>
  <si>
    <t>♦ Mercurey - La Brigadière</t>
  </si>
  <si>
    <t>♦ Mercurey - La Charmée</t>
  </si>
  <si>
    <t>♦ Mercurey - La Chiquette</t>
  </si>
  <si>
    <t>♦ Mercurey - La Creuse</t>
  </si>
  <si>
    <t>♦ Mercurey - La Croix Rousse</t>
  </si>
  <si>
    <t>♦ Mercurey - La Perrière</t>
  </si>
  <si>
    <t>♦ Mercurey - La Pillotte</t>
  </si>
  <si>
    <t>♦ Mercurey - La Plante Chassey</t>
  </si>
  <si>
    <t>♦ Mercurey - Le Bois Cassien</t>
  </si>
  <si>
    <t>♦ Mercurey - Le Bourg</t>
  </si>
  <si>
    <t>♦ Mercurey - Le Clos la Marche</t>
  </si>
  <si>
    <t>♦ Mercurey - Le Clos Laurent</t>
  </si>
  <si>
    <t>♦ Mercurey - Le Clos Rond</t>
  </si>
  <si>
    <t>♦ Mercurey - Le Closeau</t>
  </si>
  <si>
    <t>♦ Mercurey - Le Crêt</t>
  </si>
  <si>
    <t>♦ Mercurey - Le Fourneau</t>
  </si>
  <si>
    <t>♦ Mercurey - Le Meix de la Guinarde</t>
  </si>
  <si>
    <t>♦ Mercurey - Le Meix Foulot</t>
  </si>
  <si>
    <t>♦ Mercurey - Le Meix Frappé</t>
  </si>
  <si>
    <t>♦ Mercurey - Le Puits Brintet</t>
  </si>
  <si>
    <t>♦ Mercurey - Le Saut Muchiau</t>
  </si>
  <si>
    <t>♦ Mercurey - Les Bacs</t>
  </si>
  <si>
    <t>♦ Mercurey - Les Berlands-Framboisière</t>
  </si>
  <si>
    <t>♦ Mercurey - Les Bois de Lalier</t>
  </si>
  <si>
    <t>♦ Mercurey - Les Bosebuts</t>
  </si>
  <si>
    <t>♦ Mercurey - Les Bussières</t>
  </si>
  <si>
    <t>♦ Mercurey - Les Caraby</t>
  </si>
  <si>
    <t>♦ Mercurey - Les Caudroyes</t>
  </si>
  <si>
    <t>♦ Mercurey - Les Chaumellottes</t>
  </si>
  <si>
    <t>♦ Mercurey - Les Chavances</t>
  </si>
  <si>
    <t>♦ Mercurey - Les Cheneaults</t>
  </si>
  <si>
    <t>♦ Mercurey - Les Creux</t>
  </si>
  <si>
    <t>♦ Mercurey - Les Doués</t>
  </si>
  <si>
    <t>♦ Mercurey - Les Marcoeurs</t>
  </si>
  <si>
    <t>♦ Mercurey - Les Montelons</t>
  </si>
  <si>
    <t>♦ Mercurey - Les Montots</t>
  </si>
  <si>
    <t>♦ Mercurey - Les Murgers</t>
  </si>
  <si>
    <t>♦ Mercurey - Les Mussiaux</t>
  </si>
  <si>
    <t>♦ Mercurey - Les Noiterons</t>
  </si>
  <si>
    <t>♦ Mercurey - Les Obus</t>
  </si>
  <si>
    <t>♦ Mercurey - Les Plantes</t>
  </si>
  <si>
    <t>♦ Mercurey - Les Pronges</t>
  </si>
  <si>
    <t>♦ Mercurey - Les Rochelles</t>
  </si>
  <si>
    <t>♦ Mercurey - Les Varennes</t>
  </si>
  <si>
    <t>♦ Mercurey - Les Vaux</t>
  </si>
  <si>
    <t>♦ Mercurey - Les Vignes Blanches</t>
  </si>
  <si>
    <t>♦ Mercurey - Les Vignes d'Orge</t>
  </si>
  <si>
    <t>♦ Mercurey - Les Vignes de la Bouthière</t>
  </si>
  <si>
    <t>♦ Mercurey - Les Vignes des Chazeaux</t>
  </si>
  <si>
    <t>♦ Mercurey - Les Villeranges</t>
  </si>
  <si>
    <t>♦ Mercurey - Meix Adenot</t>
  </si>
  <si>
    <t>♦ Mercurey - Mipont Château</t>
  </si>
  <si>
    <t>♦ Mercurey - Ropiton</t>
  </si>
  <si>
    <t>♦ Mercurey - Sarrazine</t>
  </si>
  <si>
    <t>♦ Mercurey - Touches</t>
  </si>
  <si>
    <t>♦ Mercurey - Vigne de Maillonge</t>
  </si>
  <si>
    <t>♦ Mercurey - Vignes du Chapître</t>
  </si>
  <si>
    <t>♦ Mercurey - La Corvée</t>
  </si>
  <si>
    <t>♦ Mercurey - Les Morées</t>
  </si>
  <si>
    <t>♦ Mercurey - Les Morins</t>
  </si>
  <si>
    <t>♦ Mercurey 1er Cru - Clos de Paradis</t>
  </si>
  <si>
    <t>♦ Mercurey 1er Cru - Clos des Barraults</t>
  </si>
  <si>
    <t>♦ Mercurey 1er Cru - Clos des grands Voyens</t>
  </si>
  <si>
    <t>♦ Mercurey 1er Cru - Clos des Myglands</t>
  </si>
  <si>
    <t>♦ Mercurey 1er Cru - Clos Marcilly</t>
  </si>
  <si>
    <t>♦ Mercurey 1er Cru - Clos Tonnerre</t>
  </si>
  <si>
    <t>♦ Mercurey 1er Cru - Clos Voyens</t>
  </si>
  <si>
    <t>♦ Mercurey 1er Cru - Grand Clos FOrtoul</t>
  </si>
  <si>
    <t>♦ Mercurey 1er Cru - Griffères</t>
  </si>
  <si>
    <t>♦ Mercurey 1er Cru - La Bondue</t>
  </si>
  <si>
    <t>♦ Mercurey 1er Cru - La Cailloute</t>
  </si>
  <si>
    <t>♦ Mercurey 1er Cru - La Chassière</t>
  </si>
  <si>
    <t>♦ Mercurey 1er Cru - La Levrière</t>
  </si>
  <si>
    <t>♦ Mercurey 1er Cru - La Mission</t>
  </si>
  <si>
    <t>♦ Mercurey 1er Cru - Le Clos du Roy</t>
  </si>
  <si>
    <t>♦ Mercurey 1er Cru - Le Clos l'Evêque</t>
  </si>
  <si>
    <t>♦ Mercurey 1er Cru - Les Byots</t>
  </si>
  <si>
    <t>♦ Mercurey 1er Cru - Les Champs Martin</t>
  </si>
  <si>
    <t>♦ Mercurey 1er Cru - Les Combins</t>
  </si>
  <si>
    <t>♦ Mercurey 1er Cru - Les Crêts</t>
  </si>
  <si>
    <t>♦ Mercurey 1er Cru - Les Croichots</t>
  </si>
  <si>
    <t>♦ Mercurey 1er Cru - Les Fourneaux</t>
  </si>
  <si>
    <t>♦ Mercurey 1er Cru - Les Montaigus</t>
  </si>
  <si>
    <t>♦ Mercurey 1er Cru - Les Naugues</t>
  </si>
  <si>
    <t>♦ Mercurey 1er Cru - Les Puillets</t>
  </si>
  <si>
    <t>♦ Mercurey 1er Cru - Les Ruelles</t>
  </si>
  <si>
    <t>♦ Mercurey 1er Cru - Les Saumonts</t>
  </si>
  <si>
    <t>♦ Mercurey 1er Cru - Les Vasées</t>
  </si>
  <si>
    <t>♦ Mercurey 1er Cru - Les Velley</t>
  </si>
  <si>
    <t>♦ Mercurey 1er Cru - Sazenay</t>
  </si>
  <si>
    <t>♦ Chablis Grand Cru - Blanchot</t>
  </si>
  <si>
    <t>♦ Chablis Grand Cru - Bougros</t>
  </si>
  <si>
    <t>♦ Chablis Grand Cru - Les Clos</t>
  </si>
  <si>
    <t>♦ Chablis Grand Cru - Grenouilles</t>
  </si>
  <si>
    <t>♦ Chablis Grand Cru - Preuses</t>
  </si>
  <si>
    <t>♦ Chablis Grand Cru - Valmur</t>
  </si>
  <si>
    <t>♦ Chablis Grand Cru - Vaudésir</t>
  </si>
  <si>
    <t>♦ Montagny - Cruzille</t>
  </si>
  <si>
    <t>♦ Montagny - Davenay</t>
  </si>
  <si>
    <t>♦ Montagny - La Corvée</t>
  </si>
  <si>
    <t>♦ Montagny - La Groule</t>
  </si>
  <si>
    <t>♦ Montagny - La Pallue</t>
  </si>
  <si>
    <t>♦ Montagny - La Tillonne</t>
  </si>
  <si>
    <t>♦ Montagny - Le Corbeau</t>
  </si>
  <si>
    <t>♦ Montagny - Le Creux de la Feuille</t>
  </si>
  <si>
    <t>♦ Montagny - Le Curtil</t>
  </si>
  <si>
    <t>♦ Montagny - Le May</t>
  </si>
  <si>
    <t>♦ Montagny - Le May Cottin</t>
  </si>
  <si>
    <t>♦ Montagny - Le May Morin</t>
  </si>
  <si>
    <t>♦ Montagny - Le Reculleron</t>
  </si>
  <si>
    <t>♦ Montagny - Le Reuilly</t>
  </si>
  <si>
    <t>♦ Montagny - Les Beaucons</t>
  </si>
  <si>
    <t>♦ Montagny - Les Betaux</t>
  </si>
  <si>
    <t>♦ Montagny - Les Brus</t>
  </si>
  <si>
    <t>♦ Montagny - Les Chazelles</t>
  </si>
  <si>
    <t>♦ Montagny - Les Cloux</t>
  </si>
  <si>
    <t>♦ Montagny - Les Corbaisons</t>
  </si>
  <si>
    <t>♦ Montagny - Les Crets</t>
  </si>
  <si>
    <t>♦ Montagny - Les Dazés</t>
  </si>
  <si>
    <t>♦ Montagny - Les Echeliers</t>
  </si>
  <si>
    <t>♦ Montagny - Les Guignottes</t>
  </si>
  <si>
    <t>♦ Montagny - Les Joncs</t>
  </si>
  <si>
    <t>♦ Montagny - Les Marais</t>
  </si>
  <si>
    <t>♦ Montagny - Les Pendars</t>
  </si>
  <si>
    <t>♦ Montagny - Les Plantats</t>
  </si>
  <si>
    <t>♦ Montagny - Les Préaux</t>
  </si>
  <si>
    <t>♦ Montagny - Les Prés</t>
  </si>
  <si>
    <t>♦ Montagny - Les Rougereaux</t>
  </si>
  <si>
    <t>♦ Montagny - Les Thilles</t>
  </si>
  <si>
    <t>♦ Montagny - Les Varignys</t>
  </si>
  <si>
    <t>♦ Montagny - Les Variniers</t>
  </si>
  <si>
    <t>♦ Montagny - Les Vignes Sous l'Eglise</t>
  </si>
  <si>
    <t>♦ Montagny - Montagny</t>
  </si>
  <si>
    <t>♦ Montagny - Prés Berceaux</t>
  </si>
  <si>
    <t>♦ Montagny - Sous les Roches</t>
  </si>
  <si>
    <t>♦ Montagny - St Vallerin</t>
  </si>
  <si>
    <t>♦ Montagny - Vignes Dessous</t>
  </si>
  <si>
    <t>♦ Montagny 1er Cru - Champ Toizeau</t>
  </si>
  <si>
    <t>♦ Montagny 1er Cru - Chazelle</t>
  </si>
  <si>
    <t>♦ Montagny 1er Cru - Cornevent</t>
  </si>
  <si>
    <t>♦ Montagny 1er Cru - Creux de Beaux Champs</t>
  </si>
  <si>
    <t>♦ Montagny 1er Cru - L'Epaule</t>
  </si>
  <si>
    <t>♦ Montagny 1er Cru - La Condemine du Vieux Château</t>
  </si>
  <si>
    <t>♦ Montagny 1er Cru - La Grande Pièce</t>
  </si>
  <si>
    <t>♦ Montagny 1er Cru - La Moullière</t>
  </si>
  <si>
    <t>♦ Montagny 1er Cru - Le Clos Chaudron</t>
  </si>
  <si>
    <t>♦ Montagny 1er Cru - Le Cloux</t>
  </si>
  <si>
    <t>♦ Montagny 1er Cru - Le Clouzot</t>
  </si>
  <si>
    <t>♦ Montagny 1er Cru - Les Bassets</t>
  </si>
  <si>
    <t>♦ Montagny 1er Cru - Le Vieux Château</t>
  </si>
  <si>
    <t>♦ Montagny 1er Cru - Les Beaux Champs</t>
  </si>
  <si>
    <t>♦ Montagny 1er Cru - Les Bonneveaux</t>
  </si>
  <si>
    <t>♦ Montagny 1er Cru - Les Bordes</t>
  </si>
  <si>
    <t>♦ Montagny 1er Cru - Les Bouchots</t>
  </si>
  <si>
    <t>♦ Montagny 1er Cru - Les Burnins</t>
  </si>
  <si>
    <t>♦ Montagny 1er Cru - Les Chaniots</t>
  </si>
  <si>
    <t>♦ Montagny 1er Cru - Les Chaumelottes</t>
  </si>
  <si>
    <t>♦ Montagny 1er Cru - Les Coères</t>
  </si>
  <si>
    <t>♦ Montagny 1er Cru - Les Combes</t>
  </si>
  <si>
    <t>♦ Montagny 1er Cru - Les Coudrettes</t>
  </si>
  <si>
    <t>♦ Montagny 1er Cru - Les Craboulettes</t>
  </si>
  <si>
    <t>♦ Montagny 1er Cru - Les Garchères</t>
  </si>
  <si>
    <t>♦ Montagny 1er Cru - Les Gouresses</t>
  </si>
  <si>
    <t>♦ Montagny 1er Cru - Les Jardins</t>
  </si>
  <si>
    <t>♦ Montagny 1er Cru - Les Las</t>
  </si>
  <si>
    <t>♦ Montagny 1er Cru - Les Macles</t>
  </si>
  <si>
    <t>♦ Montagny 1er Cru - Les Maroques</t>
  </si>
  <si>
    <t>♦ Montagny 1er Cru - Les Paquiers</t>
  </si>
  <si>
    <t>♦ Montagny 1er Cru - Les Perrières</t>
  </si>
  <si>
    <t>♦ Montagny 1er Cru - Les Pidances</t>
  </si>
  <si>
    <t>♦ Montagny 1er Cru - Les Platières</t>
  </si>
  <si>
    <t>♦ Montagny 1er Cru - Les Resses</t>
  </si>
  <si>
    <t>♦ Montagny 1er Cru - Les Treuffères</t>
  </si>
  <si>
    <t>♦ Montagny 1er Cru - Les Vignes Derrière</t>
  </si>
  <si>
    <t>♦ Montagny 1er Cru - Les Vignes des Prés</t>
  </si>
  <si>
    <t>♦ Montagny 1er Cru - Les Vignes longues</t>
  </si>
  <si>
    <t>♦ Montagny 1er Cru - Mont Laurent</t>
  </si>
  <si>
    <t>♦ Montagny 1er Cru - Montcuchot</t>
  </si>
  <si>
    <t>♦ Montagny 1er Cru - Montorge</t>
  </si>
  <si>
    <t>♦ Montagny 1er Cru - Saint-Ytages</t>
  </si>
  <si>
    <t>♦ Montagny 1er Cru - Sainte-Morille</t>
  </si>
  <si>
    <t>♦ Montagny 1er Cru - Sous les Feilles</t>
  </si>
  <si>
    <t>♦ Montagny 1er Cru - Vigne du soleil</t>
  </si>
  <si>
    <t>♦ Montagny 1er Cru - Vignes Couland</t>
  </si>
  <si>
    <t>♦ Montagny 1er Cru - Vignes Saint-Pierre</t>
  </si>
  <si>
    <t>♦ Montagny 1er Cru - Vignes sur le Cloux</t>
  </si>
  <si>
    <t>♦ Monthélie - Aux Fournereaux</t>
  </si>
  <si>
    <t>♦ Monthélie - Danguy</t>
  </si>
  <si>
    <t>♦ Monthélie - La Combe Danay</t>
  </si>
  <si>
    <t>♦ Monthélie - La Goulotte</t>
  </si>
  <si>
    <t>♦ Monthélie - La Petite Fitte</t>
  </si>
  <si>
    <t>♦ Monthélie - Le Meix de Mypont</t>
  </si>
  <si>
    <t>♦ Monthélie - Le Meix de Ressie</t>
  </si>
  <si>
    <t>♦ Monthélie - Le Meix Garnier</t>
  </si>
  <si>
    <t>♦ Monthélie - Les Champs Ronds</t>
  </si>
  <si>
    <t>♦ Monthélie - Les Crays</t>
  </si>
  <si>
    <t>♦ Monthélie - Les Darnées</t>
  </si>
  <si>
    <t>♦ Monthélie - Les Gamets</t>
  </si>
  <si>
    <t>♦ Monthélie - Les Hauts Brins </t>
  </si>
  <si>
    <t>♦ Monthélie - Les Jouènes</t>
  </si>
  <si>
    <t>♦ Monthélie - Les Longères</t>
  </si>
  <si>
    <t>♦ Monthélie - Les Mandènes</t>
  </si>
  <si>
    <t>♦ Monthélie - Les Plantes</t>
  </si>
  <si>
    <t>♦ Monthélie - Les Rivaux</t>
  </si>
  <si>
    <t>♦ Monthélie - Les Romagniens</t>
  </si>
  <si>
    <t>♦ Monthélie - Les Sous-Courts</t>
  </si>
  <si>
    <t>♦ Monthélie - Les Sous-Roches</t>
  </si>
  <si>
    <t>♦ Monthélie - Les Toisières</t>
  </si>
  <si>
    <t>♦ Monthélie - Sous le Cellier</t>
  </si>
  <si>
    <t>♦ Monthélie - Monthélie</t>
  </si>
  <si>
    <t>♦ Monthélie 1er Cru - Clos des Toisières </t>
  </si>
  <si>
    <t>♦ Monthélie 1er Cru - La Taupine</t>
  </si>
  <si>
    <t>♦ Monthélie 1er Cru - Le Cas Rougeot</t>
  </si>
  <si>
    <t>♦ Monthélie 1er Cru - Le Château Gaillard </t>
  </si>
  <si>
    <t>♦ Monthélie 1er Cru - Le Clos Gauthey </t>
  </si>
  <si>
    <t>♦ Monthélie 1er Cru - Le Clou des Chênes</t>
  </si>
  <si>
    <t>♦ Monthélie 1er Cru - Le Meix Bataille</t>
  </si>
  <si>
    <t>♦ Monthélie 1er Cru - Le Village</t>
  </si>
  <si>
    <t>♦ Monthélie 1er Cru - Les Barbières</t>
  </si>
  <si>
    <t>♦ Monthélie 1er Cru - Les Champs Fulliots</t>
  </si>
  <si>
    <t>♦ Monthélie 1er Cru - Les Clous </t>
  </si>
  <si>
    <t>♦ Monthélie 1er Cru - Les Duresses</t>
  </si>
  <si>
    <t>♦ Monthélie 1er Cru - Les Riottes</t>
  </si>
  <si>
    <t>♦ Monthélie 1er Cru - Les Vignes Rondes</t>
  </si>
  <si>
    <t>♦ Monthélie 1er Cru - Sur la Velle</t>
  </si>
  <si>
    <t>♦ Morey-Saint-Denis - Bas Chenevery</t>
  </si>
  <si>
    <t>♦ Morey-Saint-Denis - Clos des Ormes</t>
  </si>
  <si>
    <t>♦ Morey-Saint-Denis - Clos Solon</t>
  </si>
  <si>
    <t>♦ Morey-Saint-Denis - Corvée Creunille</t>
  </si>
  <si>
    <t>♦ Morey-Saint-Denis - En la Rue de Vergy</t>
  </si>
  <si>
    <t>♦ Morey-Saint-Denis - En Seuvrey</t>
  </si>
  <si>
    <t>♦ Morey-Saint-Denis - La Bidaude</t>
  </si>
  <si>
    <t>♦ Morey-Saint-Denis - Larrey Froid</t>
  </si>
  <si>
    <t>♦ Morey-Saint-Denis - Le Village</t>
  </si>
  <si>
    <t>♦ Morey-Saint-Denis - Les Brâs</t>
  </si>
  <si>
    <t>♦ Morey-Saint-Denis - Les Champs de la Vigne</t>
  </si>
  <si>
    <t>♦ Morey-Saint-Denis - Les Cognées</t>
  </si>
  <si>
    <t>♦ Morey-Saint-Denis - Les Crais</t>
  </si>
  <si>
    <t>♦ Morey-Saint-Denis - Les Crais-Gillon</t>
  </si>
  <si>
    <t>♦ Morey-Saint-Denis - Les Herbuottes</t>
  </si>
  <si>
    <t>♦ Morey-Saint-Denis - Les Larrets</t>
  </si>
  <si>
    <t>♦ Morey-Saint-Denis - Les Pertuisées</t>
  </si>
  <si>
    <t>♦ Morey-Saint-Denis - Les POrroux</t>
  </si>
  <si>
    <t>♦ Morey-Saint-Denis - Les Sionnières</t>
  </si>
  <si>
    <t>♦ Morey-Saint-Denis - Monts Luisants</t>
  </si>
  <si>
    <t>♦ Morey-Saint-Denis - Pierre Virant</t>
  </si>
  <si>
    <t>♦ Morey-Saint-Denis - Rue de Vergy</t>
  </si>
  <si>
    <t>♦ Morey-Saint-Denis - Très Girard</t>
  </si>
  <si>
    <t>♦ Morey-Saint-Denis 1er Cru - Aux Charmes</t>
  </si>
  <si>
    <t>♦ Morey-Saint-Denis 1er Cru - Aux Cheseaux</t>
  </si>
  <si>
    <t>♦ Morey-Saint-Denis 1er Cru - Clos Baulet </t>
  </si>
  <si>
    <t>♦ Morey-Saint-Denis 1er Cru - Clos des Ormes</t>
  </si>
  <si>
    <t>♦ Morey-Saint-Denis 1er Cru - Clos SOrbè</t>
  </si>
  <si>
    <t>♦ Morey-Saint-Denis 1er Cru - Côte Rotie</t>
  </si>
  <si>
    <t>♦ Morey-Saint-Denis 1er Cru - La Bussière</t>
  </si>
  <si>
    <t>♦ Morey-Saint-Denis 1er Cru - La Riotte</t>
  </si>
  <si>
    <t>♦ Morey-Saint-Denis 1er Cru - Le Village</t>
  </si>
  <si>
    <t>♦ Morey-Saint-Denis 1er Cru - Les Blanchards</t>
  </si>
  <si>
    <t>♦ Morey-Saint-Denis 1er Cru - Les Chaffots</t>
  </si>
  <si>
    <t>♦ Morey-Saint-Denis 1er Cru - Les Charrières </t>
  </si>
  <si>
    <t>♦ Morey-Saint-Denis 1er Cru - Les Chenevery </t>
  </si>
  <si>
    <t>♦ Morey-Saint-Denis 1er Cru - Les Faconnières</t>
  </si>
  <si>
    <t>♦ Morey-Saint-Denis 1er Cru - Les Genavrières</t>
  </si>
  <si>
    <t>♦ Morey-Saint-Denis 1er Cru - Les Gruenchers</t>
  </si>
  <si>
    <t>♦ Morey-Saint-Denis 1er Cru - Les Millandes</t>
  </si>
  <si>
    <t>♦ Morey-Saint-Denis 1er Cru - Les Ruchots </t>
  </si>
  <si>
    <t>♦ Morey-Saint-Denis 1er Cru - Les SOrbès </t>
  </si>
  <si>
    <t>♦ Morey-Saint-Denis 1er Cru - Monts Luisants</t>
  </si>
  <si>
    <t>♦ Nuits-Saint-Georges - Au Bas de Combe</t>
  </si>
  <si>
    <t>♦ Nuits-Saint-Georges - Au Chouillet</t>
  </si>
  <si>
    <t>♦ Nuits-Saint-Georges - Aux Allots</t>
  </si>
  <si>
    <t>♦ Nuits-Saint-Georges - Aux Athées</t>
  </si>
  <si>
    <t>♦ Nuits-Saint-Georges - Aux Barrières</t>
  </si>
  <si>
    <t>♦ Nuits-Saint-Georges - Aux Croix Rouges</t>
  </si>
  <si>
    <t>♦ Nuits-Saint-Georges - Aux Herbues</t>
  </si>
  <si>
    <t>♦ Nuits-Saint-Georges - Aux Lavières</t>
  </si>
  <si>
    <t>♦ Nuits-Saint-Georges - Aux Pertuis Maréchaux</t>
  </si>
  <si>
    <t>♦ Nuits-Saint-Georges - Aux Saints-Jacques</t>
  </si>
  <si>
    <t>♦ Nuits-Saint-Georges - Aux Saints-Juliens</t>
  </si>
  <si>
    <t>♦ Nuits-Saint-Georges - Aux Tuyaux</t>
  </si>
  <si>
    <t>♦ Nuits-Saint-Georges - Belle Croix</t>
  </si>
  <si>
    <t>♦ Nuits-Saint-Georges - En la Perrière Noblot</t>
  </si>
  <si>
    <t>♦ Nuits-Saint-Georges - La Charmotte</t>
  </si>
  <si>
    <t>♦ Nuits-Saint-Georges - La Petite Charmotte</t>
  </si>
  <si>
    <t>♦ Nuits-Saint-Georges - Le Coteau des Bois</t>
  </si>
  <si>
    <t>♦ Nuits-Saint-Georges - Les Argillats</t>
  </si>
  <si>
    <t>♦ Nuits-Saint-Georges - Les Brûlées</t>
  </si>
  <si>
    <t>♦ Nuits-Saint-Georges - Les Chaliots</t>
  </si>
  <si>
    <t>♦ Nuits-Saint-Georges - Les Charbonnières</t>
  </si>
  <si>
    <t>♦ Nuits-Saint-Georges - Les Charmois</t>
  </si>
  <si>
    <t>♦ Nuits-Saint-Georges - Les Damodes</t>
  </si>
  <si>
    <t>♦ Nuits-Saint-Georges - Les Fleurières</t>
  </si>
  <si>
    <t>♦ Nuits-Saint-Georges - Les Hauts Poirets</t>
  </si>
  <si>
    <t>♦ Nuits-Saint-Georges - Les Hauts Pruliers</t>
  </si>
  <si>
    <t>♦ Nuits-Saint-Georges - Les Longecourts</t>
  </si>
  <si>
    <t>♦ Nuits-Saint-Georges - Les Maladières</t>
  </si>
  <si>
    <t>♦ Nuits-Saint-Georges - Les Plateaux</t>
  </si>
  <si>
    <t>♦ Nuits-Saint-Georges - Les Poisets</t>
  </si>
  <si>
    <t>♦ Nuits-Saint-Georges - Les Topons</t>
  </si>
  <si>
    <t>♦ Nuits-Saint-Georges - Les Vallerots</t>
  </si>
  <si>
    <t>♦ Nuits-Saint-Georges - Plantes au Baron</t>
  </si>
  <si>
    <t>♦ Nuits-Saint-Georges - Tribourg</t>
  </si>
  <si>
    <t>♦ Nuits-Saint-Georges 1er Cru - Aux Argillas</t>
  </si>
  <si>
    <t>♦ Nuits-Saint-Georges 1er Cru - Aux Boudots</t>
  </si>
  <si>
    <t>♦ Nuits-Saint-Georges 1er Cru - Aux Bousselots</t>
  </si>
  <si>
    <t>♦ Nuits-Saint-Georges 1er Cru - Aux Chaignots</t>
  </si>
  <si>
    <t>♦ Nuits-Saint-Georges 1er Cru - Aux Champs Perdrix</t>
  </si>
  <si>
    <t>♦ Nuits-Saint-Georges 1er Cru - Aux Cras</t>
  </si>
  <si>
    <t>♦ Nuits-Saint-Georges 1er Cru - Aux Murgers</t>
  </si>
  <si>
    <t>♦ Nuits-Saint-Georges 1er Cru - Aux Perdrix</t>
  </si>
  <si>
    <t>♦ Nuits-Saint-Georges 1er Cru - Aux Vignerondes</t>
  </si>
  <si>
    <t>♦ Nuits-Saint-Georges 1er Cru - Chaines Carteaux</t>
  </si>
  <si>
    <t>♦ Nuits-Saint-Georges 1er Cru - Château Gris</t>
  </si>
  <si>
    <t>♦ Nuits-Saint-Georges 1er Cru - Clos Arlot</t>
  </si>
  <si>
    <t>♦ Nuits-Saint-Georges 1er Cru - Clos de la Maréchale</t>
  </si>
  <si>
    <t>♦ Nuits-Saint-Georges 1er Cru - Clos des Argillières</t>
  </si>
  <si>
    <t>♦ Nuits-Saint-Georges 1er Cru - Clos des Forêts Saint-Georges</t>
  </si>
  <si>
    <t>♦ Nuits-Saint-Georges 1er Cru - Clos des Corvées Pagets</t>
  </si>
  <si>
    <t>♦ Nuits-Saint-Georges 1er Cru - Clos des Corvées</t>
  </si>
  <si>
    <t>♦ Nuits-Saint-Georges 1er Cru - Aux Thorey</t>
  </si>
  <si>
    <t>♦ Nuits-Saint-Georges 1er Cru - Clos des Grandes Vignes</t>
  </si>
  <si>
    <t>♦ Nuits-Saint-Georges 1er Cru - Clos des POrrets-Saint-GeOrges</t>
  </si>
  <si>
    <t>♦ Nuits-Saint-Georges 1er Cru - Clos Saint-Marc</t>
  </si>
  <si>
    <t>♦ Nuits-Saint-Georges 1er Cru - En la Perrière Noblot</t>
  </si>
  <si>
    <t>♦ Nuits-Saint-Georges 1er Cru - La Richemone</t>
  </si>
  <si>
    <t>♦ Nuits-Saint-Georges 1er Cru - Les Argillières</t>
  </si>
  <si>
    <t>♦ Nuits-Saint-Georges 1er Cru - Les Cailles</t>
  </si>
  <si>
    <t>♦ Nuits-Saint-Georges 1er Cru - Les Chaboeufs</t>
  </si>
  <si>
    <t>♦ Nuits-Saint-Georges 1er Cru - Les Crots</t>
  </si>
  <si>
    <t>♦ Nuits-Saint-Georges 1er Cru - Les Damodes</t>
  </si>
  <si>
    <t>♦ Nuits-Saint-Georges 1er Cru - Les Didiers</t>
  </si>
  <si>
    <t>♦ Nuits-Saint-Georges 1er Cru - Les Hauts Pruliers</t>
  </si>
  <si>
    <t>♦ Nuits-Saint-Georges 1er Cru - Les Perrières</t>
  </si>
  <si>
    <t>♦ Nuits-Saint-Georges 1er Cru - Les Poulettes</t>
  </si>
  <si>
    <t>♦ Nuits-Saint-Georges 1er Cru - Les Procès</t>
  </si>
  <si>
    <t>♦ Nuits-Saint-Georges 1er Cru - Les Pruliers</t>
  </si>
  <si>
    <t>♦ Nuits-Saint-Georges 1er Cru - Les Saints-Georges</t>
  </si>
  <si>
    <t>♦ Nuits-Saint-Georges 1er Cru - Les Terres Blanches</t>
  </si>
  <si>
    <t>♦ Nuits-Saint-Georges 1er Cru - Les Vallerots</t>
  </si>
  <si>
    <t>♦ Nuits-Saint-Georges 1er Cru - Les Vaucrains</t>
  </si>
  <si>
    <t>♦ Nuits-Saint-Georges 1er Cru - Roncière</t>
  </si>
  <si>
    <t>♦ Nuits-Saint-Georges 1er Cru - Rue de Chaux</t>
  </si>
  <si>
    <t>♦ Nuits-Saint-Georges 1er Cru - Les Porrets-Saint-Georges</t>
  </si>
  <si>
    <t>♦ Pernand-Vergelesses - Au Village</t>
  </si>
  <si>
    <t>♦ Pernand-Vergelesses - Clos de Bully</t>
  </si>
  <si>
    <t>♦ Pernand-Vergelesses - Derrière Frétille</t>
  </si>
  <si>
    <t>♦ Pernand-Vergelesses - Es Larret et Vignes Blanches</t>
  </si>
  <si>
    <t>♦ Pernand-Vergelesses - Le Devant des Cloux</t>
  </si>
  <si>
    <t>♦ Pernand-Vergelesses - Les Boutières</t>
  </si>
  <si>
    <t>♦ Pernand-Vergelesses - Les Noirets</t>
  </si>
  <si>
    <t>♦ Pernand-Vergelesses - Les Pins</t>
  </si>
  <si>
    <t>♦ Pernand-Vergelesses - Les Plantes des Champs et Combottes</t>
  </si>
  <si>
    <t>♦ Pernand-Vergelesses - Sous le Bois de Noël et Belles Filles</t>
  </si>
  <si>
    <t>♦ Pernand-Vergelesses - Sous les Cloux</t>
  </si>
  <si>
    <t>♦ Pernand-Vergelesses - Sur Frétille</t>
  </si>
  <si>
    <t>♦ Pernand-Vergelesses - Sur Herbeux</t>
  </si>
  <si>
    <t>♦ Pernand-Vergelesses 1er Cru - Clos Berthet</t>
  </si>
  <si>
    <t>♦ Pernand-Vergelesses 1er Cru - Creux de la Net</t>
  </si>
  <si>
    <t>♦ Pernand-Vergelesses 1er Cru - En Caradeux</t>
  </si>
  <si>
    <t>♦ Pernand-Vergelesses 1er Cru - Ile des Vergelesses</t>
  </si>
  <si>
    <t>♦ Pernand-Vergelesses 1er Cru - Les Fichots</t>
  </si>
  <si>
    <t>♦ Pernand-Vergelesses 1er Cru - Sous Frétille</t>
  </si>
  <si>
    <t>♦ Pernand-Vergelesses 1er Cru - Vergelesses</t>
  </si>
  <si>
    <t>♦ Pernand-Vergelesses 1er Cru - Village de Pernand</t>
  </si>
  <si>
    <t>♦ Pommard - Chaffaud</t>
  </si>
  <si>
    <t>♦ Pommard - Clos Beauder</t>
  </si>
  <si>
    <t>♦ Pommard - Derrière Saint-Jean</t>
  </si>
  <si>
    <t>♦ Pommard - En Boeuf</t>
  </si>
  <si>
    <t>♦ Pommard - En Brescul</t>
  </si>
  <si>
    <t>♦ Pommard - En Chiveau</t>
  </si>
  <si>
    <t>♦ Pommard - En Mareau</t>
  </si>
  <si>
    <t>♦ Pommard - En Moigelot</t>
  </si>
  <si>
    <t>♦ Pommard - La Chanière</t>
  </si>
  <si>
    <t>♦ Pommard - La Combotte</t>
  </si>
  <si>
    <t>♦ Pommard - La Croix Blanche</t>
  </si>
  <si>
    <t>♦ Pommard - La Croix Planet</t>
  </si>
  <si>
    <t>♦ Pommard - La Levrière</t>
  </si>
  <si>
    <t>♦ Pommard - La Plante aux Chèvres</t>
  </si>
  <si>
    <t>♦ Pommard - La Vache</t>
  </si>
  <si>
    <t>♦ Pommard - Le Bas des Saussilles</t>
  </si>
  <si>
    <t>♦ Pommard - Le Poisot</t>
  </si>
  <si>
    <t>♦ Pommard - Les Chanlins-Bas</t>
  </si>
  <si>
    <t>♦ Pommard - Les Chanlins-Hauts</t>
  </si>
  <si>
    <t>♦ Pommard - Les Combes Dessous</t>
  </si>
  <si>
    <t>♦ Pommard - Les Cras</t>
  </si>
  <si>
    <t>♦ Pommard - Les Lambots</t>
  </si>
  <si>
    <t>♦ Pommard - Les Noizons</t>
  </si>
  <si>
    <t>♦ Pommard - Les Perrières</t>
  </si>
  <si>
    <t>♦ Pommard - Les Petits Noizons</t>
  </si>
  <si>
    <t>♦ Pommard - Les Riottes</t>
  </si>
  <si>
    <t>♦ Pommard - Les Tavannes</t>
  </si>
  <si>
    <t>♦ Pommard - Les Vaumuriens-Bas</t>
  </si>
  <si>
    <t>♦ Pommard - Les Vaumuriens-Hauts</t>
  </si>
  <si>
    <t>♦ Pommard - Les Vignots</t>
  </si>
  <si>
    <t>♦ Pommard - Rue au POrc</t>
  </si>
  <si>
    <t>♦ Pommard - Trois Follots</t>
  </si>
  <si>
    <t>♦ Pommard - Village</t>
  </si>
  <si>
    <t>♦ Pommard 1er Cru - Clos Blanc </t>
  </si>
  <si>
    <t>♦ Pommard 1er Cru - Clos de la Commaraine</t>
  </si>
  <si>
    <t>♦ Pommard 1er Cru - Clos de Verger</t>
  </si>
  <si>
    <t>♦ Pommard 1er Cru - Clos des Epeneaux</t>
  </si>
  <si>
    <t>♦ Pommard 1er Cru - Derrière Saint-Jean</t>
  </si>
  <si>
    <t>♦ Pommard 1er Cru - En Largillière</t>
  </si>
  <si>
    <t>♦ Pommard 1er Cru - La Chanière</t>
  </si>
  <si>
    <t>Saint-Aubin Premier Cru</t>
  </si>
  <si>
    <t>♦ Pommard 1er Cru - La Platière</t>
  </si>
  <si>
    <t>♦ Pommard 1er Cru - La Refène</t>
  </si>
  <si>
    <t>♦ Pommard 1er Cru - Le Clos Micot</t>
  </si>
  <si>
    <t>♦ Pommard 1er Cru - Le Village</t>
  </si>
  <si>
    <t>♦ Pommard 1er Cru - Les Arvelets</t>
  </si>
  <si>
    <t>♦ Pommard 1er Cru - Les Bertins</t>
  </si>
  <si>
    <t>♦ Pommard 1er Cru - Les Boucherottes</t>
  </si>
  <si>
    <t>♦ Pommard 1er Cru - Les Chanlins-Bas</t>
  </si>
  <si>
    <t>♦ Pommard 1er Cru - Les Chaponnières</t>
  </si>
  <si>
    <t>♦ Pommard 1er Cru - Les Charmots</t>
  </si>
  <si>
    <t>♦ Pommard 1er Cru - Les Combes Dessus</t>
  </si>
  <si>
    <t>♦ Pommard 1er Cru - Les Croix Noires</t>
  </si>
  <si>
    <t>♦ Pommard 1er Cru - Les Fremiers</t>
  </si>
  <si>
    <t>♦ Pommard 1er Cru - Les Grands Epenots</t>
  </si>
  <si>
    <t>♦ Pommard 1er Cru - Les Jarolières</t>
  </si>
  <si>
    <t>♦ Pommard 1er Cru - Les Petits Epenots</t>
  </si>
  <si>
    <t>♦ Pommard 1er Cru - Les Pézerolles</t>
  </si>
  <si>
    <t>♦ Pommard 1er Cru - Les Poutures</t>
  </si>
  <si>
    <t>♦ Pommard 1er Cru - Les Rugiens Bas</t>
  </si>
  <si>
    <t>♦ Pommard 1er Cru - Les Rugiens Hauts</t>
  </si>
  <si>
    <t>♦ Pommard 1er Cru - Les Saussilles</t>
  </si>
  <si>
    <t>♦ Puligny-Montrachet - Au Paupillot</t>
  </si>
  <si>
    <t>♦ Puligny-Montrachet - Brelance</t>
  </si>
  <si>
    <t>♦ Puligny-Montrachet - Champ Croyon</t>
  </si>
  <si>
    <t>♦ Puligny-Montrachet - Corvée des Vignes</t>
  </si>
  <si>
    <t>♦ Puligny-Montrachet - Derrière la Velle</t>
  </si>
  <si>
    <t>♦ Puligny-Montrachet - La Rousselle</t>
  </si>
  <si>
    <t>♦ Puligny-Montrachet - La Rue aux Vaches</t>
  </si>
  <si>
    <t>♦ Puligny-Montrachet - Le Trézin</t>
  </si>
  <si>
    <t>♦ Puligny-Montrachet - Le Village</t>
  </si>
  <si>
    <t>♦ Puligny-Montrachet - Les Aubues</t>
  </si>
  <si>
    <t>♦ Puligny-Montrachet - Les Boudrières</t>
  </si>
  <si>
    <t>♦ Puligny-Montrachet - Les Charmes</t>
  </si>
  <si>
    <t>♦ Puligny-Montrachet - Les Enseignères</t>
  </si>
  <si>
    <t>♦ Puligny-Montrachet - Les Grands Champs</t>
  </si>
  <si>
    <t>♦ Puligny-Montrachet - Les Houlières</t>
  </si>
  <si>
    <t>♦ Puligny-Montrachet - Les Levrons</t>
  </si>
  <si>
    <t>♦ Puligny-Montrachet - Les Meix</t>
  </si>
  <si>
    <t>♦ Puligny-Montrachet - Les Nosroyes</t>
  </si>
  <si>
    <t>♦ Puligny-Montrachet - Les Petites Nosroyes</t>
  </si>
  <si>
    <t>♦ Puligny-Montrachet - Les Petits Grands Champs</t>
  </si>
  <si>
    <t>♦ Puligny-Montrachet - Les Reuchaux</t>
  </si>
  <si>
    <t>♦ Puligny-Montrachet - Les Tremblots</t>
  </si>
  <si>
    <t>♦ Puligny-Montrachet - Meix Pelletier</t>
  </si>
  <si>
    <t>♦ Puligny-Montrachet - Noyer Bret</t>
  </si>
  <si>
    <t>♦ Puligny-Montrachet - Rue Rousseau</t>
  </si>
  <si>
    <t>♦ Puligny-Montrachet - Voitte</t>
  </si>
  <si>
    <t>♦ Puligny-Montrachet 1er Cru - Champ Canet</t>
  </si>
  <si>
    <t>♦ Puligny-Montrachet 1er Cru - Champ Gain</t>
  </si>
  <si>
    <t>♦ Puligny-Montrachet 1er Cru - Clavaillon</t>
  </si>
  <si>
    <t>♦ Puligny-Montrachet 1er Cru - Clos de la Garenne</t>
  </si>
  <si>
    <t>♦ Puligny-Montrachet 1er Cru - Clos de la Mouchère</t>
  </si>
  <si>
    <t>♦ Puligny-Montrachet 1er Cru - Hameau de Blagny</t>
  </si>
  <si>
    <t>♦ Puligny-Montrachet 1er Cru - La Garenne</t>
  </si>
  <si>
    <t>♦ Puligny-Montrachet 1er Cru - La Truffière</t>
  </si>
  <si>
    <t>♦ Puligny-Montrachet 1er Cru - Le Cailleret</t>
  </si>
  <si>
    <t>♦ Puligny-Montrachet 1er Cru - Les Chalumaux</t>
  </si>
  <si>
    <t>♦ Puligny-Montrachet 1er Cru - Les Combettes</t>
  </si>
  <si>
    <t>♦ Puligny-Montrachet 1er Cru - Les Demoiselles</t>
  </si>
  <si>
    <t>♦ Puligny-Montrachet 1er Cru - Les Folatières</t>
  </si>
  <si>
    <t>♦ Puligny-Montrachet 1er Cru - Les Perrières</t>
  </si>
  <si>
    <t>♦ Puligny-Montrachet 1er Cru - Les Pucelles</t>
  </si>
  <si>
    <t>♦ Puligny-Montrachet 1er Cru - Les Referts</t>
  </si>
  <si>
    <t>♦ Puligny-Montrachet 1er Cru - Sous le Puits</t>
  </si>
  <si>
    <t>♦ Rully - Bas de Vauvery</t>
  </si>
  <si>
    <t>♦ Rully - Bas des Chênes</t>
  </si>
  <si>
    <t>♦ Rully - Brange</t>
  </si>
  <si>
    <t>♦ Rully - Chaponnière</t>
  </si>
  <si>
    <t>♦ Rully - Chatalienne</t>
  </si>
  <si>
    <t>♦ Rully - Chêne</t>
  </si>
  <si>
    <t>♦ Rully - Cloux Louvrier</t>
  </si>
  <si>
    <t>♦ Rully - Crays</t>
  </si>
  <si>
    <t>♦ Rully - En Thivaux</t>
  </si>
  <si>
    <t>♦ Rully - En Vésignot</t>
  </si>
  <si>
    <t>♦ Rully - Fromange</t>
  </si>
  <si>
    <t>♦ Rully - La Barre</t>
  </si>
  <si>
    <t>♦ Rully - La Billeraine</t>
  </si>
  <si>
    <t>♦ Rully - La Chaume</t>
  </si>
  <si>
    <t>♦ Rully - La Crée</t>
  </si>
  <si>
    <t>♦ Rully - La Curasse</t>
  </si>
  <si>
    <t>♦ Rully - La Gaudine</t>
  </si>
  <si>
    <t>♦ Rully - La Martelle</t>
  </si>
  <si>
    <t>♦ Rully - Le Truyer</t>
  </si>
  <si>
    <t>♦ Rully - Les Cailloux</t>
  </si>
  <si>
    <t>♦ Rully - Les Gaudors</t>
  </si>
  <si>
    <t>♦ Rully - Meix de Pellerey</t>
  </si>
  <si>
    <t>♦ Rully - Montmorin</t>
  </si>
  <si>
    <t>♦ Rully - Moulin à Vent</t>
  </si>
  <si>
    <t>♦ Rully - Plante Moraine</t>
  </si>
  <si>
    <t>♦ Rully - Plantenay</t>
  </si>
  <si>
    <t>♦ Rully - Rosey</t>
  </si>
  <si>
    <t>♦ Rully - Varot</t>
  </si>
  <si>
    <t>♦ Rully - Villerange</t>
  </si>
  <si>
    <t>♦ Rully 1er Cru - Agneux</t>
  </si>
  <si>
    <t>♦ Rully 1er Cru - Champs Cloux</t>
  </si>
  <si>
    <t>♦ Rully 1er Cru - Chapitre</t>
  </si>
  <si>
    <t>♦ Rully 1er Cru - Clos du Chaigne</t>
  </si>
  <si>
    <t>♦ Rully 1er Cru - Clos St Jacques</t>
  </si>
  <si>
    <t>♦ Rully 1er Cru - Cloux</t>
  </si>
  <si>
    <t>♦ Rully 1er Cru - Grésigny</t>
  </si>
  <si>
    <t>♦ Rully 1er Cru - La Bressande</t>
  </si>
  <si>
    <t>♦ Rully 1er Cru - La Fosse</t>
  </si>
  <si>
    <t>♦ Rully 1er Cru - La Pucelle</t>
  </si>
  <si>
    <t>♦ Rully 1er Cru - La Renarde</t>
  </si>
  <si>
    <t>♦ Rully 1er Cru - Le Meix Cadot</t>
  </si>
  <si>
    <t>♦ Rully 1er Cru - Le Meix Caillet</t>
  </si>
  <si>
    <t>♦ Rully 1er Cru - Les Pierres</t>
  </si>
  <si>
    <t>♦ Rully 1er Cru - Margotés</t>
  </si>
  <si>
    <t>♦ Rully 1er Cru - Marissou</t>
  </si>
  <si>
    <t>♦ Rully 1er Cru - Molesme</t>
  </si>
  <si>
    <t>♦ Rully 1er Cru - Montpalais</t>
  </si>
  <si>
    <t>♦ Rully 1er Cru - Pillot</t>
  </si>
  <si>
    <t>♦ Rully 1er Cru - Préaux</t>
  </si>
  <si>
    <t>♦ Rully 1er Cru - Rabourcé</t>
  </si>
  <si>
    <t>♦ Rully 1er Cru - Raclot</t>
  </si>
  <si>
    <t>♦ Rully 1er Cru - Vauvry</t>
  </si>
  <si>
    <t>♦ Saint-Aubin - Bas de Vermarain à l'Ouest</t>
  </si>
  <si>
    <t>♦ Saint-Aubin - Champ Tirant</t>
  </si>
  <si>
    <t>♦ Saint-Aubin - En Choilles</t>
  </si>
  <si>
    <t>♦ Saint-Aubin - En Goulin</t>
  </si>
  <si>
    <t>♦ Saint-Aubin - En l'Ebaupin</t>
  </si>
  <si>
    <t>♦ Saint-Aubin - En Vermarain à l'Est</t>
  </si>
  <si>
    <t>♦ Saint-Aubin - En Vesveau</t>
  </si>
  <si>
    <t>♦ Saint-Aubin - Gamay</t>
  </si>
  <si>
    <t>♦ Saint-Aubin - La Fontenotte</t>
  </si>
  <si>
    <t>♦ Saint-Aubin - La Traversaine</t>
  </si>
  <si>
    <t>♦ Saint-Aubin - Le Banc</t>
  </si>
  <si>
    <t>♦ Saint-Aubin - Le Banc de Monin</t>
  </si>
  <si>
    <t>♦ Saint-Aubin - Le Puits</t>
  </si>
  <si>
    <t>♦ Saint-Aubin - Les Argillers</t>
  </si>
  <si>
    <t>♦ Saint-Aubin - Les Castets</t>
  </si>
  <si>
    <t>♦ Saint-Aubin - Les Pucelles</t>
  </si>
  <si>
    <t>♦ Saint-Aubin - Les Travers de chez Edouard</t>
  </si>
  <si>
    <t>♦ Saint-Aubin - Les Vellerottes</t>
  </si>
  <si>
    <t>♦ Saint-Aubin - Sous les Foires</t>
  </si>
  <si>
    <t>♦ Saint-Aubin - Tope Bataille</t>
  </si>
  <si>
    <t>♦ Saint-Aubin - Au Bas de Jorcul</t>
  </si>
  <si>
    <t>♦ Saint-Aubin - En Jorcul</t>
  </si>
  <si>
    <t>♦ Saint-Aubin 1er Cru - Bas de Vermarain à l'Est</t>
  </si>
  <si>
    <t>♦ Saint-Aubin 1er Cru - Derrière Chez Edouard</t>
  </si>
  <si>
    <t>♦ Saint-Aubin 1er Cru - Derrière la Tour</t>
  </si>
  <si>
    <t>♦ Saint-Aubin 1er Cru - Echaille</t>
  </si>
  <si>
    <t>♦ Saint-Aubin 1er Cru - En Créot</t>
  </si>
  <si>
    <t>♦ Saint-Aubin 1er Cru - En la Ranché</t>
  </si>
  <si>
    <t>♦ Saint-Aubin 1er Cru - En Montceau</t>
  </si>
  <si>
    <t>♦ Saint-Aubin 1er Cru - En Remilly</t>
  </si>
  <si>
    <t>♦ Saint-Aubin 1er Cru - En Vollon à l'Est</t>
  </si>
  <si>
    <t>♦ Saint-Aubin 1er Cru - Es Champs</t>
  </si>
  <si>
    <t>♦ Saint-Aubin 1er Cru - La Chatenière</t>
  </si>
  <si>
    <t>♦ Saint-Aubin 1er Cru - Le Bas de Gamay à l'Est</t>
  </si>
  <si>
    <t>♦ Saint-Aubin 1er Cru - Le Charmois</t>
  </si>
  <si>
    <t>♦ Saint-Aubin 1er Cru - Le Puits</t>
  </si>
  <si>
    <t>♦ Saint-Aubin 1er Cru - Les Castets</t>
  </si>
  <si>
    <t>♦ Saint-Aubin 1er Cru - Les Champlots</t>
  </si>
  <si>
    <t>♦ Saint-Aubin 1er Cru - Les Combes</t>
  </si>
  <si>
    <t>♦ Saint-Aubin 1er Cru - Les Combes au Sud</t>
  </si>
  <si>
    <t>♦ Saint-Aubin 1er Cru - Les COrtons</t>
  </si>
  <si>
    <t>♦ Saint-Aubin 1er Cru - Les Frionnes</t>
  </si>
  <si>
    <t>♦ Saint-Aubin 1er Cru - Les Murgers des dents de chien</t>
  </si>
  <si>
    <t>♦ Saint-Aubin 1er Cru - Les Perrières</t>
  </si>
  <si>
    <t>♦ Saint-Aubin 1er Cru - Les Travers de Marinot</t>
  </si>
  <si>
    <t>♦ Saint-Aubin 1er Cru - Marinot</t>
  </si>
  <si>
    <t>♦ Saint-Aubin 1er Cru - Pitangeret </t>
  </si>
  <si>
    <t>♦ Saint-Aubin 1er Cru - Sous Roche Dumay</t>
  </si>
  <si>
    <t>♦ Saint-Aubin 1er Cru - Sur Gamay</t>
  </si>
  <si>
    <t>♦ Saint-Aubin 1er Cru - Sur le sentier du Clou</t>
  </si>
  <si>
    <t>♦ Saint-Aubin 1er Cru - Vignes Moingeon</t>
  </si>
  <si>
    <t>♦ Saint-Aubin 1er Cru - Village</t>
  </si>
  <si>
    <t>♦ Santenay - Bellefon</t>
  </si>
  <si>
    <t>♦ Santenay - Bieveaux</t>
  </si>
  <si>
    <t>♦ Santenay - Botaveau</t>
  </si>
  <si>
    <t>♦ Santenay - Clos Genet</t>
  </si>
  <si>
    <t>♦ Santenay - Comme Dessus</t>
  </si>
  <si>
    <t>♦ Santenay - Croix SOrine</t>
  </si>
  <si>
    <t>♦ Santenay - Derrière les Crais</t>
  </si>
  <si>
    <t>♦ Santenay - En Aiguisey</t>
  </si>
  <si>
    <t>♦ Santenay - En Boichot</t>
  </si>
  <si>
    <t>♦ Santenay - En Charron</t>
  </si>
  <si>
    <t>♦ Santenay - En Foulot</t>
  </si>
  <si>
    <t>♦ Santenay - En Gatsulard</t>
  </si>
  <si>
    <t>♦ Santenay - La Cassière</t>
  </si>
  <si>
    <t>♦ Santenay - La Comme</t>
  </si>
  <si>
    <t>♦ Santenay - La Plice</t>
  </si>
  <si>
    <t>♦ Santenay - Le Chainey</t>
  </si>
  <si>
    <t>♦ Santenay - Le Haut Village</t>
  </si>
  <si>
    <t>♦ Santenay - Le Village</t>
  </si>
  <si>
    <t>♦ Santenay - Les Brâs</t>
  </si>
  <si>
    <t>♦ Santenay - Les Champs Claudes</t>
  </si>
  <si>
    <t>♦ Santenay - Les Charmes Dessous</t>
  </si>
  <si>
    <t>♦ Santenay - Les Charmes Dessus</t>
  </si>
  <si>
    <t>♦ Santenay - Les COrnières</t>
  </si>
  <si>
    <t>♦ Santenay - Les Crais</t>
  </si>
  <si>
    <t>♦ Santenay - Les Hâtes</t>
  </si>
  <si>
    <t>♦ Santenay - Les Pérolles</t>
  </si>
  <si>
    <t>♦ Santenay - Les Potets</t>
  </si>
  <si>
    <t>♦ Santenay - Les Prarons-Dessous</t>
  </si>
  <si>
    <t>♦ Santenay - Les Prarons-Dessus</t>
  </si>
  <si>
    <t>♦ Santenay - Les Saunières</t>
  </si>
  <si>
    <t>♦ Santenay - Les Vaux Dessus</t>
  </si>
  <si>
    <t>♦ Santenay - Saint-Jean</t>
  </si>
  <si>
    <t>♦ Santenay - Sous la Fée</t>
  </si>
  <si>
    <t>♦ Santenay - Sous la Roche</t>
  </si>
  <si>
    <t>♦ Santenay 1er Cru - Beauregard</t>
  </si>
  <si>
    <t>♦ Santenay 1er Cru - Beaurepaire</t>
  </si>
  <si>
    <t>♦ Santenay 1er Cru - Clos de Tavannes</t>
  </si>
  <si>
    <t>♦ Santenay 1er Cru - Clos des Mouches</t>
  </si>
  <si>
    <t>♦ Santenay 1er Cru - Clos Faubard</t>
  </si>
  <si>
    <t>♦ Santenay 1er Cru - Clos Rousseau</t>
  </si>
  <si>
    <t>♦ Santenay 1er Cru - Grand Clos Rousseau</t>
  </si>
  <si>
    <t>♦ Santenay 1er Cru - La Comme</t>
  </si>
  <si>
    <t>♦ Santenay 1er Cru - La Maladière</t>
  </si>
  <si>
    <t>♦ Santenay 1er Cru - Les Gravières</t>
  </si>
  <si>
    <t>♦ Santenay 1er Cru - Les Gravières-Clos de Tavannes</t>
  </si>
  <si>
    <t>♦ Santenay 1er Cru - Passetemps</t>
  </si>
  <si>
    <t>♦ Savigny-lès-Beaune - Aux Champs Chardons</t>
  </si>
  <si>
    <t>♦ Savigny-lès-Beaune - Aux Champs des Pruniers</t>
  </si>
  <si>
    <t>♦ Savigny-lès-Beaune - Aux Fourches</t>
  </si>
  <si>
    <t>♦ Savigny-lès-Beaune - Aux Grands Liards</t>
  </si>
  <si>
    <t>♦ Savigny-lès-Beaune - Aux Petits Liards</t>
  </si>
  <si>
    <t>♦ Savigny-lès-Beaune - Aux Pointes</t>
  </si>
  <si>
    <t>♦ Savigny-lès-Beaune - Dessus de Montchenevoy</t>
  </si>
  <si>
    <t>♦ Savigny-lès-Beaune - Dessus les Gollardes</t>
  </si>
  <si>
    <t>♦ Savigny-lès-Beaune - Dessus les Vermots</t>
  </si>
  <si>
    <t>♦ Savigny-lès-Beaune - Ez Connardises</t>
  </si>
  <si>
    <t>♦ Savigny-lès-Beaune - Grands Picotins</t>
  </si>
  <si>
    <t>♦ Savigny-lès-Beaune - Guetottes</t>
  </si>
  <si>
    <t>♦ Savigny-lès-Beaune - Le Village</t>
  </si>
  <si>
    <t>♦ Savigny-lès-Beaune - Les Bas Liards</t>
  </si>
  <si>
    <t>♦ Savigny-lès-Beaune - Les Bourgeots</t>
  </si>
  <si>
    <t>♦ Savigny-lès-Beaune - Les Godeaux</t>
  </si>
  <si>
    <t>♦ Savigny-lès-Beaune - Les Gollardes</t>
  </si>
  <si>
    <t>♦ Savigny-lès-Beaune - Les Goudelettes</t>
  </si>
  <si>
    <t>♦ Savigny-lès-Beaune - Les Petits Picotins</t>
  </si>
  <si>
    <t>♦ Savigny-lès-Beaune - Les Peuillets</t>
  </si>
  <si>
    <t>♦ Savigny-lès-Beaune - Les Pimentiers</t>
  </si>
  <si>
    <t>♦ Savigny-lès-Beaune - Les Planchots de la Champagne</t>
  </si>
  <si>
    <t>♦ Savigny-lès-Beaune - Les Planchots du NOrd</t>
  </si>
  <si>
    <t>♦ Savigny-lès-Beaune - Les Prévaux</t>
  </si>
  <si>
    <t>♦ Savigny-lès-Beaune - Les Ratausses</t>
  </si>
  <si>
    <t>♦ Savigny-lès-Beaune - Les Saucours</t>
  </si>
  <si>
    <t>♦ Savigny-lès-Beaune - Les Vermots</t>
  </si>
  <si>
    <t>♦ Savigny-lès-Beaune - Moutier Amet</t>
  </si>
  <si>
    <t>♦ Savigny-lès-Beaune - Roichottes</t>
  </si>
  <si>
    <t>♦ Savigny-lès-Beaune 1er Cru - Aux Clous</t>
  </si>
  <si>
    <t>♦ Savigny-lès-Beaune 1er Cru - Aux Fourneaux</t>
  </si>
  <si>
    <t>♦ Savigny-lès-Beaune 1er Cru - Aux Gravains</t>
  </si>
  <si>
    <t>♦ Savigny-lès-Beaune 1er Cru - Aux Guettes</t>
  </si>
  <si>
    <t>♦ Savigny-lès-Beaune 1er Cru - Aux Serpentières</t>
  </si>
  <si>
    <t>♦ Savigny-lès-Beaune 1er Cru - Basses Vergelesses</t>
  </si>
  <si>
    <t>♦ Savigny-lès-Beaune 1er Cru - Bataillère</t>
  </si>
  <si>
    <t>♦ Savigny-lès-Beaune 1er Cru - Champ Chevrey</t>
  </si>
  <si>
    <t>♦ Savigny-lès-Beaune 1er Cru - La Dominode</t>
  </si>
  <si>
    <t>♦ Savigny-lès-Beaune 1er Cru - Les Charnières</t>
  </si>
  <si>
    <t>♦ Savigny-lès-Beaune 1er Cru - Les Hauts Jarrons</t>
  </si>
  <si>
    <t>♦ Savigny-lès-Beaune 1er Cru - Les Hauts Marconnets</t>
  </si>
  <si>
    <t>♦ Savigny-lès-Beaune 1er Cru - Les Jarrons</t>
  </si>
  <si>
    <t>♦ Savigny-lès-Beaune 1er Cru - Les Lavières</t>
  </si>
  <si>
    <t>♦ Savigny-lès-Beaune 1er Cru - Les Marconnets</t>
  </si>
  <si>
    <t>♦ Savigny-lès-Beaune 1er Cru - Les Narbantons</t>
  </si>
  <si>
    <t>♦ Savigny-lès-Beaune 1er Cru - Les Peuillets </t>
  </si>
  <si>
    <t>♦ Savigny-lès-Beaune 1er Cru - Les Rouvrettes</t>
  </si>
  <si>
    <t>♦ Savigny-lès-Beaune 1er Cru - Les Talmettes</t>
  </si>
  <si>
    <t>♦ Savigny-lès-Beaune 1er Cru - Les Vergelesses </t>
  </si>
  <si>
    <t>♦ Savigny-lès-Beaune 1er Cru - Petits Godeaux </t>
  </si>
  <si>
    <t>♦ Savigny-lès-Beaune 1er Cru - Redrescul </t>
  </si>
  <si>
    <t>♦ Volnay - Beau Regard</t>
  </si>
  <si>
    <t>♦ Volnay - Cros Martin</t>
  </si>
  <si>
    <t>♦ Volnay - En Vaut</t>
  </si>
  <si>
    <t>♦ Volnay - Ez Blanches</t>
  </si>
  <si>
    <t>♦ Volnay - Ez Echards</t>
  </si>
  <si>
    <t>♦ Volnay - La Bouchère</t>
  </si>
  <si>
    <t>♦ Volnay - La Cave</t>
  </si>
  <si>
    <t>♦ Volnay - La Gigotte</t>
  </si>
  <si>
    <t>♦ Volnay - Le Village</t>
  </si>
  <si>
    <t>♦ Volnay - Les Aussy</t>
  </si>
  <si>
    <t>♦ Volnay - Les Buttes</t>
  </si>
  <si>
    <t>♦ Volnay - Les Combes</t>
  </si>
  <si>
    <t>♦ Volnay - Les Famines</t>
  </si>
  <si>
    <t>♦ Volnay - Les Grands Champs</t>
  </si>
  <si>
    <t>♦ Volnay - Les Grands Poisots</t>
  </si>
  <si>
    <t>♦ Volnay - Les Jouères</t>
  </si>
  <si>
    <t>♦ Volnay - Les Lurets</t>
  </si>
  <si>
    <t>♦ Volnay - Les Pasquiers</t>
  </si>
  <si>
    <t>♦ Volnay - Les Petits Gamets</t>
  </si>
  <si>
    <t>♦ Volnay - Les Petits Poisots</t>
  </si>
  <si>
    <t>♦ Volnay - Les Pluchots</t>
  </si>
  <si>
    <t>♦ Volnay - Les Serpens</t>
  </si>
  <si>
    <t>♦ Volnay - Paux Bois</t>
  </si>
  <si>
    <t>♦ Volnay - Sur Roches</t>
  </si>
  <si>
    <t>♦ Volnay 1er Cru - Carelle sous la Chapelle</t>
  </si>
  <si>
    <t>♦ Volnay 1er Cru - Champans</t>
  </si>
  <si>
    <t>♦ Volnay 1er Cru - Clos de l'Audignac </t>
  </si>
  <si>
    <t>♦ Volnay 1er Cru - Clos de la Barre</t>
  </si>
  <si>
    <t>♦ Volnay 1er Cru - Clos de la Bousse-d'Or</t>
  </si>
  <si>
    <t>♦ Volnay 1er Cru - Clos de la Cave des Ducs</t>
  </si>
  <si>
    <t>♦ Volnay 1er Cru - Clos de la Chapelle</t>
  </si>
  <si>
    <t>♦ Volnay 1er Cru - Clos de la Rougeotte</t>
  </si>
  <si>
    <t>♦ Volnay 1er Cru - Clos des 60 Ouvrées</t>
  </si>
  <si>
    <t>♦ Volnay 1er Cru - Clos des Chênes</t>
  </si>
  <si>
    <t>♦ Volnay 1er Cru - Clos des Ducs</t>
  </si>
  <si>
    <t>♦ Volnay 1er Cru - Clos du Château des Ducs</t>
  </si>
  <si>
    <t>♦ Volnay 1er Cru - Clos du Verseuil</t>
  </si>
  <si>
    <t>♦ Volnay 1er Cru - En Chevret</t>
  </si>
  <si>
    <t>♦ Volnay 1er Cru - Frémiets</t>
  </si>
  <si>
    <t>♦ Volnay 1er Cru - Frémiets - Clos de la Rougeotte</t>
  </si>
  <si>
    <t>♦ Volnay 1er Cru - La Gigotte</t>
  </si>
  <si>
    <t>♦ Volnay 1er Cru - Lassolle</t>
  </si>
  <si>
    <t>♦ Volnay 1er Cru - Le Ronceret</t>
  </si>
  <si>
    <t>♦ Volnay 1er Cru - Le Village</t>
  </si>
  <si>
    <t>♦ Volnay 1er Cru - Les Angles</t>
  </si>
  <si>
    <t>♦ Volnay 1er Cru - Les Brouillards</t>
  </si>
  <si>
    <t>♦ Volnay 1er Cru - Les Caillerets</t>
  </si>
  <si>
    <t>♦ Volnay 1er Cru - Les Lurets</t>
  </si>
  <si>
    <t>♦ Volnay 1er Cru - Les Mitans</t>
  </si>
  <si>
    <t>♦ Volnay 1er Cru - Pitures Dessus </t>
  </si>
  <si>
    <t>♦ Volnay 1er Cru - Robardelle</t>
  </si>
  <si>
    <t>♦ Volnay 1er Cru - Santenots</t>
  </si>
  <si>
    <t>♦ Volnay 1er Cru - Taille Pieds</t>
  </si>
  <si>
    <t>♦ Vosne-Romanée - Au-Dessus de la Rivière</t>
  </si>
  <si>
    <t>♦ Vosne-Romanée - Aux Champs Perdrix</t>
  </si>
  <si>
    <t>♦ Vosne-Romanée - Aux Communes</t>
  </si>
  <si>
    <t>♦ Vosne-Romanée - Aux Genaivrières</t>
  </si>
  <si>
    <t>♦ Vosne-Romanée - Aux Jachées</t>
  </si>
  <si>
    <t>♦ Vosne-Romanée - Aux Ormes</t>
  </si>
  <si>
    <t>♦ Vosne-Romanée - Aux Raviolles</t>
  </si>
  <si>
    <t>♦ Vosne-Romanée - Aux Réas</t>
  </si>
  <si>
    <t>♦ Vosne-Romanée - Aux Saules</t>
  </si>
  <si>
    <t>♦ Vosne-Romanée - Bossières</t>
  </si>
  <si>
    <t>♦ Vosne-Romanée - Champs Goudins</t>
  </si>
  <si>
    <t>♦ Vosne-Romanée - La Colombière</t>
  </si>
  <si>
    <t>♦ Vosne-Romanée - La Croix Blanche</t>
  </si>
  <si>
    <t>♦ Vosne-Romanée - La Montagne</t>
  </si>
  <si>
    <t>♦ Vosne-Romanée - Le Pré de la Folie</t>
  </si>
  <si>
    <t>♦ Vosne-Romanée - Les Barreaux</t>
  </si>
  <si>
    <t>♦ Vosne-Romanée - Les Beaux Monts Hauts Rougeots</t>
  </si>
  <si>
    <t>♦ Vosne-Romanée - Les Chalandins</t>
  </si>
  <si>
    <t>♦ Vosne-Romanée - Les Damaudes</t>
  </si>
  <si>
    <t>♦ Vosne-Romanée - Les Jacquines</t>
  </si>
  <si>
    <t>♦ Vosne-Romanée - Les Violettes</t>
  </si>
  <si>
    <t>♦ Vosne-Romanée - Maizières Basses</t>
  </si>
  <si>
    <t>♦ Vosne-Romanée - Maizières Hautes</t>
  </si>
  <si>
    <t>♦ Vosne-Romanée - Porte-Feuilles ou Murailles du Clos</t>
  </si>
  <si>
    <t>♦ Vosne-Romanée - Vigneux</t>
  </si>
  <si>
    <t>♦ Vosne-Romanée - Village</t>
  </si>
  <si>
    <t>♦ Vosne-Romanée 1er Cru - Au-Dessus des Malconsorts</t>
  </si>
  <si>
    <t>♦ Vosne-Romanée 1er Cru - Aux Brulées</t>
  </si>
  <si>
    <t>♦ Vosne-Romanée 1er Cru - Aux MalconsOrts</t>
  </si>
  <si>
    <t>♦ Vosne-Romanée 1er Cru - Aux Raignots</t>
  </si>
  <si>
    <t>♦ Vosne-Romanée 1er Cru - Clos des Réas</t>
  </si>
  <si>
    <t>♦ Vosne-Romanée 1er Cru - Cros Parantoux</t>
  </si>
  <si>
    <t>♦ Vosne-Romanée 1er Cru - En Orveaux</t>
  </si>
  <si>
    <t>♦ Vosne-Romanée 1er Cru - La Croix Rameau</t>
  </si>
  <si>
    <t>♦ Vosne-Romanée 1er Cru - Les Beaux Monts</t>
  </si>
  <si>
    <t>♦ Vosne-Romanée 1er Cru - Les Chaumes</t>
  </si>
  <si>
    <t>♦ Vosne-Romanée 1er Cru - Les Gaudichots</t>
  </si>
  <si>
    <t>♦ Vosne-Romanée 1er Cru - Les Petits Monts</t>
  </si>
  <si>
    <t>♦ Vosne-Romanée 1er Cru - Les Rouges</t>
  </si>
  <si>
    <t>♦ Vosne-Romanée 1er Cru - Les Suchots</t>
  </si>
  <si>
    <t>♦ Vougeot - Le Village</t>
  </si>
  <si>
    <t>♦ Vougeot 1er Cru - Clos Blanc </t>
  </si>
  <si>
    <t>♦ Vougeot 1er Cru - Clos de la Perrière</t>
  </si>
  <si>
    <t>♦ Vougeot 1er Cru - Le Clos Blanc</t>
  </si>
  <si>
    <t>♦ Vougeot 1er Cru - Les Cras</t>
  </si>
  <si>
    <t>♦ Vougeot 1er Cru - Les Petits Vougeots</t>
  </si>
  <si>
    <t>♦ Chassagne-Montrachet 1er Cru - Les Grands Clos</t>
  </si>
  <si>
    <t>♦ Chorey-Lès-Beaune - Aux Clous</t>
  </si>
  <si>
    <t>♦ Chorey-Lès-Beaune - Champs Piétant</t>
  </si>
  <si>
    <t>♦ Chorey-Lès-Beaune - Confrelin</t>
  </si>
  <si>
    <t>♦ Chorey-Lès-Beaune - La Maladérotte</t>
  </si>
  <si>
    <t>♦ Chorey-Lès-Beaune - Le Grand</t>
  </si>
  <si>
    <t>♦ Chorey-Lès-Beaune - Le Grand Saussy</t>
  </si>
  <si>
    <t>♦ Chorey-Lès-Beaune - Les Beaumonts</t>
  </si>
  <si>
    <t>♦ Chorey-Lès-Beaune - Les Bons Ores</t>
  </si>
  <si>
    <t>♦ Chorey-Lès-Beaune - Les Champs Longs</t>
  </si>
  <si>
    <t>♦ Chorey-Lès-Beaune - Les Closeaux</t>
  </si>
  <si>
    <t>♦ Chorey-Lès-Beaune - Les Crais</t>
  </si>
  <si>
    <t>♦ Chorey-Lès-Beaune - Les Grandes Rêpes</t>
  </si>
  <si>
    <t>♦ Chorey-Lès-Beaune - Les Pertuisotes</t>
  </si>
  <si>
    <t>♦ Chorey-Lès-Beaune - Les Petites Rêpes</t>
  </si>
  <si>
    <t>♦ Chorey-Lès-Beaune - Les Ratosses</t>
  </si>
  <si>
    <t>♦ Chorey-Lès-Beaune - Petits Champs Longs</t>
  </si>
  <si>
    <t>♦ Chorey-Lès-Beaune - Pièce du Chapitre</t>
  </si>
  <si>
    <t>♦ Chorey-Lès-Beaune - Plantes des Plantes</t>
  </si>
  <si>
    <t>♦ Chorey-Lès-Beaune - Poirier Malchaussé</t>
  </si>
  <si>
    <t>♦ Chorey-Lès-Beaune - Saussy</t>
  </si>
  <si>
    <t>♦ Chorey-Lès-Beaune - Trot Garnier</t>
  </si>
  <si>
    <t>♦ Chorey-Lès-Beaune - Tue-Boeuf</t>
  </si>
  <si>
    <t>♦ Bouzeron - En Rabeutelot</t>
  </si>
  <si>
    <t>♦ Bouzeron - L' Hermitage</t>
  </si>
  <si>
    <t>♦ Bouzeron - La Digoine</t>
  </si>
  <si>
    <t>♦ Bouzeron - La Epoube</t>
  </si>
  <si>
    <t>♦ Bouzeron - La Tournelle</t>
  </si>
  <si>
    <t>♦ Bouzeron - Le Bois de Foiret</t>
  </si>
  <si>
    <t>♦ Bouzeron - Le Bourg</t>
  </si>
  <si>
    <t>♦ Bouzeron - Le Champ des Crots</t>
  </si>
  <si>
    <t>♦ Bouzeron - Le Feulin</t>
  </si>
  <si>
    <t>♦ Bouzeron - Les Bouchines</t>
  </si>
  <si>
    <t>♦ Bouzeron - Les Boyottes</t>
  </si>
  <si>
    <t>♦ Bouzeron - Les Clous</t>
  </si>
  <si>
    <t>♦ Bouzeron - Les Fias</t>
  </si>
  <si>
    <t>♦ Bouzeron - Les Louères</t>
  </si>
  <si>
    <t>♦ Bouzeron - Les Pertuzots</t>
  </si>
  <si>
    <t>♦ Bouzeron - Les Seurrées</t>
  </si>
  <si>
    <t>♦ Bouzeron - Sous le Bois</t>
  </si>
  <si>
    <t>♦ Bouzeron - Vers le Petits Puits</t>
  </si>
  <si>
    <t>♦ Bouzeron - Les Corcelles</t>
  </si>
  <si>
    <t>♦ Bouzeron - Les Cordères</t>
  </si>
  <si>
    <t>♦ Bouzeron - La Fortune</t>
  </si>
  <si>
    <t>Aloxe-Corton Village</t>
  </si>
  <si>
    <t>Auxey-Duresses Village</t>
  </si>
  <si>
    <t>Beaune Village</t>
  </si>
  <si>
    <t>Blagny Village</t>
  </si>
  <si>
    <t>Bouzeron Village</t>
  </si>
  <si>
    <t>Chambolle-Musigny Village</t>
  </si>
  <si>
    <t>Chassagne-Montrachet Village</t>
  </si>
  <si>
    <t>Chorey-Lès-Beaune Village</t>
  </si>
  <si>
    <t>Fixin Village</t>
  </si>
  <si>
    <t>Gevrey-Chambertin Village</t>
  </si>
  <si>
    <t>Givry Village</t>
  </si>
  <si>
    <t>Ladoix Village</t>
  </si>
  <si>
    <t>Maranges Village</t>
  </si>
  <si>
    <t>Mercurey Village</t>
  </si>
  <si>
    <t>Meursault Village</t>
  </si>
  <si>
    <t>Montagny Village</t>
  </si>
  <si>
    <t>Monthélie Village</t>
  </si>
  <si>
    <t>Morey-Saint-Denis Village</t>
  </si>
  <si>
    <t>Nuits-Saint-Georges Village</t>
  </si>
  <si>
    <t>Pernand-Vergelesses Village</t>
  </si>
  <si>
    <t>Pommard Village</t>
  </si>
  <si>
    <t>Puligny-Montrachet Village</t>
  </si>
  <si>
    <t>Rully Village</t>
  </si>
  <si>
    <t>Saint-Aubin Village</t>
  </si>
  <si>
    <t>Santenay Village</t>
  </si>
  <si>
    <t>Savigny-lès-Beaune Village</t>
  </si>
  <si>
    <t>Volnay Village</t>
  </si>
  <si>
    <t>Vosne-Romanée Village</t>
  </si>
  <si>
    <t>Vougeot Village</t>
  </si>
  <si>
    <t>Bourgogne Chitry</t>
  </si>
  <si>
    <t>Bourgogne Côte Chalonnaise</t>
  </si>
  <si>
    <t>Bourgogne Côtes d'Auxerre</t>
  </si>
  <si>
    <t>Bourgogne Côte Saint-Jacques</t>
  </si>
  <si>
    <t>Bourgogne Côte du Couchois</t>
  </si>
  <si>
    <t>Bourgogne Coulanges-la-Vineuse</t>
  </si>
  <si>
    <t>Bourgogne Epineuil</t>
  </si>
  <si>
    <t>Bourgogne Hautes Côtes de Beaune</t>
  </si>
  <si>
    <t>Bourgogne Hautes Côtes de Nuits</t>
  </si>
  <si>
    <t>Bourgogne La Chapelle Notre-Dame</t>
  </si>
  <si>
    <t>Bourgogne Le Chapitre</t>
  </si>
  <si>
    <t>Bourgogne Montrecul</t>
  </si>
  <si>
    <t>Bourgogne Tonnerre</t>
  </si>
  <si>
    <t>Bourgogne Vézelay</t>
  </si>
  <si>
    <t>Coteaux-Bourguignons/Bourgogne Grand Ordinaire/Bourgogne Ordinaire</t>
  </si>
  <si>
    <t>♦ Côte de Beaune - Dessus des Marconnets</t>
  </si>
  <si>
    <t>♦ Côte de Beaune - La Grande Châtelaine</t>
  </si>
  <si>
    <t>♦ Côte de Beaune - Les Mondes Rondes</t>
  </si>
  <si>
    <t>♦ Côte de Beaune - Les Monsnières</t>
  </si>
  <si>
    <t>♦ Côte de Beaune - Les Pierres Blanches</t>
  </si>
  <si>
    <t>♦ Côte de Beaune - Les Topes Bizot</t>
  </si>
  <si>
    <t>♦ Côte de Beaune - Montbatois</t>
  </si>
  <si>
    <t>Côte de Beaune Village</t>
  </si>
  <si>
    <t>Côte de Beaune-Villages</t>
  </si>
  <si>
    <t>Côte de Nuits-Villages</t>
  </si>
  <si>
    <t>♦ Côte de Nuits-Villages - Au Chapeau</t>
  </si>
  <si>
    <t>♦ Côte de Nuits-Villages - Au Clos Bardot</t>
  </si>
  <si>
    <t>♦ Côte de Nuits-Villages - Au Clou</t>
  </si>
  <si>
    <t>♦ Côte de Nuits-Villages - Au Leurey</t>
  </si>
  <si>
    <t>♦ Côte de Nuits-Villages - Aux Boulardes</t>
  </si>
  <si>
    <t>♦ Côte de Nuits-Villages - Aux Boutoillottes</t>
  </si>
  <si>
    <t>♦ Côte de Nuits-Villages - Aux Brûlées</t>
  </si>
  <si>
    <t>♦ Côte de Nuits-Villages - Aux Cases</t>
  </si>
  <si>
    <t>♦ Côte de Nuits-Villages - Aux Cheminots</t>
  </si>
  <si>
    <t>♦ Côte de Nuits-Villages - Aux Clous Virey</t>
  </si>
  <si>
    <t>♦ Côte de Nuits-Villages - Aux Courottes</t>
  </si>
  <si>
    <t>♦ Côte de Nuits-Villages - Aux Fauques</t>
  </si>
  <si>
    <t>♦ Côte de Nuits-Villages - Aux Guillandes</t>
  </si>
  <si>
    <t>♦ Côte de Nuits-Villages - Aux Herbues</t>
  </si>
  <si>
    <t>♦ Côte de Nuits-Villages - Aux Langres</t>
  </si>
  <si>
    <t>♦ Côte de Nuits-Villages - Aux Montagnes</t>
  </si>
  <si>
    <t>♦ Côte de Nuits-Villages - Aux Petits Crais</t>
  </si>
  <si>
    <t>♦ Côte de Nuits-Villages - Aux Prés</t>
  </si>
  <si>
    <t>♦ Côte de Nuits-Villages - Aux Quartiers</t>
  </si>
  <si>
    <t>♦ Côte de Nuits-Villages - Aux Vignois</t>
  </si>
  <si>
    <t>♦ Côte de Nuits-Villages - Belle-Vue</t>
  </si>
  <si>
    <t>♦ Côte de Nuits-Villages - Bois de Laranche</t>
  </si>
  <si>
    <t>♦ Côte de Nuits-Villages - Champs de Vosger</t>
  </si>
  <si>
    <t>♦ Côte de Nuits-Villages - Champs Pennebaut</t>
  </si>
  <si>
    <t>♦ Côte de Nuits-Villages - Champs Perdrix</t>
  </si>
  <si>
    <t>♦ Côte de Nuits-Villages - Clémenfert</t>
  </si>
  <si>
    <t>♦ Côte de Nuits-Villages - Créole</t>
  </si>
  <si>
    <t>♦ Côte de Nuits-Villages - Crétevent</t>
  </si>
  <si>
    <t>♦ Côte de Nuits-Villages - En Beauregard</t>
  </si>
  <si>
    <t>♦ Côte de Nuits-Villages - En Chantemerle</t>
  </si>
  <si>
    <t>♦ Côte de Nuits-Villages - En Chenailla</t>
  </si>
  <si>
    <t>♦ Côte de Nuits-Villages - En Clomée</t>
  </si>
  <si>
    <t>♦ Côte de Nuits-Villages - En Combe Roy</t>
  </si>
  <si>
    <t>♦ Côte de Nuits-Villages - En Coton</t>
  </si>
  <si>
    <t>♦ Côte de Nuits-Villages - En Créchelin</t>
  </si>
  <si>
    <t>♦ Côte de Nuits-Villages - En Fontenelle</t>
  </si>
  <si>
    <t>♦ Côte de Nuits-Villages - En l'Olivier</t>
  </si>
  <si>
    <t>♦ Côte de Nuits-Villages - En la Botte</t>
  </si>
  <si>
    <t>♦ Côte de Nuits-Villages - En Tabeillion</t>
  </si>
  <si>
    <t>♦ Côte de Nuits-Villages - En Vireville</t>
  </si>
  <si>
    <t>♦ Côte de Nuits-Villages - Es Bonnemaines</t>
  </si>
  <si>
    <t>♦ Côte de Nuits-Villages - Ez Polleuses</t>
  </si>
  <si>
    <t>♦ Côte de Nuits-Villages - Fixey</t>
  </si>
  <si>
    <t>♦ Côte de Nuits-Villages - La Berchère</t>
  </si>
  <si>
    <t>♦ Côte de Nuits-Villages - La Cocarde</t>
  </si>
  <si>
    <t>♦ Côte de Nuits-Villages - La Combe Assole</t>
  </si>
  <si>
    <t>♦ Côte de Nuits-Villages - La Combe de la Damoda</t>
  </si>
  <si>
    <t>♦ Côte de Nuits-Villages - La Croix Blanche</t>
  </si>
  <si>
    <t>♦ Côte de Nuits-Villages - La Croix Violette</t>
  </si>
  <si>
    <t>♦ Côte de Nuits-Villages - La Damoda</t>
  </si>
  <si>
    <t>♦ Côte de Nuits-Villages - La Dominode</t>
  </si>
  <si>
    <t>♦ Côte de Nuits-Villages - La Julbigne</t>
  </si>
  <si>
    <t>♦ Côte de Nuits-Villages - La Mazière</t>
  </si>
  <si>
    <t>♦ Côte de Nuits-Villages - La Montagne</t>
  </si>
  <si>
    <t>♦ Côte de Nuits-Villages - La Mouille</t>
  </si>
  <si>
    <t>♦ Côte de Nuits-Villages - La Place</t>
  </si>
  <si>
    <t>♦ Côte de Nuits-Villages - La Platerre</t>
  </si>
  <si>
    <t>♦ Côte de Nuits-Villages - La Prétière</t>
  </si>
  <si>
    <t>♦ Côte de Nuits-Villages - La SOrgentière</t>
  </si>
  <si>
    <t>♦ Côte de Nuits-Villages - La Toppe Citeau</t>
  </si>
  <si>
    <t>♦ Côte de Nuits-Villages - La Vionne</t>
  </si>
  <si>
    <t>♦ Côte de Nuits-Villages - Le Bas du Mont de Boncourt</t>
  </si>
  <si>
    <t>♦ Côte de Nuits-Villages - Le Clos</t>
  </si>
  <si>
    <t>♦ Côte de Nuits-Villages - Le Clos de Magny</t>
  </si>
  <si>
    <t>♦ Côte de Nuits-Villages - Le Clos des Langres</t>
  </si>
  <si>
    <t>♦ Côte de Nuits-Villages - Le Creux de Sobron</t>
  </si>
  <si>
    <t>♦ Côte de Nuits-Villages - Le Creux Sobron</t>
  </si>
  <si>
    <t>♦ Côte de Nuits-Villages - Le Fourneau</t>
  </si>
  <si>
    <t>♦ Côte de Nuits-Villages - Le Meix au Maire</t>
  </si>
  <si>
    <t>♦ Côte de Nuits-Villages - Le Meix Fringuet</t>
  </si>
  <si>
    <t>♦ Côte de Nuits-Villages - Le Poirier Gaillard</t>
  </si>
  <si>
    <t>♦ Côte de Nuits-Villages - Le Réchaux</t>
  </si>
  <si>
    <t>♦ Côte de Nuits-Villages - Le Rozier</t>
  </si>
  <si>
    <t>♦ Côte de Nuits-Villages - Le Vaucrain</t>
  </si>
  <si>
    <t>♦ Côte de Nuits-Villages - Le Village</t>
  </si>
  <si>
    <t>♦ Côte de Nuits-Villages - Les Basses Chenevières</t>
  </si>
  <si>
    <t>♦ Côte de Nuits-Villages - Les Boudières</t>
  </si>
  <si>
    <t>♦ Côte de Nuits-Villages - Les Carrés</t>
  </si>
  <si>
    <t>♦ Côte de Nuits-Villages - Les Chaillots</t>
  </si>
  <si>
    <t>♦ Côte de Nuits-Villages - Les Champs des Charmes</t>
  </si>
  <si>
    <t>♦ Côte de Nuits-Villages - Les Champs Tions</t>
  </si>
  <si>
    <t>♦ Côte de Nuits-Villages - Les Chazots</t>
  </si>
  <si>
    <t>♦ Côte de Nuits-Villages - Les Chenevières</t>
  </si>
  <si>
    <t>♦ Côte de Nuits-Villages - Les Clos</t>
  </si>
  <si>
    <t>♦ Côte de Nuits-Villages - Les Crais</t>
  </si>
  <si>
    <t>♦ Côte de Nuits-Villages - Les Crais de Chêne</t>
  </si>
  <si>
    <t>♦ Côte de Nuits-Villages - Les Echalais</t>
  </si>
  <si>
    <t>♦ Côte de Nuits-Villages - Les Entre Deux Velles</t>
  </si>
  <si>
    <t>♦ Côte de Nuits-Villages - Les Essards</t>
  </si>
  <si>
    <t>♦ Côte de Nuits-Villages - Les Fondements</t>
  </si>
  <si>
    <t>♦ Côte de Nuits-Villages - Les Fourches</t>
  </si>
  <si>
    <t>♦ Côte de Nuits-Villages - Les Foussottes</t>
  </si>
  <si>
    <t>♦ Côte de Nuits-Villages - Les Germets</t>
  </si>
  <si>
    <t>♦ Côte de Nuits-Villages - Les Gibassier</t>
  </si>
  <si>
    <t>♦ Côte de Nuits-Villages - Les Grandes Vignes</t>
  </si>
  <si>
    <t>♦ Côte de Nuits-Villages - Les Herbues</t>
  </si>
  <si>
    <t>♦ Côte de Nuits-Villages - Les Loges</t>
  </si>
  <si>
    <t>♦ Côte de Nuits-Villages - Les Mogottes</t>
  </si>
  <si>
    <t>♦ Côte de Nuits-Villages - Les Monts de Boncourt</t>
  </si>
  <si>
    <t>♦ Côte de Nuits-Villages - Les Ormeaux</t>
  </si>
  <si>
    <t>♦ Côte de Nuits-Villages - Les Perrières</t>
  </si>
  <si>
    <t>♦ Côte de Nuits-Villages - Les Petits Crais</t>
  </si>
  <si>
    <t>♦ Côte de Nuits-Villages - Les Plantes du Bois</t>
  </si>
  <si>
    <t>♦ Côte de Nuits-Villages - Les POrtes-Feuilles</t>
  </si>
  <si>
    <t>♦ Côte de Nuits-Villages - Les Retraits</t>
  </si>
  <si>
    <t>♦ Côte de Nuits-Villages - Les Ruisseaux</t>
  </si>
  <si>
    <t>♦ Côte de Nuits-Villages - Les Tellières</t>
  </si>
  <si>
    <t>♦ Côte de Nuits-Villages - Les Treuilles</t>
  </si>
  <si>
    <t>♦ Côte de Nuits-Villages - Les Vignes aux Grands</t>
  </si>
  <si>
    <t>♦ Côte de Nuits-Villages - Les Vignottes</t>
  </si>
  <si>
    <t>♦ Côte de Nuits-Villages - Meix Trouhant</t>
  </si>
  <si>
    <t>♦ Côte de Nuits-Villages - Pommier Rougeot</t>
  </si>
  <si>
    <t>♦ Côte de Nuits-Villages - Préau</t>
  </si>
  <si>
    <t>♦ Côte de Nuits-Villages - Queue de hareng</t>
  </si>
  <si>
    <t>♦ Côte de Nuits-Villages - Saint Seine</t>
  </si>
  <si>
    <t>♦ Côte de Nuits-Villages - Vignois</t>
  </si>
  <si>
    <t>Irancy Village</t>
  </si>
  <si>
    <t>♦ Irancy - Adroit de Veaudilien</t>
  </si>
  <si>
    <t>♦ Irancy - Adroit du Val Suzeau</t>
  </si>
  <si>
    <t>♦ Irancy - Bas de la Grande Côte</t>
  </si>
  <si>
    <t>♦ Irancy - Boudardes</t>
  </si>
  <si>
    <t>♦ Irancy - Bouguéelle</t>
  </si>
  <si>
    <t>♦ Irancy - Chérelle Est</t>
  </si>
  <si>
    <t>♦ Irancy - Chérelle Ouest</t>
  </si>
  <si>
    <t>♦ Irancy - Côte Charmois Ouest</t>
  </si>
  <si>
    <t>♦ Irancy - Côte du Moutier</t>
  </si>
  <si>
    <t>♦ Irancy - Croix Rouge</t>
  </si>
  <si>
    <t>♦ Irancy - Crot Chabout</t>
  </si>
  <si>
    <t>♦ Irancy - Envers du Val des Noyers</t>
  </si>
  <si>
    <t>♦ Irancy - Envers du Val Suzeau</t>
  </si>
  <si>
    <t>♦ Irancy - Grenouillères</t>
  </si>
  <si>
    <t>♦ Irancy - Haut Champreux</t>
  </si>
  <si>
    <t>♦ Irancy - Haut de Boudardes</t>
  </si>
  <si>
    <t>♦ Irancy - Hautes Charmois</t>
  </si>
  <si>
    <t>♦ Irancy - La Bergère</t>
  </si>
  <si>
    <t>♦ Irancy - La Bouysarde</t>
  </si>
  <si>
    <t>♦ Irancy - La Cave</t>
  </si>
  <si>
    <t>♦ Irancy - La Comme</t>
  </si>
  <si>
    <t>♦ Irancy - La Croix Buteix</t>
  </si>
  <si>
    <t>♦ Irancy - La Croizette</t>
  </si>
  <si>
    <t>♦ Irancy - La Grande Côte Est</t>
  </si>
  <si>
    <t>♦ Irancy - La Grande Côte Ouest</t>
  </si>
  <si>
    <t>♦ Irancy - La Voie de Girard</t>
  </si>
  <si>
    <t>♦ Irancy - La Voie des Vaches</t>
  </si>
  <si>
    <t>♦ Irancy - Le Dessus du Vau Falleau</t>
  </si>
  <si>
    <t>♦ Irancy - Le Haut du Val des Noyers</t>
  </si>
  <si>
    <t>♦ Irancy - Le Haut du Val Suzeau</t>
  </si>
  <si>
    <t>♦ Irancy - Le Paradis</t>
  </si>
  <si>
    <t>♦ Irancy - Les Babuttes</t>
  </si>
  <si>
    <t>♦ Irancy - Les Bâtardes</t>
  </si>
  <si>
    <t>♦ Irancy - Les Beaux Monts</t>
  </si>
  <si>
    <t>♦ Irancy - Les Bégnaux</t>
  </si>
  <si>
    <t>♦ Irancy - Les Bessys</t>
  </si>
  <si>
    <t>♦ Irancy - Les Cailles</t>
  </si>
  <si>
    <t>♦ Irancy - Les Chandeliers</t>
  </si>
  <si>
    <t>♦ Irancy - Les Courgilliers</t>
  </si>
  <si>
    <t>♦ Irancy - Les Grandes Vignes</t>
  </si>
  <si>
    <t>♦ Irancy - Les Hauts de Charmois</t>
  </si>
  <si>
    <t>♦ Irancy - Les Marteaux</t>
  </si>
  <si>
    <t>♦ Irancy - Les Mazelots</t>
  </si>
  <si>
    <t>♦ Irancy - Les Mères</t>
  </si>
  <si>
    <t>♦ Irancy - Les Petits Creux</t>
  </si>
  <si>
    <t>♦ Irancy - Les Rez</t>
  </si>
  <si>
    <t>♦ Irancy - Les Ronces</t>
  </si>
  <si>
    <t>♦ Irancy - Les Sous le Bois</t>
  </si>
  <si>
    <t>♦ Irancy - Les Traces</t>
  </si>
  <si>
    <t>♦ Irancy - Les Tremblas</t>
  </si>
  <si>
    <t>♦ Irancy - Les Veaux Lâchés</t>
  </si>
  <si>
    <t>♦ Irancy - Mouroux</t>
  </si>
  <si>
    <t>♦ Irancy - Palotte</t>
  </si>
  <si>
    <t>♦ Irancy - Poncelles</t>
  </si>
  <si>
    <t>♦ Irancy - Pré Monsieur</t>
  </si>
  <si>
    <t>♦ Irancy - Renouel</t>
  </si>
  <si>
    <t>♦ Irancy - Sous les Petits Creux</t>
  </si>
  <si>
    <t>♦ Irancy - Trou Mombart</t>
  </si>
  <si>
    <t>♦ Irancy - Vallée de Coigny</t>
  </si>
  <si>
    <t>♦ Irancy - Vau Pavée Est</t>
  </si>
  <si>
    <t>♦ Irancy - Vauregniers</t>
  </si>
  <si>
    <t>♦ Irancy - Veauchassy</t>
  </si>
  <si>
    <t>♦ Irancy - Veauliaux</t>
  </si>
  <si>
    <t>♦ Irancy - Veaupessiot</t>
  </si>
  <si>
    <t>♦ Irancy - Vodon</t>
  </si>
  <si>
    <t>♦ Irancy - Voie d'Auxerre</t>
  </si>
  <si>
    <t>♦ Irancy - Voie de Cravant</t>
  </si>
  <si>
    <t>Marsannay Village</t>
  </si>
  <si>
    <t>♦ Marsannay - Au Champ Salomon</t>
  </si>
  <si>
    <t>♦ Marsannay - Au Champ St-Etienne</t>
  </si>
  <si>
    <t>♦ Marsannay - Au Larrey</t>
  </si>
  <si>
    <t>♦ Marsannay - Au Potey</t>
  </si>
  <si>
    <t>♦ Marsannay - Au Quartier</t>
  </si>
  <si>
    <t>♦ Marsannay - Au Ravry</t>
  </si>
  <si>
    <t>♦ Marsannay - Au Ronsoy</t>
  </si>
  <si>
    <t>♦ Marsannay - Aux Genelières</t>
  </si>
  <si>
    <t>♦ Marsannay - Aux Grands Bandeaux</t>
  </si>
  <si>
    <t>♦ Marsannay - Aux Herbues</t>
  </si>
  <si>
    <t>♦ Marsannay - Aux Journaux</t>
  </si>
  <si>
    <t>♦ Marsannay - Aux Nagelottes</t>
  </si>
  <si>
    <t>♦ Marsannay - Bas des Longeroies</t>
  </si>
  <si>
    <t>♦ Marsannay - Champs Perdrix</t>
  </si>
  <si>
    <t>♦ Marsannay - Clos de l'Argillère</t>
  </si>
  <si>
    <t>♦ Marsannay - Clos du Roy</t>
  </si>
  <si>
    <t>♦ Marsannay - Dessus des Longeroies</t>
  </si>
  <si>
    <t>♦ Marsannay - En Batayart</t>
  </si>
  <si>
    <t>♦ Marsannay - En Blungey</t>
  </si>
  <si>
    <t>♦ Marsannay - En Champy</t>
  </si>
  <si>
    <t>♦ Marsannay - En Charrière</t>
  </si>
  <si>
    <t>♦ Marsannay - En Clémongeot</t>
  </si>
  <si>
    <t>♦ Marsannay - En Combereau</t>
  </si>
  <si>
    <t>♦ Marsannay - En Grand Bois</t>
  </si>
  <si>
    <t>♦ Marsannay - En la Croix St-Germain</t>
  </si>
  <si>
    <t>♦ Marsannay - En la Malcuite</t>
  </si>
  <si>
    <t>♦ Marsannay - En la Montagne</t>
  </si>
  <si>
    <t>♦ Marsannay - En la Poulotte</t>
  </si>
  <si>
    <t>♦ Marsannay - En la Verde</t>
  </si>
  <si>
    <t>♦ Marsannay - En Monchenevoy</t>
  </si>
  <si>
    <t>♦ Marsannay - En MOrmain</t>
  </si>
  <si>
    <t>♦ Marsannay - En Pilleul</t>
  </si>
  <si>
    <t>♦ Marsannay - En Sampagny</t>
  </si>
  <si>
    <t>♦ Marsannay - En Varangée</t>
  </si>
  <si>
    <t>♦ Marsannay - En Verdot</t>
  </si>
  <si>
    <t>♦ Marsannay - Es Clos</t>
  </si>
  <si>
    <t>♦ Marsannay - La Bretignère</t>
  </si>
  <si>
    <t>♦ Marsannay - La Chaire à Dieu</t>
  </si>
  <si>
    <t>♦ Marsannay - La Charme aux Prêtres</t>
  </si>
  <si>
    <t>♦ Marsannay - La Combe du Pré</t>
  </si>
  <si>
    <t>♦ Marsannay - La CombeVaulon</t>
  </si>
  <si>
    <t>♦ Marsannay - La Croix de Bois</t>
  </si>
  <si>
    <t>♦ Marsannay - La Friche</t>
  </si>
  <si>
    <t>♦ Marsannay - La MOrisotte</t>
  </si>
  <si>
    <t>♦ Marsannay - La Plantelle</t>
  </si>
  <si>
    <t>♦ Marsannay - La Pucine</t>
  </si>
  <si>
    <t>♦ Marsannay - La Quenicière</t>
  </si>
  <si>
    <t>♦ Marsannay - Le Boivin</t>
  </si>
  <si>
    <t>♦ Marsannay - Le Clos de Jeu</t>
  </si>
  <si>
    <t>♦ Marsannay - Le Désert</t>
  </si>
  <si>
    <t>♦ Marsannay - Le Dixme</t>
  </si>
  <si>
    <t>♦ Marsannay - Le Grand Poirier</t>
  </si>
  <si>
    <t>♦ Marsannay - Le Moisereau</t>
  </si>
  <si>
    <t>♦ Marsannay - Le Parterre</t>
  </si>
  <si>
    <t>♦ Marsannay - Le Petits Puits</t>
  </si>
  <si>
    <t>♦ Marsannay - Le Poiset</t>
  </si>
  <si>
    <t>♦ Marsannay - Le Village</t>
  </si>
  <si>
    <t>♦ Marsannay - Les Clos</t>
  </si>
  <si>
    <t>♦ Marsannay - Les Crais</t>
  </si>
  <si>
    <t>♦ Marsannay - Les Cras</t>
  </si>
  <si>
    <t>♦ Marsannay - Les Creux Banots</t>
  </si>
  <si>
    <t>♦ Marsannay - Les Echezeaux</t>
  </si>
  <si>
    <t>♦ Marsannay - Les Etalles</t>
  </si>
  <si>
    <t>♦ Marsannay - Les Favières</t>
  </si>
  <si>
    <t>♦ Marsannay - Les Finottes</t>
  </si>
  <si>
    <t>♦ Marsannay - Les Grandes Vignes</t>
  </si>
  <si>
    <t>♦ Marsannay - Les Grasses Têtes</t>
  </si>
  <si>
    <t>♦ Marsannay - Les Herbues</t>
  </si>
  <si>
    <t>♦ Marsannay - Les Mogottes</t>
  </si>
  <si>
    <t>♦ Marsannay - Les Ouzeloy</t>
  </si>
  <si>
    <t>♦ Marsannay - Les Plantes</t>
  </si>
  <si>
    <t>♦ Marsannay - Les POrtes</t>
  </si>
  <si>
    <t>♦ Marsannay - Les Récilles</t>
  </si>
  <si>
    <t>♦ Marsannay - Les Vaudenelles</t>
  </si>
  <si>
    <t>♦ Marsannay - Les Vignes Marie</t>
  </si>
  <si>
    <t>♦ Marsannay - Plante Pitois</t>
  </si>
  <si>
    <t>♦ Marsannay - Saint-Jacques</t>
  </si>
  <si>
    <t>♦ Marsannay - Vignes Blanches</t>
  </si>
  <si>
    <t>♦ Pouilly-Fuissé - A la Chaneau</t>
  </si>
  <si>
    <t>Pouilly-Fuissé Village</t>
  </si>
  <si>
    <t>♦ Pouilly-Fuissé - A la Cotonne</t>
  </si>
  <si>
    <t>♦ Pouilly-Fuissé - A la Croix Bonne</t>
  </si>
  <si>
    <t>♦ Pouilly-Fuissé - Au Bois Billon</t>
  </si>
  <si>
    <t>♦ Pouilly-Fuissé - Au Bourg</t>
  </si>
  <si>
    <t>♦ Pouilly-Fuissé - Au Bucherat</t>
  </si>
  <si>
    <t>♦ Pouilly-Fuissé - Au Buchot</t>
  </si>
  <si>
    <t>♦ Pouilly-Fuissé - Au Chapal</t>
  </si>
  <si>
    <t>♦ Pouilly-Fuissé - Au Clos</t>
  </si>
  <si>
    <t>♦ Pouilly-Fuissé - Au Gaulia</t>
  </si>
  <si>
    <t>♦ Pouilly-Fuissé - Au Gros Bois</t>
  </si>
  <si>
    <t>♦ Pouilly-Fuissé - Au May</t>
  </si>
  <si>
    <t>♦ Pouilly-Fuissé - Au Métertière</t>
  </si>
  <si>
    <t>♦ Pouilly-Fuissé - Au Moule</t>
  </si>
  <si>
    <t>♦ Pouilly-Fuissé - Au Peloux</t>
  </si>
  <si>
    <t>♦ Pouilly-Fuissé - Au Sauge</t>
  </si>
  <si>
    <t>♦ Pouilly-Fuissé - Au Suif</t>
  </si>
  <si>
    <t>♦ Pouilly-Fuissé - Au Vignerais</t>
  </si>
  <si>
    <t>♦ Pouilly-Fuissé - Aux Bouthières</t>
  </si>
  <si>
    <t>♦ Pouilly-Fuissé - Aux Chailloux</t>
  </si>
  <si>
    <t>♦ Pouilly-Fuissé - Aux Charmes</t>
  </si>
  <si>
    <t>♦ Pouilly-Fuissé - Aux Combes</t>
  </si>
  <si>
    <t>♦ Pouilly-Fuissé - Aux Concizes</t>
  </si>
  <si>
    <t>♦ Pouilly-Fuissé - Aux COreaux</t>
  </si>
  <si>
    <t>♦ Pouilly-Fuissé - Aux Grands Champs</t>
  </si>
  <si>
    <t>♦ Pouilly-Fuissé - Aux MOrlays</t>
  </si>
  <si>
    <t>♦ Pouilly-Fuissé - Aux Murs</t>
  </si>
  <si>
    <t>♦ Pouilly-Fuissé - Aux Plantés</t>
  </si>
  <si>
    <t>♦ Pouilly-Fuissé - Aux Prats</t>
  </si>
  <si>
    <t>♦ Pouilly-Fuissé - Aux Quarts</t>
  </si>
  <si>
    <t>♦ Pouilly-Fuissé - Aux Vignes Dessus</t>
  </si>
  <si>
    <t>♦ Pouilly-Fuissé - Barvay</t>
  </si>
  <si>
    <t>♦ Pouilly-Fuissé - Beauregard</t>
  </si>
  <si>
    <t>♦ Pouilly-Fuissé - Bois Dayer</t>
  </si>
  <si>
    <t>♦ Pouilly-Fuissé - Bois de Lacroix</t>
  </si>
  <si>
    <t>♦ Pouilly-Fuissé - Bois des Fousses</t>
  </si>
  <si>
    <t>♦ Pouilly-Fuissé - Bois du Molard</t>
  </si>
  <si>
    <t>♦ Pouilly-Fuissé - Bois Lafaye</t>
  </si>
  <si>
    <t>♦ Pouilly-Fuissé - Bois Sansonnet</t>
  </si>
  <si>
    <t>♦ Pouilly-Fuissé - Bois Seguin</t>
  </si>
  <si>
    <t>♦ Pouilly-Fuissé - Champ Potard</t>
  </si>
  <si>
    <t>♦ Pouilly-Fuissé - Champ Ruy</t>
  </si>
  <si>
    <t>♦ Pouilly-Fuissé - Clos de la Maison</t>
  </si>
  <si>
    <t>♦ Pouilly-Fuissé - Clos Gaillard</t>
  </si>
  <si>
    <t>♦ Pouilly-Fuissé - Combe Poncet</t>
  </si>
  <si>
    <t>♦ Pouilly-Fuissé - Derrière la Maison</t>
  </si>
  <si>
    <t>♦ Pouilly-Fuissé - En Bertillonne</t>
  </si>
  <si>
    <t>♦ Pouilly-Fuissé - En Bonnard</t>
  </si>
  <si>
    <t>♦ Pouilly-Fuissé - En Buland</t>
  </si>
  <si>
    <t>♦ Pouilly-Fuissé - En Buterie</t>
  </si>
  <si>
    <t>♦ Pouilly-Fuissé - En Carmentrant</t>
  </si>
  <si>
    <t>♦ Pouilly-Fuissé - En Cenan</t>
  </si>
  <si>
    <t>♦ Pouilly-Fuissé - En Champ Roux</t>
  </si>
  <si>
    <t>♦ Pouilly-Fuissé - En Charmont</t>
  </si>
  <si>
    <t>♦ Pouilly-Fuissé - En Chatenay</t>
  </si>
  <si>
    <t>♦ Pouilly-Fuissé - En Chauffaille</t>
  </si>
  <si>
    <t>♦ Pouilly-Fuissé - En Courtesse</t>
  </si>
  <si>
    <t>♦ Pouilly-Fuissé - En France</t>
  </si>
  <si>
    <t>♦ Pouilly-Fuissé - En Larzille</t>
  </si>
  <si>
    <t>♦ Pouilly-Fuissé - En Nanche</t>
  </si>
  <si>
    <t>♦ Pouilly-Fuissé - En Ouche</t>
  </si>
  <si>
    <t>♦ Pouilly-Fuissé - En Pomard</t>
  </si>
  <si>
    <t>♦ Pouilly-Fuissé - En Pragne</t>
  </si>
  <si>
    <t>♦ Pouilly-Fuissé - En Recepey</t>
  </si>
  <si>
    <t>♦ Pouilly-Fuissé - En Ronchevat</t>
  </si>
  <si>
    <t>♦ Pouilly-Fuissé - En Rontenoux</t>
  </si>
  <si>
    <t>♦ Pouilly-Fuissé - En Rousselaine</t>
  </si>
  <si>
    <t>♦ Pouilly-Fuissé - En Servy</t>
  </si>
  <si>
    <t>♦ Pouilly-Fuissé - En Tancul</t>
  </si>
  <si>
    <t>♦ Pouilly-Fuissé - En Tillier</t>
  </si>
  <si>
    <t>♦ Pouilly-Fuissé - En Vallée</t>
  </si>
  <si>
    <t>♦ Pouilly-Fuissé - L'Arse</t>
  </si>
  <si>
    <t>♦ Pouilly-Fuissé - La Barrière</t>
  </si>
  <si>
    <t>♦ Pouilly-Fuissé - La Baudotte</t>
  </si>
  <si>
    <t>♦ Pouilly-Fuissé - La Bergerie</t>
  </si>
  <si>
    <t>♦ Pouilly-Fuissé - La Brétaude</t>
  </si>
  <si>
    <t>♦ Pouilly-Fuissé - La Bucharlatte</t>
  </si>
  <si>
    <t>♦ Pouilly-Fuissé - La Cadole</t>
  </si>
  <si>
    <t>♦ Pouilly-Fuissé - La Carrière</t>
  </si>
  <si>
    <t>♦ Pouilly-Fuissé - La Chardette</t>
  </si>
  <si>
    <t>♦ Pouilly-Fuissé - La Chattière</t>
  </si>
  <si>
    <t>♦ Pouilly-Fuissé - La COrège</t>
  </si>
  <si>
    <t>♦ Pouilly-Fuissé - La Côte</t>
  </si>
  <si>
    <t>♦ Pouilly-Fuissé - La Croix Pardon</t>
  </si>
  <si>
    <t>♦ Pouilly-Fuissé - La Dépendaine</t>
  </si>
  <si>
    <t>♦ Pouilly-Fuissé - La Folle</t>
  </si>
  <si>
    <t>♦ Pouilly-Fuissé - La Frérie</t>
  </si>
  <si>
    <t>♦ Pouilly-Fuissé - La GOrge au Loup</t>
  </si>
  <si>
    <t>♦ Pouilly-Fuissé - La Grange Murger</t>
  </si>
  <si>
    <t>♦ Pouilly-Fuissé - La Grouillère</t>
  </si>
  <si>
    <t>♦ Pouilly-Fuissé - La Maréchaude</t>
  </si>
  <si>
    <t>♦ Pouilly-Fuissé - La Mouille</t>
  </si>
  <si>
    <t>♦ Pouilly-Fuissé - La Petite Bruyère</t>
  </si>
  <si>
    <t>♦ Pouilly-Fuissé - La Roue</t>
  </si>
  <si>
    <t>♦ Pouilly-Fuissé - La Ruère</t>
  </si>
  <si>
    <t>♦ Pouilly-Fuissé - La Teppe Charpy</t>
  </si>
  <si>
    <t>♦ Pouilly-Fuissé - La Terre Jeanduc</t>
  </si>
  <si>
    <t>♦ Pouilly-Fuissé - La Toule</t>
  </si>
  <si>
    <t>♦ Pouilly-Fuissé - La Truche</t>
  </si>
  <si>
    <t>♦ Pouilly-Fuissé - La Verchère</t>
  </si>
  <si>
    <t>♦ Pouilly-Fuissé - La Vigne des Verchères</t>
  </si>
  <si>
    <t>♦ Pouilly-Fuissé - Lamure</t>
  </si>
  <si>
    <t>♦ Pouilly-Fuissé - Le Bois des Taches</t>
  </si>
  <si>
    <t>♦ Pouilly-Fuissé - Le Carron</t>
  </si>
  <si>
    <t>♦ Pouilly-Fuissé - Le Champ Rocher</t>
  </si>
  <si>
    <t>♦ Pouilly-Fuissé - Le Clos</t>
  </si>
  <si>
    <t>♦ Pouilly-Fuissé - Le Clos de Monsieur Noly</t>
  </si>
  <si>
    <t>♦ Pouilly-Fuissé - Le Clos Reyssier</t>
  </si>
  <si>
    <t>♦ Pouilly-Fuissé - Le Grand Pré</t>
  </si>
  <si>
    <t>♦ Pouilly-Fuissé - Le Haut de Savy</t>
  </si>
  <si>
    <t>♦ Pouilly-Fuissé - Le Martelet</t>
  </si>
  <si>
    <t>♦ Pouilly-Fuissé - Le Moulin</t>
  </si>
  <si>
    <t>♦ Pouilly-Fuissé - Le Nambret</t>
  </si>
  <si>
    <t>♦ Pouilly-Fuissé - Le Plan</t>
  </si>
  <si>
    <t>♦ Pouilly-Fuissé - Le Repostère</t>
  </si>
  <si>
    <t>♦ Pouilly-Fuissé - Le Routé</t>
  </si>
  <si>
    <t>♦ Pouilly-Fuissé - Le Sabotier</t>
  </si>
  <si>
    <t>♦ Pouilly-Fuissé - Le Sang Clos</t>
  </si>
  <si>
    <t>♦ Pouilly-Fuissé - Les Belouzes</t>
  </si>
  <si>
    <t>♦ Pouilly-Fuissé - Les Bois Denis</t>
  </si>
  <si>
    <t>♦ Pouilly-Fuissé - Les Brulés</t>
  </si>
  <si>
    <t>♦ Pouilly-Fuissé - Les Chardonnets</t>
  </si>
  <si>
    <t>♦ Pouilly-Fuissé - Les Chataigniers</t>
  </si>
  <si>
    <t>♦ Pouilly-Fuissé - Les Chevaux</t>
  </si>
  <si>
    <t>♦ Pouilly-Fuissé - Les Chevrières</t>
  </si>
  <si>
    <t>♦ Pouilly-Fuissé - Les Combettes</t>
  </si>
  <si>
    <t>♦ Pouilly-Fuissé - Les Condemines</t>
  </si>
  <si>
    <t>♦ Pouilly-Fuissé - Les Courtelongs</t>
  </si>
  <si>
    <t>♦ Pouilly-Fuissé - Les Crays</t>
  </si>
  <si>
    <t>♦ Pouilly-Fuissé - Les Creuzettes</t>
  </si>
  <si>
    <t>♦ Pouilly-Fuissé - Les Croux</t>
  </si>
  <si>
    <t>♦ Pouilly-Fuissé - Les Fourneaux</t>
  </si>
  <si>
    <t>♦ Pouilly-Fuissé - Les Gerbeaux</t>
  </si>
  <si>
    <t>♦ Pouilly-Fuissé - Les Grandes Terres</t>
  </si>
  <si>
    <t>♦ Pouilly-Fuissé - Les Guilloux</t>
  </si>
  <si>
    <t>♦ Pouilly-Fuissé - Les Insarts</t>
  </si>
  <si>
    <t>♦ Pouilly-Fuissé - Les Jettes</t>
  </si>
  <si>
    <t>♦ Pouilly-Fuissé - Les Longues Raies</t>
  </si>
  <si>
    <t>♦ Pouilly-Fuissé - Les Ménétrières</t>
  </si>
  <si>
    <t>♦ Pouilly-Fuissé - Les Murgers</t>
  </si>
  <si>
    <t>♦ Pouilly-Fuissé - Les Perrières</t>
  </si>
  <si>
    <t>♦ Pouilly-Fuissé - Les Piasses</t>
  </si>
  <si>
    <t>♦ Pouilly-Fuissé - Les Plessis</t>
  </si>
  <si>
    <t>♦ Pouilly-Fuissé - Les Prâles</t>
  </si>
  <si>
    <t>♦ Pouilly-Fuissé - Les Préauds</t>
  </si>
  <si>
    <t>♦ Pouilly-Fuissé - Les Prés Hauts</t>
  </si>
  <si>
    <t>♦ Pouilly-Fuissé - Les Prouges</t>
  </si>
  <si>
    <t>♦ Pouilly-Fuissé - Les Quarts</t>
  </si>
  <si>
    <t>♦ Pouilly-Fuissé - Les Robées</t>
  </si>
  <si>
    <t>♦ Pouilly-Fuissé - Les Rontets</t>
  </si>
  <si>
    <t>♦ Pouilly-Fuissé - Les Rossins</t>
  </si>
  <si>
    <t>♦ Pouilly-Fuissé - Les Scélés</t>
  </si>
  <si>
    <t>♦ Pouilly-Fuissé - Les Séries</t>
  </si>
  <si>
    <t>♦ Pouilly-Fuissé - Les Terres du Perret</t>
  </si>
  <si>
    <t>♦ Pouilly-Fuissé - Les Travers</t>
  </si>
  <si>
    <t>♦ Pouilly-Fuissé - Les Verchères</t>
  </si>
  <si>
    <t>♦ Pouilly-Fuissé - Les Verchères de Savy</t>
  </si>
  <si>
    <t>♦ Pouilly-Fuissé - Les Vernays</t>
  </si>
  <si>
    <t>♦ Pouilly-Fuissé - Les Vieilles Plantes</t>
  </si>
  <si>
    <t>♦ Pouilly-Fuissé - Les Vignes Blanches</t>
  </si>
  <si>
    <t>♦ Pouilly-Fuissé - Les Vignes des Taches</t>
  </si>
  <si>
    <t>♦ Pouilly-Fuissé - Long Poil</t>
  </si>
  <si>
    <t>♦ Pouilly-Fuissé - Maison du Villard</t>
  </si>
  <si>
    <t>♦ Pouilly-Fuissé - Mont Garcin</t>
  </si>
  <si>
    <t>♦ Pouilly-Fuissé - Petite Croix</t>
  </si>
  <si>
    <t>♦ Pouilly-Fuissé - Petites Bruyères</t>
  </si>
  <si>
    <t>♦ Pouilly-Fuissé - Pierre Lotey</t>
  </si>
  <si>
    <t>♦ Pouilly-Fuissé - Plan de Bourdon</t>
  </si>
  <si>
    <t>♦ Pouilly-Fuissé - Pouilly</t>
  </si>
  <si>
    <t>♦ Pouilly-Fuissé - Pré de Vaux</t>
  </si>
  <si>
    <t>♦ Pouilly-Fuissé - Pré des Aires</t>
  </si>
  <si>
    <t>♦ Pouilly-Fuissé - Solutré</t>
  </si>
  <si>
    <t>♦ Pouilly-Fuissé - Sous le Four</t>
  </si>
  <si>
    <t>♦ Pouilly-Fuissé - Sur la Roche</t>
  </si>
  <si>
    <t>♦ Pouilly-Fuissé - Sur la Rochette</t>
  </si>
  <si>
    <t>♦ Pouilly-Fuissé - Sur les Moulins</t>
  </si>
  <si>
    <t>♦ Pouilly-Fuissé - Vergisson</t>
  </si>
  <si>
    <t>♦ Pouilly-Fuissé - Vers Agnières</t>
  </si>
  <si>
    <t>♦ Pouilly-Fuissé - Vers Châne</t>
  </si>
  <si>
    <t>♦ Pouilly-Fuissé - Vers Cras</t>
  </si>
  <si>
    <t>♦ Pouilly-Fuissé - Vers Faux</t>
  </si>
  <si>
    <t>♦ Pouilly-Fuissé - Vers la Croix</t>
  </si>
  <si>
    <t>♦ Pouilly-Fuissé - Vers la Roche</t>
  </si>
  <si>
    <t>♦ Pouilly-Fuissé - Vers Pouilly</t>
  </si>
  <si>
    <t>♦ Pouilly-Fuissé - Vers Saint Léger</t>
  </si>
  <si>
    <t>♦ Pouilly-Fuissé - Vignes de la Fontaine</t>
  </si>
  <si>
    <t>♦ Pouilly-Fuissé - Vignes de la Hys</t>
  </si>
  <si>
    <t>♦ Pouilly-Fuissé - Vignes de la l'Eau</t>
  </si>
  <si>
    <t>♦ Pouilly-Fuissé - Vignes de la Roche</t>
  </si>
  <si>
    <t>♦ Pouilly-Fuissé - Vignes Derrière</t>
  </si>
  <si>
    <t>♦ Pouilly-Fuissé - Vignes des Champs</t>
  </si>
  <si>
    <t>♦ Pouilly-Fuissé - Vignes du Riat</t>
  </si>
  <si>
    <t>♦ Pouilly-Fuissé - Vignes Mottin</t>
  </si>
  <si>
    <t>♦ Pouilly-Fuissé - Vignes sur la Fontaine</t>
  </si>
  <si>
    <t>Pouilly-Loché Village</t>
  </si>
  <si>
    <t>♦ Pouilly-Loché - Aux Scellés</t>
  </si>
  <si>
    <t>♦ Pouilly-Loché - Au Bûcher</t>
  </si>
  <si>
    <t>♦ Pouilly-Loché - Aux Barres</t>
  </si>
  <si>
    <t>♦ Pouilly-Loché - En Chantonne</t>
  </si>
  <si>
    <t>♦ Pouilly-Loché - La Colonge</t>
  </si>
  <si>
    <t>♦ Pouilly-Loché - Les Mûres</t>
  </si>
  <si>
    <t>♦ Pouilly-Loché - Les Quatre Saisons</t>
  </si>
  <si>
    <t>♦ Pouilly-Loché - Loché</t>
  </si>
  <si>
    <t>Pouilly-Vinzelles Village</t>
  </si>
  <si>
    <t>♦ Pouilly-Vinzelles - Aux Bourgeois</t>
  </si>
  <si>
    <t>♦ Pouilly-Vinzelles - Château Bardon</t>
  </si>
  <si>
    <t>♦ Pouilly-Vinzelles - Château de Vinzelles</t>
  </si>
  <si>
    <t>♦ Pouilly-Vinzelles - Les Bois Préaux</t>
  </si>
  <si>
    <t>♦ Pouilly-Vinzelles - Les Buchardières</t>
  </si>
  <si>
    <t>♦ Pouilly-Vinzelles - Les Longeays</t>
  </si>
  <si>
    <t>♦ Pouilly-Vinzelles - Les Petaux</t>
  </si>
  <si>
    <t>♦ Pouilly-Vinzelles - Les Quarts</t>
  </si>
  <si>
    <t>♦ Pouilly-Vinzelles - Les Verchères</t>
  </si>
  <si>
    <t>♦ Pouilly-Vinzelles - Pré du Château</t>
  </si>
  <si>
    <t>♦ Pouilly-Vinzelles - Sency</t>
  </si>
  <si>
    <t>Saint-Bris Village</t>
  </si>
  <si>
    <t>♦ Saint-Bris - Sur Mouroux</t>
  </si>
  <si>
    <t>♦ Saint-Bris - Sur Veaupiary</t>
  </si>
  <si>
    <t>Saint-Romain Village</t>
  </si>
  <si>
    <t>♦ Saint-Romain - Au Bas de Poillange</t>
  </si>
  <si>
    <t>♦ Saint-Romain - Combe Bazin</t>
  </si>
  <si>
    <t>♦ Saint-Romain - En Chevrot</t>
  </si>
  <si>
    <t>♦ Saint-Romain - En Gollot</t>
  </si>
  <si>
    <t>♦ Saint-Romain - En Poillange</t>
  </si>
  <si>
    <t>♦ Saint-Romain - L'Argillat</t>
  </si>
  <si>
    <t>♦ Saint-Romain - La Croix Neuve</t>
  </si>
  <si>
    <t>♦ Saint-Romain - La Périère</t>
  </si>
  <si>
    <t>♦ Saint-Romain - Le Dos d'Ane</t>
  </si>
  <si>
    <t>♦ Saint-Romain - Le Jarron</t>
  </si>
  <si>
    <t>♦ Saint-Romain - Le Marsain</t>
  </si>
  <si>
    <t>♦ Saint-Romain - Le Village Bas</t>
  </si>
  <si>
    <t>♦ Saint-Romain - Le Village Haut</t>
  </si>
  <si>
    <t>♦ Saint-Romain - Sous la Velle</t>
  </si>
  <si>
    <t>♦ Saint-Romain - Sous le Château</t>
  </si>
  <si>
    <t>♦ Saint-Romain - Sous Roche</t>
  </si>
  <si>
    <t>Saint-Véran Village</t>
  </si>
  <si>
    <t>♦ Saint-Véran - A la Côte</t>
  </si>
  <si>
    <t>♦ Saint-Véran - A la Croix</t>
  </si>
  <si>
    <t>♦ Saint-Véran - Au Bois</t>
  </si>
  <si>
    <t>♦ Saint-Véran - Au Bois de Fée</t>
  </si>
  <si>
    <t>♦ Saint-Véran - Au Brûlé</t>
  </si>
  <si>
    <t>♦ Saint-Véran - Au Champ Palisse</t>
  </si>
  <si>
    <t>♦ Saint-Véran - Au Château</t>
  </si>
  <si>
    <t>♦ Saint-Véran - Au Clos</t>
  </si>
  <si>
    <t>♦ Saint-Véran - Au Cota</t>
  </si>
  <si>
    <t>♦ Saint-Véran - Au Grand Bussière</t>
  </si>
  <si>
    <t>♦ Saint-Véran - Au Grand Champ</t>
  </si>
  <si>
    <t>♦ Saint-Véran - Au Mont</t>
  </si>
  <si>
    <t>♦ Saint-Véran - Au Pommier</t>
  </si>
  <si>
    <t>♦ Saint-Véran - Aux Barons</t>
  </si>
  <si>
    <t>♦ Saint-Véran - Aux Bulands</t>
  </si>
  <si>
    <t>♦ Saint-Véran - Aux Champs Lière</t>
  </si>
  <si>
    <t>♦ Saint-Véran - Aux Colas</t>
  </si>
  <si>
    <t>♦ Saint-Véran - Aux Correaux</t>
  </si>
  <si>
    <t>♦ Saint-Véran - Aux Crays</t>
  </si>
  <si>
    <t>♦ Saint-Véran - Aux Essertos</t>
  </si>
  <si>
    <t>♦ Saint-Véran - Aux Grandes Vignes</t>
  </si>
  <si>
    <t>♦ Saint-Véran - Aux Jean des Moitiers</t>
  </si>
  <si>
    <t>♦ Saint-Véran - Aux Plantées</t>
  </si>
  <si>
    <t>♦ Saint-Véran - Aux Tilles</t>
  </si>
  <si>
    <t>♦ Saint-Véran - Aux Vessats</t>
  </si>
  <si>
    <t>♦ Saint-Véran - Aux Voisins</t>
  </si>
  <si>
    <t>♦ Saint-Véran - Bandonneau</t>
  </si>
  <si>
    <t>♦ Saint-Véran - Bayeux</t>
  </si>
  <si>
    <t>♦ Saint-Véran - Bossu</t>
  </si>
  <si>
    <t>♦ Saint-Véran - Bouteaux</t>
  </si>
  <si>
    <t>♦ Saint-Véran - Champ Meunier</t>
  </si>
  <si>
    <t>♦ Saint-Véran - Champ Rond</t>
  </si>
  <si>
    <t>♦ Saint-Véran - Chaponière</t>
  </si>
  <si>
    <t>♦ Saint-Véran - Chevigne</t>
  </si>
  <si>
    <t>♦ Saint-Véran - Clos de la Maison</t>
  </si>
  <si>
    <t>♦ Saint-Véran - Clos de la Maison Neuve</t>
  </si>
  <si>
    <t>♦ Saint-Véran - Clos Devant</t>
  </si>
  <si>
    <t>♦ Saint-Véran - Croix de Montceau</t>
  </si>
  <si>
    <t>♦ Saint-Véran - Croix de Vareilles</t>
  </si>
  <si>
    <t>♦ Saint-Véran - En Arène</t>
  </si>
  <si>
    <t>♦ Saint-Véran - En Avonne</t>
  </si>
  <si>
    <t>♦ Saint-Véran - En Beauvoir</t>
  </si>
  <si>
    <t>♦ Saint-Véran - En Bergeron</t>
  </si>
  <si>
    <t>♦ Saint-Véran - En Chailloux</t>
  </si>
  <si>
    <t>♦ Saint-Véran - En Charlures</t>
  </si>
  <si>
    <t>♦ Saint-Véran - En Chatenay</t>
  </si>
  <si>
    <t>♦ Saint-Véran - En Coland</t>
  </si>
  <si>
    <t>♦ Saint-Véran - En Combe</t>
  </si>
  <si>
    <t>♦ Saint-Véran - En Crébin</t>
  </si>
  <si>
    <t>♦ Saint-Véran - En Crèche</t>
  </si>
  <si>
    <t>♦ Saint-Véran - En Dougi</t>
  </si>
  <si>
    <t>♦ Saint-Véran - En Faux</t>
  </si>
  <si>
    <t>♦ Saint-Véran - En Gréfet</t>
  </si>
  <si>
    <t>♦ Saint-Véran - En Marmouille</t>
  </si>
  <si>
    <t>♦ Saint-Véran - En Messie</t>
  </si>
  <si>
    <t>♦ Saint-Véran - En Monchanin</t>
  </si>
  <si>
    <t>♦ Saint-Véran - En Paradis</t>
  </si>
  <si>
    <t>♦ Saint-Véran - En Réfort</t>
  </si>
  <si>
    <t>♦ Saint-Véran - En Rousseau</t>
  </si>
  <si>
    <t>♦ Saint-Véran - En Surigny</t>
  </si>
  <si>
    <t>♦ Saint-Véran - En Terre Noire</t>
  </si>
  <si>
    <t>♦ Saint-Véran - En Varenne</t>
  </si>
  <si>
    <t>♦ Saint-Véran - Ez Marzes</t>
  </si>
  <si>
    <t>♦ Saint-Véran - Ez Quarts</t>
  </si>
  <si>
    <t>♦ Saint-Véran - Grande Vigne</t>
  </si>
  <si>
    <t>♦ Saint-Véran - Janichon</t>
  </si>
  <si>
    <t>♦ Saint-Véran - Jully</t>
  </si>
  <si>
    <t>♦ Saint-Véran - L'Epinglier</t>
  </si>
  <si>
    <t>♦ Saint-Véran - L'Essard</t>
  </si>
  <si>
    <t>♦ Saint-Véran - La Barrière</t>
  </si>
  <si>
    <t>♦ Saint-Véran - La Boisserole</t>
  </si>
  <si>
    <t>♦ Saint-Véran - La Bonde</t>
  </si>
  <si>
    <t>♦ Saint-Véran - La Bounode</t>
  </si>
  <si>
    <t>♦ Saint-Véran - La Bruyère</t>
  </si>
  <si>
    <t>♦ Saint-Véran - La Combe</t>
  </si>
  <si>
    <t>♦ Saint-Véran - La Côte</t>
  </si>
  <si>
    <t>♦ Saint-Véran - La Côte Rotie</t>
  </si>
  <si>
    <t>♦ Saint-Véran - La Cour des Bois</t>
  </si>
  <si>
    <t>♦ Saint-Véran - La Croix Rouge</t>
  </si>
  <si>
    <t>♦ Saint-Véran - La Cuisse à la Vache</t>
  </si>
  <si>
    <t>♦ Saint-Véran - La Dinde</t>
  </si>
  <si>
    <t>♦ Saint-Véran - La Feuillarde</t>
  </si>
  <si>
    <t>♦ Saint-Véran - La Foudrole</t>
  </si>
  <si>
    <t>♦ Saint-Véran - La Grande Bruyère</t>
  </si>
  <si>
    <t>♦ Saint-Véran - La Grange aux Buis</t>
  </si>
  <si>
    <t>♦ Saint-Véran - La Grevette</t>
  </si>
  <si>
    <t>♦ Saint-Véran - La Louve</t>
  </si>
  <si>
    <t>♦ Saint-Véran - La Maison Rouge</t>
  </si>
  <si>
    <t>♦ Saint-Véran - La Planchette</t>
  </si>
  <si>
    <t>♦ Saint-Véran - La Platière</t>
  </si>
  <si>
    <t>♦ Saint-Véran - La Rapie</t>
  </si>
  <si>
    <t>♦ Saint-Véran - La Roche</t>
  </si>
  <si>
    <t>♦ Saint-Véran - La Tambourte</t>
  </si>
  <si>
    <t>♦ Saint-Véran - La Verchère</t>
  </si>
  <si>
    <t>♦ Saint-Véran - Le Clos</t>
  </si>
  <si>
    <t>♦ Saint-Véran - Le Clos des Poncetys</t>
  </si>
  <si>
    <t>♦ Saint-Véran - Le Clouzat</t>
  </si>
  <si>
    <t>♦ Saint-Véran - Le Colombier</t>
  </si>
  <si>
    <t>♦ Saint-Véran - Le Crouze</t>
  </si>
  <si>
    <t>♦ Saint-Véran - Le Grand Clos</t>
  </si>
  <si>
    <t>♦ Saint-Véran - Le Haut de la Roche</t>
  </si>
  <si>
    <t>♦ Saint-Véran - Le Partisselle</t>
  </si>
  <si>
    <t>♦ Saint-Véran - Le Poisard</t>
  </si>
  <si>
    <t>♦ Saint-Véran - Le Pré des Vaux</t>
  </si>
  <si>
    <t>♦ Saint-Véran - Le Vallon</t>
  </si>
  <si>
    <t>♦ Saint-Véran - Le Vernay</t>
  </si>
  <si>
    <t>♦ Saint-Véran - Le Village</t>
  </si>
  <si>
    <t>♦ Saint-Véran - Les Belouzes</t>
  </si>
  <si>
    <t>♦ Saint-Véran - Les Bergades</t>
  </si>
  <si>
    <t>♦ Saint-Véran - Les Bois</t>
  </si>
  <si>
    <t>♦ Saint-Véran - Les Brosses</t>
  </si>
  <si>
    <t>♦ Saint-Véran - Les Cailloux</t>
  </si>
  <si>
    <t>♦ Saint-Véran - Les Carettes</t>
  </si>
  <si>
    <t>♦ Saint-Véran - Les Carrales</t>
  </si>
  <si>
    <t>♦ Saint-Véran - Les Caves</t>
  </si>
  <si>
    <t>♦ Saint-Véran - Les Chaillouxx</t>
  </si>
  <si>
    <t>♦ Saint-Véran - Les Chantoux</t>
  </si>
  <si>
    <t>♦ Saint-Véran - Les Chanuettes</t>
  </si>
  <si>
    <t>♦ Saint-Véran - Les Charmonts</t>
  </si>
  <si>
    <t>♦ Saint-Véran - Les Chataigniers</t>
  </si>
  <si>
    <t>♦ Saint-Véran - Les Chatenay</t>
  </si>
  <si>
    <t>♦ Saint-Véran - Les Chênes</t>
  </si>
  <si>
    <t>♦ Saint-Véran - Les Colanges</t>
  </si>
  <si>
    <t>♦ Saint-Véran - Les Colongettes</t>
  </si>
  <si>
    <t>♦ Saint-Véran - Les Combes</t>
  </si>
  <si>
    <t>♦ Saint-Véran - Les Condemines</t>
  </si>
  <si>
    <t>♦ Saint-Véran - Les Copines</t>
  </si>
  <si>
    <t>♦ Saint-Véran - Les Corgedaux</t>
  </si>
  <si>
    <t>♦ Saint-Véran - Les Cornillaux</t>
  </si>
  <si>
    <t>♦ Saint-Véran - Les Crais</t>
  </si>
  <si>
    <t>♦ Saint-Véran - Les Cras</t>
  </si>
  <si>
    <t>♦ Saint-Véran - Les Crays</t>
  </si>
  <si>
    <t>♦ Saint-Véran - Les Creux Bertoux</t>
  </si>
  <si>
    <t>♦ Saint-Véran - Les Dimes</t>
  </si>
  <si>
    <t>♦ Saint-Véran - Les Dougys</t>
  </si>
  <si>
    <t>♦ Saint-Véran - Les Farquets</t>
  </si>
  <si>
    <t>♦ Saint-Véran - Les Fournaises</t>
  </si>
  <si>
    <t>♦ Saint-Véran - Les Grands Champs</t>
  </si>
  <si>
    <t>♦ Saint-Véran - Les Grands Dougis</t>
  </si>
  <si>
    <t>♦ Saint-Véran - Les Granges</t>
  </si>
  <si>
    <t>♦ Saint-Véran - Les Jacobins</t>
  </si>
  <si>
    <t>♦ Saint-Véran - Les Jonchets</t>
  </si>
  <si>
    <t>♦ Saint-Véran - Les Jyrondelles</t>
  </si>
  <si>
    <t>♦ Saint-Véran - Les Maillettes</t>
  </si>
  <si>
    <t>♦ Saint-Véran - Les Maléchals</t>
  </si>
  <si>
    <t>♦ Saint-Véran - Les Mauvetys</t>
  </si>
  <si>
    <t>♦ Saint-Véran - Les Molards</t>
  </si>
  <si>
    <t>♦ Saint-Véran - Les Morats</t>
  </si>
  <si>
    <t>♦ Saint-Véran - Les Mûres</t>
  </si>
  <si>
    <t>♦ Saint-Véran - Les Népesses</t>
  </si>
  <si>
    <t>♦ Saint-Véran - Les Nonjelettes</t>
  </si>
  <si>
    <t>♦ Saint-Véran - Les Partouts</t>
  </si>
  <si>
    <t>♦ Saint-Véran - Les Peiguins</t>
  </si>
  <si>
    <t>♦ Saint-Véran - Les Perrelles</t>
  </si>
  <si>
    <t>♦ Saint-Véran - Les Perrières</t>
  </si>
  <si>
    <t>♦ Saint-Véran - Les Perriers</t>
  </si>
  <si>
    <t>♦ Saint-Véran - Les Personnets</t>
  </si>
  <si>
    <t>♦ Saint-Véran - Les Philiberts</t>
  </si>
  <si>
    <t>♦ Saint-Véran - Les Plantes</t>
  </si>
  <si>
    <t>♦ Saint-Véran - Les Platrières</t>
  </si>
  <si>
    <t>♦ Saint-Véran - Les Pommards</t>
  </si>
  <si>
    <t>♦ Saint-Véran - Les Poncétys</t>
  </si>
  <si>
    <t>♦ Saint-Véran - Les Quatre Poiriers</t>
  </si>
  <si>
    <t>♦ Saint-Véran - Les Rochats</t>
  </si>
  <si>
    <t>♦ Saint-Véran - Les Rochettes</t>
  </si>
  <si>
    <t>♦ Saint-Véran - Les Rollins</t>
  </si>
  <si>
    <t>♦ Saint-Véran - Les Sables</t>
  </si>
  <si>
    <t>♦ Saint-Véran - Les Sablons</t>
  </si>
  <si>
    <t>♦ Saint-Véran - Les Saussemales</t>
  </si>
  <si>
    <t>♦ Saint-Véran - Les Serreuxdières</t>
  </si>
  <si>
    <t>♦ Saint-Véran - Les Souches</t>
  </si>
  <si>
    <t>♦ Saint-Véran - Les Spires</t>
  </si>
  <si>
    <t>♦ Saint-Véran - Les Valanges</t>
  </si>
  <si>
    <t>♦ Saint-Véran - Mont de Milly</t>
  </si>
  <si>
    <t>♦ Saint-Véran - Mont de Milly ou les Liats</t>
  </si>
  <si>
    <t>♦ Saint-Véran - Mont-St-Pierre</t>
  </si>
  <si>
    <t>♦ Saint-Véran - Montceau</t>
  </si>
  <si>
    <t>♦ Saint-Véran - Pré de la Verchère</t>
  </si>
  <si>
    <t>♦ Saint-Véran - Pré Jaux</t>
  </si>
  <si>
    <t>♦ Saint-Véran - Saint-Claude</t>
  </si>
  <si>
    <t>♦ Saint-Véran - Terre de la Maison</t>
  </si>
  <si>
    <t>♦ Saint-Véran - Vers la Croix</t>
  </si>
  <si>
    <t>♦ Saint-Véran - Vers la Maison</t>
  </si>
  <si>
    <t>♦ Saint-Véran - Vers le Bois</t>
  </si>
  <si>
    <t>♦ Saint-Véran - Vers le Champ</t>
  </si>
  <si>
    <t>♦ Saint-Véran - Vigne Blanche</t>
  </si>
  <si>
    <t>♦ Saint-Véran - Vigne de la Fontaine</t>
  </si>
  <si>
    <t>Viré-Clessé Village</t>
  </si>
  <si>
    <t>♦ Viré-Clessé - A Baclot</t>
  </si>
  <si>
    <t>♦ Viré-Clessé - A Jean Benoit</t>
  </si>
  <si>
    <t>♦ Viré-Clessé - A l'Agremat</t>
  </si>
  <si>
    <t>♦ Viré-Clessé - Au Buc</t>
  </si>
  <si>
    <t>♦ Viré-Clessé - Au Chêne Monet</t>
  </si>
  <si>
    <t>♦ Viré-Clessé - Au Coin</t>
  </si>
  <si>
    <t>♦ Viré-Clessé - Au Pattin</t>
  </si>
  <si>
    <t>♦ Viré-Clessé - Au Sorbier</t>
  </si>
  <si>
    <t>♦ Viré-Clessé - Aux Châtaigneraies</t>
  </si>
  <si>
    <t>♦ Viré-Clessé - Aux Cochets</t>
  </si>
  <si>
    <t>♦ Viré-Clessé - Aux Donzarts</t>
  </si>
  <si>
    <t>♦ Viré-Clessé - Aux Fargettes</t>
  </si>
  <si>
    <t>♦ Viré-Clessé - Aux Grandes Plantes</t>
  </si>
  <si>
    <t>♦ Viré-Clessé - Aux Mares</t>
  </si>
  <si>
    <t>♦ Viré-Clessé - Aux Mécolons</t>
  </si>
  <si>
    <t>♦ Viré-Clessé - Aux Ménards</t>
  </si>
  <si>
    <t>♦ Viré-Clessé - Aux Nièvres</t>
  </si>
  <si>
    <t>♦ Viré-Clessé - Aux Plantés</t>
  </si>
  <si>
    <t>♦ Viré-Clessé - Aux Prêtres</t>
  </si>
  <si>
    <t>♦ Viré-Clessé - Basse Ecole</t>
  </si>
  <si>
    <t>♦ Viré-Clessé - Berthoud</t>
  </si>
  <si>
    <t>♦ Viré-Clessé - Boulaise</t>
  </si>
  <si>
    <t>♦ Viré-Clessé - Bréchen</t>
  </si>
  <si>
    <t>♦ Viré-Clessé - Breillonde</t>
  </si>
  <si>
    <t>♦ Viré-Clessé - Breuron</t>
  </si>
  <si>
    <t>♦ Viré-Clessé - Champ Choley</t>
  </si>
  <si>
    <t>♦ Viré-Clessé - Champ de Long</t>
  </si>
  <si>
    <t>♦ Viré-Clessé - Champ du Mur</t>
  </si>
  <si>
    <t>♦ Viré-Clessé - Champ Rond</t>
  </si>
  <si>
    <t>♦ Viré-Clessé - Chanron</t>
  </si>
  <si>
    <t>♦ Viré-Clessé - Chapelle Saint Trivier</t>
  </si>
  <si>
    <t>♦ Viré-Clessé - Chapotin</t>
  </si>
  <si>
    <t>♦ Viré-Clessé - Châtenet d'en Haut</t>
  </si>
  <si>
    <t>♦ Viré-Clessé - Chaudron et Fond Dru</t>
  </si>
  <si>
    <t>♦ Viré-Clessé - Clessé</t>
  </si>
  <si>
    <t>♦ Viré-Clessé - Cray</t>
  </si>
  <si>
    <t>♦ Viré-Clessé - Derrière chez Petit</t>
  </si>
  <si>
    <t>♦ Viré-Clessé - Derrière la Forêt</t>
  </si>
  <si>
    <t>♦ Viré-Clessé - En Brenillon</t>
  </si>
  <si>
    <t>♦ Viré-Clessé - En Chavanne</t>
  </si>
  <si>
    <t>♦ Viré-Clessé - En Chazelle</t>
  </si>
  <si>
    <t>♦ Viré-Clessé - En Collonge</t>
  </si>
  <si>
    <t>♦ Viré-Clessé - En Combe</t>
  </si>
  <si>
    <t>♦ Viré-Clessé - En Fillon</t>
  </si>
  <si>
    <t>♦ Viré-Clessé - En Fontenay</t>
  </si>
  <si>
    <t>♦ Viré-Clessé - En Gelé</t>
  </si>
  <si>
    <t>♦ Viré-Clessé - En Greppe</t>
  </si>
  <si>
    <t>♦ Viré-Clessé - En Grévoux</t>
  </si>
  <si>
    <t>♦ Viré-Clessé - En Long Champ</t>
  </si>
  <si>
    <t>♦ Viré-Clessé - En Pélouzan</t>
  </si>
  <si>
    <t>♦ Viré-Clessé - En Pommetin</t>
  </si>
  <si>
    <t>♦ Viré-Clessé - En Roally</t>
  </si>
  <si>
    <t>♦ Viré-Clessé - En Rozande</t>
  </si>
  <si>
    <t>♦ Viré-Clessé - En Tinture</t>
  </si>
  <si>
    <t>♦ Viré-Clessé - En Vercheron</t>
  </si>
  <si>
    <t>♦ Viré-Clessé - Gandine</t>
  </si>
  <si>
    <t>♦ Viré-Clessé - Gouvre</t>
  </si>
  <si>
    <t>♦ Viré-Clessé - Grands Crays</t>
  </si>
  <si>
    <t>♦ Viré-Clessé - Jean Large</t>
  </si>
  <si>
    <t>♦ Viré-Clessé - L'Elit</t>
  </si>
  <si>
    <t>♦ Viré-Clessé - L'Epinet</t>
  </si>
  <si>
    <t>♦ Viré-Clessé - La Barre</t>
  </si>
  <si>
    <t>♦ Viré-Clessé - La Bussière</t>
  </si>
  <si>
    <t>♦ Viré-Clessé - La Catoire</t>
  </si>
  <si>
    <t>♦ Viré-Clessé - La Combe</t>
  </si>
  <si>
    <t>♦ Viré-Clessé - La Côte</t>
  </si>
  <si>
    <t>♦ Viré-Clessé - La Croisette</t>
  </si>
  <si>
    <t>♦ Viré-Clessé - La Forêt</t>
  </si>
  <si>
    <t>♦ Viré-Clessé - La Forétille</t>
  </si>
  <si>
    <t>♦ Viré-Clessé - La Mâsure</t>
  </si>
  <si>
    <t>♦ Viré-Clessé - La Montagne</t>
  </si>
  <si>
    <t>♦ Viré-Clessé - La Perrière</t>
  </si>
  <si>
    <t>♦ Viré-Clessé - La Plaine</t>
  </si>
  <si>
    <t>♦ Viré-Clessé - La Troupe</t>
  </si>
  <si>
    <t>♦ Viré-Clessé - La Verchère</t>
  </si>
  <si>
    <t>♦ Viré-Clessé - La Verpaille</t>
  </si>
  <si>
    <t>♦ Viré-Clessé - Le Bois Noquet</t>
  </si>
  <si>
    <t>♦ Viré-Clessé - Le Chapitre</t>
  </si>
  <si>
    <t>♦ Viré-Clessé - Le Château</t>
  </si>
  <si>
    <t>♦ Viré-Clessé - Le Clou</t>
  </si>
  <si>
    <t>♦ Viré-Clessé - Le Crêt</t>
  </si>
  <si>
    <t>♦ Viré-Clessé - Le Creuseromme</t>
  </si>
  <si>
    <t>♦ Viré-Clessé - Le Mont Châtelaine</t>
  </si>
  <si>
    <t>♦ Viré-Clessé - Le Virolis</t>
  </si>
  <si>
    <t>♦ Viré-Clessé - Les Chailloux</t>
  </si>
  <si>
    <t>♦ Viré-Clessé - Les Foretilles</t>
  </si>
  <si>
    <t>♦ Viré-Clessé - Les Gros Buissons</t>
  </si>
  <si>
    <t>♦ Viré-Clessé - Les Poiriers</t>
  </si>
  <si>
    <t>♦ Viré-Clessé - Les Portes</t>
  </si>
  <si>
    <t>♦ Viré-Clessé - Les Prés du Buc</t>
  </si>
  <si>
    <t>♦ Viré-Clessé - Les Rapillères</t>
  </si>
  <si>
    <t>♦ Viré-Clessé - Les Thibaudes</t>
  </si>
  <si>
    <t>♦ Viré-Clessé - Les Vignes de Cray</t>
  </si>
  <si>
    <t>♦ Viré-Clessé - Margillien</t>
  </si>
  <si>
    <t>♦ Viré-Clessé - Petite Condemine</t>
  </si>
  <si>
    <t>♦ Viré-Clessé - Petits Crays</t>
  </si>
  <si>
    <t>♦ Viré-Clessé - Pignot</t>
  </si>
  <si>
    <t>♦ Viré-Clessé - Pont de Veau</t>
  </si>
  <si>
    <t>♦ Viré-Clessé - Quarts</t>
  </si>
  <si>
    <t>♦ Viré-Clessé - Quintaine</t>
  </si>
  <si>
    <t>♦ Viré-Clessé - Raverettes</t>
  </si>
  <si>
    <t>♦ Viré-Clessé - Rousset</t>
  </si>
  <si>
    <t>♦ Viré-Clessé - Rue du Mur</t>
  </si>
  <si>
    <t>♦ Viré-Clessé - Sous la Bussière</t>
  </si>
  <si>
    <t>♦ Viré-Clessé - Sous la Friche</t>
  </si>
  <si>
    <t>♦ Viré-Clessé - Sous la Montagne</t>
  </si>
  <si>
    <t>♦ Viré-Clessé - Sous les Plantes</t>
  </si>
  <si>
    <t>♦ Viré-Clessé - Sous Mont</t>
  </si>
  <si>
    <t>♦ Viré-Clessé - Sur l'Orme</t>
  </si>
  <si>
    <t>♦ Viré-Clessé - Sur le Chêne</t>
  </si>
  <si>
    <t>♦ Viré-Clessé - Sur le Mont</t>
  </si>
  <si>
    <t>♦ Viré-Clessé - Tronche Fourrie</t>
  </si>
  <si>
    <t>♦ Viré-Clessé - Vers Laizé</t>
  </si>
  <si>
    <t>♦ Viré-Clessé - Viré</t>
  </si>
  <si>
    <t>GRANDS CRUS</t>
  </si>
  <si>
    <t>Mâcon-Villages</t>
  </si>
  <si>
    <t>♦ Mâcon-Villages - Bossu</t>
  </si>
  <si>
    <t>♦ Mâcon-Villages - En Beaux</t>
  </si>
  <si>
    <t>♦ Mâcon-Villages - Le Château de Chaintré</t>
  </si>
  <si>
    <t>♦ Mâcon-Villages - Le Clos</t>
  </si>
  <si>
    <t>♦ Mâcon-Villages - Le Moulin à l'Or</t>
  </si>
  <si>
    <t>♦ Mâcon-Villages - Le Poisard</t>
  </si>
  <si>
    <t>♦ Mâcon-Villages - Les Barbiers</t>
  </si>
  <si>
    <t>♦ Mâcon-Villages - Les Buissonats</t>
  </si>
  <si>
    <t>♦ Mâcon-Villages - Les Champs Bardes</t>
  </si>
  <si>
    <t>♦ Mâcon-Villages - Les Champs Chetiers</t>
  </si>
  <si>
    <t>♦ Mâcon-Villages - Les Jonchayes</t>
  </si>
  <si>
    <t>♦ Mâcon-Villages - Les Landes</t>
  </si>
  <si>
    <t>♦ Mâcon-Villages - Les Pérelles</t>
  </si>
  <si>
    <t>♦ Mâcon-Villages - Les Perrières</t>
  </si>
  <si>
    <t>♦ Mâcon-Villages - Les Prés de Savy</t>
  </si>
  <si>
    <t>♦ Mâcon-Villages - Les Serreuxdières</t>
  </si>
  <si>
    <t>♦ Mâcon-Villages - Les Terres de Savy</t>
  </si>
  <si>
    <t>♦ Mâcon-Villages - Les Terres Pelletier</t>
  </si>
  <si>
    <t>Marsannay Rosé Village</t>
  </si>
  <si>
    <t>♦ Marsannay Rosé Village - Au Corcaron</t>
  </si>
  <si>
    <t>♦ Marsannay Rosé Village - Au Larrey</t>
  </si>
  <si>
    <t>♦ Marsannay Rosé Village - Aux Avoines</t>
  </si>
  <si>
    <t>♦ Marsannay Rosé Village - Aux Crais</t>
  </si>
  <si>
    <t>♦ Marsannay Rosé Village - Aux Longues Pièces</t>
  </si>
  <si>
    <t>♦ Marsannay Rosé Village - Aux Nagelottes</t>
  </si>
  <si>
    <t>♦ Marsannay Rosé Village - Aux Perches</t>
  </si>
  <si>
    <t>♦ Marsannay Rosé Village - Aux Platières</t>
  </si>
  <si>
    <t>♦ Marsannay Rosé Village - Bargard</t>
  </si>
  <si>
    <t>♦ Marsannay Rosé Village - Champ Taignerot</t>
  </si>
  <si>
    <t>♦ Marsannay Rosé Village - ChampfOrey</t>
  </si>
  <si>
    <t>♦ Marsannay Rosé Village - En Auvonne</t>
  </si>
  <si>
    <t>♦ Marsannay Rosé Village - En la Brouade</t>
  </si>
  <si>
    <t>♦ Marsannay Rosé Village - En la Caillée</t>
  </si>
  <si>
    <t>♦ Marsannay Rosé Village - En la COrrière</t>
  </si>
  <si>
    <t>♦ Marsannay Rosé Village - En Latte</t>
  </si>
  <si>
    <t>♦ Marsannay Rosé Village - En Lavaux</t>
  </si>
  <si>
    <t>♦ Marsannay Rosé Village - En Leautier</t>
  </si>
  <si>
    <t>♦ Marsannay Rosé Village - En Méchalot</t>
  </si>
  <si>
    <t>♦ Marsannay Rosé Village - En Pévenelle</t>
  </si>
  <si>
    <t>♦ Marsannay Rosé Village - En Vigne Ribaude</t>
  </si>
  <si>
    <t>♦ Marsannay Rosé Village - Es Barres</t>
  </si>
  <si>
    <t>♦ Marsannay Rosé Village - La Bretignère</t>
  </si>
  <si>
    <t>♦ Marsannay Rosé Village - La Champagne Haute</t>
  </si>
  <si>
    <t>♦ Marsannay Rosé Village - La Combe</t>
  </si>
  <si>
    <t>♦ Marsannay Rosé Village - La Combe Pévenelle</t>
  </si>
  <si>
    <t>♦ Marsannay Rosé Village - La Combe Vaulon</t>
  </si>
  <si>
    <t>♦ Marsannay Rosé Village - La Pointure</t>
  </si>
  <si>
    <t>♦ Marsannay Rosé Village - La Terrasse</t>
  </si>
  <si>
    <t>♦ Marsannay Rosé Village - La Varangée</t>
  </si>
  <si>
    <t>♦ Marsannay Rosé Village - Le Boivin</t>
  </si>
  <si>
    <t>♦ Marsannay Rosé Village - Le Charon</t>
  </si>
  <si>
    <t>♦ Marsannay Rosé Village - Le Village</t>
  </si>
  <si>
    <t>♦ Marsannay Rosé Village - Les Combottes</t>
  </si>
  <si>
    <t>♦ Marsannay Rosé Village - Les Plantes</t>
  </si>
  <si>
    <t>♦ Marsannay Rosé Village - Les Plantes du Dessus</t>
  </si>
  <si>
    <t>Bâtard-Montrachet Grand Cru</t>
  </si>
  <si>
    <t>Bienvenues-Bâtard-Montrachet Grand Cru</t>
  </si>
  <si>
    <t>Bonnes-Marres Grand Cru</t>
  </si>
  <si>
    <t>Chambertin Grand Cru</t>
  </si>
  <si>
    <t>Chapelle-Chambertin Grand Cru</t>
  </si>
  <si>
    <t>Charlemagne Grand Cru</t>
  </si>
  <si>
    <t>Clos de La Roche Grand Cru</t>
  </si>
  <si>
    <t>Clos de Tart Grand Cru</t>
  </si>
  <si>
    <t>Chevalier-Montrachet Grand Cru</t>
  </si>
  <si>
    <t>Charmes-Chambertin Grand Cru</t>
  </si>
  <si>
    <t>Clos de Vougeot Grand Cru</t>
  </si>
  <si>
    <t>Clos des Lambrays Grand Cru</t>
  </si>
  <si>
    <t>Clos Saint-Denis Grand Cru</t>
  </si>
  <si>
    <t>Corton Grand Cru</t>
  </si>
  <si>
    <t>Corton-Charlemagne Grand Cru</t>
  </si>
  <si>
    <t>Criots-Bâtard-Montrachet Grand Cru</t>
  </si>
  <si>
    <t>Echezeaux Grand Cru</t>
  </si>
  <si>
    <t>La Grande Rue Grand Cru</t>
  </si>
  <si>
    <t>Grands Echezeaux Grand Cru</t>
  </si>
  <si>
    <t>Griotte-Chambertin Grand Cru</t>
  </si>
  <si>
    <t>Latricières-Chambertin Grand Cru</t>
  </si>
  <si>
    <t>Mazis-Chambertin Grand Cru</t>
  </si>
  <si>
    <t>Mazoyères-Chambertin Grand Cru</t>
  </si>
  <si>
    <t>Montrachet Grand Cru</t>
  </si>
  <si>
    <t>Musigny Grand Cru</t>
  </si>
  <si>
    <t>Richebourg Grand Cru</t>
  </si>
  <si>
    <t>La Romanée Grand Cru</t>
  </si>
  <si>
    <t>Romanée-Conti Grand Cru</t>
  </si>
  <si>
    <t>Romanée-Saint-Vivant Grand Cru</t>
  </si>
  <si>
    <t>Ruchottes Chambertin Grand Cru</t>
  </si>
  <si>
    <t>Chambertin Clos de Bèze Grand Cru</t>
  </si>
  <si>
    <t>♦ Chapelle-Chambertin Grand Cru - En la Chapelle</t>
  </si>
  <si>
    <t>♦ Chapelle-Chambertin Grand Cru - Les Gémeaux</t>
  </si>
  <si>
    <t>♦ Charlemagne Grand Cru - Basses Mourottes</t>
  </si>
  <si>
    <t>♦ Charlemagne Grand Cru - En Charlemagne</t>
  </si>
  <si>
    <t>♦ Charlemagne Grand Cru - Hautes Mourottes</t>
  </si>
  <si>
    <t>♦ Charlemagne Grand Cru - Le Charlemagne</t>
  </si>
  <si>
    <t>♦ Charlemagne Grand Cru - Les Languettes</t>
  </si>
  <si>
    <t>♦ Charlemagne Grand Cru - Les Pougets</t>
  </si>
  <si>
    <t>♦ Charlemagne Grand Cru - Les Renardes</t>
  </si>
  <si>
    <t>♦ Charlemagne Grand Cru - Le Corton</t>
  </si>
  <si>
    <t>♦ Charmes-Chambertin Grand Cru - Aux Charmes</t>
  </si>
  <si>
    <t>♦ Charmes-Chambertin Grand Cru - Charmes</t>
  </si>
  <si>
    <t>♦ Clos de La Roche Grand Cru</t>
  </si>
  <si>
    <t>♦ Clos de La Roche Grand Cru - Les Chabiots</t>
  </si>
  <si>
    <t>♦ Clos de La Roche Grand Cru - Les Fremières</t>
  </si>
  <si>
    <t>♦ Clos de La Roche Grand Cru - Les Froichots</t>
  </si>
  <si>
    <t>♦ Clos de La Roche Grand Cru - Les Genavrières</t>
  </si>
  <si>
    <t>♦ Clos de La Roche Grand Cru - Les Mochamps</t>
  </si>
  <si>
    <t>♦ Clos de La Roche Grand Cru - Monts Luisants</t>
  </si>
  <si>
    <t>♦ Clos des Lambrays Grand Cru - Les Bouchots</t>
  </si>
  <si>
    <t>♦ Clos des Lambrays Grand Cru - Meix-Rentier</t>
  </si>
  <si>
    <t>♦ Clos des Lambrays Grand Cru</t>
  </si>
  <si>
    <t>♦ Clos Saint-Denis Grand Cru - Calouère</t>
  </si>
  <si>
    <t>♦ Clos Saint-Denis Grand Cru</t>
  </si>
  <si>
    <t>♦ Clos Saint-Denis Grand Cru - Les Chaffots</t>
  </si>
  <si>
    <t>♦ Clos Saint-Denis Grand Cru - Maison Brûlée</t>
  </si>
  <si>
    <t>♦ Corton Grand Cru - Basses Mourottes</t>
  </si>
  <si>
    <t>♦ Corton Grand Cru - En Charlemagne</t>
  </si>
  <si>
    <t>♦ Corton Grand Cru - Hautes Mourottes</t>
  </si>
  <si>
    <t>♦ Corton Grand Cru - La Vigne-au-Saint</t>
  </si>
  <si>
    <t>♦ Corton Grand Cru - Le Charlemagne</t>
  </si>
  <si>
    <t>♦ Corton Grand Cru - Le Clos du Roi</t>
  </si>
  <si>
    <t>♦ Corton Grand Cru - Le Meix Lallemand</t>
  </si>
  <si>
    <t>♦ Corton Grand Cru - Le Rognet et COrton</t>
  </si>
  <si>
    <t>♦ Corton Grand Cru - Les Bressandes</t>
  </si>
  <si>
    <t>♦ Corton Grand Cru - Les Chaumes</t>
  </si>
  <si>
    <t>♦ Corton Grand Cru - Les Chaumes et la Voierosse</t>
  </si>
  <si>
    <t>♦ Corton Grand Cru - Les Combes</t>
  </si>
  <si>
    <t>♦ Corton Grand Cru - Les Fiètres</t>
  </si>
  <si>
    <t>♦ Corton Grand Cru - Les Grandes Lolières</t>
  </si>
  <si>
    <t>♦ Corton Grand Cru - Les Grèves</t>
  </si>
  <si>
    <t>♦ Corton Grand Cru - Les Languettes</t>
  </si>
  <si>
    <t>♦ Corton Grand Cru - Les Maréchaudes</t>
  </si>
  <si>
    <t>♦ Corton Grand Cru - Les Meix</t>
  </si>
  <si>
    <t>♦ Corton Grand Cru - Les Moutottes</t>
  </si>
  <si>
    <t>♦ Corton Grand Cru - Les Paulands</t>
  </si>
  <si>
    <t>♦ Corton Grand Cru - Les Perrières</t>
  </si>
  <si>
    <t>♦ Corton Grand Cru - Les Pougets</t>
  </si>
  <si>
    <t>♦ Corton Grand Cru - Les Renardes</t>
  </si>
  <si>
    <t>♦ Corton Grand Cru - Les Vergennes</t>
  </si>
  <si>
    <t>♦ Corton Grand Cru - Le Corton</t>
  </si>
  <si>
    <t>♦ Corton-Charlemagne Grand Cru - Basses Mourottes</t>
  </si>
  <si>
    <t>♦ Corton-Charlemagne Grand Cru - En Charlemagne</t>
  </si>
  <si>
    <t>♦ Corton-Charlemagne Grand Cru - Hautes Mourottes</t>
  </si>
  <si>
    <t>♦ Corton-Charlemagne Grand Cru - Le Charlemagne</t>
  </si>
  <si>
    <t>♦ Corton-Charlemagne Grand Cru - Le Corton</t>
  </si>
  <si>
    <t>♦ Corton-Charlemagne Grand Cru - Les Languettes</t>
  </si>
  <si>
    <t>♦ Corton-Charlemagne Grand Cru - Les Pougets</t>
  </si>
  <si>
    <t>♦ Corton-Charlemagne Grand Cru - Les Renardes</t>
  </si>
  <si>
    <t>♦ Criots-Bâtard-Montrachet Grand Cru - Les Criots</t>
  </si>
  <si>
    <t>♦ Echezeaux Grand Cru - Clos-St-Denis</t>
  </si>
  <si>
    <t>♦ Echezeaux Grand Cru - Echézeaux du Dessus</t>
  </si>
  <si>
    <t>♦ Echezeaux Grand Cru - En Orveaux</t>
  </si>
  <si>
    <t>♦ Echezeaux Grand Cru - Les Beaux Monts Bas</t>
  </si>
  <si>
    <t>♦ Echezeaux Grand Cru - Les Champs Traversins</t>
  </si>
  <si>
    <t>♦ Echezeaux Grand Cru - Les Cruots ou Vignes Blanches</t>
  </si>
  <si>
    <t>♦ Echezeaux Grand Cru - Les Loächausses</t>
  </si>
  <si>
    <t>♦ Echezeaux Grand Cru - Les Poulaillères</t>
  </si>
  <si>
    <t>♦ Echezeaux Grand Cru - Les Quartiers de Nuits</t>
  </si>
  <si>
    <t>♦ Echezeaux Grand Cru - Les Rouges du Bas</t>
  </si>
  <si>
    <t>♦ Echezeaux Grand Cru - Les Treux</t>
  </si>
  <si>
    <t>♦ Griotte-Chambertin Grand Cru - En Griotte</t>
  </si>
  <si>
    <t>♦ Latricières-Chambertin Grand Cru - Latricières</t>
  </si>
  <si>
    <t>♦ Mazis-Chambertin Grand Cru - Les Mazis-Bas</t>
  </si>
  <si>
    <t>♦ Mazis-Chambertin Grand Cru - Les Mazis-Hauts</t>
  </si>
  <si>
    <t>♦ Mazoyères-Chambertin Grand Cru - Mazoyères</t>
  </si>
  <si>
    <t>♦ Musigny Grand Cru - La Combe d'Orveau</t>
  </si>
  <si>
    <t>♦ Musigny Grand Cru - Les Musigny</t>
  </si>
  <si>
    <t>♦ Musigny Grand Cru - Les Petits Musigny</t>
  </si>
  <si>
    <t>♦ Richebourg Grand Cru - Les Richebourgs</t>
  </si>
  <si>
    <t>♦ Richebourg Grand Cru - Les Vérroilles ou Richebourgs</t>
  </si>
  <si>
    <t>♦ Romanée-Conti Grand Cru - La Romanée Conti</t>
  </si>
  <si>
    <t>♦ Ruchottes Chambertin Grand Cru - Ruchottes du Bas</t>
  </si>
  <si>
    <t>♦ Ruchottes Chambertin Grand Cru - Ruchottes du Dessus</t>
  </si>
  <si>
    <t>La Tache Grand Cru</t>
  </si>
  <si>
    <t>♦ La Tache Grand Cru - La Tâche</t>
  </si>
  <si>
    <t>♦ La Tache Grand Cru - Les Gaudichots</t>
  </si>
  <si>
    <t xml:space="preserve">Côtes du Rhône </t>
  </si>
  <si>
    <t>Côtes du Rhône Villages</t>
  </si>
  <si>
    <t>♦ Rousset-les-Vignes</t>
  </si>
  <si>
    <t>♦ Saint-Pantaléon-les-Vignes</t>
  </si>
  <si>
    <t>♦ Valréas</t>
  </si>
  <si>
    <t>♦ Visan</t>
  </si>
  <si>
    <t>♦ Saint-Maurice</t>
  </si>
  <si>
    <t>♦ Puyméras</t>
  </si>
  <si>
    <t>♦ Roaix</t>
  </si>
  <si>
    <t>♦ Séguret</t>
  </si>
  <si>
    <t>♦ Sablet</t>
  </si>
  <si>
    <t>♦ Cairanne</t>
  </si>
  <si>
    <t>♦ Rochegude</t>
  </si>
  <si>
    <t>♦ Plande Dieu</t>
  </si>
  <si>
    <t>♦ Massif d'Uchaux</t>
  </si>
  <si>
    <t>♦ Saint-Gervais</t>
  </si>
  <si>
    <t>♦ Chuslan</t>
  </si>
  <si>
    <t>♦ Laudun</t>
  </si>
  <si>
    <t>♦ Signargues</t>
  </si>
  <si>
    <t>♦ Gadagne</t>
  </si>
  <si>
    <t>Côte-Rôtie</t>
  </si>
  <si>
    <t>Condrieu</t>
  </si>
  <si>
    <t>Château-Grillet</t>
  </si>
  <si>
    <t>Saint-Joseph</t>
  </si>
  <si>
    <t>Crozes-Hermitage</t>
  </si>
  <si>
    <t>Hermitage</t>
  </si>
  <si>
    <t>Cornas</t>
  </si>
  <si>
    <t>Saint-Péray</t>
  </si>
  <si>
    <t>Vinsobres</t>
  </si>
  <si>
    <t>Rasteau</t>
  </si>
  <si>
    <t>Gigondas</t>
  </si>
  <si>
    <t>Vacqueyras</t>
  </si>
  <si>
    <t>Beaumes de Venise</t>
  </si>
  <si>
    <t>Châteauneuf-du-Pape</t>
  </si>
  <si>
    <t>Lirac</t>
  </si>
  <si>
    <t>Tavel</t>
  </si>
  <si>
    <t>Brézème</t>
  </si>
  <si>
    <t>Cotes du Vivarais</t>
  </si>
  <si>
    <t>Grigan-les-Adhémar</t>
  </si>
  <si>
    <t>Duché d'Uzès</t>
  </si>
  <si>
    <t>Clairette de Bellegarde</t>
  </si>
  <si>
    <t>Costière de Nîmes</t>
  </si>
  <si>
    <t>Luberon</t>
  </si>
  <si>
    <t>Ventoux</t>
  </si>
  <si>
    <t>Clairette de Die</t>
  </si>
  <si>
    <t>Crémant de Die</t>
  </si>
  <si>
    <t>Côteaux de Die</t>
  </si>
  <si>
    <t>Châtillon-en-Diois</t>
  </si>
  <si>
    <t>Grigan les Adhémar</t>
  </si>
  <si>
    <t>Vin doux naturel Rasteau</t>
  </si>
  <si>
    <t>Muscat de Beaumes de Venise</t>
  </si>
  <si>
    <t>Irouleguy</t>
  </si>
  <si>
    <t>Béarn</t>
  </si>
  <si>
    <t>Jurançon</t>
  </si>
  <si>
    <t>Tursan</t>
  </si>
  <si>
    <t>Madiran</t>
  </si>
  <si>
    <t>Saint-Mont</t>
  </si>
  <si>
    <t>Pacherenc du Vic-Bilh</t>
  </si>
  <si>
    <t>Saint Sardos</t>
  </si>
  <si>
    <t>Fronton</t>
  </si>
  <si>
    <t>Gaillac</t>
  </si>
  <si>
    <t>Brulhois</t>
  </si>
  <si>
    <t>Cahors</t>
  </si>
  <si>
    <t>Coteaux du Quercy</t>
  </si>
  <si>
    <t>Entraygues et Le Fel</t>
  </si>
  <si>
    <t>Estaing</t>
  </si>
  <si>
    <t>Marcillac</t>
  </si>
  <si>
    <t>Côtes de Millau</t>
  </si>
  <si>
    <t>IGP Comté Tolosan</t>
  </si>
  <si>
    <t>♦ Coteaux et Terrasses de Montauban</t>
  </si>
  <si>
    <t>♦ Bigorre</t>
  </si>
  <si>
    <t>IGP Landes</t>
  </si>
  <si>
    <t>IGP Agenais</t>
  </si>
  <si>
    <t>IGP Côtes de Gascognes</t>
  </si>
  <si>
    <t>IGP Coteaux de Glanes</t>
  </si>
  <si>
    <t>IGP Côtes du Lot</t>
  </si>
  <si>
    <t>IGP Thézac-Perricard</t>
  </si>
  <si>
    <t>IGP Aveyron</t>
  </si>
  <si>
    <t>IGP Côtes du Tarn</t>
  </si>
  <si>
    <t>IGP Ariège</t>
  </si>
  <si>
    <t>IGP Gers</t>
  </si>
  <si>
    <t>♦ Coteaux de la Lèze</t>
  </si>
  <si>
    <t>♦ Coteaux Plantaurel</t>
  </si>
  <si>
    <t>♦ Cunac</t>
  </si>
  <si>
    <t>♦ Cabanes</t>
  </si>
  <si>
    <t>♦ Condomois</t>
  </si>
  <si>
    <t>♦ Coteaux de Chalosse</t>
  </si>
  <si>
    <t>♦ Sables fauves et Sables de l'océan</t>
  </si>
  <si>
    <t>♦ Côtes de l'Adour</t>
  </si>
  <si>
    <t>Cuvée</t>
  </si>
  <si>
    <t>Commentaires</t>
  </si>
  <si>
    <t>Note/Appréciation</t>
  </si>
  <si>
    <t>Date de dégustation</t>
  </si>
  <si>
    <t>Beaujolais Villages</t>
  </si>
  <si>
    <t>Beaujolais Villages Nouveau</t>
  </si>
  <si>
    <t>Beaujolais Nouveau</t>
  </si>
  <si>
    <t>Beaujolais Blanc</t>
  </si>
  <si>
    <t>Beaujolais Rosé</t>
  </si>
  <si>
    <t>Brouilly</t>
  </si>
  <si>
    <t>Chénas</t>
  </si>
  <si>
    <t>Chiroubles</t>
  </si>
  <si>
    <t>Côte de Brouilly</t>
  </si>
  <si>
    <t>Fleurie</t>
  </si>
  <si>
    <t>Juliénas</t>
  </si>
  <si>
    <t>Morgon</t>
  </si>
  <si>
    <t>Moulin-à-Vent</t>
  </si>
  <si>
    <t>Régnié</t>
  </si>
  <si>
    <t>Saint-Amour</t>
  </si>
  <si>
    <t>Don Quichotte</t>
  </si>
  <si>
    <t>Stock</t>
  </si>
  <si>
    <t>Château Lagrange</t>
  </si>
  <si>
    <t>Château Belle-Vue</t>
  </si>
  <si>
    <t>Château du Glana</t>
  </si>
  <si>
    <t>Bouchard Père &amp; Fils</t>
  </si>
  <si>
    <t>Château Sociando-Mallet</t>
  </si>
  <si>
    <t>Château La Tour de Mons</t>
  </si>
  <si>
    <t>Les Ollieux Romanis</t>
  </si>
  <si>
    <t>Château Lassalle</t>
  </si>
  <si>
    <t>Château Belle-Garde</t>
  </si>
  <si>
    <t>Moulin de Gassac</t>
  </si>
  <si>
    <t>Guilhem</t>
  </si>
  <si>
    <t>IGP Pays de l'Hérault</t>
  </si>
  <si>
    <t>Château Thibault</t>
  </si>
  <si>
    <t>Marquis de Lapeyrade</t>
  </si>
  <si>
    <t>Clos Castelot</t>
  </si>
  <si>
    <t>E. Guigal</t>
  </si>
  <si>
    <t>M. Chapoutier</t>
  </si>
  <si>
    <t>Côtes du Rhône</t>
  </si>
  <si>
    <t>Côtes-du-Rhône Villages</t>
  </si>
  <si>
    <t>Le Roc</t>
  </si>
  <si>
    <t>Position</t>
  </si>
  <si>
    <t>Château Chasse-Spleen</t>
  </si>
  <si>
    <t>Château Petit Bocq</t>
  </si>
  <si>
    <t>Emplacement Libre</t>
  </si>
  <si>
    <t>Saint-Emilion Grand Cru Classé</t>
  </si>
  <si>
    <t>Saint-Emilion Premier Grand Cru Classé A</t>
  </si>
  <si>
    <t>Saint-Emilion Premier Grand Cru Classé B</t>
  </si>
  <si>
    <t>Château Grand-Mayne</t>
  </si>
  <si>
    <t>Château Quinault L'Enclos</t>
  </si>
  <si>
    <t>Prix d'achat</t>
  </si>
  <si>
    <t>Emplacement occupé</t>
  </si>
  <si>
    <t>Couleur</t>
  </si>
  <si>
    <t>Couleurs</t>
  </si>
  <si>
    <t>Rouge</t>
  </si>
  <si>
    <t>Blanc</t>
  </si>
  <si>
    <t>Rosé</t>
  </si>
  <si>
    <t>Pétillant</t>
  </si>
  <si>
    <t>Château Fleur Haut Gaussens</t>
  </si>
  <si>
    <t>Fûts de chêne</t>
  </si>
  <si>
    <t>Frédéric Mabileau</t>
  </si>
  <si>
    <t>Les Rouillères</t>
  </si>
  <si>
    <t>Cabardès</t>
  </si>
  <si>
    <t>Clairette du Languedoc</t>
  </si>
  <si>
    <t>Corbières</t>
  </si>
  <si>
    <t>Corbières-Boutenac</t>
  </si>
  <si>
    <t>Faugères</t>
  </si>
  <si>
    <t>Fitou</t>
  </si>
  <si>
    <t>Languedoc</t>
  </si>
  <si>
    <t>Limoux</t>
  </si>
  <si>
    <t>Malepère</t>
  </si>
  <si>
    <t>Minervois</t>
  </si>
  <si>
    <t>Muscats</t>
  </si>
  <si>
    <t>Saint-Chinian</t>
  </si>
  <si>
    <t>IGP Pays-d'Oc</t>
  </si>
  <si>
    <t>IGP Sable-de-Camargue</t>
  </si>
  <si>
    <t>♦ Vicomté-d'Aumelas</t>
  </si>
  <si>
    <t>♦ Val-de-Montferrand</t>
  </si>
  <si>
    <t>♦ Saint-Guilhem-le-Désert</t>
  </si>
  <si>
    <t>♦ Monts-de-la-Grage</t>
  </si>
  <si>
    <t>♦ Mont-Baudile</t>
  </si>
  <si>
    <t>♦ Haute-vallée-de-l'orb</t>
  </si>
  <si>
    <t>♦ Côtes-du-Céressou</t>
  </si>
  <si>
    <t>♦ Côtes-du-Brian</t>
  </si>
  <si>
    <t>♦ Côtes-de-Thongue</t>
  </si>
  <si>
    <t>♦ Côtes-de-Thau</t>
  </si>
  <si>
    <t>♦ Coteaux-du-Salagou</t>
  </si>
  <si>
    <t>♦ Coteaux-du-Libron</t>
  </si>
  <si>
    <t>♦ Coteaux-de-Murviel</t>
  </si>
  <si>
    <t>♦ Coteaux-de-Laurens</t>
  </si>
  <si>
    <t>♦ Coteaux-de-Fontcaude</t>
  </si>
  <si>
    <t>♦ Coteaux-d'Enserune</t>
  </si>
  <si>
    <t>♦ Coteaux-de-Bessilles</t>
  </si>
  <si>
    <t>♦ Collines-de-la-Moure</t>
  </si>
  <si>
    <t>♦ Cessenon</t>
  </si>
  <si>
    <t>♦ Caux</t>
  </si>
  <si>
    <t>♦ Cassan</t>
  </si>
  <si>
    <t>♦ Bessan</t>
  </si>
  <si>
    <t>♦ Bérange</t>
  </si>
  <si>
    <t>Collioure</t>
  </si>
  <si>
    <t>Côtes-du-roussillon</t>
  </si>
  <si>
    <t>Côtes-du-roussillon Les Aspres</t>
  </si>
  <si>
    <t>Côtes-du-roussillon villages</t>
  </si>
  <si>
    <t>Banyuls</t>
  </si>
  <si>
    <t>Banyuls grand cru</t>
  </si>
  <si>
    <t>Grand Roussillon</t>
  </si>
  <si>
    <t>Maury</t>
  </si>
  <si>
    <t>Muscat de Rivesaltes</t>
  </si>
  <si>
    <t>Rivesaltes</t>
  </si>
  <si>
    <t>IGP Côtes-catalanes</t>
  </si>
  <si>
    <t>IGP Côte-vermeille</t>
  </si>
  <si>
    <t>IGP Pyrénées-orientales</t>
  </si>
  <si>
    <t>Blanquette de Limoux</t>
  </si>
  <si>
    <t>Limoux méthode ancestrale</t>
  </si>
  <si>
    <t>Crémant de Limoux</t>
  </si>
  <si>
    <t>Muscat de Frontignan</t>
  </si>
  <si>
    <t>Muscat de Mireval</t>
  </si>
  <si>
    <t>Muscat de Saint-Jean-de-Minervois</t>
  </si>
  <si>
    <t>Muscat de Lunel</t>
  </si>
  <si>
    <t>Minervois-la-Livinière</t>
  </si>
  <si>
    <t>♦ Côtes-du-roussillon villages Caramany</t>
  </si>
  <si>
    <t>♦ Côtes-du-roussillon villages Latour-de-France</t>
  </si>
  <si>
    <t>♦ Côtes-du-roussillon villages Lesquerde</t>
  </si>
  <si>
    <t>♦ Côtes-du-roussillon villages Tautavel</t>
  </si>
  <si>
    <t>Languedoc_Roussillon</t>
  </si>
  <si>
    <t>Le Classique</t>
  </si>
  <si>
    <t>Jaulin-Plaisantin</t>
  </si>
  <si>
    <t>Le Dolmen</t>
  </si>
  <si>
    <t>Format</t>
  </si>
  <si>
    <t>Formats</t>
  </si>
  <si>
    <t>50 cl</t>
  </si>
  <si>
    <t>16 l</t>
  </si>
  <si>
    <t>40 cl</t>
  </si>
  <si>
    <t>35 cl</t>
  </si>
  <si>
    <t>62 cl</t>
  </si>
  <si>
    <t>72 cl</t>
  </si>
  <si>
    <t>77,5 cl</t>
  </si>
  <si>
    <t>80 cl</t>
  </si>
  <si>
    <t>1,5 l Magnum</t>
  </si>
  <si>
    <t>1,6 l Magnum</t>
  </si>
  <si>
    <t>3 l Double Magnum</t>
  </si>
  <si>
    <t>3,2 l Jéroboam</t>
  </si>
  <si>
    <t>4 l Jéroboam</t>
  </si>
  <si>
    <t>4,8 l Réhoboam</t>
  </si>
  <si>
    <t>6 l Impériale</t>
  </si>
  <si>
    <t>6,4 l Mathusalem</t>
  </si>
  <si>
    <t>9,6 l Salmanazar</t>
  </si>
  <si>
    <t>12,8 l Balthazar</t>
  </si>
  <si>
    <t>2,5 l Marie-Jeanne</t>
  </si>
  <si>
    <t>4,5 l Jéroboam</t>
  </si>
  <si>
    <t>37,5 cl Fillette</t>
  </si>
  <si>
    <t>25 cl Chopine</t>
  </si>
  <si>
    <t>20 cl Piccolo</t>
  </si>
  <si>
    <t>15 l Nabuchodonozor</t>
  </si>
  <si>
    <t>18 l Melchior</t>
  </si>
  <si>
    <t>Kuehn</t>
  </si>
  <si>
    <t>75 cl</t>
  </si>
  <si>
    <t>Valeur moy</t>
  </si>
  <si>
    <t>Baron de Schielé Gewurztraminer Sélection de Grains Nobles</t>
  </si>
  <si>
    <t>Roches Neuves Thierry Germain</t>
  </si>
  <si>
    <t>Valeur</t>
  </si>
  <si>
    <t>Date d'acquisition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</si>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</sst>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2"/>
      <color rgb="FF9D0034"/>
      <name val="Arial"/>
      <family val="2"/>
    </font>
    <font>
      <sz val="11"/>
      <color rgb="FF000000"/>
      <name val="Segoe UI"/>
      <family val="2"/>
    </font>
    <font>
      <b/>
      <u/>
      <sz val="11"/>
      <color theme="1"/>
      <name val="Calibri"/>
      <family val="2"/>
      <scheme val="minor"/>
    </font>
    <font>
      <u/>
      <sz val="10"/>
      <color rgb="FF000000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FFFFFF"/>
      <name val="Arial"/>
      <family val="2"/>
    </font>
    <font>
      <u/>
      <sz val="11"/>
      <name val="Calibri"/>
      <family val="2"/>
      <scheme val="minor"/>
    </font>
    <font>
      <sz val="11"/>
      <color rgb="FF00B0F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BFD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/>
    <xf numFmtId="0" fontId="0" fillId="0" borderId="0" xfId="0" applyNumberFormat="1"/>
    <xf numFmtId="0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ill="1"/>
    <xf numFmtId="0" fontId="0" fillId="0" borderId="0" xfId="0" applyBorder="1"/>
    <xf numFmtId="0" fontId="0" fillId="4" borderId="8" xfId="0" applyFill="1" applyBorder="1" applyAlignment="1">
      <alignment horizontal="center"/>
    </xf>
    <xf numFmtId="0" fontId="0" fillId="3" borderId="9" xfId="0" applyFill="1" applyBorder="1"/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13" xfId="0" applyBorder="1"/>
    <xf numFmtId="0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/>
    </xf>
    <xf numFmtId="0" fontId="0" fillId="0" borderId="12" xfId="0" applyFill="1" applyBorder="1"/>
    <xf numFmtId="0" fontId="0" fillId="0" borderId="13" xfId="0" applyFill="1" applyBorder="1"/>
    <xf numFmtId="0" fontId="0" fillId="0" borderId="13" xfId="0" applyNumberFormat="1" applyFill="1" applyBorder="1" applyAlignment="1">
      <alignment horizontal="center" vertical="top"/>
    </xf>
    <xf numFmtId="0" fontId="0" fillId="0" borderId="13" xfId="0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1" fillId="4" borderId="31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0" fillId="0" borderId="37" xfId="0" applyFill="1" applyBorder="1"/>
    <xf numFmtId="0" fontId="10" fillId="4" borderId="31" xfId="0" applyFont="1" applyFill="1" applyBorder="1" applyAlignment="1">
      <alignment horizontal="center"/>
    </xf>
    <xf numFmtId="0" fontId="8" fillId="5" borderId="13" xfId="0" applyNumberFormat="1" applyFont="1" applyFill="1" applyBorder="1" applyAlignment="1">
      <alignment horizontal="center" vertical="top"/>
    </xf>
    <xf numFmtId="0" fontId="8" fillId="5" borderId="13" xfId="0" applyFont="1" applyFill="1" applyBorder="1" applyAlignment="1">
      <alignment horizontal="center"/>
    </xf>
    <xf numFmtId="14" fontId="8" fillId="5" borderId="13" xfId="0" applyNumberFormat="1" applyFont="1" applyFill="1" applyBorder="1" applyAlignment="1">
      <alignment horizontal="center"/>
    </xf>
    <xf numFmtId="0" fontId="0" fillId="5" borderId="13" xfId="0" applyNumberFormat="1" applyFill="1" applyBorder="1" applyAlignment="1">
      <alignment horizontal="center" vertical="top"/>
    </xf>
    <xf numFmtId="0" fontId="0" fillId="5" borderId="13" xfId="0" applyFill="1" applyBorder="1" applyAlignment="1">
      <alignment horizontal="center"/>
    </xf>
    <xf numFmtId="14" fontId="0" fillId="5" borderId="13" xfId="0" applyNumberFormat="1" applyFill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3" xfId="0" applyNumberFormat="1" applyBorder="1" applyAlignment="1"/>
    <xf numFmtId="14" fontId="0" fillId="0" borderId="13" xfId="0" applyNumberFormat="1" applyFill="1" applyBorder="1" applyAlignment="1">
      <alignment horizontal="center"/>
    </xf>
    <xf numFmtId="0" fontId="0" fillId="5" borderId="36" xfId="0" applyNumberFormat="1" applyFill="1" applyBorder="1" applyAlignment="1">
      <alignment horizontal="center" vertical="top"/>
    </xf>
    <xf numFmtId="0" fontId="0" fillId="5" borderId="36" xfId="0" applyFill="1" applyBorder="1" applyAlignment="1">
      <alignment horizontal="center"/>
    </xf>
    <xf numFmtId="14" fontId="0" fillId="5" borderId="36" xfId="0" applyNumberFormat="1" applyFill="1" applyBorder="1" applyAlignment="1">
      <alignment horizontal="center"/>
    </xf>
    <xf numFmtId="0" fontId="11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0" fillId="0" borderId="45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3" xfId="0" applyFill="1" applyBorder="1"/>
    <xf numFmtId="164" fontId="0" fillId="6" borderId="36" xfId="0" applyNumberFormat="1" applyFill="1" applyBorder="1" applyAlignment="1">
      <alignment horizontal="center"/>
    </xf>
    <xf numFmtId="164" fontId="8" fillId="6" borderId="13" xfId="0" applyNumberFormat="1" applyFont="1" applyFill="1" applyBorder="1" applyAlignment="1">
      <alignment horizontal="center"/>
    </xf>
    <xf numFmtId="164" fontId="0" fillId="6" borderId="13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NumberFormat="1" applyFill="1" applyBorder="1"/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51" xfId="0" applyFill="1" applyBorder="1" applyAlignment="1">
      <alignment horizontal="center"/>
    </xf>
    <xf numFmtId="0" fontId="0" fillId="0" borderId="51" xfId="0" applyFill="1" applyBorder="1"/>
    <xf numFmtId="14" fontId="0" fillId="0" borderId="51" xfId="0" applyNumberFormat="1" applyFill="1" applyBorder="1" applyAlignment="1">
      <alignment horizontal="center"/>
    </xf>
    <xf numFmtId="164" fontId="0" fillId="0" borderId="51" xfId="0" applyNumberForma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6" borderId="54" xfId="0" applyFill="1" applyBorder="1" applyAlignment="1">
      <alignment horizontal="center"/>
    </xf>
    <xf numFmtId="0" fontId="0" fillId="8" borderId="0" xfId="0" applyFill="1"/>
    <xf numFmtId="0" fontId="0" fillId="9" borderId="0" xfId="0" applyFill="1"/>
    <xf numFmtId="0" fontId="0" fillId="11" borderId="0" xfId="0" applyFill="1"/>
    <xf numFmtId="0" fontId="0" fillId="10" borderId="0" xfId="0" applyFill="1"/>
    <xf numFmtId="164" fontId="13" fillId="6" borderId="13" xfId="0" applyNumberFormat="1" applyFont="1" applyFill="1" applyBorder="1" applyAlignment="1">
      <alignment horizontal="center"/>
    </xf>
    <xf numFmtId="0" fontId="0" fillId="0" borderId="45" xfId="0" applyFill="1" applyBorder="1" applyAlignment="1"/>
    <xf numFmtId="0" fontId="0" fillId="0" borderId="53" xfId="0" applyFill="1" applyBorder="1" applyAlignment="1"/>
    <xf numFmtId="0" fontId="0" fillId="0" borderId="53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51" xfId="0" applyFill="1" applyBorder="1" applyAlignment="1">
      <alignment horizontal="left"/>
    </xf>
    <xf numFmtId="0" fontId="0" fillId="0" borderId="0" xfId="0" applyFill="1" applyBorder="1" applyAlignment="1"/>
    <xf numFmtId="0" fontId="0" fillId="6" borderId="45" xfId="0" applyFill="1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5" borderId="45" xfId="0" applyFill="1" applyBorder="1" applyAlignment="1">
      <alignment horizontal="left"/>
    </xf>
    <xf numFmtId="0" fontId="0" fillId="5" borderId="53" xfId="0" applyFill="1" applyBorder="1" applyAlignment="1">
      <alignment horizontal="left"/>
    </xf>
    <xf numFmtId="0" fontId="0" fillId="6" borderId="44" xfId="0" applyFill="1" applyBorder="1" applyAlignment="1">
      <alignment horizontal="left"/>
    </xf>
    <xf numFmtId="0" fontId="0" fillId="6" borderId="58" xfId="0" applyFill="1" applyBorder="1" applyAlignment="1">
      <alignment horizontal="left"/>
    </xf>
    <xf numFmtId="0" fontId="0" fillId="6" borderId="53" xfId="0" applyFill="1" applyBorder="1" applyAlignment="1">
      <alignment horizontal="left"/>
    </xf>
    <xf numFmtId="0" fontId="8" fillId="6" borderId="45" xfId="0" applyFont="1" applyFill="1" applyBorder="1" applyAlignment="1">
      <alignment horizontal="left"/>
    </xf>
    <xf numFmtId="0" fontId="8" fillId="6" borderId="53" xfId="0" applyFont="1" applyFill="1" applyBorder="1" applyAlignment="1">
      <alignment horizontal="left"/>
    </xf>
    <xf numFmtId="0" fontId="0" fillId="5" borderId="53" xfId="0" applyNumberFormat="1" applyFill="1" applyBorder="1" applyAlignment="1">
      <alignment horizontal="center" vertical="top"/>
    </xf>
    <xf numFmtId="0" fontId="0" fillId="0" borderId="4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0" fillId="5" borderId="53" xfId="0" applyFill="1" applyBorder="1" applyAlignment="1">
      <alignment horizontal="center"/>
    </xf>
    <xf numFmtId="0" fontId="8" fillId="5" borderId="53" xfId="0" applyNumberFormat="1" applyFont="1" applyFill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0" fontId="10" fillId="7" borderId="60" xfId="0" applyFont="1" applyFill="1" applyBorder="1" applyAlignment="1">
      <alignment horizontal="center"/>
    </xf>
    <xf numFmtId="0" fontId="10" fillId="7" borderId="61" xfId="0" applyFont="1" applyFill="1" applyBorder="1" applyAlignment="1">
      <alignment horizontal="center"/>
    </xf>
    <xf numFmtId="0" fontId="10" fillId="7" borderId="62" xfId="0" applyNumberFormat="1" applyFont="1" applyFill="1" applyBorder="1" applyAlignment="1">
      <alignment horizontal="center"/>
    </xf>
    <xf numFmtId="0" fontId="10" fillId="7" borderId="62" xfId="0" applyFont="1" applyFill="1" applyBorder="1" applyAlignment="1">
      <alignment horizontal="center"/>
    </xf>
    <xf numFmtId="14" fontId="10" fillId="7" borderId="61" xfId="0" applyNumberFormat="1" applyFont="1" applyFill="1" applyBorder="1" applyAlignment="1">
      <alignment horizontal="center"/>
    </xf>
    <xf numFmtId="164" fontId="10" fillId="7" borderId="62" xfId="0" applyNumberFormat="1" applyFont="1" applyFill="1" applyBorder="1" applyAlignment="1">
      <alignment horizontal="center"/>
    </xf>
    <xf numFmtId="164" fontId="10" fillId="7" borderId="61" xfId="0" applyNumberFormat="1" applyFont="1" applyFill="1" applyBorder="1" applyAlignment="1">
      <alignment horizontal="center"/>
    </xf>
    <xf numFmtId="0" fontId="0" fillId="5" borderId="45" xfId="0" applyFill="1" applyBorder="1" applyAlignment="1"/>
    <xf numFmtId="0" fontId="0" fillId="5" borderId="53" xfId="0" applyFill="1" applyBorder="1" applyAlignment="1"/>
    <xf numFmtId="0" fontId="0" fillId="5" borderId="57" xfId="0" applyFill="1" applyBorder="1" applyAlignment="1"/>
    <xf numFmtId="0" fontId="8" fillId="5" borderId="45" xfId="0" applyFont="1" applyFill="1" applyBorder="1" applyAlignment="1"/>
    <xf numFmtId="0" fontId="8" fillId="5" borderId="53" xfId="0" applyFont="1" applyFill="1" applyBorder="1" applyAlignment="1"/>
    <xf numFmtId="0" fontId="8" fillId="0" borderId="0" xfId="0" applyFont="1" applyFill="1" applyBorder="1" applyAlignment="1">
      <alignment horizontal="left"/>
    </xf>
    <xf numFmtId="0" fontId="0" fillId="5" borderId="56" xfId="0" applyFill="1" applyBorder="1" applyAlignment="1"/>
    <xf numFmtId="0" fontId="0" fillId="5" borderId="52" xfId="0" applyFill="1" applyBorder="1" applyAlignment="1"/>
    <xf numFmtId="0" fontId="0" fillId="0" borderId="14" xfId="0" applyFill="1" applyBorder="1" applyAlignment="1">
      <alignment horizontal="center"/>
    </xf>
    <xf numFmtId="0" fontId="0" fillId="0" borderId="18" xfId="0" applyFill="1" applyBorder="1"/>
    <xf numFmtId="0" fontId="0" fillId="0" borderId="19" xfId="0" applyFill="1" applyBorder="1"/>
    <xf numFmtId="0" fontId="0" fillId="0" borderId="19" xfId="0" applyNumberFormat="1" applyFill="1" applyBorder="1" applyAlignment="1">
      <alignment horizontal="center" vertical="top"/>
    </xf>
    <xf numFmtId="0" fontId="0" fillId="0" borderId="1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20" xfId="0" applyFill="1" applyBorder="1"/>
    <xf numFmtId="0" fontId="0" fillId="0" borderId="21" xfId="0" applyFill="1" applyBorder="1"/>
    <xf numFmtId="0" fontId="0" fillId="0" borderId="21" xfId="0" applyNumberFormat="1" applyFill="1" applyBorder="1" applyAlignment="1">
      <alignment horizontal="center" vertical="top"/>
    </xf>
    <xf numFmtId="0" fontId="0" fillId="0" borderId="21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15" xfId="0" applyFill="1" applyBorder="1"/>
    <xf numFmtId="0" fontId="0" fillId="0" borderId="16" xfId="0" applyFill="1" applyBorder="1"/>
    <xf numFmtId="0" fontId="0" fillId="0" borderId="16" xfId="0" applyFill="1" applyBorder="1" applyAlignment="1">
      <alignment horizontal="center"/>
    </xf>
    <xf numFmtId="0" fontId="0" fillId="0" borderId="16" xfId="0" applyNumberFormat="1" applyFill="1" applyBorder="1" applyAlignment="1">
      <alignment horizontal="center" vertical="top"/>
    </xf>
    <xf numFmtId="0" fontId="0" fillId="0" borderId="17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59" xfId="0" applyNumberFormat="1" applyFill="1" applyBorder="1" applyAlignment="1">
      <alignment horizontal="center"/>
    </xf>
    <xf numFmtId="0" fontId="0" fillId="0" borderId="63" xfId="0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0" fontId="0" fillId="5" borderId="35" xfId="0" applyFill="1" applyBorder="1" applyAlignment="1">
      <alignment horizontal="left"/>
    </xf>
    <xf numFmtId="0" fontId="0" fillId="5" borderId="55" xfId="0" applyFill="1" applyBorder="1" applyAlignment="1">
      <alignment horizontal="left"/>
    </xf>
    <xf numFmtId="0" fontId="0" fillId="6" borderId="35" xfId="0" applyFill="1" applyBorder="1" applyAlignment="1">
      <alignment horizontal="left"/>
    </xf>
    <xf numFmtId="0" fontId="0" fillId="6" borderId="55" xfId="0" applyFill="1" applyBorder="1" applyAlignment="1">
      <alignment horizontal="left"/>
    </xf>
    <xf numFmtId="0" fontId="0" fillId="6" borderId="19" xfId="0" applyFill="1" applyBorder="1" applyAlignment="1">
      <alignment horizontal="center"/>
    </xf>
    <xf numFmtId="0" fontId="0" fillId="0" borderId="19" xfId="0" applyBorder="1"/>
    <xf numFmtId="0" fontId="0" fillId="6" borderId="19" xfId="0" applyFill="1" applyBorder="1"/>
    <xf numFmtId="14" fontId="0" fillId="0" borderId="19" xfId="0" applyNumberFormat="1" applyBorder="1" applyAlignment="1">
      <alignment horizontal="center"/>
    </xf>
    <xf numFmtId="164" fontId="0" fillId="6" borderId="19" xfId="0" applyNumberFormat="1" applyFill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0" fontId="0" fillId="5" borderId="55" xfId="0" applyFill="1" applyBorder="1" applyAlignment="1">
      <alignment horizontal="center"/>
    </xf>
    <xf numFmtId="0" fontId="0" fillId="0" borderId="19" xfId="0" applyNumberFormat="1" applyBorder="1" applyAlignment="1"/>
    <xf numFmtId="0" fontId="0" fillId="0" borderId="19" xfId="0" applyBorder="1" applyAlignment="1">
      <alignment horizontal="center"/>
    </xf>
    <xf numFmtId="0" fontId="8" fillId="2" borderId="64" xfId="0" applyNumberFormat="1" applyFont="1" applyFill="1" applyBorder="1" applyAlignment="1">
      <alignment horizontal="left"/>
    </xf>
    <xf numFmtId="0" fontId="0" fillId="6" borderId="65" xfId="0" applyFill="1" applyBorder="1" applyAlignment="1">
      <alignment horizontal="left"/>
    </xf>
    <xf numFmtId="0" fontId="0" fillId="6" borderId="66" xfId="0" applyFill="1" applyBorder="1" applyAlignment="1">
      <alignment horizontal="left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6" borderId="67" xfId="0" applyFill="1" applyBorder="1"/>
    <xf numFmtId="164" fontId="0" fillId="0" borderId="1" xfId="0" applyNumberFormat="1" applyFill="1" applyBorder="1"/>
    <xf numFmtId="0" fontId="9" fillId="4" borderId="27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7" xfId="0" applyBorder="1" applyAlignment="1">
      <alignment horizont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0" fillId="12" borderId="12" xfId="0" applyFill="1" applyBorder="1"/>
    <xf numFmtId="0" fontId="0" fillId="12" borderId="11" xfId="0" applyFill="1" applyBorder="1"/>
    <xf numFmtId="0" fontId="0" fillId="12" borderId="11" xfId="0" applyFill="1" applyBorder="1" applyAlignment="1">
      <alignment horizontal="center"/>
    </xf>
    <xf numFmtId="0" fontId="0" fillId="12" borderId="11" xfId="0" applyNumberFormat="1" applyFill="1" applyBorder="1" applyAlignment="1">
      <alignment horizontal="center" vertical="top"/>
    </xf>
    <xf numFmtId="0" fontId="0" fillId="12" borderId="44" xfId="0" applyFill="1" applyBorder="1" applyAlignment="1">
      <alignment horizontal="center"/>
    </xf>
    <xf numFmtId="0" fontId="0" fillId="12" borderId="48" xfId="0" applyFill="1" applyBorder="1" applyAlignment="1">
      <alignment horizontal="center"/>
    </xf>
  </cellXfs>
  <cellStyles count="1">
    <cellStyle name="Normal" xfId="0" builtinId="0"/>
  </cellStyles>
  <dxfs count="55"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auto="1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auto="1"/>
        </horizontal>
      </border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CC00"/>
      <color rgb="FFFBFD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10</xdr:col>
      <xdr:colOff>133350</xdr:colOff>
      <xdr:row>1</xdr:row>
      <xdr:rowOff>133350</xdr:rowOff>
    </xdr:to>
    <xdr:pic>
      <xdr:nvPicPr>
        <xdr:cNvPr id="26" name="Image 25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90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133350</xdr:colOff>
      <xdr:row>2</xdr:row>
      <xdr:rowOff>133350</xdr:rowOff>
    </xdr:to>
    <xdr:pic>
      <xdr:nvPicPr>
        <xdr:cNvPr id="27" name="Image 26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381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133350</xdr:colOff>
      <xdr:row>3</xdr:row>
      <xdr:rowOff>133350</xdr:rowOff>
    </xdr:to>
    <xdr:pic>
      <xdr:nvPicPr>
        <xdr:cNvPr id="28" name="Image 27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571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133350</xdr:colOff>
      <xdr:row>4</xdr:row>
      <xdr:rowOff>133350</xdr:rowOff>
    </xdr:to>
    <xdr:pic>
      <xdr:nvPicPr>
        <xdr:cNvPr id="29" name="Image 28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762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133350</xdr:colOff>
      <xdr:row>5</xdr:row>
      <xdr:rowOff>133350</xdr:rowOff>
    </xdr:to>
    <xdr:pic>
      <xdr:nvPicPr>
        <xdr:cNvPr id="30" name="Image 29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952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133350</xdr:colOff>
      <xdr:row>6</xdr:row>
      <xdr:rowOff>133350</xdr:rowOff>
    </xdr:to>
    <xdr:pic>
      <xdr:nvPicPr>
        <xdr:cNvPr id="31" name="Image 30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143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133350</xdr:colOff>
      <xdr:row>7</xdr:row>
      <xdr:rowOff>133350</xdr:rowOff>
    </xdr:to>
    <xdr:pic>
      <xdr:nvPicPr>
        <xdr:cNvPr id="32" name="Image 31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333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133350</xdr:colOff>
      <xdr:row>8</xdr:row>
      <xdr:rowOff>133350</xdr:rowOff>
    </xdr:to>
    <xdr:pic>
      <xdr:nvPicPr>
        <xdr:cNvPr id="33" name="Image 32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524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133350</xdr:colOff>
      <xdr:row>9</xdr:row>
      <xdr:rowOff>133350</xdr:rowOff>
    </xdr:to>
    <xdr:pic>
      <xdr:nvPicPr>
        <xdr:cNvPr id="34" name="Image 33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714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133350</xdr:colOff>
      <xdr:row>10</xdr:row>
      <xdr:rowOff>133350</xdr:rowOff>
    </xdr:to>
    <xdr:pic>
      <xdr:nvPicPr>
        <xdr:cNvPr id="35" name="Image 34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905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133350</xdr:colOff>
      <xdr:row>11</xdr:row>
      <xdr:rowOff>133350</xdr:rowOff>
    </xdr:to>
    <xdr:pic>
      <xdr:nvPicPr>
        <xdr:cNvPr id="36" name="Image 35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2095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133350</xdr:colOff>
      <xdr:row>12</xdr:row>
      <xdr:rowOff>133350</xdr:rowOff>
    </xdr:to>
    <xdr:pic>
      <xdr:nvPicPr>
        <xdr:cNvPr id="37" name="Image 36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2286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E1:E13" headerRowCount="0" totalsRowShown="0" headerRowDxfId="23" headerRowBorderDxfId="22" tableBorderDxfId="21">
  <tableColumns count="1">
    <tableColumn id="1" name="Régions" headerRowDxfId="20" dataDxfId="1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6:N517" totalsRowShown="0" headerRowDxfId="18" headerRowBorderDxfId="17" tableBorderDxfId="16">
  <autoFilter ref="A16:N517"/>
  <tableColumns count="14">
    <tableColumn id="1" name="Stock" dataDxfId="15"/>
    <tableColumn id="2" name="Domaine" dataDxfId="14"/>
    <tableColumn id="3" name=" " dataDxfId="13"/>
    <tableColumn id="4" name="Cuvée" dataDxfId="12"/>
    <tableColumn id="5" name="  " dataDxfId="11"/>
    <tableColumn id="6" name="Millésime" dataDxfId="10"/>
    <tableColumn id="7" name="Couleur" dataDxfId="9"/>
    <tableColumn id="8" name="Pays" dataDxfId="8"/>
    <tableColumn id="9" name="Région" dataDxfId="7"/>
    <tableColumn id="10" name="Appelation" dataDxfId="6"/>
    <tableColumn id="11" name="Format" dataDxfId="5"/>
    <tableColumn id="12" name="Date d'acquisition" dataDxfId="4"/>
    <tableColumn id="13" name="Prix d'achat" dataDxfId="3"/>
    <tableColumn id="14" name="Valeur moy" dataDxfId="2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682"/>
  <sheetViews>
    <sheetView tabSelected="1" workbookViewId="0">
      <pane ySplit="16" topLeftCell="A29" activePane="bottomLeft" state="frozen"/>
      <selection pane="bottomLeft" activeCell="I13" sqref="I13"/>
    </sheetView>
  </sheetViews>
  <sheetFormatPr baseColWidth="10" defaultRowHeight="14.4" x14ac:dyDescent="0.3"/>
  <cols>
    <col min="1" max="1" width="9.88671875" style="68" customWidth="1"/>
    <col min="2" max="2" width="16.109375" style="90" customWidth="1"/>
    <col min="3" max="3" width="13.33203125" style="90" customWidth="1"/>
    <col min="4" max="4" width="14.5546875" style="90" customWidth="1"/>
    <col min="5" max="5" width="41" style="90" customWidth="1"/>
    <col min="6" max="6" width="12.109375" style="70" customWidth="1"/>
    <col min="7" max="7" width="12.88671875" style="68" customWidth="1"/>
    <col min="8" max="8" width="11.6640625" style="69" customWidth="1"/>
    <col min="9" max="9" width="26.109375" style="69" customWidth="1"/>
    <col min="10" max="10" width="30.6640625" style="69" customWidth="1"/>
    <col min="11" max="11" width="11.5546875" style="68" customWidth="1"/>
    <col min="12" max="12" width="19.109375" style="71" customWidth="1"/>
    <col min="13" max="13" width="13.44140625" style="72" customWidth="1"/>
    <col min="14" max="14" width="13.33203125" style="72" customWidth="1"/>
    <col min="15" max="15" width="9.6640625" style="69" customWidth="1"/>
  </cols>
  <sheetData>
    <row r="1" spans="1:17" ht="15.75" thickBot="1" x14ac:dyDescent="0.3">
      <c r="B1" s="68"/>
      <c r="C1" s="163" t="s">
        <v>3056</v>
      </c>
      <c r="D1" s="166">
        <f>SUM($A$17:$A$517)</f>
        <v>22</v>
      </c>
      <c r="E1" s="144" t="s">
        <v>26</v>
      </c>
      <c r="F1" s="145">
        <f>SUMIF($I$17:$I$517,"Bordeaux",$A$17:$A$517)</f>
        <v>13</v>
      </c>
      <c r="H1" s="169" t="s">
        <v>3196</v>
      </c>
      <c r="I1" s="170">
        <f>SUM($N$17:$N$517)</f>
        <v>312</v>
      </c>
      <c r="J1"/>
      <c r="K1" s="69"/>
      <c r="L1" s="69"/>
      <c r="M1" s="68"/>
      <c r="N1" s="71"/>
      <c r="O1" s="72"/>
      <c r="P1" s="72"/>
    </row>
    <row r="2" spans="1:17" x14ac:dyDescent="0.3">
      <c r="A2" s="79"/>
      <c r="B2" s="79"/>
      <c r="C2" s="164" t="s">
        <v>3090</v>
      </c>
      <c r="D2" s="167">
        <f>SUMIF($G$17:$G$517,"Rouge",$A$17:$A$517)</f>
        <v>22</v>
      </c>
      <c r="E2" s="146" t="s">
        <v>284</v>
      </c>
      <c r="F2" s="126">
        <f>SUMIF($I$17:$I$517,"Rhône",$A$17:$A$517)</f>
        <v>4</v>
      </c>
      <c r="I2" s="68"/>
      <c r="J2"/>
      <c r="M2" s="68"/>
      <c r="N2" s="71"/>
      <c r="O2" s="72"/>
      <c r="P2" s="72"/>
    </row>
    <row r="3" spans="1:17" ht="15" x14ac:dyDescent="0.25">
      <c r="A3" s="79"/>
      <c r="B3" s="79"/>
      <c r="C3" s="164" t="s">
        <v>3091</v>
      </c>
      <c r="D3" s="167">
        <f>SUMIF($G$17:$G$517,"Blanc",$A$17:$A$517)</f>
        <v>0</v>
      </c>
      <c r="E3" s="146" t="s">
        <v>3160</v>
      </c>
      <c r="F3" s="126">
        <f>SUMIF($I$17:$I$517,"Languedoc_Roussillon",$A$17:$A$517)</f>
        <v>2</v>
      </c>
      <c r="I3" s="68"/>
      <c r="J3"/>
      <c r="K3" s="69"/>
      <c r="L3" s="69"/>
      <c r="M3" s="68"/>
      <c r="N3" s="69"/>
      <c r="O3" s="71"/>
      <c r="P3" s="72"/>
      <c r="Q3" s="72"/>
    </row>
    <row r="4" spans="1:17" x14ac:dyDescent="0.3">
      <c r="A4" s="79"/>
      <c r="B4" s="79"/>
      <c r="C4" s="164" t="s">
        <v>3092</v>
      </c>
      <c r="D4" s="167">
        <f>SUMIF($G$17:$G$517,"Rosé",$A$17:$A$517)</f>
        <v>0</v>
      </c>
      <c r="E4" s="146" t="s">
        <v>30</v>
      </c>
      <c r="F4" s="126">
        <f>SUMIF($I$17:$I$517,"Bourgogne",$A$17:$A$517)</f>
        <v>1</v>
      </c>
      <c r="I4" s="68"/>
      <c r="J4"/>
      <c r="K4" s="69"/>
      <c r="L4" s="69"/>
      <c r="M4" s="69"/>
      <c r="N4" s="69"/>
      <c r="O4" s="72"/>
      <c r="P4" s="72"/>
    </row>
    <row r="5" spans="1:17" ht="15" x14ac:dyDescent="0.25">
      <c r="A5" s="79"/>
      <c r="B5" s="79"/>
      <c r="C5" s="164" t="s">
        <v>33</v>
      </c>
      <c r="D5" s="167">
        <f>SUMIF($G$17:$G$517,"Champagne",$A$17:$A$517)</f>
        <v>0</v>
      </c>
      <c r="E5" s="146" t="s">
        <v>361</v>
      </c>
      <c r="F5" s="126">
        <f>SUMIF($I$17:$I$517,"Sud_Ouest",$A$17:$A$517)</f>
        <v>1</v>
      </c>
      <c r="I5" s="68"/>
      <c r="J5"/>
      <c r="K5" s="69"/>
      <c r="L5" s="69"/>
      <c r="M5" s="69"/>
      <c r="N5" s="69"/>
      <c r="O5" s="72"/>
      <c r="P5" s="72"/>
    </row>
    <row r="6" spans="1:17" ht="15" customHeight="1" thickBot="1" x14ac:dyDescent="0.35">
      <c r="A6" s="79"/>
      <c r="B6" s="79"/>
      <c r="C6" s="165" t="s">
        <v>3093</v>
      </c>
      <c r="D6" s="168">
        <f>SUMIF($G$17:$G$517,"Pétillant",$A$17:$A$517)</f>
        <v>0</v>
      </c>
      <c r="E6" s="146" t="s">
        <v>283</v>
      </c>
      <c r="F6" s="126">
        <f>SUMIF($I$17:$I$517,"Loire",$A$17:$A$517)</f>
        <v>0</v>
      </c>
      <c r="I6" s="68"/>
      <c r="J6"/>
      <c r="K6" s="69"/>
      <c r="L6" s="69"/>
      <c r="M6" s="69"/>
      <c r="N6" s="69"/>
      <c r="O6" s="72"/>
      <c r="P6" s="72"/>
    </row>
    <row r="7" spans="1:17" ht="15" customHeight="1" x14ac:dyDescent="0.25">
      <c r="A7" s="79"/>
      <c r="B7" s="79"/>
      <c r="C7" s="95"/>
      <c r="D7" s="95"/>
      <c r="E7" s="147" t="s">
        <v>50</v>
      </c>
      <c r="F7" s="126">
        <f>SUMIF($I$17:$I$517,"Savoie",$A$17:$A$517)</f>
        <v>0</v>
      </c>
      <c r="I7" s="68"/>
      <c r="J7"/>
      <c r="K7" s="69"/>
      <c r="L7" s="69"/>
      <c r="M7" s="69"/>
      <c r="N7" s="69"/>
      <c r="O7" s="72"/>
      <c r="P7" s="72"/>
    </row>
    <row r="8" spans="1:17" ht="15" customHeight="1" x14ac:dyDescent="0.25">
      <c r="A8" s="79"/>
      <c r="B8" s="79"/>
      <c r="C8" s="95"/>
      <c r="D8" s="95"/>
      <c r="E8" s="146" t="s">
        <v>47</v>
      </c>
      <c r="F8" s="126">
        <f>SUMIF($I$17:$I$517,"Provence",$A$17:$A$517)</f>
        <v>1</v>
      </c>
      <c r="I8" s="68"/>
      <c r="J8"/>
      <c r="K8" s="69"/>
      <c r="L8" s="69"/>
      <c r="M8" s="68"/>
      <c r="N8" s="71"/>
      <c r="O8" s="72"/>
      <c r="P8" s="72"/>
    </row>
    <row r="9" spans="1:17" ht="15.75" customHeight="1" x14ac:dyDescent="0.25">
      <c r="A9" s="79"/>
      <c r="B9" s="79"/>
      <c r="C9" s="95"/>
      <c r="D9" s="95"/>
      <c r="E9" s="147" t="s">
        <v>186</v>
      </c>
      <c r="F9" s="126">
        <f>SUMIF($I$17:$I$517,"Jura",$A$17:$A$517)</f>
        <v>0</v>
      </c>
      <c r="I9" s="68"/>
      <c r="J9"/>
      <c r="K9" s="69"/>
      <c r="L9" s="69"/>
      <c r="M9" s="68"/>
      <c r="N9" s="71"/>
      <c r="O9" s="72"/>
      <c r="P9" s="72"/>
    </row>
    <row r="10" spans="1:17" ht="15" customHeight="1" x14ac:dyDescent="0.25">
      <c r="A10" s="79"/>
      <c r="B10" s="79"/>
      <c r="C10" s="95"/>
      <c r="D10" s="95"/>
      <c r="E10" s="148" t="s">
        <v>39</v>
      </c>
      <c r="F10" s="126">
        <f>SUMIF($I$17:$I$517,"Corse",$A$17:$A$517)</f>
        <v>0</v>
      </c>
      <c r="I10" s="68"/>
      <c r="J10"/>
      <c r="K10" s="69"/>
      <c r="L10" s="69"/>
      <c r="M10" s="68"/>
      <c r="N10" s="71"/>
      <c r="O10" s="72"/>
      <c r="P10" s="72"/>
    </row>
    <row r="11" spans="1:17" ht="15" customHeight="1" x14ac:dyDescent="0.25">
      <c r="A11" s="79"/>
      <c r="B11" s="79"/>
      <c r="C11" s="95"/>
      <c r="D11" s="95"/>
      <c r="E11" s="146" t="s">
        <v>33</v>
      </c>
      <c r="F11" s="126">
        <f>SUMIF($I$17:$I$517,"Champagne",$A$17:$A$517)</f>
        <v>0</v>
      </c>
      <c r="G11" s="90"/>
      <c r="H11" s="70"/>
      <c r="I11" s="68"/>
      <c r="J11"/>
      <c r="K11" s="69"/>
      <c r="L11" s="69"/>
      <c r="M11" s="68"/>
      <c r="N11" s="71"/>
      <c r="O11" s="72"/>
      <c r="P11" s="72"/>
    </row>
    <row r="12" spans="1:17" ht="15" customHeight="1" x14ac:dyDescent="0.25">
      <c r="A12" s="79"/>
      <c r="B12" s="79"/>
      <c r="C12" s="95"/>
      <c r="D12" s="95"/>
      <c r="E12" s="147" t="s">
        <v>22</v>
      </c>
      <c r="F12" s="126">
        <f>SUMIF($I$17:$I$517,"Beaujolais",$A$17:$A$517)</f>
        <v>0</v>
      </c>
      <c r="G12" s="90"/>
      <c r="H12" s="70"/>
      <c r="I12" s="68"/>
      <c r="J12"/>
      <c r="K12" s="69"/>
      <c r="L12" s="69"/>
      <c r="M12" s="68"/>
      <c r="N12" s="71"/>
      <c r="O12" s="72"/>
      <c r="P12" s="72"/>
    </row>
    <row r="13" spans="1:17" ht="15" customHeight="1" thickBot="1" x14ac:dyDescent="0.3">
      <c r="A13" s="79"/>
      <c r="B13" s="79"/>
      <c r="C13" s="95"/>
      <c r="D13" s="95"/>
      <c r="E13" s="149" t="s">
        <v>11</v>
      </c>
      <c r="F13" s="142">
        <f>SUMIF($I$17:$I$517,"Alsace",$A$17:$A$517)</f>
        <v>0</v>
      </c>
      <c r="G13" s="90"/>
      <c r="H13" s="70"/>
      <c r="I13" s="68"/>
      <c r="J13"/>
      <c r="K13" s="69"/>
      <c r="L13" s="69"/>
      <c r="M13" s="68"/>
      <c r="N13" s="71"/>
      <c r="O13" s="72"/>
      <c r="P13" s="72"/>
    </row>
    <row r="14" spans="1:17" ht="15" customHeight="1" x14ac:dyDescent="0.25">
      <c r="A14" s="79"/>
      <c r="B14" s="95"/>
      <c r="C14" s="95"/>
      <c r="N14" s="77"/>
      <c r="O14"/>
    </row>
    <row r="15" spans="1:17" ht="15" customHeight="1" thickBot="1" x14ac:dyDescent="0.3">
      <c r="A15" s="80"/>
      <c r="B15" s="94"/>
      <c r="C15" s="94"/>
      <c r="D15" s="91"/>
      <c r="E15" s="143"/>
      <c r="F15" s="68"/>
      <c r="G15" s="73"/>
      <c r="H15" s="74"/>
      <c r="I15" s="74"/>
      <c r="J15" s="74"/>
      <c r="K15" s="73"/>
      <c r="L15" s="75"/>
      <c r="M15" s="76"/>
      <c r="N15" s="78"/>
      <c r="O15"/>
    </row>
    <row r="16" spans="1:17" ht="15" customHeight="1" thickBot="1" x14ac:dyDescent="0.35">
      <c r="A16" s="111" t="s">
        <v>3056</v>
      </c>
      <c r="B16" s="112" t="s">
        <v>74</v>
      </c>
      <c r="C16" s="111" t="s">
        <v>3198</v>
      </c>
      <c r="D16" s="112" t="s">
        <v>3036</v>
      </c>
      <c r="E16" s="111" t="s">
        <v>3199</v>
      </c>
      <c r="F16" s="113" t="s">
        <v>73</v>
      </c>
      <c r="G16" s="114" t="s">
        <v>3088</v>
      </c>
      <c r="H16" s="114" t="s">
        <v>0</v>
      </c>
      <c r="I16" s="114" t="s">
        <v>71</v>
      </c>
      <c r="J16" s="114" t="s">
        <v>75</v>
      </c>
      <c r="K16" s="114" t="s">
        <v>3164</v>
      </c>
      <c r="L16" s="115" t="s">
        <v>3197</v>
      </c>
      <c r="M16" s="116" t="s">
        <v>3086</v>
      </c>
      <c r="N16" s="117" t="s">
        <v>3193</v>
      </c>
      <c r="O16"/>
      <c r="P16" s="24"/>
      <c r="Q16" s="24"/>
    </row>
    <row r="17" spans="1:17" ht="15.75" customHeight="1" x14ac:dyDescent="0.3">
      <c r="A17" s="106">
        <v>3</v>
      </c>
      <c r="B17" s="124" t="s">
        <v>3072</v>
      </c>
      <c r="C17" s="125"/>
      <c r="D17" s="98" t="s">
        <v>3074</v>
      </c>
      <c r="E17" s="99"/>
      <c r="F17" s="53">
        <v>2010</v>
      </c>
      <c r="G17" s="61" t="s">
        <v>3090</v>
      </c>
      <c r="H17" s="54" t="s">
        <v>1</v>
      </c>
      <c r="I17" s="61" t="s">
        <v>284</v>
      </c>
      <c r="J17" s="54" t="s">
        <v>2947</v>
      </c>
      <c r="K17" s="81" t="s">
        <v>3192</v>
      </c>
      <c r="L17" s="55">
        <v>41751</v>
      </c>
      <c r="M17" s="65">
        <v>7.1</v>
      </c>
      <c r="N17" s="109">
        <v>8</v>
      </c>
      <c r="O17"/>
      <c r="P17" s="92"/>
      <c r="Q17" s="92"/>
    </row>
    <row r="18" spans="1:17" x14ac:dyDescent="0.3">
      <c r="A18" s="107">
        <v>1</v>
      </c>
      <c r="B18" s="118" t="s">
        <v>3065</v>
      </c>
      <c r="C18" s="119"/>
      <c r="D18" s="93" t="s">
        <v>3095</v>
      </c>
      <c r="E18" s="100"/>
      <c r="F18" s="47">
        <v>2011</v>
      </c>
      <c r="G18" s="63" t="s">
        <v>3090</v>
      </c>
      <c r="H18" s="48" t="s">
        <v>1</v>
      </c>
      <c r="I18" s="63" t="s">
        <v>26</v>
      </c>
      <c r="J18" s="48" t="s">
        <v>26</v>
      </c>
      <c r="K18" s="63" t="s">
        <v>3192</v>
      </c>
      <c r="L18" s="49">
        <v>41699</v>
      </c>
      <c r="M18" s="67">
        <v>6.7</v>
      </c>
      <c r="N18" s="110">
        <v>6</v>
      </c>
      <c r="O18"/>
      <c r="P18" s="92"/>
      <c r="Q18" s="92"/>
    </row>
    <row r="19" spans="1:17" x14ac:dyDescent="0.3">
      <c r="A19" s="108">
        <v>1</v>
      </c>
      <c r="B19" s="121" t="s">
        <v>3069</v>
      </c>
      <c r="C19" s="122"/>
      <c r="D19" s="101" t="s">
        <v>3070</v>
      </c>
      <c r="E19" s="102"/>
      <c r="F19" s="44">
        <v>2005</v>
      </c>
      <c r="G19" s="62" t="s">
        <v>3090</v>
      </c>
      <c r="H19" s="45" t="s">
        <v>1</v>
      </c>
      <c r="I19" s="62" t="s">
        <v>26</v>
      </c>
      <c r="J19" s="45" t="s">
        <v>26</v>
      </c>
      <c r="K19" s="63" t="s">
        <v>3192</v>
      </c>
      <c r="L19" s="46">
        <v>41688</v>
      </c>
      <c r="M19" s="66"/>
      <c r="N19" s="110"/>
      <c r="O19"/>
      <c r="P19" s="90"/>
      <c r="Q19" s="90"/>
    </row>
    <row r="20" spans="1:17" x14ac:dyDescent="0.3">
      <c r="A20" s="107">
        <v>1</v>
      </c>
      <c r="B20" s="118" t="s">
        <v>3064</v>
      </c>
      <c r="C20" s="119"/>
      <c r="D20" s="93"/>
      <c r="E20" s="100"/>
      <c r="F20" s="47">
        <v>2011</v>
      </c>
      <c r="G20" s="63" t="s">
        <v>3090</v>
      </c>
      <c r="H20" s="48" t="s">
        <v>1</v>
      </c>
      <c r="I20" s="63" t="s">
        <v>26</v>
      </c>
      <c r="J20" s="48" t="s">
        <v>285</v>
      </c>
      <c r="K20" s="63" t="s">
        <v>3192</v>
      </c>
      <c r="L20" s="49">
        <v>41582</v>
      </c>
      <c r="M20" s="67">
        <v>10.7</v>
      </c>
      <c r="N20" s="110">
        <v>11</v>
      </c>
      <c r="O20"/>
      <c r="P20" s="90"/>
      <c r="Q20" s="90"/>
    </row>
    <row r="21" spans="1:17" x14ac:dyDescent="0.3">
      <c r="A21" s="107">
        <v>1</v>
      </c>
      <c r="B21" s="118" t="s">
        <v>3058</v>
      </c>
      <c r="C21" s="119"/>
      <c r="D21" s="93"/>
      <c r="E21" s="100"/>
      <c r="F21" s="47">
        <v>2010</v>
      </c>
      <c r="G21" s="63" t="s">
        <v>3090</v>
      </c>
      <c r="H21" s="48" t="s">
        <v>1</v>
      </c>
      <c r="I21" s="63" t="s">
        <v>26</v>
      </c>
      <c r="J21" s="48" t="s">
        <v>301</v>
      </c>
      <c r="K21" s="63" t="s">
        <v>3192</v>
      </c>
      <c r="L21" s="49">
        <v>41750</v>
      </c>
      <c r="M21" s="86">
        <v>14.1</v>
      </c>
      <c r="N21" s="110">
        <v>20</v>
      </c>
      <c r="O21"/>
      <c r="P21" s="90"/>
      <c r="Q21" s="90"/>
    </row>
    <row r="22" spans="1:17" x14ac:dyDescent="0.3">
      <c r="A22" s="107">
        <v>1</v>
      </c>
      <c r="B22" s="118" t="s">
        <v>3061</v>
      </c>
      <c r="C22" s="119"/>
      <c r="D22" s="93"/>
      <c r="E22" s="100"/>
      <c r="F22" s="47">
        <v>2006</v>
      </c>
      <c r="G22" s="63" t="s">
        <v>3090</v>
      </c>
      <c r="H22" s="48" t="s">
        <v>1</v>
      </c>
      <c r="I22" s="63" t="s">
        <v>26</v>
      </c>
      <c r="J22" s="48" t="s">
        <v>301</v>
      </c>
      <c r="K22" s="63" t="s">
        <v>3192</v>
      </c>
      <c r="L22" s="49">
        <v>41750</v>
      </c>
      <c r="M22" s="67">
        <v>28.6</v>
      </c>
      <c r="N22" s="110">
        <v>36</v>
      </c>
      <c r="O22"/>
      <c r="P22" s="90"/>
      <c r="Q22" s="90"/>
    </row>
    <row r="23" spans="1:17" x14ac:dyDescent="0.3">
      <c r="A23" s="107">
        <v>1</v>
      </c>
      <c r="B23" s="118" t="s">
        <v>3062</v>
      </c>
      <c r="C23" s="119"/>
      <c r="D23" s="93"/>
      <c r="E23" s="100"/>
      <c r="F23" s="47">
        <v>2011</v>
      </c>
      <c r="G23" s="63" t="s">
        <v>3090</v>
      </c>
      <c r="H23" s="48" t="s">
        <v>1</v>
      </c>
      <c r="I23" s="63" t="s">
        <v>26</v>
      </c>
      <c r="J23" s="48" t="s">
        <v>306</v>
      </c>
      <c r="K23" s="63" t="s">
        <v>3192</v>
      </c>
      <c r="L23" s="49">
        <v>41751</v>
      </c>
      <c r="M23" s="67">
        <v>13.9</v>
      </c>
      <c r="N23" s="110">
        <v>16</v>
      </c>
      <c r="O23"/>
      <c r="P23" s="90"/>
      <c r="Q23" s="90"/>
    </row>
    <row r="24" spans="1:17" x14ac:dyDescent="0.3">
      <c r="A24" s="107">
        <v>1</v>
      </c>
      <c r="B24" s="118" t="s">
        <v>3078</v>
      </c>
      <c r="C24" s="119"/>
      <c r="D24" s="93"/>
      <c r="E24" s="100"/>
      <c r="F24" s="47">
        <v>2011</v>
      </c>
      <c r="G24" s="63" t="s">
        <v>3090</v>
      </c>
      <c r="H24" s="48" t="s">
        <v>1</v>
      </c>
      <c r="I24" s="63" t="s">
        <v>26</v>
      </c>
      <c r="J24" s="48" t="s">
        <v>320</v>
      </c>
      <c r="K24" s="63" t="s">
        <v>3192</v>
      </c>
      <c r="L24" s="49">
        <v>41750</v>
      </c>
      <c r="M24" s="67">
        <v>22.19</v>
      </c>
      <c r="N24" s="110">
        <v>23</v>
      </c>
      <c r="O24"/>
      <c r="P24" s="90"/>
      <c r="Q24" s="90"/>
    </row>
    <row r="25" spans="1:17" ht="15" x14ac:dyDescent="0.25">
      <c r="A25" s="107">
        <v>1</v>
      </c>
      <c r="B25" s="118" t="s">
        <v>3071</v>
      </c>
      <c r="C25" s="119"/>
      <c r="D25" s="93"/>
      <c r="E25" s="100"/>
      <c r="F25" s="47">
        <v>2009</v>
      </c>
      <c r="G25" s="63" t="s">
        <v>3090</v>
      </c>
      <c r="H25" s="48" t="s">
        <v>1</v>
      </c>
      <c r="I25" s="63" t="s">
        <v>26</v>
      </c>
      <c r="J25" s="48" t="s">
        <v>313</v>
      </c>
      <c r="K25" s="63" t="s">
        <v>3192</v>
      </c>
      <c r="L25" s="49">
        <v>41913</v>
      </c>
      <c r="M25" s="86">
        <v>13</v>
      </c>
      <c r="N25" s="110">
        <v>10</v>
      </c>
      <c r="O25"/>
      <c r="P25" s="90"/>
      <c r="Q25" s="90"/>
    </row>
    <row r="26" spans="1:17" x14ac:dyDescent="0.3">
      <c r="A26" s="89">
        <v>1</v>
      </c>
      <c r="B26" s="87" t="s">
        <v>3084</v>
      </c>
      <c r="C26" s="88"/>
      <c r="D26" s="93"/>
      <c r="E26" s="100"/>
      <c r="F26" s="35">
        <v>2009</v>
      </c>
      <c r="G26" s="63" t="s">
        <v>3090</v>
      </c>
      <c r="H26" s="36" t="s">
        <v>1</v>
      </c>
      <c r="I26" s="63" t="s">
        <v>26</v>
      </c>
      <c r="J26" s="36" t="s">
        <v>3081</v>
      </c>
      <c r="K26" s="63" t="s">
        <v>3192</v>
      </c>
      <c r="L26" s="52">
        <v>41688</v>
      </c>
      <c r="M26" s="67"/>
      <c r="N26" s="110">
        <v>34</v>
      </c>
      <c r="O26"/>
      <c r="P26" s="90"/>
      <c r="Q26" s="90"/>
    </row>
    <row r="27" spans="1:17" x14ac:dyDescent="0.3">
      <c r="A27" s="107">
        <v>1</v>
      </c>
      <c r="B27" s="118" t="s">
        <v>3085</v>
      </c>
      <c r="C27" s="120"/>
      <c r="D27" s="93"/>
      <c r="E27" s="100"/>
      <c r="F27" s="103">
        <v>2006</v>
      </c>
      <c r="G27" s="63" t="s">
        <v>3090</v>
      </c>
      <c r="H27" s="48" t="s">
        <v>1</v>
      </c>
      <c r="I27" s="63" t="s">
        <v>26</v>
      </c>
      <c r="J27" s="48" t="s">
        <v>3081</v>
      </c>
      <c r="K27" s="63" t="s">
        <v>3192</v>
      </c>
      <c r="L27" s="49">
        <v>41690</v>
      </c>
      <c r="M27" s="67"/>
      <c r="N27" s="110">
        <v>25</v>
      </c>
      <c r="O27"/>
      <c r="P27" s="90"/>
      <c r="Q27" s="90"/>
    </row>
    <row r="28" spans="1:17" x14ac:dyDescent="0.3">
      <c r="A28" s="107">
        <v>1</v>
      </c>
      <c r="B28" s="118" t="s">
        <v>3079</v>
      </c>
      <c r="C28" s="120"/>
      <c r="D28" s="93"/>
      <c r="E28" s="100"/>
      <c r="F28" s="103">
        <v>2011</v>
      </c>
      <c r="G28" s="63" t="s">
        <v>3090</v>
      </c>
      <c r="H28" s="48" t="s">
        <v>1</v>
      </c>
      <c r="I28" s="63" t="s">
        <v>26</v>
      </c>
      <c r="J28" s="48" t="s">
        <v>314</v>
      </c>
      <c r="K28" s="63" t="s">
        <v>3192</v>
      </c>
      <c r="L28" s="49">
        <v>41688</v>
      </c>
      <c r="M28" s="67"/>
      <c r="N28" s="110">
        <v>14</v>
      </c>
      <c r="O28"/>
      <c r="P28" s="90"/>
      <c r="Q28" s="90"/>
    </row>
    <row r="29" spans="1:17" x14ac:dyDescent="0.3">
      <c r="A29" s="107">
        <v>1</v>
      </c>
      <c r="B29" s="118" t="s">
        <v>3059</v>
      </c>
      <c r="C29" s="119"/>
      <c r="D29" s="93"/>
      <c r="E29" s="100"/>
      <c r="F29" s="47">
        <v>2011</v>
      </c>
      <c r="G29" s="63" t="s">
        <v>3090</v>
      </c>
      <c r="H29" s="48" t="s">
        <v>1</v>
      </c>
      <c r="I29" s="63" t="s">
        <v>26</v>
      </c>
      <c r="J29" s="48" t="s">
        <v>316</v>
      </c>
      <c r="K29" s="63" t="s">
        <v>3192</v>
      </c>
      <c r="L29" s="49">
        <v>41751</v>
      </c>
      <c r="M29" s="67">
        <v>16.899999999999999</v>
      </c>
      <c r="N29" s="110">
        <v>13</v>
      </c>
      <c r="O29"/>
      <c r="P29" s="90"/>
      <c r="Q29" s="90"/>
    </row>
    <row r="30" spans="1:17" x14ac:dyDescent="0.3">
      <c r="A30" s="107">
        <v>1</v>
      </c>
      <c r="B30" s="118" t="s">
        <v>3057</v>
      </c>
      <c r="C30" s="119"/>
      <c r="D30" s="93"/>
      <c r="E30" s="100"/>
      <c r="F30" s="47">
        <v>2011</v>
      </c>
      <c r="G30" s="63" t="s">
        <v>3090</v>
      </c>
      <c r="H30" s="48" t="s">
        <v>1</v>
      </c>
      <c r="I30" s="63" t="s">
        <v>26</v>
      </c>
      <c r="J30" s="48" t="s">
        <v>316</v>
      </c>
      <c r="K30" s="63" t="s">
        <v>3192</v>
      </c>
      <c r="L30" s="49">
        <v>41688</v>
      </c>
      <c r="M30" s="67"/>
      <c r="N30" s="110">
        <v>34</v>
      </c>
      <c r="O30"/>
      <c r="P30" s="123"/>
      <c r="Q30" s="123"/>
    </row>
    <row r="31" spans="1:17" x14ac:dyDescent="0.3">
      <c r="A31" s="107">
        <v>1</v>
      </c>
      <c r="B31" s="118" t="s">
        <v>3060</v>
      </c>
      <c r="C31" s="119"/>
      <c r="D31" s="93" t="s">
        <v>30</v>
      </c>
      <c r="E31" s="100"/>
      <c r="F31" s="47">
        <v>2012</v>
      </c>
      <c r="G31" s="63" t="s">
        <v>3090</v>
      </c>
      <c r="H31" s="48" t="s">
        <v>1</v>
      </c>
      <c r="I31" s="63" t="s">
        <v>30</v>
      </c>
      <c r="J31" s="48" t="s">
        <v>30</v>
      </c>
      <c r="K31" s="63" t="s">
        <v>3192</v>
      </c>
      <c r="L31" s="49">
        <v>41750</v>
      </c>
      <c r="M31" s="67">
        <v>8.6</v>
      </c>
      <c r="N31" s="110">
        <v>8</v>
      </c>
      <c r="O31"/>
      <c r="P31" s="90"/>
      <c r="Q31" s="90"/>
    </row>
    <row r="32" spans="1:17" x14ac:dyDescent="0.3">
      <c r="A32" s="107">
        <v>1</v>
      </c>
      <c r="B32" s="118" t="s">
        <v>3063</v>
      </c>
      <c r="C32" s="119"/>
      <c r="D32" s="93"/>
      <c r="E32" s="100"/>
      <c r="F32" s="47">
        <v>2011</v>
      </c>
      <c r="G32" s="63" t="s">
        <v>3090</v>
      </c>
      <c r="H32" s="48" t="s">
        <v>1</v>
      </c>
      <c r="I32" s="63" t="s">
        <v>3160</v>
      </c>
      <c r="J32" s="48" t="s">
        <v>3100</v>
      </c>
      <c r="K32" s="63" t="s">
        <v>3192</v>
      </c>
      <c r="L32" s="49">
        <v>41751</v>
      </c>
      <c r="M32" s="67">
        <v>3.99</v>
      </c>
      <c r="N32" s="110">
        <v>5</v>
      </c>
      <c r="O32"/>
      <c r="P32" s="90"/>
      <c r="Q32" s="90"/>
    </row>
    <row r="33" spans="1:17" x14ac:dyDescent="0.3">
      <c r="A33" s="107">
        <v>1</v>
      </c>
      <c r="B33" s="118" t="s">
        <v>3066</v>
      </c>
      <c r="C33" s="119"/>
      <c r="D33" s="93" t="s">
        <v>3067</v>
      </c>
      <c r="E33" s="100"/>
      <c r="F33" s="47">
        <v>2012</v>
      </c>
      <c r="G33" s="63" t="s">
        <v>3090</v>
      </c>
      <c r="H33" s="48" t="s">
        <v>1</v>
      </c>
      <c r="I33" s="63" t="s">
        <v>3160</v>
      </c>
      <c r="J33" s="48" t="s">
        <v>3068</v>
      </c>
      <c r="K33" s="63" t="s">
        <v>3192</v>
      </c>
      <c r="L33" s="49">
        <v>41699</v>
      </c>
      <c r="M33" s="67">
        <v>5</v>
      </c>
      <c r="N33" s="110">
        <v>4</v>
      </c>
      <c r="O33"/>
      <c r="P33" s="90"/>
      <c r="Q33" s="90"/>
    </row>
    <row r="34" spans="1:17" ht="15" x14ac:dyDescent="0.25">
      <c r="A34" s="107">
        <v>1</v>
      </c>
      <c r="B34" s="118" t="s">
        <v>3195</v>
      </c>
      <c r="C34" s="119"/>
      <c r="D34" s="93" t="s">
        <v>74</v>
      </c>
      <c r="E34" s="100"/>
      <c r="F34" s="47">
        <v>2012</v>
      </c>
      <c r="G34" s="63" t="s">
        <v>3090</v>
      </c>
      <c r="H34" s="48" t="s">
        <v>1</v>
      </c>
      <c r="I34" s="63" t="s">
        <v>47</v>
      </c>
      <c r="J34" s="48" t="s">
        <v>237</v>
      </c>
      <c r="K34" s="63" t="s">
        <v>3192</v>
      </c>
      <c r="L34" s="49">
        <v>41699</v>
      </c>
      <c r="M34" s="67">
        <v>10.9</v>
      </c>
      <c r="N34" s="110">
        <v>10</v>
      </c>
      <c r="O34"/>
      <c r="P34" s="90"/>
      <c r="Q34" s="90"/>
    </row>
    <row r="35" spans="1:17" x14ac:dyDescent="0.3">
      <c r="A35" s="107">
        <v>1</v>
      </c>
      <c r="B35" s="118" t="s">
        <v>3073</v>
      </c>
      <c r="C35" s="119"/>
      <c r="D35" s="93" t="s">
        <v>3075</v>
      </c>
      <c r="E35" s="100"/>
      <c r="F35" s="47">
        <v>2011</v>
      </c>
      <c r="G35" s="63" t="s">
        <v>3090</v>
      </c>
      <c r="H35" s="48" t="s">
        <v>1</v>
      </c>
      <c r="I35" s="63" t="s">
        <v>284</v>
      </c>
      <c r="J35" s="48" t="s">
        <v>2948</v>
      </c>
      <c r="K35" s="63" t="s">
        <v>3192</v>
      </c>
      <c r="L35" s="49">
        <v>41746</v>
      </c>
      <c r="M35" s="67">
        <v>9.4</v>
      </c>
      <c r="N35" s="110">
        <v>9</v>
      </c>
      <c r="O35"/>
      <c r="P35" s="90"/>
      <c r="Q35" s="90"/>
    </row>
    <row r="36" spans="1:17" ht="15" x14ac:dyDescent="0.25">
      <c r="A36" s="107">
        <v>1</v>
      </c>
      <c r="B36" s="118" t="s">
        <v>3076</v>
      </c>
      <c r="C36" s="119"/>
      <c r="D36" s="93" t="s">
        <v>3055</v>
      </c>
      <c r="E36" s="100"/>
      <c r="F36" s="47">
        <v>2011</v>
      </c>
      <c r="G36" s="63" t="s">
        <v>3090</v>
      </c>
      <c r="H36" s="48" t="s">
        <v>1</v>
      </c>
      <c r="I36" s="63" t="s">
        <v>361</v>
      </c>
      <c r="J36" s="48" t="s">
        <v>3006</v>
      </c>
      <c r="K36" s="63" t="s">
        <v>3192</v>
      </c>
      <c r="L36" s="49">
        <v>41752</v>
      </c>
      <c r="M36" s="67">
        <v>9</v>
      </c>
      <c r="N36" s="110">
        <v>11</v>
      </c>
      <c r="O36"/>
      <c r="P36" s="90"/>
      <c r="Q36" s="90"/>
    </row>
    <row r="37" spans="1:17" x14ac:dyDescent="0.3">
      <c r="A37" s="107">
        <v>0</v>
      </c>
      <c r="B37" s="118" t="s">
        <v>3191</v>
      </c>
      <c r="C37" s="119"/>
      <c r="D37" s="93" t="s">
        <v>3194</v>
      </c>
      <c r="E37" s="100"/>
      <c r="F37" s="47">
        <v>2007</v>
      </c>
      <c r="G37" s="63" t="s">
        <v>3091</v>
      </c>
      <c r="H37" s="48" t="s">
        <v>1</v>
      </c>
      <c r="I37" s="63" t="s">
        <v>11</v>
      </c>
      <c r="J37" s="48" t="s">
        <v>107</v>
      </c>
      <c r="K37" s="63" t="s">
        <v>3166</v>
      </c>
      <c r="L37" s="49">
        <v>41633</v>
      </c>
      <c r="M37" s="67"/>
      <c r="N37" s="110"/>
      <c r="O37"/>
      <c r="P37" s="90"/>
      <c r="Q37" s="90"/>
    </row>
    <row r="38" spans="1:17" x14ac:dyDescent="0.3">
      <c r="A38" s="107">
        <v>0</v>
      </c>
      <c r="B38" s="118" t="s">
        <v>3094</v>
      </c>
      <c r="C38" s="119"/>
      <c r="D38" s="93"/>
      <c r="E38" s="100"/>
      <c r="F38" s="47">
        <v>2009</v>
      </c>
      <c r="G38" s="63" t="s">
        <v>3090</v>
      </c>
      <c r="H38" s="48" t="s">
        <v>1</v>
      </c>
      <c r="I38" s="63" t="s">
        <v>26</v>
      </c>
      <c r="J38" s="48" t="s">
        <v>321</v>
      </c>
      <c r="K38" s="63" t="s">
        <v>3192</v>
      </c>
      <c r="L38" s="49">
        <v>41699</v>
      </c>
      <c r="M38" s="67">
        <v>7.7</v>
      </c>
      <c r="N38" s="110"/>
      <c r="O38"/>
      <c r="P38" s="90"/>
      <c r="Q38" s="90"/>
    </row>
    <row r="39" spans="1:17" ht="15" x14ac:dyDescent="0.25">
      <c r="A39" s="107">
        <v>0</v>
      </c>
      <c r="B39" s="118" t="s">
        <v>3162</v>
      </c>
      <c r="C39" s="119"/>
      <c r="D39" s="93" t="s">
        <v>3163</v>
      </c>
      <c r="E39" s="100"/>
      <c r="F39" s="47">
        <v>2012</v>
      </c>
      <c r="G39" s="63" t="s">
        <v>3090</v>
      </c>
      <c r="H39" s="48" t="s">
        <v>1</v>
      </c>
      <c r="I39" s="63" t="s">
        <v>283</v>
      </c>
      <c r="J39" s="48" t="s">
        <v>207</v>
      </c>
      <c r="K39" s="63" t="s">
        <v>3192</v>
      </c>
      <c r="L39" s="49">
        <v>41637</v>
      </c>
      <c r="M39" s="67">
        <v>13.6</v>
      </c>
      <c r="N39" s="110"/>
      <c r="O39"/>
      <c r="P39" s="90"/>
      <c r="Q39" s="90"/>
    </row>
    <row r="40" spans="1:17" x14ac:dyDescent="0.3">
      <c r="A40" s="107">
        <v>0</v>
      </c>
      <c r="B40" s="118" t="s">
        <v>3096</v>
      </c>
      <c r="C40" s="119"/>
      <c r="D40" s="93" t="s">
        <v>3097</v>
      </c>
      <c r="E40" s="100"/>
      <c r="F40" s="47">
        <v>2012</v>
      </c>
      <c r="G40" s="63" t="s">
        <v>3090</v>
      </c>
      <c r="H40" s="48" t="s">
        <v>1</v>
      </c>
      <c r="I40" s="63" t="s">
        <v>283</v>
      </c>
      <c r="J40" s="48" t="s">
        <v>208</v>
      </c>
      <c r="K40" s="63" t="s">
        <v>3192</v>
      </c>
      <c r="L40" s="49">
        <v>41699</v>
      </c>
      <c r="M40" s="67">
        <v>8.5</v>
      </c>
      <c r="N40" s="110">
        <v>9</v>
      </c>
      <c r="O40"/>
      <c r="P40" s="90"/>
      <c r="Q40" s="90"/>
    </row>
    <row r="41" spans="1:17" ht="15" x14ac:dyDescent="0.25">
      <c r="A41" s="107">
        <v>0</v>
      </c>
      <c r="B41" s="118" t="s">
        <v>3076</v>
      </c>
      <c r="C41" s="119"/>
      <c r="D41" s="93" t="s">
        <v>3161</v>
      </c>
      <c r="E41" s="100"/>
      <c r="F41" s="47">
        <v>2011</v>
      </c>
      <c r="G41" s="63" t="s">
        <v>3090</v>
      </c>
      <c r="H41" s="48" t="s">
        <v>1</v>
      </c>
      <c r="I41" s="63" t="s">
        <v>361</v>
      </c>
      <c r="J41" s="48" t="s">
        <v>3006</v>
      </c>
      <c r="K41" s="63" t="s">
        <v>3192</v>
      </c>
      <c r="L41" s="49">
        <v>41699</v>
      </c>
      <c r="M41" s="67">
        <v>6.5</v>
      </c>
      <c r="N41" s="110">
        <v>6</v>
      </c>
      <c r="O41"/>
      <c r="P41" s="90"/>
      <c r="Q41" s="90"/>
    </row>
    <row r="42" spans="1:17" ht="15" x14ac:dyDescent="0.25">
      <c r="A42" s="107"/>
      <c r="B42" s="96"/>
      <c r="C42" s="97"/>
      <c r="D42" s="93"/>
      <c r="E42" s="100"/>
      <c r="F42" s="47"/>
      <c r="G42" s="63"/>
      <c r="H42" s="48"/>
      <c r="I42" s="63"/>
      <c r="J42" s="48"/>
      <c r="K42" s="63"/>
      <c r="L42" s="49"/>
      <c r="M42" s="67"/>
      <c r="N42" s="110"/>
      <c r="O42"/>
      <c r="P42" s="23"/>
      <c r="Q42" s="23"/>
    </row>
    <row r="43" spans="1:17" ht="15" x14ac:dyDescent="0.25">
      <c r="A43" s="107"/>
      <c r="B43" s="96"/>
      <c r="C43" s="97"/>
      <c r="D43" s="93"/>
      <c r="E43" s="100"/>
      <c r="F43" s="47"/>
      <c r="G43" s="63"/>
      <c r="H43" s="48"/>
      <c r="I43" s="63"/>
      <c r="J43" s="48"/>
      <c r="K43" s="63"/>
      <c r="L43" s="49"/>
      <c r="M43" s="67"/>
      <c r="N43" s="110"/>
      <c r="O43"/>
    </row>
    <row r="44" spans="1:17" ht="15" x14ac:dyDescent="0.25">
      <c r="A44" s="107"/>
      <c r="B44" s="96"/>
      <c r="C44" s="97"/>
      <c r="D44" s="93"/>
      <c r="E44" s="100"/>
      <c r="F44" s="47"/>
      <c r="G44" s="63"/>
      <c r="H44" s="48"/>
      <c r="I44" s="63"/>
      <c r="J44" s="48"/>
      <c r="K44" s="63"/>
      <c r="L44" s="49"/>
      <c r="M44" s="67"/>
      <c r="N44" s="110"/>
      <c r="O44"/>
    </row>
    <row r="45" spans="1:17" ht="15" x14ac:dyDescent="0.25">
      <c r="A45" s="107"/>
      <c r="B45" s="96"/>
      <c r="C45" s="97"/>
      <c r="D45" s="93"/>
      <c r="E45" s="100"/>
      <c r="F45" s="47"/>
      <c r="G45" s="63"/>
      <c r="H45" s="48"/>
      <c r="I45" s="63"/>
      <c r="J45" s="48"/>
      <c r="K45" s="63"/>
      <c r="L45" s="49"/>
      <c r="M45" s="67"/>
      <c r="N45" s="110"/>
      <c r="O45"/>
    </row>
    <row r="46" spans="1:17" ht="15" x14ac:dyDescent="0.25">
      <c r="A46" s="107"/>
      <c r="B46" s="96"/>
      <c r="C46" s="97"/>
      <c r="D46" s="93"/>
      <c r="E46" s="100"/>
      <c r="F46" s="47"/>
      <c r="G46" s="63"/>
      <c r="H46" s="48"/>
      <c r="I46" s="63"/>
      <c r="J46" s="48"/>
      <c r="K46" s="63"/>
      <c r="L46" s="49"/>
      <c r="M46" s="67"/>
      <c r="N46" s="110"/>
      <c r="O46"/>
    </row>
    <row r="47" spans="1:17" ht="15" x14ac:dyDescent="0.25">
      <c r="A47" s="107"/>
      <c r="B47" s="96"/>
      <c r="C47" s="97"/>
      <c r="D47" s="93"/>
      <c r="E47" s="100"/>
      <c r="F47" s="47"/>
      <c r="G47" s="63"/>
      <c r="H47" s="48"/>
      <c r="I47" s="63"/>
      <c r="J47" s="48"/>
      <c r="K47" s="63"/>
      <c r="L47" s="49"/>
      <c r="M47" s="67"/>
      <c r="N47" s="110"/>
      <c r="O47"/>
    </row>
    <row r="48" spans="1:17" ht="15" x14ac:dyDescent="0.25">
      <c r="A48" s="107"/>
      <c r="B48" s="96"/>
      <c r="C48" s="97"/>
      <c r="D48" s="93"/>
      <c r="E48" s="100"/>
      <c r="F48" s="47"/>
      <c r="G48" s="63"/>
      <c r="H48" s="48"/>
      <c r="I48" s="63"/>
      <c r="J48" s="48"/>
      <c r="K48" s="63"/>
      <c r="L48" s="49"/>
      <c r="M48" s="67"/>
      <c r="N48" s="110"/>
      <c r="O48"/>
    </row>
    <row r="49" spans="1:14" customFormat="1" ht="15" x14ac:dyDescent="0.25">
      <c r="A49" s="107"/>
      <c r="B49" s="96"/>
      <c r="C49" s="97"/>
      <c r="D49" s="93"/>
      <c r="E49" s="100"/>
      <c r="F49" s="47"/>
      <c r="G49" s="63"/>
      <c r="H49" s="48"/>
      <c r="I49" s="63"/>
      <c r="J49" s="48"/>
      <c r="K49" s="63"/>
      <c r="L49" s="49"/>
      <c r="M49" s="67"/>
      <c r="N49" s="110"/>
    </row>
    <row r="50" spans="1:14" customFormat="1" ht="15" x14ac:dyDescent="0.25">
      <c r="A50" s="107"/>
      <c r="B50" s="96"/>
      <c r="C50" s="97"/>
      <c r="D50" s="93"/>
      <c r="E50" s="100"/>
      <c r="F50" s="47"/>
      <c r="G50" s="63"/>
      <c r="H50" s="48"/>
      <c r="I50" s="63"/>
      <c r="J50" s="48"/>
      <c r="K50" s="63"/>
      <c r="L50" s="49"/>
      <c r="M50" s="67"/>
      <c r="N50" s="110"/>
    </row>
    <row r="51" spans="1:14" customFormat="1" ht="15" x14ac:dyDescent="0.25">
      <c r="A51" s="107"/>
      <c r="B51" s="96"/>
      <c r="C51" s="97"/>
      <c r="D51" s="93"/>
      <c r="E51" s="100"/>
      <c r="F51" s="47"/>
      <c r="G51" s="63"/>
      <c r="H51" s="48"/>
      <c r="I51" s="63"/>
      <c r="J51" s="48"/>
      <c r="K51" s="63"/>
      <c r="L51" s="49"/>
      <c r="M51" s="67"/>
      <c r="N51" s="110"/>
    </row>
    <row r="52" spans="1:14" customFormat="1" ht="15" x14ac:dyDescent="0.25">
      <c r="A52" s="107"/>
      <c r="B52" s="96"/>
      <c r="C52" s="97"/>
      <c r="D52" s="93"/>
      <c r="E52" s="100"/>
      <c r="F52" s="47"/>
      <c r="G52" s="63"/>
      <c r="H52" s="48"/>
      <c r="I52" s="63"/>
      <c r="J52" s="48"/>
      <c r="K52" s="63"/>
      <c r="L52" s="49"/>
      <c r="M52" s="67"/>
      <c r="N52" s="110"/>
    </row>
    <row r="53" spans="1:14" customFormat="1" ht="15" x14ac:dyDescent="0.25">
      <c r="A53" s="107"/>
      <c r="B53" s="96"/>
      <c r="C53" s="97"/>
      <c r="D53" s="93"/>
      <c r="E53" s="100"/>
      <c r="F53" s="47"/>
      <c r="G53" s="63"/>
      <c r="H53" s="48"/>
      <c r="I53" s="63"/>
      <c r="J53" s="48"/>
      <c r="K53" s="63"/>
      <c r="L53" s="49"/>
      <c r="M53" s="67"/>
      <c r="N53" s="110"/>
    </row>
    <row r="54" spans="1:14" customFormat="1" ht="15" x14ac:dyDescent="0.25">
      <c r="A54" s="107"/>
      <c r="B54" s="96"/>
      <c r="C54" s="97"/>
      <c r="D54" s="93"/>
      <c r="E54" s="100"/>
      <c r="F54" s="47"/>
      <c r="G54" s="63"/>
      <c r="H54" s="48"/>
      <c r="I54" s="63"/>
      <c r="J54" s="48"/>
      <c r="K54" s="63"/>
      <c r="L54" s="49"/>
      <c r="M54" s="67"/>
      <c r="N54" s="110"/>
    </row>
    <row r="55" spans="1:14" customFormat="1" ht="15" x14ac:dyDescent="0.25">
      <c r="A55" s="107"/>
      <c r="B55" s="96"/>
      <c r="C55" s="97"/>
      <c r="D55" s="93"/>
      <c r="E55" s="100"/>
      <c r="F55" s="47"/>
      <c r="G55" s="63"/>
      <c r="H55" s="48"/>
      <c r="I55" s="63"/>
      <c r="J55" s="48"/>
      <c r="K55" s="63"/>
      <c r="L55" s="49"/>
      <c r="M55" s="67"/>
      <c r="N55" s="110"/>
    </row>
    <row r="56" spans="1:14" customFormat="1" ht="15" x14ac:dyDescent="0.25">
      <c r="A56" s="107"/>
      <c r="B56" s="96"/>
      <c r="C56" s="97"/>
      <c r="D56" s="93"/>
      <c r="E56" s="100"/>
      <c r="F56" s="47"/>
      <c r="G56" s="63"/>
      <c r="H56" s="48"/>
      <c r="I56" s="63"/>
      <c r="J56" s="48"/>
      <c r="K56" s="63"/>
      <c r="L56" s="49"/>
      <c r="M56" s="67"/>
      <c r="N56" s="110"/>
    </row>
    <row r="57" spans="1:14" customFormat="1" ht="15" x14ac:dyDescent="0.25">
      <c r="A57" s="107"/>
      <c r="B57" s="96"/>
      <c r="C57" s="97"/>
      <c r="D57" s="93"/>
      <c r="E57" s="100"/>
      <c r="F57" s="47"/>
      <c r="G57" s="63"/>
      <c r="H57" s="48"/>
      <c r="I57" s="63"/>
      <c r="J57" s="48"/>
      <c r="K57" s="63"/>
      <c r="L57" s="49"/>
      <c r="M57" s="67"/>
      <c r="N57" s="110"/>
    </row>
    <row r="58" spans="1:14" customFormat="1" ht="15" x14ac:dyDescent="0.25">
      <c r="A58" s="107"/>
      <c r="B58" s="96"/>
      <c r="C58" s="97"/>
      <c r="D58" s="93"/>
      <c r="E58" s="100"/>
      <c r="F58" s="47"/>
      <c r="G58" s="63"/>
      <c r="H58" s="48"/>
      <c r="I58" s="63"/>
      <c r="J58" s="48"/>
      <c r="K58" s="63"/>
      <c r="L58" s="49"/>
      <c r="M58" s="67"/>
      <c r="N58" s="110"/>
    </row>
    <row r="59" spans="1:14" customFormat="1" ht="15" x14ac:dyDescent="0.25">
      <c r="A59" s="107"/>
      <c r="B59" s="96"/>
      <c r="C59" s="97"/>
      <c r="D59" s="93"/>
      <c r="E59" s="100"/>
      <c r="F59" s="47"/>
      <c r="G59" s="63"/>
      <c r="H59" s="48"/>
      <c r="I59" s="63"/>
      <c r="J59" s="48"/>
      <c r="K59" s="63"/>
      <c r="L59" s="49"/>
      <c r="M59" s="67"/>
      <c r="N59" s="110"/>
    </row>
    <row r="60" spans="1:14" customFormat="1" ht="15" x14ac:dyDescent="0.25">
      <c r="A60" s="107"/>
      <c r="B60" s="96"/>
      <c r="C60" s="97"/>
      <c r="D60" s="93"/>
      <c r="E60" s="100"/>
      <c r="F60" s="47"/>
      <c r="G60" s="63"/>
      <c r="H60" s="48"/>
      <c r="I60" s="63"/>
      <c r="J60" s="48"/>
      <c r="K60" s="63"/>
      <c r="L60" s="49"/>
      <c r="M60" s="67"/>
      <c r="N60" s="110"/>
    </row>
    <row r="61" spans="1:14" customFormat="1" ht="15" x14ac:dyDescent="0.25">
      <c r="A61" s="107"/>
      <c r="B61" s="96"/>
      <c r="C61" s="97"/>
      <c r="D61" s="93"/>
      <c r="E61" s="100"/>
      <c r="F61" s="47"/>
      <c r="G61" s="63"/>
      <c r="H61" s="48"/>
      <c r="I61" s="63"/>
      <c r="J61" s="48"/>
      <c r="K61" s="63"/>
      <c r="L61" s="49"/>
      <c r="M61" s="67"/>
      <c r="N61" s="110"/>
    </row>
    <row r="62" spans="1:14" customFormat="1" ht="15" x14ac:dyDescent="0.25">
      <c r="A62" s="107"/>
      <c r="B62" s="96"/>
      <c r="C62" s="97"/>
      <c r="D62" s="93"/>
      <c r="E62" s="100"/>
      <c r="F62" s="47"/>
      <c r="G62" s="63"/>
      <c r="H62" s="48"/>
      <c r="I62" s="63"/>
      <c r="J62" s="48"/>
      <c r="K62" s="63"/>
      <c r="L62" s="49"/>
      <c r="M62" s="67"/>
      <c r="N62" s="110"/>
    </row>
    <row r="63" spans="1:14" customFormat="1" ht="15" x14ac:dyDescent="0.25">
      <c r="A63" s="107"/>
      <c r="B63" s="96"/>
      <c r="C63" s="97"/>
      <c r="D63" s="93"/>
      <c r="E63" s="100"/>
      <c r="F63" s="47"/>
      <c r="G63" s="63"/>
      <c r="H63" s="48"/>
      <c r="I63" s="63"/>
      <c r="J63" s="48"/>
      <c r="K63" s="63"/>
      <c r="L63" s="49"/>
      <c r="M63" s="67"/>
      <c r="N63" s="110"/>
    </row>
    <row r="64" spans="1:14" customFormat="1" ht="15" x14ac:dyDescent="0.25">
      <c r="A64" s="107"/>
      <c r="B64" s="96"/>
      <c r="C64" s="97"/>
      <c r="D64" s="93"/>
      <c r="E64" s="100"/>
      <c r="F64" s="47"/>
      <c r="G64" s="63"/>
      <c r="H64" s="48"/>
      <c r="I64" s="63"/>
      <c r="J64" s="48"/>
      <c r="K64" s="63"/>
      <c r="L64" s="49"/>
      <c r="M64" s="67"/>
      <c r="N64" s="110"/>
    </row>
    <row r="65" spans="1:14" customFormat="1" x14ac:dyDescent="0.3">
      <c r="A65" s="107"/>
      <c r="B65" s="96"/>
      <c r="C65" s="97"/>
      <c r="D65" s="93"/>
      <c r="E65" s="100"/>
      <c r="F65" s="47"/>
      <c r="G65" s="63"/>
      <c r="H65" s="48"/>
      <c r="I65" s="63"/>
      <c r="J65" s="48"/>
      <c r="K65" s="63"/>
      <c r="L65" s="49"/>
      <c r="M65" s="67"/>
      <c r="N65" s="110"/>
    </row>
    <row r="66" spans="1:14" customFormat="1" x14ac:dyDescent="0.3">
      <c r="A66" s="107"/>
      <c r="B66" s="96"/>
      <c r="C66" s="97"/>
      <c r="D66" s="93"/>
      <c r="E66" s="100"/>
      <c r="F66" s="47"/>
      <c r="G66" s="63"/>
      <c r="H66" s="48"/>
      <c r="I66" s="63"/>
      <c r="J66" s="48"/>
      <c r="K66" s="63"/>
      <c r="L66" s="49"/>
      <c r="M66" s="67"/>
      <c r="N66" s="110"/>
    </row>
    <row r="67" spans="1:14" customFormat="1" x14ac:dyDescent="0.3">
      <c r="A67" s="107"/>
      <c r="B67" s="96"/>
      <c r="C67" s="97"/>
      <c r="D67" s="93"/>
      <c r="E67" s="100"/>
      <c r="F67" s="47"/>
      <c r="G67" s="63"/>
      <c r="H67" s="48"/>
      <c r="I67" s="63"/>
      <c r="J67" s="48"/>
      <c r="K67" s="63"/>
      <c r="L67" s="49"/>
      <c r="M67" s="67"/>
      <c r="N67" s="110"/>
    </row>
    <row r="68" spans="1:14" customFormat="1" x14ac:dyDescent="0.3">
      <c r="A68" s="107"/>
      <c r="B68" s="96"/>
      <c r="C68" s="97"/>
      <c r="D68" s="93"/>
      <c r="E68" s="100"/>
      <c r="F68" s="47"/>
      <c r="G68" s="63"/>
      <c r="H68" s="48"/>
      <c r="I68" s="63"/>
      <c r="J68" s="48"/>
      <c r="K68" s="63"/>
      <c r="L68" s="49"/>
      <c r="M68" s="67"/>
      <c r="N68" s="110"/>
    </row>
    <row r="69" spans="1:14" customFormat="1" x14ac:dyDescent="0.3">
      <c r="A69" s="107"/>
      <c r="B69" s="96"/>
      <c r="C69" s="97"/>
      <c r="D69" s="93"/>
      <c r="E69" s="100"/>
      <c r="F69" s="47"/>
      <c r="G69" s="63"/>
      <c r="H69" s="48"/>
      <c r="I69" s="63"/>
      <c r="J69" s="48"/>
      <c r="K69" s="63"/>
      <c r="L69" s="49"/>
      <c r="M69" s="67"/>
      <c r="N69" s="110"/>
    </row>
    <row r="70" spans="1:14" customFormat="1" x14ac:dyDescent="0.3">
      <c r="A70" s="107"/>
      <c r="B70" s="96"/>
      <c r="C70" s="97"/>
      <c r="D70" s="93"/>
      <c r="E70" s="100"/>
      <c r="F70" s="47"/>
      <c r="G70" s="63"/>
      <c r="H70" s="48"/>
      <c r="I70" s="63"/>
      <c r="J70" s="48"/>
      <c r="K70" s="63"/>
      <c r="L70" s="49"/>
      <c r="M70" s="67"/>
      <c r="N70" s="110"/>
    </row>
    <row r="71" spans="1:14" customFormat="1" x14ac:dyDescent="0.3">
      <c r="A71" s="107"/>
      <c r="B71" s="96"/>
      <c r="C71" s="97"/>
      <c r="D71" s="93"/>
      <c r="E71" s="100"/>
      <c r="F71" s="47"/>
      <c r="G71" s="63"/>
      <c r="H71" s="48"/>
      <c r="I71" s="63"/>
      <c r="J71" s="48"/>
      <c r="K71" s="63"/>
      <c r="L71" s="49"/>
      <c r="M71" s="67"/>
      <c r="N71" s="110"/>
    </row>
    <row r="72" spans="1:14" customFormat="1" x14ac:dyDescent="0.3">
      <c r="A72" s="107"/>
      <c r="B72" s="96"/>
      <c r="C72" s="97"/>
      <c r="D72" s="93"/>
      <c r="E72" s="100"/>
      <c r="F72" s="47"/>
      <c r="G72" s="63"/>
      <c r="H72" s="48"/>
      <c r="I72" s="63"/>
      <c r="J72" s="48"/>
      <c r="K72" s="63"/>
      <c r="L72" s="49"/>
      <c r="M72" s="67"/>
      <c r="N72" s="110"/>
    </row>
    <row r="73" spans="1:14" customFormat="1" x14ac:dyDescent="0.3">
      <c r="A73" s="107"/>
      <c r="B73" s="96"/>
      <c r="C73" s="97"/>
      <c r="D73" s="93"/>
      <c r="E73" s="100"/>
      <c r="F73" s="47"/>
      <c r="G73" s="63"/>
      <c r="H73" s="48"/>
      <c r="I73" s="63"/>
      <c r="J73" s="48"/>
      <c r="K73" s="63"/>
      <c r="L73" s="49"/>
      <c r="M73" s="67"/>
      <c r="N73" s="110"/>
    </row>
    <row r="74" spans="1:14" customFormat="1" x14ac:dyDescent="0.3">
      <c r="A74" s="107"/>
      <c r="B74" s="96"/>
      <c r="C74" s="97"/>
      <c r="D74" s="93"/>
      <c r="E74" s="100"/>
      <c r="F74" s="47"/>
      <c r="G74" s="63"/>
      <c r="H74" s="48"/>
      <c r="I74" s="63"/>
      <c r="J74" s="48"/>
      <c r="K74" s="63"/>
      <c r="L74" s="49"/>
      <c r="M74" s="67"/>
      <c r="N74" s="110"/>
    </row>
    <row r="75" spans="1:14" customFormat="1" x14ac:dyDescent="0.3">
      <c r="A75" s="107"/>
      <c r="B75" s="96"/>
      <c r="C75" s="97"/>
      <c r="D75" s="93"/>
      <c r="E75" s="100"/>
      <c r="F75" s="47"/>
      <c r="G75" s="63"/>
      <c r="H75" s="48"/>
      <c r="I75" s="63"/>
      <c r="J75" s="48"/>
      <c r="K75" s="63"/>
      <c r="L75" s="49"/>
      <c r="M75" s="67"/>
      <c r="N75" s="110"/>
    </row>
    <row r="76" spans="1:14" customFormat="1" x14ac:dyDescent="0.3">
      <c r="A76" s="107"/>
      <c r="B76" s="96"/>
      <c r="C76" s="97"/>
      <c r="D76" s="93"/>
      <c r="E76" s="100"/>
      <c r="F76" s="47"/>
      <c r="G76" s="63"/>
      <c r="H76" s="48"/>
      <c r="I76" s="63"/>
      <c r="J76" s="48"/>
      <c r="K76" s="63"/>
      <c r="L76" s="49"/>
      <c r="M76" s="67"/>
      <c r="N76" s="110"/>
    </row>
    <row r="77" spans="1:14" customFormat="1" x14ac:dyDescent="0.3">
      <c r="A77" s="107"/>
      <c r="B77" s="96"/>
      <c r="C77" s="97"/>
      <c r="D77" s="93"/>
      <c r="E77" s="100"/>
      <c r="F77" s="47"/>
      <c r="G77" s="63"/>
      <c r="H77" s="48"/>
      <c r="I77" s="63"/>
      <c r="J77" s="48"/>
      <c r="K77" s="63"/>
      <c r="L77" s="49"/>
      <c r="M77" s="67"/>
      <c r="N77" s="110"/>
    </row>
    <row r="78" spans="1:14" customFormat="1" x14ac:dyDescent="0.3">
      <c r="A78" s="107"/>
      <c r="B78" s="96"/>
      <c r="C78" s="97"/>
      <c r="D78" s="93"/>
      <c r="E78" s="100"/>
      <c r="F78" s="47"/>
      <c r="G78" s="63"/>
      <c r="H78" s="48"/>
      <c r="I78" s="63"/>
      <c r="J78" s="48"/>
      <c r="K78" s="63"/>
      <c r="L78" s="49"/>
      <c r="M78" s="67"/>
      <c r="N78" s="110"/>
    </row>
    <row r="79" spans="1:14" customFormat="1" x14ac:dyDescent="0.3">
      <c r="A79" s="107"/>
      <c r="B79" s="96"/>
      <c r="C79" s="97"/>
      <c r="D79" s="93"/>
      <c r="E79" s="100"/>
      <c r="F79" s="47"/>
      <c r="G79" s="63"/>
      <c r="H79" s="48"/>
      <c r="I79" s="63"/>
      <c r="J79" s="48"/>
      <c r="K79" s="63"/>
      <c r="L79" s="49"/>
      <c r="M79" s="67"/>
      <c r="N79" s="110"/>
    </row>
    <row r="80" spans="1:14" customFormat="1" x14ac:dyDescent="0.3">
      <c r="A80" s="107"/>
      <c r="B80" s="96"/>
      <c r="C80" s="97"/>
      <c r="D80" s="93"/>
      <c r="E80" s="100"/>
      <c r="F80" s="47"/>
      <c r="G80" s="63"/>
      <c r="H80" s="48"/>
      <c r="I80" s="63"/>
      <c r="J80" s="48"/>
      <c r="K80" s="63"/>
      <c r="L80" s="49"/>
      <c r="M80" s="67"/>
      <c r="N80" s="110"/>
    </row>
    <row r="81" spans="1:14" customFormat="1" x14ac:dyDescent="0.3">
      <c r="A81" s="107"/>
      <c r="B81" s="96"/>
      <c r="C81" s="97"/>
      <c r="D81" s="93"/>
      <c r="E81" s="100"/>
      <c r="F81" s="47"/>
      <c r="G81" s="63"/>
      <c r="H81" s="48"/>
      <c r="I81" s="63"/>
      <c r="J81" s="48"/>
      <c r="K81" s="63"/>
      <c r="L81" s="49"/>
      <c r="M81" s="67"/>
      <c r="N81" s="110"/>
    </row>
    <row r="82" spans="1:14" customFormat="1" x14ac:dyDescent="0.3">
      <c r="A82" s="107"/>
      <c r="B82" s="96"/>
      <c r="C82" s="97"/>
      <c r="D82" s="93"/>
      <c r="E82" s="100"/>
      <c r="F82" s="47"/>
      <c r="G82" s="63"/>
      <c r="H82" s="48"/>
      <c r="I82" s="63"/>
      <c r="J82" s="48"/>
      <c r="K82" s="63"/>
      <c r="L82" s="49"/>
      <c r="M82" s="67"/>
      <c r="N82" s="110"/>
    </row>
    <row r="83" spans="1:14" customFormat="1" x14ac:dyDescent="0.3">
      <c r="A83" s="107"/>
      <c r="B83" s="96"/>
      <c r="C83" s="97"/>
      <c r="D83" s="93"/>
      <c r="E83" s="100"/>
      <c r="F83" s="47"/>
      <c r="G83" s="63"/>
      <c r="H83" s="48"/>
      <c r="I83" s="63"/>
      <c r="J83" s="48"/>
      <c r="K83" s="63"/>
      <c r="L83" s="49"/>
      <c r="M83" s="67"/>
      <c r="N83" s="110"/>
    </row>
    <row r="84" spans="1:14" customFormat="1" x14ac:dyDescent="0.3">
      <c r="A84" s="107"/>
      <c r="B84" s="96"/>
      <c r="C84" s="97"/>
      <c r="D84" s="93"/>
      <c r="E84" s="100"/>
      <c r="F84" s="47"/>
      <c r="G84" s="63"/>
      <c r="H84" s="48"/>
      <c r="I84" s="63"/>
      <c r="J84" s="48"/>
      <c r="K84" s="63"/>
      <c r="L84" s="49"/>
      <c r="M84" s="67"/>
      <c r="N84" s="110"/>
    </row>
    <row r="85" spans="1:14" customFormat="1" x14ac:dyDescent="0.3">
      <c r="A85" s="107"/>
      <c r="B85" s="96"/>
      <c r="C85" s="97"/>
      <c r="D85" s="93"/>
      <c r="E85" s="100"/>
      <c r="F85" s="47"/>
      <c r="G85" s="63"/>
      <c r="H85" s="48"/>
      <c r="I85" s="63"/>
      <c r="J85" s="48"/>
      <c r="K85" s="63"/>
      <c r="L85" s="49"/>
      <c r="M85" s="67"/>
      <c r="N85" s="110"/>
    </row>
    <row r="86" spans="1:14" customFormat="1" x14ac:dyDescent="0.3">
      <c r="A86" s="107"/>
      <c r="B86" s="96"/>
      <c r="C86" s="97"/>
      <c r="D86" s="93"/>
      <c r="E86" s="100"/>
      <c r="F86" s="47"/>
      <c r="G86" s="63"/>
      <c r="H86" s="48"/>
      <c r="I86" s="63"/>
      <c r="J86" s="48"/>
      <c r="K86" s="63"/>
      <c r="L86" s="49"/>
      <c r="M86" s="67"/>
      <c r="N86" s="110"/>
    </row>
    <row r="87" spans="1:14" customFormat="1" x14ac:dyDescent="0.3">
      <c r="A87" s="107"/>
      <c r="B87" s="96"/>
      <c r="C87" s="97"/>
      <c r="D87" s="93"/>
      <c r="E87" s="100"/>
      <c r="F87" s="47"/>
      <c r="G87" s="63"/>
      <c r="H87" s="48"/>
      <c r="I87" s="63"/>
      <c r="J87" s="48"/>
      <c r="K87" s="63"/>
      <c r="L87" s="49"/>
      <c r="M87" s="67"/>
      <c r="N87" s="110"/>
    </row>
    <row r="88" spans="1:14" customFormat="1" x14ac:dyDescent="0.3">
      <c r="A88" s="107"/>
      <c r="B88" s="96"/>
      <c r="C88" s="97"/>
      <c r="D88" s="93"/>
      <c r="E88" s="100"/>
      <c r="F88" s="47"/>
      <c r="G88" s="63"/>
      <c r="H88" s="48"/>
      <c r="I88" s="63"/>
      <c r="J88" s="48"/>
      <c r="K88" s="63"/>
      <c r="L88" s="49"/>
      <c r="M88" s="67"/>
      <c r="N88" s="110"/>
    </row>
    <row r="89" spans="1:14" customFormat="1" x14ac:dyDescent="0.3">
      <c r="A89" s="107"/>
      <c r="B89" s="96"/>
      <c r="C89" s="97"/>
      <c r="D89" s="93"/>
      <c r="E89" s="100"/>
      <c r="F89" s="47"/>
      <c r="G89" s="63"/>
      <c r="H89" s="48"/>
      <c r="I89" s="63"/>
      <c r="J89" s="48"/>
      <c r="K89" s="63"/>
      <c r="L89" s="49"/>
      <c r="M89" s="67"/>
      <c r="N89" s="110"/>
    </row>
    <row r="90" spans="1:14" customFormat="1" x14ac:dyDescent="0.3">
      <c r="A90" s="107"/>
      <c r="B90" s="96"/>
      <c r="C90" s="97"/>
      <c r="D90" s="93"/>
      <c r="E90" s="100"/>
      <c r="F90" s="47"/>
      <c r="G90" s="63"/>
      <c r="H90" s="48"/>
      <c r="I90" s="63"/>
      <c r="J90" s="48"/>
      <c r="K90" s="63"/>
      <c r="L90" s="49"/>
      <c r="M90" s="67"/>
      <c r="N90" s="110"/>
    </row>
    <row r="91" spans="1:14" customFormat="1" x14ac:dyDescent="0.3">
      <c r="A91" s="107"/>
      <c r="B91" s="96"/>
      <c r="C91" s="97"/>
      <c r="D91" s="93"/>
      <c r="E91" s="100"/>
      <c r="F91" s="47"/>
      <c r="G91" s="63"/>
      <c r="H91" s="48"/>
      <c r="I91" s="63"/>
      <c r="J91" s="48"/>
      <c r="K91" s="63"/>
      <c r="L91" s="49"/>
      <c r="M91" s="67"/>
      <c r="N91" s="110"/>
    </row>
    <row r="92" spans="1:14" customFormat="1" x14ac:dyDescent="0.3">
      <c r="A92" s="107"/>
      <c r="B92" s="96"/>
      <c r="C92" s="97"/>
      <c r="D92" s="93"/>
      <c r="E92" s="100"/>
      <c r="F92" s="47"/>
      <c r="G92" s="63"/>
      <c r="H92" s="48"/>
      <c r="I92" s="63"/>
      <c r="J92" s="48"/>
      <c r="K92" s="63"/>
      <c r="L92" s="49"/>
      <c r="M92" s="67"/>
      <c r="N92" s="110"/>
    </row>
    <row r="93" spans="1:14" customFormat="1" x14ac:dyDescent="0.3">
      <c r="A93" s="107"/>
      <c r="B93" s="96"/>
      <c r="C93" s="97"/>
      <c r="D93" s="93"/>
      <c r="E93" s="100"/>
      <c r="F93" s="47"/>
      <c r="G93" s="63"/>
      <c r="H93" s="48"/>
      <c r="I93" s="63"/>
      <c r="J93" s="48"/>
      <c r="K93" s="63"/>
      <c r="L93" s="49"/>
      <c r="M93" s="67"/>
      <c r="N93" s="110"/>
    </row>
    <row r="94" spans="1:14" customFormat="1" x14ac:dyDescent="0.3">
      <c r="A94" s="107"/>
      <c r="B94" s="96"/>
      <c r="C94" s="97"/>
      <c r="D94" s="93"/>
      <c r="E94" s="100"/>
      <c r="F94" s="47"/>
      <c r="G94" s="63"/>
      <c r="H94" s="48"/>
      <c r="I94" s="63"/>
      <c r="J94" s="48"/>
      <c r="K94" s="63"/>
      <c r="L94" s="49"/>
      <c r="M94" s="67"/>
      <c r="N94" s="110"/>
    </row>
    <row r="95" spans="1:14" customFormat="1" x14ac:dyDescent="0.3">
      <c r="A95" s="107"/>
      <c r="B95" s="96"/>
      <c r="C95" s="97"/>
      <c r="D95" s="93"/>
      <c r="E95" s="100"/>
      <c r="F95" s="47"/>
      <c r="G95" s="63"/>
      <c r="H95" s="48"/>
      <c r="I95" s="63"/>
      <c r="J95" s="48"/>
      <c r="K95" s="63"/>
      <c r="L95" s="49"/>
      <c r="M95" s="67"/>
      <c r="N95" s="110"/>
    </row>
    <row r="96" spans="1:14" customFormat="1" x14ac:dyDescent="0.3">
      <c r="A96" s="107"/>
      <c r="B96" s="96"/>
      <c r="C96" s="97"/>
      <c r="D96" s="93"/>
      <c r="E96" s="100"/>
      <c r="F96" s="47"/>
      <c r="G96" s="63"/>
      <c r="H96" s="48"/>
      <c r="I96" s="63"/>
      <c r="J96" s="48"/>
      <c r="K96" s="63"/>
      <c r="L96" s="49"/>
      <c r="M96" s="67"/>
      <c r="N96" s="110"/>
    </row>
    <row r="97" spans="1:14" customFormat="1" x14ac:dyDescent="0.3">
      <c r="A97" s="107"/>
      <c r="B97" s="96"/>
      <c r="C97" s="97"/>
      <c r="D97" s="93"/>
      <c r="E97" s="100"/>
      <c r="F97" s="47"/>
      <c r="G97" s="63"/>
      <c r="H97" s="48"/>
      <c r="I97" s="63"/>
      <c r="J97" s="48"/>
      <c r="K97" s="63"/>
      <c r="L97" s="49"/>
      <c r="M97" s="67"/>
      <c r="N97" s="110"/>
    </row>
    <row r="98" spans="1:14" customFormat="1" x14ac:dyDescent="0.3">
      <c r="A98" s="107"/>
      <c r="B98" s="96"/>
      <c r="C98" s="97"/>
      <c r="D98" s="93"/>
      <c r="E98" s="100"/>
      <c r="F98" s="35"/>
      <c r="G98" s="63"/>
      <c r="H98" s="36"/>
      <c r="I98" s="63"/>
      <c r="J98" s="36"/>
      <c r="K98" s="63"/>
      <c r="L98" s="52"/>
      <c r="M98" s="67"/>
      <c r="N98" s="110"/>
    </row>
    <row r="99" spans="1:14" customFormat="1" x14ac:dyDescent="0.3">
      <c r="A99" s="107"/>
      <c r="B99" s="96"/>
      <c r="C99" s="97"/>
      <c r="D99" s="93"/>
      <c r="E99" s="100"/>
      <c r="F99" s="35"/>
      <c r="G99" s="63"/>
      <c r="H99" s="36"/>
      <c r="I99" s="63"/>
      <c r="J99" s="36"/>
      <c r="K99" s="63"/>
      <c r="L99" s="52"/>
      <c r="M99" s="67"/>
      <c r="N99" s="110"/>
    </row>
    <row r="100" spans="1:14" customFormat="1" x14ac:dyDescent="0.3">
      <c r="A100" s="107"/>
      <c r="B100" s="96"/>
      <c r="C100" s="97"/>
      <c r="D100" s="93"/>
      <c r="E100" s="100"/>
      <c r="F100" s="35"/>
      <c r="G100" s="63"/>
      <c r="H100" s="36"/>
      <c r="I100" s="63"/>
      <c r="J100" s="36"/>
      <c r="K100" s="63"/>
      <c r="L100" s="52"/>
      <c r="M100" s="67"/>
      <c r="N100" s="110"/>
    </row>
    <row r="101" spans="1:14" customFormat="1" x14ac:dyDescent="0.3">
      <c r="A101" s="107"/>
      <c r="B101" s="96"/>
      <c r="C101" s="97"/>
      <c r="D101" s="93"/>
      <c r="E101" s="100"/>
      <c r="F101" s="35"/>
      <c r="G101" s="63"/>
      <c r="H101" s="36"/>
      <c r="I101" s="63"/>
      <c r="J101" s="36"/>
      <c r="K101" s="63"/>
      <c r="L101" s="52"/>
      <c r="M101" s="67"/>
      <c r="N101" s="110"/>
    </row>
    <row r="102" spans="1:14" customFormat="1" x14ac:dyDescent="0.3">
      <c r="A102" s="107"/>
      <c r="B102" s="96"/>
      <c r="C102" s="97"/>
      <c r="D102" s="93"/>
      <c r="E102" s="100"/>
      <c r="F102" s="35"/>
      <c r="G102" s="63"/>
      <c r="H102" s="36"/>
      <c r="I102" s="63"/>
      <c r="J102" s="36"/>
      <c r="K102" s="63"/>
      <c r="L102" s="52"/>
      <c r="M102" s="67"/>
      <c r="N102" s="110"/>
    </row>
    <row r="103" spans="1:14" customFormat="1" x14ac:dyDescent="0.3">
      <c r="A103" s="107"/>
      <c r="B103" s="96"/>
      <c r="C103" s="97"/>
      <c r="D103" s="93"/>
      <c r="E103" s="100"/>
      <c r="F103" s="35"/>
      <c r="G103" s="63"/>
      <c r="H103" s="36"/>
      <c r="I103" s="63"/>
      <c r="J103" s="36"/>
      <c r="K103" s="63"/>
      <c r="L103" s="52"/>
      <c r="M103" s="67"/>
      <c r="N103" s="110"/>
    </row>
    <row r="104" spans="1:14" customFormat="1" x14ac:dyDescent="0.3">
      <c r="A104" s="107"/>
      <c r="B104" s="96"/>
      <c r="C104" s="97"/>
      <c r="D104" s="93"/>
      <c r="E104" s="100"/>
      <c r="F104" s="35"/>
      <c r="G104" s="63"/>
      <c r="H104" s="36"/>
      <c r="I104" s="63"/>
      <c r="J104" s="36"/>
      <c r="K104" s="63"/>
      <c r="L104" s="52"/>
      <c r="M104" s="67"/>
      <c r="N104" s="110"/>
    </row>
    <row r="105" spans="1:14" customFormat="1" x14ac:dyDescent="0.3">
      <c r="A105" s="107"/>
      <c r="B105" s="96"/>
      <c r="C105" s="97"/>
      <c r="D105" s="93"/>
      <c r="E105" s="100"/>
      <c r="F105" s="35"/>
      <c r="G105" s="63"/>
      <c r="H105" s="36"/>
      <c r="I105" s="63"/>
      <c r="J105" s="36"/>
      <c r="K105" s="63"/>
      <c r="L105" s="52"/>
      <c r="M105" s="67"/>
      <c r="N105" s="110"/>
    </row>
    <row r="106" spans="1:14" customFormat="1" x14ac:dyDescent="0.3">
      <c r="A106" s="107"/>
      <c r="B106" s="96"/>
      <c r="C106" s="97"/>
      <c r="D106" s="93"/>
      <c r="E106" s="100"/>
      <c r="F106" s="35"/>
      <c r="G106" s="63"/>
      <c r="H106" s="36"/>
      <c r="I106" s="63"/>
      <c r="J106" s="36"/>
      <c r="K106" s="63"/>
      <c r="L106" s="52"/>
      <c r="M106" s="67"/>
      <c r="N106" s="110"/>
    </row>
    <row r="107" spans="1:14" customFormat="1" x14ac:dyDescent="0.3">
      <c r="A107" s="107"/>
      <c r="B107" s="96"/>
      <c r="C107" s="97"/>
      <c r="D107" s="93"/>
      <c r="E107" s="100"/>
      <c r="F107" s="35"/>
      <c r="G107" s="63"/>
      <c r="H107" s="36"/>
      <c r="I107" s="63"/>
      <c r="J107" s="36"/>
      <c r="K107" s="63"/>
      <c r="L107" s="52"/>
      <c r="M107" s="67"/>
      <c r="N107" s="110"/>
    </row>
    <row r="108" spans="1:14" customFormat="1" x14ac:dyDescent="0.3">
      <c r="A108" s="107"/>
      <c r="B108" s="96"/>
      <c r="C108" s="97"/>
      <c r="D108" s="93"/>
      <c r="E108" s="100"/>
      <c r="F108" s="47"/>
      <c r="G108" s="63"/>
      <c r="H108" s="48"/>
      <c r="I108" s="63"/>
      <c r="J108" s="48"/>
      <c r="K108" s="63"/>
      <c r="L108" s="49"/>
      <c r="M108" s="67"/>
      <c r="N108" s="110"/>
    </row>
    <row r="109" spans="1:14" customFormat="1" x14ac:dyDescent="0.3">
      <c r="A109" s="107"/>
      <c r="B109" s="96"/>
      <c r="C109" s="97"/>
      <c r="D109" s="93"/>
      <c r="E109" s="100"/>
      <c r="F109" s="47"/>
      <c r="G109" s="63"/>
      <c r="H109" s="48"/>
      <c r="I109" s="63"/>
      <c r="J109" s="48"/>
      <c r="K109" s="63"/>
      <c r="L109" s="49"/>
      <c r="M109" s="67"/>
      <c r="N109" s="110"/>
    </row>
    <row r="110" spans="1:14" customFormat="1" x14ac:dyDescent="0.3">
      <c r="A110" s="107"/>
      <c r="B110" s="96"/>
      <c r="C110" s="97"/>
      <c r="D110" s="93"/>
      <c r="E110" s="100"/>
      <c r="F110" s="47"/>
      <c r="G110" s="63"/>
      <c r="H110" s="48"/>
      <c r="I110" s="63"/>
      <c r="J110" s="48"/>
      <c r="K110" s="63"/>
      <c r="L110" s="49"/>
      <c r="M110" s="67"/>
      <c r="N110" s="110"/>
    </row>
    <row r="111" spans="1:14" customFormat="1" x14ac:dyDescent="0.3">
      <c r="A111" s="107"/>
      <c r="B111" s="96"/>
      <c r="C111" s="97"/>
      <c r="D111" s="93"/>
      <c r="E111" s="100"/>
      <c r="F111" s="47"/>
      <c r="G111" s="63"/>
      <c r="H111" s="48"/>
      <c r="I111" s="63"/>
      <c r="J111" s="48"/>
      <c r="K111" s="63"/>
      <c r="L111" s="49"/>
      <c r="M111" s="67"/>
      <c r="N111" s="110"/>
    </row>
    <row r="112" spans="1:14" customFormat="1" x14ac:dyDescent="0.3">
      <c r="A112" s="107"/>
      <c r="B112" s="96"/>
      <c r="C112" s="97"/>
      <c r="D112" s="93"/>
      <c r="E112" s="100"/>
      <c r="F112" s="47"/>
      <c r="G112" s="63"/>
      <c r="H112" s="48"/>
      <c r="I112" s="63"/>
      <c r="J112" s="48"/>
      <c r="K112" s="63"/>
      <c r="L112" s="49"/>
      <c r="M112" s="67"/>
      <c r="N112" s="110"/>
    </row>
    <row r="113" spans="1:14" customFormat="1" x14ac:dyDescent="0.3">
      <c r="A113" s="107"/>
      <c r="B113" s="96"/>
      <c r="C113" s="97"/>
      <c r="D113" s="93"/>
      <c r="E113" s="100"/>
      <c r="F113" s="47"/>
      <c r="G113" s="63"/>
      <c r="H113" s="48"/>
      <c r="I113" s="63"/>
      <c r="J113" s="48"/>
      <c r="K113" s="63"/>
      <c r="L113" s="49"/>
      <c r="M113" s="67"/>
      <c r="N113" s="110"/>
    </row>
    <row r="114" spans="1:14" customFormat="1" x14ac:dyDescent="0.3">
      <c r="A114" s="107"/>
      <c r="B114" s="96"/>
      <c r="C114" s="97"/>
      <c r="D114" s="93"/>
      <c r="E114" s="100"/>
      <c r="F114" s="47"/>
      <c r="G114" s="63"/>
      <c r="H114" s="48"/>
      <c r="I114" s="63"/>
      <c r="J114" s="48"/>
      <c r="K114" s="63"/>
      <c r="L114" s="49"/>
      <c r="M114" s="67"/>
      <c r="N114" s="110"/>
    </row>
    <row r="115" spans="1:14" customFormat="1" x14ac:dyDescent="0.3">
      <c r="A115" s="107"/>
      <c r="B115" s="96"/>
      <c r="C115" s="97"/>
      <c r="D115" s="93"/>
      <c r="E115" s="100"/>
      <c r="F115" s="47"/>
      <c r="G115" s="63"/>
      <c r="H115" s="48"/>
      <c r="I115" s="63"/>
      <c r="J115" s="48"/>
      <c r="K115" s="63"/>
      <c r="L115" s="49"/>
      <c r="M115" s="67"/>
      <c r="N115" s="110"/>
    </row>
    <row r="116" spans="1:14" customFormat="1" x14ac:dyDescent="0.3">
      <c r="A116" s="107"/>
      <c r="B116" s="96"/>
      <c r="C116" s="97"/>
      <c r="D116" s="93"/>
      <c r="E116" s="100"/>
      <c r="F116" s="47"/>
      <c r="G116" s="63"/>
      <c r="H116" s="48"/>
      <c r="I116" s="63"/>
      <c r="J116" s="48"/>
      <c r="K116" s="63"/>
      <c r="L116" s="49"/>
      <c r="M116" s="67"/>
      <c r="N116" s="110"/>
    </row>
    <row r="117" spans="1:14" customFormat="1" x14ac:dyDescent="0.3">
      <c r="A117" s="107"/>
      <c r="B117" s="96"/>
      <c r="C117" s="97"/>
      <c r="D117" s="93"/>
      <c r="E117" s="100"/>
      <c r="F117" s="47"/>
      <c r="G117" s="63"/>
      <c r="H117" s="48"/>
      <c r="I117" s="63"/>
      <c r="J117" s="48"/>
      <c r="K117" s="63"/>
      <c r="L117" s="49"/>
      <c r="M117" s="67"/>
      <c r="N117" s="110"/>
    </row>
    <row r="118" spans="1:14" customFormat="1" x14ac:dyDescent="0.3">
      <c r="A118" s="107"/>
      <c r="B118" s="96"/>
      <c r="C118" s="97"/>
      <c r="D118" s="93"/>
      <c r="E118" s="100"/>
      <c r="F118" s="47"/>
      <c r="G118" s="63"/>
      <c r="H118" s="48"/>
      <c r="I118" s="63"/>
      <c r="J118" s="48"/>
      <c r="K118" s="63"/>
      <c r="L118" s="49"/>
      <c r="M118" s="67"/>
      <c r="N118" s="110"/>
    </row>
    <row r="119" spans="1:14" customFormat="1" x14ac:dyDescent="0.3">
      <c r="A119" s="107"/>
      <c r="B119" s="96"/>
      <c r="C119" s="97"/>
      <c r="D119" s="93"/>
      <c r="E119" s="100"/>
      <c r="F119" s="47"/>
      <c r="G119" s="63"/>
      <c r="H119" s="48"/>
      <c r="I119" s="63"/>
      <c r="J119" s="48"/>
      <c r="K119" s="63"/>
      <c r="L119" s="49"/>
      <c r="M119" s="67"/>
      <c r="N119" s="110"/>
    </row>
    <row r="120" spans="1:14" customFormat="1" x14ac:dyDescent="0.3">
      <c r="A120" s="107"/>
      <c r="B120" s="96"/>
      <c r="C120" s="97"/>
      <c r="D120" s="93"/>
      <c r="E120" s="100"/>
      <c r="F120" s="47"/>
      <c r="G120" s="63"/>
      <c r="H120" s="48"/>
      <c r="I120" s="63"/>
      <c r="J120" s="48"/>
      <c r="K120" s="63"/>
      <c r="L120" s="49"/>
      <c r="M120" s="67"/>
      <c r="N120" s="110"/>
    </row>
    <row r="121" spans="1:14" customFormat="1" x14ac:dyDescent="0.3">
      <c r="A121" s="107"/>
      <c r="B121" s="96"/>
      <c r="C121" s="97"/>
      <c r="D121" s="93"/>
      <c r="E121" s="100"/>
      <c r="F121" s="47"/>
      <c r="G121" s="63"/>
      <c r="H121" s="48"/>
      <c r="I121" s="63"/>
      <c r="J121" s="48"/>
      <c r="K121" s="63"/>
      <c r="L121" s="49"/>
      <c r="M121" s="67"/>
      <c r="N121" s="110"/>
    </row>
    <row r="122" spans="1:14" customFormat="1" x14ac:dyDescent="0.3">
      <c r="A122" s="107"/>
      <c r="B122" s="96"/>
      <c r="C122" s="97"/>
      <c r="D122" s="93"/>
      <c r="E122" s="100"/>
      <c r="F122" s="47"/>
      <c r="G122" s="63"/>
      <c r="H122" s="48"/>
      <c r="I122" s="63"/>
      <c r="J122" s="48"/>
      <c r="K122" s="63"/>
      <c r="L122" s="49"/>
      <c r="M122" s="67"/>
      <c r="N122" s="110"/>
    </row>
    <row r="123" spans="1:14" customFormat="1" x14ac:dyDescent="0.3">
      <c r="A123" s="107"/>
      <c r="B123" s="96"/>
      <c r="C123" s="97"/>
      <c r="D123" s="93"/>
      <c r="E123" s="100"/>
      <c r="F123" s="47"/>
      <c r="G123" s="63"/>
      <c r="H123" s="48"/>
      <c r="I123" s="63"/>
      <c r="J123" s="48"/>
      <c r="K123" s="63"/>
      <c r="L123" s="49"/>
      <c r="M123" s="67"/>
      <c r="N123" s="110"/>
    </row>
    <row r="124" spans="1:14" customFormat="1" x14ac:dyDescent="0.3">
      <c r="A124" s="107"/>
      <c r="B124" s="96"/>
      <c r="C124" s="97"/>
      <c r="D124" s="93"/>
      <c r="E124" s="100"/>
      <c r="F124" s="47"/>
      <c r="G124" s="63"/>
      <c r="H124" s="48"/>
      <c r="I124" s="63"/>
      <c r="J124" s="48"/>
      <c r="K124" s="63"/>
      <c r="L124" s="49"/>
      <c r="M124" s="67"/>
      <c r="N124" s="110"/>
    </row>
    <row r="125" spans="1:14" customFormat="1" x14ac:dyDescent="0.3">
      <c r="A125" s="107"/>
      <c r="B125" s="96"/>
      <c r="C125" s="97"/>
      <c r="D125" s="93"/>
      <c r="E125" s="100"/>
      <c r="F125" s="47"/>
      <c r="G125" s="63"/>
      <c r="H125" s="48"/>
      <c r="I125" s="63"/>
      <c r="J125" s="48"/>
      <c r="K125" s="63"/>
      <c r="L125" s="49"/>
      <c r="M125" s="67"/>
      <c r="N125" s="110"/>
    </row>
    <row r="126" spans="1:14" customFormat="1" x14ac:dyDescent="0.3">
      <c r="A126" s="107"/>
      <c r="B126" s="96"/>
      <c r="C126" s="97"/>
      <c r="D126" s="93"/>
      <c r="E126" s="100"/>
      <c r="F126" s="47"/>
      <c r="G126" s="63"/>
      <c r="H126" s="48"/>
      <c r="I126" s="63"/>
      <c r="J126" s="48"/>
      <c r="K126" s="63"/>
      <c r="L126" s="49"/>
      <c r="M126" s="67"/>
      <c r="N126" s="110"/>
    </row>
    <row r="127" spans="1:14" customFormat="1" x14ac:dyDescent="0.3">
      <c r="A127" s="107"/>
      <c r="B127" s="96"/>
      <c r="C127" s="97"/>
      <c r="D127" s="93"/>
      <c r="E127" s="100"/>
      <c r="F127" s="47"/>
      <c r="G127" s="63"/>
      <c r="H127" s="48"/>
      <c r="I127" s="63"/>
      <c r="J127" s="48"/>
      <c r="K127" s="63"/>
      <c r="L127" s="49"/>
      <c r="M127" s="67"/>
      <c r="N127" s="110"/>
    </row>
    <row r="128" spans="1:14" customFormat="1" x14ac:dyDescent="0.3">
      <c r="A128" s="107"/>
      <c r="B128" s="96"/>
      <c r="C128" s="97"/>
      <c r="D128" s="93"/>
      <c r="E128" s="100"/>
      <c r="F128" s="47"/>
      <c r="G128" s="63"/>
      <c r="H128" s="48"/>
      <c r="I128" s="63"/>
      <c r="J128" s="48"/>
      <c r="K128" s="63"/>
      <c r="L128" s="49"/>
      <c r="M128" s="67"/>
      <c r="N128" s="110"/>
    </row>
    <row r="129" spans="1:14" customFormat="1" x14ac:dyDescent="0.3">
      <c r="A129" s="107"/>
      <c r="B129" s="96"/>
      <c r="C129" s="97"/>
      <c r="D129" s="93"/>
      <c r="E129" s="100"/>
      <c r="F129" s="47"/>
      <c r="G129" s="63"/>
      <c r="H129" s="48"/>
      <c r="I129" s="63"/>
      <c r="J129" s="48"/>
      <c r="K129" s="63"/>
      <c r="L129" s="49"/>
      <c r="M129" s="67"/>
      <c r="N129" s="110"/>
    </row>
    <row r="130" spans="1:14" customFormat="1" x14ac:dyDescent="0.3">
      <c r="A130" s="107"/>
      <c r="B130" s="96"/>
      <c r="C130" s="97"/>
      <c r="D130" s="93"/>
      <c r="E130" s="100"/>
      <c r="F130" s="47"/>
      <c r="G130" s="63"/>
      <c r="H130" s="48"/>
      <c r="I130" s="63"/>
      <c r="J130" s="48"/>
      <c r="K130" s="63"/>
      <c r="L130" s="49"/>
      <c r="M130" s="67"/>
      <c r="N130" s="110"/>
    </row>
    <row r="131" spans="1:14" customFormat="1" x14ac:dyDescent="0.3">
      <c r="A131" s="107"/>
      <c r="B131" s="96"/>
      <c r="C131" s="97"/>
      <c r="D131" s="93"/>
      <c r="E131" s="100"/>
      <c r="F131" s="47"/>
      <c r="G131" s="63"/>
      <c r="H131" s="48"/>
      <c r="I131" s="63"/>
      <c r="J131" s="48"/>
      <c r="K131" s="63"/>
      <c r="L131" s="49"/>
      <c r="M131" s="67"/>
      <c r="N131" s="110"/>
    </row>
    <row r="132" spans="1:14" customFormat="1" x14ac:dyDescent="0.3">
      <c r="A132" s="107"/>
      <c r="B132" s="96"/>
      <c r="C132" s="97"/>
      <c r="D132" s="93"/>
      <c r="E132" s="100"/>
      <c r="F132" s="47"/>
      <c r="G132" s="63"/>
      <c r="H132" s="48"/>
      <c r="I132" s="63"/>
      <c r="J132" s="48"/>
      <c r="K132" s="63"/>
      <c r="L132" s="49"/>
      <c r="M132" s="67"/>
      <c r="N132" s="110"/>
    </row>
    <row r="133" spans="1:14" customFormat="1" x14ac:dyDescent="0.3">
      <c r="A133" s="107"/>
      <c r="B133" s="96"/>
      <c r="C133" s="97"/>
      <c r="D133" s="93"/>
      <c r="E133" s="100"/>
      <c r="F133" s="47"/>
      <c r="G133" s="63"/>
      <c r="H133" s="48"/>
      <c r="I133" s="63"/>
      <c r="J133" s="48"/>
      <c r="K133" s="63"/>
      <c r="L133" s="49"/>
      <c r="M133" s="67"/>
      <c r="N133" s="110"/>
    </row>
    <row r="134" spans="1:14" customFormat="1" x14ac:dyDescent="0.3">
      <c r="A134" s="107"/>
      <c r="B134" s="96"/>
      <c r="C134" s="97"/>
      <c r="D134" s="93"/>
      <c r="E134" s="100"/>
      <c r="F134" s="47"/>
      <c r="G134" s="63"/>
      <c r="H134" s="48"/>
      <c r="I134" s="63"/>
      <c r="J134" s="48"/>
      <c r="K134" s="63"/>
      <c r="L134" s="49"/>
      <c r="M134" s="67"/>
      <c r="N134" s="110"/>
    </row>
    <row r="135" spans="1:14" customFormat="1" x14ac:dyDescent="0.3">
      <c r="A135" s="107"/>
      <c r="B135" s="96"/>
      <c r="C135" s="97"/>
      <c r="D135" s="93"/>
      <c r="E135" s="100"/>
      <c r="F135" s="47"/>
      <c r="G135" s="63"/>
      <c r="H135" s="48"/>
      <c r="I135" s="63"/>
      <c r="J135" s="48"/>
      <c r="K135" s="63"/>
      <c r="L135" s="49"/>
      <c r="M135" s="67"/>
      <c r="N135" s="110"/>
    </row>
    <row r="136" spans="1:14" customFormat="1" x14ac:dyDescent="0.3">
      <c r="A136" s="107"/>
      <c r="B136" s="96"/>
      <c r="C136" s="97"/>
      <c r="D136" s="93"/>
      <c r="E136" s="100"/>
      <c r="F136" s="47"/>
      <c r="G136" s="63"/>
      <c r="H136" s="48"/>
      <c r="I136" s="63"/>
      <c r="J136" s="48"/>
      <c r="K136" s="63"/>
      <c r="L136" s="49"/>
      <c r="M136" s="67"/>
      <c r="N136" s="110"/>
    </row>
    <row r="137" spans="1:14" customFormat="1" x14ac:dyDescent="0.3">
      <c r="A137" s="107"/>
      <c r="B137" s="96"/>
      <c r="C137" s="97"/>
      <c r="D137" s="93"/>
      <c r="E137" s="100"/>
      <c r="F137" s="47"/>
      <c r="G137" s="63"/>
      <c r="H137" s="48"/>
      <c r="I137" s="63"/>
      <c r="J137" s="48"/>
      <c r="K137" s="63"/>
      <c r="L137" s="49"/>
      <c r="M137" s="67"/>
      <c r="N137" s="110"/>
    </row>
    <row r="138" spans="1:14" customFormat="1" x14ac:dyDescent="0.3">
      <c r="A138" s="107"/>
      <c r="B138" s="96"/>
      <c r="C138" s="97"/>
      <c r="D138" s="93"/>
      <c r="E138" s="100"/>
      <c r="F138" s="47"/>
      <c r="G138" s="63"/>
      <c r="H138" s="48"/>
      <c r="I138" s="63"/>
      <c r="J138" s="48"/>
      <c r="K138" s="63"/>
      <c r="L138" s="49"/>
      <c r="M138" s="67"/>
      <c r="N138" s="110"/>
    </row>
    <row r="139" spans="1:14" customFormat="1" x14ac:dyDescent="0.3">
      <c r="A139" s="107"/>
      <c r="B139" s="96"/>
      <c r="C139" s="97"/>
      <c r="D139" s="93"/>
      <c r="E139" s="100"/>
      <c r="F139" s="47"/>
      <c r="G139" s="63"/>
      <c r="H139" s="48"/>
      <c r="I139" s="63"/>
      <c r="J139" s="48"/>
      <c r="K139" s="63"/>
      <c r="L139" s="49"/>
      <c r="M139" s="67"/>
      <c r="N139" s="110"/>
    </row>
    <row r="140" spans="1:14" customFormat="1" x14ac:dyDescent="0.3">
      <c r="A140" s="107"/>
      <c r="B140" s="96"/>
      <c r="C140" s="97"/>
      <c r="D140" s="93"/>
      <c r="E140" s="100"/>
      <c r="F140" s="47"/>
      <c r="G140" s="63"/>
      <c r="H140" s="48"/>
      <c r="I140" s="63"/>
      <c r="J140" s="48"/>
      <c r="K140" s="63"/>
      <c r="L140" s="49"/>
      <c r="M140" s="67"/>
      <c r="N140" s="110"/>
    </row>
    <row r="141" spans="1:14" customFormat="1" x14ac:dyDescent="0.3">
      <c r="A141" s="107"/>
      <c r="B141" s="96"/>
      <c r="C141" s="97"/>
      <c r="D141" s="93"/>
      <c r="E141" s="100"/>
      <c r="F141" s="47"/>
      <c r="G141" s="63"/>
      <c r="H141" s="48"/>
      <c r="I141" s="63"/>
      <c r="J141" s="48"/>
      <c r="K141" s="63"/>
      <c r="L141" s="49"/>
      <c r="M141" s="67"/>
      <c r="N141" s="110"/>
    </row>
    <row r="142" spans="1:14" customFormat="1" x14ac:dyDescent="0.3">
      <c r="A142" s="107"/>
      <c r="B142" s="96"/>
      <c r="C142" s="97"/>
      <c r="D142" s="93"/>
      <c r="E142" s="100"/>
      <c r="F142" s="47"/>
      <c r="G142" s="63"/>
      <c r="H142" s="48"/>
      <c r="I142" s="63"/>
      <c r="J142" s="48"/>
      <c r="K142" s="63"/>
      <c r="L142" s="49"/>
      <c r="M142" s="67"/>
      <c r="N142" s="110"/>
    </row>
    <row r="143" spans="1:14" customFormat="1" x14ac:dyDescent="0.3">
      <c r="A143" s="107"/>
      <c r="B143" s="96"/>
      <c r="C143" s="97"/>
      <c r="D143" s="93"/>
      <c r="E143" s="100"/>
      <c r="F143" s="47"/>
      <c r="G143" s="63"/>
      <c r="H143" s="48"/>
      <c r="I143" s="63"/>
      <c r="J143" s="48"/>
      <c r="K143" s="63"/>
      <c r="L143" s="49"/>
      <c r="M143" s="67"/>
      <c r="N143" s="110"/>
    </row>
    <row r="144" spans="1:14" customFormat="1" x14ac:dyDescent="0.3">
      <c r="A144" s="107"/>
      <c r="B144" s="96"/>
      <c r="C144" s="97"/>
      <c r="D144" s="93"/>
      <c r="E144" s="100"/>
      <c r="F144" s="47"/>
      <c r="G144" s="63"/>
      <c r="H144" s="48"/>
      <c r="I144" s="63"/>
      <c r="J144" s="48"/>
      <c r="K144" s="63"/>
      <c r="L144" s="49"/>
      <c r="M144" s="67"/>
      <c r="N144" s="110"/>
    </row>
    <row r="145" spans="1:14" customFormat="1" x14ac:dyDescent="0.3">
      <c r="A145" s="107"/>
      <c r="B145" s="96"/>
      <c r="C145" s="97"/>
      <c r="D145" s="93"/>
      <c r="E145" s="100"/>
      <c r="F145" s="47"/>
      <c r="G145" s="63"/>
      <c r="H145" s="48"/>
      <c r="I145" s="63"/>
      <c r="J145" s="48"/>
      <c r="K145" s="63"/>
      <c r="L145" s="49"/>
      <c r="M145" s="67"/>
      <c r="N145" s="110"/>
    </row>
    <row r="146" spans="1:14" customFormat="1" x14ac:dyDescent="0.3">
      <c r="A146" s="107"/>
      <c r="B146" s="96"/>
      <c r="C146" s="97"/>
      <c r="D146" s="93"/>
      <c r="E146" s="100"/>
      <c r="F146" s="47"/>
      <c r="G146" s="63"/>
      <c r="H146" s="48"/>
      <c r="I146" s="63"/>
      <c r="J146" s="48"/>
      <c r="K146" s="63"/>
      <c r="L146" s="49"/>
      <c r="M146" s="67"/>
      <c r="N146" s="110"/>
    </row>
    <row r="147" spans="1:14" customFormat="1" x14ac:dyDescent="0.3">
      <c r="A147" s="107"/>
      <c r="B147" s="96"/>
      <c r="C147" s="97"/>
      <c r="D147" s="93"/>
      <c r="E147" s="100"/>
      <c r="F147" s="47"/>
      <c r="G147" s="63"/>
      <c r="H147" s="48"/>
      <c r="I147" s="63"/>
      <c r="J147" s="48"/>
      <c r="K147" s="63"/>
      <c r="L147" s="49"/>
      <c r="M147" s="67"/>
      <c r="N147" s="110"/>
    </row>
    <row r="148" spans="1:14" customFormat="1" x14ac:dyDescent="0.3">
      <c r="A148" s="107"/>
      <c r="B148" s="96"/>
      <c r="C148" s="97"/>
      <c r="D148" s="93"/>
      <c r="E148" s="100"/>
      <c r="F148" s="47"/>
      <c r="G148" s="63"/>
      <c r="H148" s="48"/>
      <c r="I148" s="63"/>
      <c r="J148" s="48"/>
      <c r="K148" s="63"/>
      <c r="L148" s="49"/>
      <c r="M148" s="67"/>
      <c r="N148" s="110"/>
    </row>
    <row r="149" spans="1:14" customFormat="1" x14ac:dyDescent="0.3">
      <c r="A149" s="107"/>
      <c r="B149" s="96"/>
      <c r="C149" s="97"/>
      <c r="D149" s="93"/>
      <c r="E149" s="100"/>
      <c r="F149" s="47"/>
      <c r="G149" s="63"/>
      <c r="H149" s="48"/>
      <c r="I149" s="63"/>
      <c r="J149" s="48"/>
      <c r="K149" s="63"/>
      <c r="L149" s="49"/>
      <c r="M149" s="67"/>
      <c r="N149" s="110"/>
    </row>
    <row r="150" spans="1:14" customFormat="1" x14ac:dyDescent="0.3">
      <c r="A150" s="107"/>
      <c r="B150" s="96"/>
      <c r="C150" s="97"/>
      <c r="D150" s="93"/>
      <c r="E150" s="100"/>
      <c r="F150" s="47"/>
      <c r="G150" s="63"/>
      <c r="H150" s="48"/>
      <c r="I150" s="63"/>
      <c r="J150" s="48"/>
      <c r="K150" s="63"/>
      <c r="L150" s="49"/>
      <c r="M150" s="67"/>
      <c r="N150" s="110"/>
    </row>
    <row r="151" spans="1:14" customFormat="1" x14ac:dyDescent="0.3">
      <c r="A151" s="107"/>
      <c r="B151" s="96"/>
      <c r="C151" s="97"/>
      <c r="D151" s="93"/>
      <c r="E151" s="100"/>
      <c r="F151" s="47"/>
      <c r="G151" s="63"/>
      <c r="H151" s="48"/>
      <c r="I151" s="63"/>
      <c r="J151" s="48"/>
      <c r="K151" s="63"/>
      <c r="L151" s="49"/>
      <c r="M151" s="67"/>
      <c r="N151" s="110"/>
    </row>
    <row r="152" spans="1:14" customFormat="1" x14ac:dyDescent="0.3">
      <c r="A152" s="107"/>
      <c r="B152" s="96"/>
      <c r="C152" s="97"/>
      <c r="D152" s="93"/>
      <c r="E152" s="100"/>
      <c r="F152" s="47"/>
      <c r="G152" s="63"/>
      <c r="H152" s="48"/>
      <c r="I152" s="63"/>
      <c r="J152" s="48"/>
      <c r="K152" s="63"/>
      <c r="L152" s="49"/>
      <c r="M152" s="67"/>
      <c r="N152" s="110"/>
    </row>
    <row r="153" spans="1:14" customFormat="1" x14ac:dyDescent="0.3">
      <c r="A153" s="107"/>
      <c r="B153" s="96"/>
      <c r="C153" s="97"/>
      <c r="D153" s="93"/>
      <c r="E153" s="100"/>
      <c r="F153" s="47"/>
      <c r="G153" s="63"/>
      <c r="H153" s="48"/>
      <c r="I153" s="63"/>
      <c r="J153" s="48"/>
      <c r="K153" s="63"/>
      <c r="L153" s="49"/>
      <c r="M153" s="67"/>
      <c r="N153" s="110"/>
    </row>
    <row r="154" spans="1:14" customFormat="1" x14ac:dyDescent="0.3">
      <c r="A154" s="107"/>
      <c r="B154" s="96"/>
      <c r="C154" s="97"/>
      <c r="D154" s="93"/>
      <c r="E154" s="100"/>
      <c r="F154" s="47"/>
      <c r="G154" s="63"/>
      <c r="H154" s="48"/>
      <c r="I154" s="63"/>
      <c r="J154" s="48"/>
      <c r="K154" s="63"/>
      <c r="L154" s="49"/>
      <c r="M154" s="67"/>
      <c r="N154" s="110"/>
    </row>
    <row r="155" spans="1:14" customFormat="1" x14ac:dyDescent="0.3">
      <c r="A155" s="107"/>
      <c r="B155" s="96"/>
      <c r="C155" s="97"/>
      <c r="D155" s="93"/>
      <c r="E155" s="100"/>
      <c r="F155" s="47"/>
      <c r="G155" s="63"/>
      <c r="H155" s="48"/>
      <c r="I155" s="63"/>
      <c r="J155" s="48"/>
      <c r="K155" s="63"/>
      <c r="L155" s="49"/>
      <c r="M155" s="67"/>
      <c r="N155" s="110"/>
    </row>
    <row r="156" spans="1:14" customFormat="1" x14ac:dyDescent="0.3">
      <c r="A156" s="107"/>
      <c r="B156" s="96"/>
      <c r="C156" s="97"/>
      <c r="D156" s="93"/>
      <c r="E156" s="100"/>
      <c r="F156" s="47"/>
      <c r="G156" s="63"/>
      <c r="H156" s="48"/>
      <c r="I156" s="63"/>
      <c r="J156" s="48"/>
      <c r="K156" s="63"/>
      <c r="L156" s="49"/>
      <c r="M156" s="67"/>
      <c r="N156" s="110"/>
    </row>
    <row r="157" spans="1:14" customFormat="1" x14ac:dyDescent="0.3">
      <c r="A157" s="107"/>
      <c r="B157" s="96"/>
      <c r="C157" s="97"/>
      <c r="D157" s="93"/>
      <c r="E157" s="100"/>
      <c r="F157" s="47"/>
      <c r="G157" s="63"/>
      <c r="H157" s="48"/>
      <c r="I157" s="63"/>
      <c r="J157" s="48"/>
      <c r="K157" s="63"/>
      <c r="L157" s="49"/>
      <c r="M157" s="67"/>
      <c r="N157" s="110"/>
    </row>
    <row r="158" spans="1:14" customFormat="1" x14ac:dyDescent="0.3">
      <c r="A158" s="107"/>
      <c r="B158" s="96"/>
      <c r="C158" s="97"/>
      <c r="D158" s="93"/>
      <c r="E158" s="100"/>
      <c r="F158" s="47"/>
      <c r="G158" s="63"/>
      <c r="H158" s="48"/>
      <c r="I158" s="63"/>
      <c r="J158" s="48"/>
      <c r="K158" s="63"/>
      <c r="L158" s="49"/>
      <c r="M158" s="67"/>
      <c r="N158" s="110"/>
    </row>
    <row r="159" spans="1:14" customFormat="1" x14ac:dyDescent="0.3">
      <c r="A159" s="107"/>
      <c r="B159" s="96"/>
      <c r="C159" s="97"/>
      <c r="D159" s="93"/>
      <c r="E159" s="100"/>
      <c r="F159" s="47"/>
      <c r="G159" s="63"/>
      <c r="H159" s="48"/>
      <c r="I159" s="63"/>
      <c r="J159" s="48"/>
      <c r="K159" s="63"/>
      <c r="L159" s="49"/>
      <c r="M159" s="67"/>
      <c r="N159" s="110"/>
    </row>
    <row r="160" spans="1:14" customFormat="1" x14ac:dyDescent="0.3">
      <c r="A160" s="107"/>
      <c r="B160" s="96"/>
      <c r="C160" s="97"/>
      <c r="D160" s="93"/>
      <c r="E160" s="100"/>
      <c r="F160" s="47"/>
      <c r="G160" s="63"/>
      <c r="H160" s="48"/>
      <c r="I160" s="63"/>
      <c r="J160" s="48"/>
      <c r="K160" s="63"/>
      <c r="L160" s="49"/>
      <c r="M160" s="67"/>
      <c r="N160" s="110"/>
    </row>
    <row r="161" spans="1:14" customFormat="1" x14ac:dyDescent="0.3">
      <c r="A161" s="107"/>
      <c r="B161" s="96"/>
      <c r="C161" s="97"/>
      <c r="D161" s="93"/>
      <c r="E161" s="100"/>
      <c r="F161" s="47"/>
      <c r="G161" s="63"/>
      <c r="H161" s="48"/>
      <c r="I161" s="63"/>
      <c r="J161" s="48"/>
      <c r="K161" s="63"/>
      <c r="L161" s="49"/>
      <c r="M161" s="67"/>
      <c r="N161" s="110"/>
    </row>
    <row r="162" spans="1:14" customFormat="1" x14ac:dyDescent="0.3">
      <c r="A162" s="107"/>
      <c r="B162" s="96"/>
      <c r="C162" s="97"/>
      <c r="D162" s="93"/>
      <c r="E162" s="100"/>
      <c r="F162" s="47"/>
      <c r="G162" s="63"/>
      <c r="H162" s="48"/>
      <c r="I162" s="63"/>
      <c r="J162" s="48"/>
      <c r="K162" s="63"/>
      <c r="L162" s="49"/>
      <c r="M162" s="67"/>
      <c r="N162" s="110"/>
    </row>
    <row r="163" spans="1:14" customFormat="1" x14ac:dyDescent="0.3">
      <c r="A163" s="107"/>
      <c r="B163" s="96"/>
      <c r="C163" s="97"/>
      <c r="D163" s="93"/>
      <c r="E163" s="100"/>
      <c r="F163" s="47"/>
      <c r="G163" s="63"/>
      <c r="H163" s="48"/>
      <c r="I163" s="63"/>
      <c r="J163" s="48"/>
      <c r="K163" s="63"/>
      <c r="L163" s="49"/>
      <c r="M163" s="67"/>
      <c r="N163" s="110"/>
    </row>
    <row r="164" spans="1:14" customFormat="1" x14ac:dyDescent="0.3">
      <c r="A164" s="107"/>
      <c r="B164" s="96"/>
      <c r="C164" s="97"/>
      <c r="D164" s="93"/>
      <c r="E164" s="100"/>
      <c r="F164" s="47"/>
      <c r="G164" s="63"/>
      <c r="H164" s="48"/>
      <c r="I164" s="63"/>
      <c r="J164" s="48"/>
      <c r="K164" s="63"/>
      <c r="L164" s="49"/>
      <c r="M164" s="67"/>
      <c r="N164" s="110"/>
    </row>
    <row r="165" spans="1:14" customFormat="1" x14ac:dyDescent="0.3">
      <c r="A165" s="107"/>
      <c r="B165" s="96"/>
      <c r="C165" s="97"/>
      <c r="D165" s="93"/>
      <c r="E165" s="100"/>
      <c r="F165" s="47"/>
      <c r="G165" s="63"/>
      <c r="H165" s="48"/>
      <c r="I165" s="63"/>
      <c r="J165" s="48"/>
      <c r="K165" s="63"/>
      <c r="L165" s="49"/>
      <c r="M165" s="67"/>
      <c r="N165" s="110"/>
    </row>
    <row r="166" spans="1:14" customFormat="1" x14ac:dyDescent="0.3">
      <c r="A166" s="107"/>
      <c r="B166" s="96"/>
      <c r="C166" s="97"/>
      <c r="D166" s="93"/>
      <c r="E166" s="100"/>
      <c r="F166" s="47"/>
      <c r="G166" s="63"/>
      <c r="H166" s="48"/>
      <c r="I166" s="63"/>
      <c r="J166" s="48"/>
      <c r="K166" s="63"/>
      <c r="L166" s="49"/>
      <c r="M166" s="67"/>
      <c r="N166" s="110"/>
    </row>
    <row r="167" spans="1:14" customFormat="1" x14ac:dyDescent="0.3">
      <c r="A167" s="107"/>
      <c r="B167" s="96"/>
      <c r="C167" s="97"/>
      <c r="D167" s="93"/>
      <c r="E167" s="100"/>
      <c r="F167" s="47"/>
      <c r="G167" s="63"/>
      <c r="H167" s="48"/>
      <c r="I167" s="63"/>
      <c r="J167" s="48"/>
      <c r="K167" s="63"/>
      <c r="L167" s="49"/>
      <c r="M167" s="67"/>
      <c r="N167" s="110"/>
    </row>
    <row r="168" spans="1:14" customFormat="1" x14ac:dyDescent="0.3">
      <c r="A168" s="107"/>
      <c r="B168" s="96"/>
      <c r="C168" s="97"/>
      <c r="D168" s="93"/>
      <c r="E168" s="100"/>
      <c r="F168" s="47"/>
      <c r="G168" s="63"/>
      <c r="H168" s="48"/>
      <c r="I168" s="63"/>
      <c r="J168" s="48"/>
      <c r="K168" s="63"/>
      <c r="L168" s="49"/>
      <c r="M168" s="67"/>
      <c r="N168" s="110"/>
    </row>
    <row r="169" spans="1:14" customFormat="1" x14ac:dyDescent="0.3">
      <c r="A169" s="107"/>
      <c r="B169" s="96"/>
      <c r="C169" s="97"/>
      <c r="D169" s="93"/>
      <c r="E169" s="100"/>
      <c r="F169" s="47"/>
      <c r="G169" s="63"/>
      <c r="H169" s="48"/>
      <c r="I169" s="63"/>
      <c r="J169" s="48"/>
      <c r="K169" s="63"/>
      <c r="L169" s="49"/>
      <c r="M169" s="67"/>
      <c r="N169" s="110"/>
    </row>
    <row r="170" spans="1:14" customFormat="1" x14ac:dyDescent="0.3">
      <c r="A170" s="107"/>
      <c r="B170" s="96"/>
      <c r="C170" s="97"/>
      <c r="D170" s="93"/>
      <c r="E170" s="100"/>
      <c r="F170" s="47"/>
      <c r="G170" s="63"/>
      <c r="H170" s="48"/>
      <c r="I170" s="63"/>
      <c r="J170" s="48"/>
      <c r="K170" s="63"/>
      <c r="L170" s="49"/>
      <c r="M170" s="67"/>
      <c r="N170" s="110"/>
    </row>
    <row r="171" spans="1:14" customFormat="1" x14ac:dyDescent="0.3">
      <c r="A171" s="107"/>
      <c r="B171" s="96"/>
      <c r="C171" s="97"/>
      <c r="D171" s="93"/>
      <c r="E171" s="100"/>
      <c r="F171" s="47"/>
      <c r="G171" s="63"/>
      <c r="H171" s="48"/>
      <c r="I171" s="63"/>
      <c r="J171" s="48"/>
      <c r="K171" s="63"/>
      <c r="L171" s="49"/>
      <c r="M171" s="67"/>
      <c r="N171" s="110"/>
    </row>
    <row r="172" spans="1:14" customFormat="1" x14ac:dyDescent="0.3">
      <c r="A172" s="107"/>
      <c r="B172" s="96"/>
      <c r="C172" s="97"/>
      <c r="D172" s="93"/>
      <c r="E172" s="100"/>
      <c r="F172" s="47"/>
      <c r="G172" s="63"/>
      <c r="H172" s="48"/>
      <c r="I172" s="63"/>
      <c r="J172" s="48"/>
      <c r="K172" s="63"/>
      <c r="L172" s="49"/>
      <c r="M172" s="67"/>
      <c r="N172" s="110"/>
    </row>
    <row r="173" spans="1:14" customFormat="1" x14ac:dyDescent="0.3">
      <c r="A173" s="107"/>
      <c r="B173" s="96"/>
      <c r="C173" s="97"/>
      <c r="D173" s="93"/>
      <c r="E173" s="100"/>
      <c r="F173" s="47"/>
      <c r="G173" s="63"/>
      <c r="H173" s="48"/>
      <c r="I173" s="63"/>
      <c r="J173" s="48"/>
      <c r="K173" s="63"/>
      <c r="L173" s="49"/>
      <c r="M173" s="67"/>
      <c r="N173" s="110"/>
    </row>
    <row r="174" spans="1:14" customFormat="1" x14ac:dyDescent="0.3">
      <c r="A174" s="107"/>
      <c r="B174" s="96"/>
      <c r="C174" s="97"/>
      <c r="D174" s="93"/>
      <c r="E174" s="100"/>
      <c r="F174" s="47"/>
      <c r="G174" s="63"/>
      <c r="H174" s="48"/>
      <c r="I174" s="63"/>
      <c r="J174" s="48"/>
      <c r="K174" s="63"/>
      <c r="L174" s="49"/>
      <c r="M174" s="67"/>
      <c r="N174" s="110"/>
    </row>
    <row r="175" spans="1:14" customFormat="1" x14ac:dyDescent="0.3">
      <c r="A175" s="107"/>
      <c r="B175" s="96"/>
      <c r="C175" s="97"/>
      <c r="D175" s="93"/>
      <c r="E175" s="100"/>
      <c r="F175" s="47"/>
      <c r="G175" s="63"/>
      <c r="H175" s="48"/>
      <c r="I175" s="63"/>
      <c r="J175" s="48"/>
      <c r="K175" s="63"/>
      <c r="L175" s="49"/>
      <c r="M175" s="67"/>
      <c r="N175" s="110"/>
    </row>
    <row r="176" spans="1:14" customFormat="1" x14ac:dyDescent="0.3">
      <c r="A176" s="107"/>
      <c r="B176" s="96"/>
      <c r="C176" s="97"/>
      <c r="D176" s="93"/>
      <c r="E176" s="100"/>
      <c r="F176" s="47"/>
      <c r="G176" s="63"/>
      <c r="H176" s="48"/>
      <c r="I176" s="63"/>
      <c r="J176" s="48"/>
      <c r="K176" s="63"/>
      <c r="L176" s="49"/>
      <c r="M176" s="67"/>
      <c r="N176" s="110"/>
    </row>
    <row r="177" spans="1:14" customFormat="1" x14ac:dyDescent="0.3">
      <c r="A177" s="107"/>
      <c r="B177" s="96"/>
      <c r="C177" s="97"/>
      <c r="D177" s="93"/>
      <c r="E177" s="100"/>
      <c r="F177" s="47"/>
      <c r="G177" s="63"/>
      <c r="H177" s="48"/>
      <c r="I177" s="63"/>
      <c r="J177" s="48"/>
      <c r="K177" s="63"/>
      <c r="L177" s="49"/>
      <c r="M177" s="67"/>
      <c r="N177" s="110"/>
    </row>
    <row r="178" spans="1:14" customFormat="1" x14ac:dyDescent="0.3">
      <c r="A178" s="107"/>
      <c r="B178" s="96"/>
      <c r="C178" s="97"/>
      <c r="D178" s="93"/>
      <c r="E178" s="100"/>
      <c r="F178" s="47"/>
      <c r="G178" s="63"/>
      <c r="H178" s="48"/>
      <c r="I178" s="63"/>
      <c r="J178" s="48"/>
      <c r="K178" s="63"/>
      <c r="L178" s="49"/>
      <c r="M178" s="67"/>
      <c r="N178" s="110"/>
    </row>
    <row r="179" spans="1:14" customFormat="1" x14ac:dyDescent="0.3">
      <c r="A179" s="107"/>
      <c r="B179" s="96"/>
      <c r="C179" s="97"/>
      <c r="D179" s="93"/>
      <c r="E179" s="100"/>
      <c r="F179" s="47"/>
      <c r="G179" s="63"/>
      <c r="H179" s="48"/>
      <c r="I179" s="63"/>
      <c r="J179" s="48"/>
      <c r="K179" s="63"/>
      <c r="L179" s="49"/>
      <c r="M179" s="67"/>
      <c r="N179" s="110"/>
    </row>
    <row r="180" spans="1:14" customFormat="1" x14ac:dyDescent="0.3">
      <c r="A180" s="107"/>
      <c r="B180" s="96"/>
      <c r="C180" s="97"/>
      <c r="D180" s="93"/>
      <c r="E180" s="100"/>
      <c r="F180" s="47"/>
      <c r="G180" s="63"/>
      <c r="H180" s="48"/>
      <c r="I180" s="63"/>
      <c r="J180" s="48"/>
      <c r="K180" s="63"/>
      <c r="L180" s="49"/>
      <c r="M180" s="67"/>
      <c r="N180" s="110"/>
    </row>
    <row r="181" spans="1:14" customFormat="1" x14ac:dyDescent="0.3">
      <c r="A181" s="107"/>
      <c r="B181" s="96"/>
      <c r="C181" s="97"/>
      <c r="D181" s="93"/>
      <c r="E181" s="100"/>
      <c r="F181" s="47"/>
      <c r="G181" s="63"/>
      <c r="H181" s="48"/>
      <c r="I181" s="63"/>
      <c r="J181" s="48"/>
      <c r="K181" s="63"/>
      <c r="L181" s="49"/>
      <c r="M181" s="67"/>
      <c r="N181" s="110"/>
    </row>
    <row r="182" spans="1:14" customFormat="1" x14ac:dyDescent="0.3">
      <c r="A182" s="107"/>
      <c r="B182" s="96"/>
      <c r="C182" s="97"/>
      <c r="D182" s="93"/>
      <c r="E182" s="100"/>
      <c r="F182" s="47"/>
      <c r="G182" s="63"/>
      <c r="H182" s="48"/>
      <c r="I182" s="63"/>
      <c r="J182" s="48"/>
      <c r="K182" s="63"/>
      <c r="L182" s="49"/>
      <c r="M182" s="67"/>
      <c r="N182" s="110"/>
    </row>
    <row r="183" spans="1:14" customFormat="1" x14ac:dyDescent="0.3">
      <c r="A183" s="107"/>
      <c r="B183" s="96"/>
      <c r="C183" s="97"/>
      <c r="D183" s="93"/>
      <c r="E183" s="100"/>
      <c r="F183" s="47"/>
      <c r="G183" s="63"/>
      <c r="H183" s="48"/>
      <c r="I183" s="63"/>
      <c r="J183" s="48"/>
      <c r="K183" s="63"/>
      <c r="L183" s="49"/>
      <c r="M183" s="67"/>
      <c r="N183" s="110"/>
    </row>
    <row r="184" spans="1:14" customFormat="1" x14ac:dyDescent="0.3">
      <c r="A184" s="107"/>
      <c r="B184" s="96"/>
      <c r="C184" s="97"/>
      <c r="D184" s="93"/>
      <c r="E184" s="100"/>
      <c r="F184" s="47"/>
      <c r="G184" s="63"/>
      <c r="H184" s="48"/>
      <c r="I184" s="63"/>
      <c r="J184" s="48"/>
      <c r="K184" s="63"/>
      <c r="L184" s="49"/>
      <c r="M184" s="67"/>
      <c r="N184" s="110"/>
    </row>
    <row r="185" spans="1:14" customFormat="1" x14ac:dyDescent="0.3">
      <c r="A185" s="107"/>
      <c r="B185" s="96"/>
      <c r="C185" s="97"/>
      <c r="D185" s="93"/>
      <c r="E185" s="100"/>
      <c r="F185" s="47"/>
      <c r="G185" s="63"/>
      <c r="H185" s="48"/>
      <c r="I185" s="63"/>
      <c r="J185" s="48"/>
      <c r="K185" s="63"/>
      <c r="L185" s="49"/>
      <c r="M185" s="67"/>
      <c r="N185" s="110"/>
    </row>
    <row r="186" spans="1:14" customFormat="1" x14ac:dyDescent="0.3">
      <c r="A186" s="107"/>
      <c r="B186" s="96"/>
      <c r="C186" s="97"/>
      <c r="D186" s="93"/>
      <c r="E186" s="100"/>
      <c r="F186" s="47"/>
      <c r="G186" s="63"/>
      <c r="H186" s="48"/>
      <c r="I186" s="63"/>
      <c r="J186" s="48"/>
      <c r="K186" s="63"/>
      <c r="L186" s="49"/>
      <c r="M186" s="67"/>
      <c r="N186" s="110"/>
    </row>
    <row r="187" spans="1:14" customFormat="1" x14ac:dyDescent="0.3">
      <c r="A187" s="107"/>
      <c r="B187" s="96"/>
      <c r="C187" s="97"/>
      <c r="D187" s="93"/>
      <c r="E187" s="100"/>
      <c r="F187" s="47"/>
      <c r="G187" s="63"/>
      <c r="H187" s="48"/>
      <c r="I187" s="63"/>
      <c r="J187" s="48"/>
      <c r="K187" s="63"/>
      <c r="L187" s="49"/>
      <c r="M187" s="67"/>
      <c r="N187" s="110"/>
    </row>
    <row r="188" spans="1:14" customFormat="1" x14ac:dyDescent="0.3">
      <c r="A188" s="107"/>
      <c r="B188" s="96"/>
      <c r="C188" s="97"/>
      <c r="D188" s="93"/>
      <c r="E188" s="100"/>
      <c r="F188" s="47"/>
      <c r="G188" s="63"/>
      <c r="H188" s="48"/>
      <c r="I188" s="63"/>
      <c r="J188" s="48"/>
      <c r="K188" s="63"/>
      <c r="L188" s="49"/>
      <c r="M188" s="67"/>
      <c r="N188" s="110"/>
    </row>
    <row r="189" spans="1:14" customFormat="1" x14ac:dyDescent="0.3">
      <c r="A189" s="107"/>
      <c r="B189" s="96"/>
      <c r="C189" s="97"/>
      <c r="D189" s="93"/>
      <c r="E189" s="100"/>
      <c r="F189" s="47"/>
      <c r="G189" s="63"/>
      <c r="H189" s="48"/>
      <c r="I189" s="63"/>
      <c r="J189" s="48"/>
      <c r="K189" s="63"/>
      <c r="L189" s="49"/>
      <c r="M189" s="67"/>
      <c r="N189" s="110"/>
    </row>
    <row r="190" spans="1:14" customFormat="1" x14ac:dyDescent="0.3">
      <c r="A190" s="107"/>
      <c r="B190" s="96"/>
      <c r="C190" s="97"/>
      <c r="D190" s="93"/>
      <c r="E190" s="100"/>
      <c r="F190" s="47"/>
      <c r="G190" s="63"/>
      <c r="H190" s="48"/>
      <c r="I190" s="63"/>
      <c r="J190" s="48"/>
      <c r="K190" s="63"/>
      <c r="L190" s="49"/>
      <c r="M190" s="67"/>
      <c r="N190" s="110"/>
    </row>
    <row r="191" spans="1:14" customFormat="1" x14ac:dyDescent="0.3">
      <c r="A191" s="107"/>
      <c r="B191" s="96"/>
      <c r="C191" s="97"/>
      <c r="D191" s="93"/>
      <c r="E191" s="100"/>
      <c r="F191" s="47"/>
      <c r="G191" s="63"/>
      <c r="H191" s="48"/>
      <c r="I191" s="63"/>
      <c r="J191" s="48"/>
      <c r="K191" s="63"/>
      <c r="L191" s="49"/>
      <c r="M191" s="67"/>
      <c r="N191" s="110"/>
    </row>
    <row r="192" spans="1:14" customFormat="1" x14ac:dyDescent="0.3">
      <c r="A192" s="107"/>
      <c r="B192" s="96"/>
      <c r="C192" s="97"/>
      <c r="D192" s="93"/>
      <c r="E192" s="100"/>
      <c r="F192" s="47"/>
      <c r="G192" s="63"/>
      <c r="H192" s="48"/>
      <c r="I192" s="63"/>
      <c r="J192" s="48"/>
      <c r="K192" s="63"/>
      <c r="L192" s="49"/>
      <c r="M192" s="67"/>
      <c r="N192" s="110"/>
    </row>
    <row r="193" spans="1:14" customFormat="1" x14ac:dyDescent="0.3">
      <c r="A193" s="107"/>
      <c r="B193" s="96"/>
      <c r="C193" s="97"/>
      <c r="D193" s="93"/>
      <c r="E193" s="100"/>
      <c r="F193" s="47"/>
      <c r="G193" s="63"/>
      <c r="H193" s="48"/>
      <c r="I193" s="63"/>
      <c r="J193" s="48"/>
      <c r="K193" s="63"/>
      <c r="L193" s="49"/>
      <c r="M193" s="67"/>
      <c r="N193" s="110"/>
    </row>
    <row r="194" spans="1:14" customFormat="1" x14ac:dyDescent="0.3">
      <c r="A194" s="107"/>
      <c r="B194" s="96"/>
      <c r="C194" s="97"/>
      <c r="D194" s="93"/>
      <c r="E194" s="100"/>
      <c r="F194" s="47"/>
      <c r="G194" s="63"/>
      <c r="H194" s="48"/>
      <c r="I194" s="63"/>
      <c r="J194" s="48"/>
      <c r="K194" s="63"/>
      <c r="L194" s="49"/>
      <c r="M194" s="67"/>
      <c r="N194" s="110"/>
    </row>
    <row r="195" spans="1:14" customFormat="1" x14ac:dyDescent="0.3">
      <c r="A195" s="107"/>
      <c r="B195" s="96"/>
      <c r="C195" s="97"/>
      <c r="D195" s="93"/>
      <c r="E195" s="100"/>
      <c r="F195" s="47"/>
      <c r="G195" s="63"/>
      <c r="H195" s="48"/>
      <c r="I195" s="63"/>
      <c r="J195" s="48"/>
      <c r="K195" s="63"/>
      <c r="L195" s="49"/>
      <c r="M195" s="67"/>
      <c r="N195" s="110"/>
    </row>
    <row r="196" spans="1:14" customFormat="1" x14ac:dyDescent="0.3">
      <c r="A196" s="107"/>
      <c r="B196" s="96"/>
      <c r="C196" s="97"/>
      <c r="D196" s="93"/>
      <c r="E196" s="100"/>
      <c r="F196" s="47"/>
      <c r="G196" s="63"/>
      <c r="H196" s="48"/>
      <c r="I196" s="63"/>
      <c r="J196" s="48"/>
      <c r="K196" s="63"/>
      <c r="L196" s="49"/>
      <c r="M196" s="67"/>
      <c r="N196" s="110"/>
    </row>
    <row r="197" spans="1:14" customFormat="1" x14ac:dyDescent="0.3">
      <c r="A197" s="107"/>
      <c r="B197" s="96"/>
      <c r="C197" s="97"/>
      <c r="D197" s="93"/>
      <c r="E197" s="100"/>
      <c r="F197" s="47"/>
      <c r="G197" s="63"/>
      <c r="H197" s="48"/>
      <c r="I197" s="63"/>
      <c r="J197" s="48"/>
      <c r="K197" s="63"/>
      <c r="L197" s="49"/>
      <c r="M197" s="67"/>
      <c r="N197" s="110"/>
    </row>
    <row r="198" spans="1:14" customFormat="1" x14ac:dyDescent="0.3">
      <c r="A198" s="107"/>
      <c r="B198" s="96"/>
      <c r="C198" s="97"/>
      <c r="D198" s="93"/>
      <c r="E198" s="100"/>
      <c r="F198" s="47"/>
      <c r="G198" s="63"/>
      <c r="H198" s="48"/>
      <c r="I198" s="63"/>
      <c r="J198" s="48"/>
      <c r="K198" s="63"/>
      <c r="L198" s="49"/>
      <c r="M198" s="67"/>
      <c r="N198" s="110"/>
    </row>
    <row r="199" spans="1:14" customFormat="1" x14ac:dyDescent="0.3">
      <c r="A199" s="107"/>
      <c r="B199" s="96"/>
      <c r="C199" s="97"/>
      <c r="D199" s="93"/>
      <c r="E199" s="100"/>
      <c r="F199" s="47"/>
      <c r="G199" s="63"/>
      <c r="H199" s="48"/>
      <c r="I199" s="63"/>
      <c r="J199" s="48"/>
      <c r="K199" s="63"/>
      <c r="L199" s="49"/>
      <c r="M199" s="67"/>
      <c r="N199" s="110"/>
    </row>
    <row r="200" spans="1:14" customFormat="1" x14ac:dyDescent="0.3">
      <c r="A200" s="107"/>
      <c r="B200" s="96"/>
      <c r="C200" s="97"/>
      <c r="D200" s="93"/>
      <c r="E200" s="100"/>
      <c r="F200" s="47"/>
      <c r="G200" s="63"/>
      <c r="H200" s="48"/>
      <c r="I200" s="63"/>
      <c r="J200" s="48"/>
      <c r="K200" s="63"/>
      <c r="L200" s="49"/>
      <c r="M200" s="67"/>
      <c r="N200" s="110"/>
    </row>
    <row r="201" spans="1:14" customFormat="1" x14ac:dyDescent="0.3">
      <c r="A201" s="107"/>
      <c r="B201" s="96"/>
      <c r="C201" s="97"/>
      <c r="D201" s="93"/>
      <c r="E201" s="100"/>
      <c r="F201" s="47"/>
      <c r="G201" s="63"/>
      <c r="H201" s="48"/>
      <c r="I201" s="63"/>
      <c r="J201" s="48"/>
      <c r="K201" s="63"/>
      <c r="L201" s="49"/>
      <c r="M201" s="67"/>
      <c r="N201" s="110"/>
    </row>
    <row r="202" spans="1:14" customFormat="1" x14ac:dyDescent="0.3">
      <c r="A202" s="107"/>
      <c r="B202" s="96"/>
      <c r="C202" s="97"/>
      <c r="D202" s="93"/>
      <c r="E202" s="100"/>
      <c r="F202" s="47"/>
      <c r="G202" s="63"/>
      <c r="H202" s="48"/>
      <c r="I202" s="63"/>
      <c r="J202" s="48"/>
      <c r="K202" s="63"/>
      <c r="L202" s="49"/>
      <c r="M202" s="67"/>
      <c r="N202" s="110"/>
    </row>
    <row r="203" spans="1:14" customFormat="1" x14ac:dyDescent="0.3">
      <c r="A203" s="107"/>
      <c r="B203" s="96"/>
      <c r="C203" s="97"/>
      <c r="D203" s="93"/>
      <c r="E203" s="100"/>
      <c r="F203" s="47"/>
      <c r="G203" s="63"/>
      <c r="H203" s="48"/>
      <c r="I203" s="63"/>
      <c r="J203" s="48"/>
      <c r="K203" s="63"/>
      <c r="L203" s="49"/>
      <c r="M203" s="67"/>
      <c r="N203" s="110"/>
    </row>
    <row r="204" spans="1:14" customFormat="1" x14ac:dyDescent="0.3">
      <c r="A204" s="107"/>
      <c r="B204" s="96"/>
      <c r="C204" s="97"/>
      <c r="D204" s="93"/>
      <c r="E204" s="100"/>
      <c r="F204" s="47"/>
      <c r="G204" s="63"/>
      <c r="H204" s="48"/>
      <c r="I204" s="63"/>
      <c r="J204" s="48"/>
      <c r="K204" s="63"/>
      <c r="L204" s="49"/>
      <c r="M204" s="67"/>
      <c r="N204" s="110"/>
    </row>
    <row r="205" spans="1:14" customFormat="1" x14ac:dyDescent="0.3">
      <c r="A205" s="107"/>
      <c r="B205" s="96"/>
      <c r="C205" s="97"/>
      <c r="D205" s="93"/>
      <c r="E205" s="100"/>
      <c r="F205" s="47"/>
      <c r="G205" s="63"/>
      <c r="H205" s="48"/>
      <c r="I205" s="63"/>
      <c r="J205" s="48"/>
      <c r="K205" s="63"/>
      <c r="L205" s="49"/>
      <c r="M205" s="67"/>
      <c r="N205" s="110"/>
    </row>
    <row r="206" spans="1:14" customFormat="1" x14ac:dyDescent="0.3">
      <c r="A206" s="107"/>
      <c r="B206" s="96"/>
      <c r="C206" s="97"/>
      <c r="D206" s="93"/>
      <c r="E206" s="100"/>
      <c r="F206" s="47"/>
      <c r="G206" s="63"/>
      <c r="H206" s="48"/>
      <c r="I206" s="63"/>
      <c r="J206" s="48"/>
      <c r="K206" s="63"/>
      <c r="L206" s="49"/>
      <c r="M206" s="67"/>
      <c r="N206" s="110"/>
    </row>
    <row r="207" spans="1:14" customFormat="1" x14ac:dyDescent="0.3">
      <c r="A207" s="107"/>
      <c r="B207" s="96"/>
      <c r="C207" s="97"/>
      <c r="D207" s="93"/>
      <c r="E207" s="100"/>
      <c r="F207" s="47"/>
      <c r="G207" s="63"/>
      <c r="H207" s="48"/>
      <c r="I207" s="63"/>
      <c r="J207" s="48"/>
      <c r="K207" s="63"/>
      <c r="L207" s="49"/>
      <c r="M207" s="67"/>
      <c r="N207" s="110"/>
    </row>
    <row r="208" spans="1:14" customFormat="1" x14ac:dyDescent="0.3">
      <c r="A208" s="107"/>
      <c r="B208" s="96"/>
      <c r="C208" s="97"/>
      <c r="D208" s="93"/>
      <c r="E208" s="100"/>
      <c r="F208" s="47"/>
      <c r="G208" s="63"/>
      <c r="H208" s="48"/>
      <c r="I208" s="63"/>
      <c r="J208" s="48"/>
      <c r="K208" s="63"/>
      <c r="L208" s="49"/>
      <c r="M208" s="67"/>
      <c r="N208" s="110"/>
    </row>
    <row r="209" spans="1:14" customFormat="1" x14ac:dyDescent="0.3">
      <c r="A209" s="107"/>
      <c r="B209" s="96"/>
      <c r="C209" s="97"/>
      <c r="D209" s="93"/>
      <c r="E209" s="100"/>
      <c r="F209" s="47"/>
      <c r="G209" s="63"/>
      <c r="H209" s="48"/>
      <c r="I209" s="63"/>
      <c r="J209" s="48"/>
      <c r="K209" s="63"/>
      <c r="L209" s="49"/>
      <c r="M209" s="67"/>
      <c r="N209" s="110"/>
    </row>
    <row r="210" spans="1:14" customFormat="1" x14ac:dyDescent="0.3">
      <c r="A210" s="107"/>
      <c r="B210" s="96"/>
      <c r="C210" s="97"/>
      <c r="D210" s="93"/>
      <c r="E210" s="100"/>
      <c r="F210" s="47"/>
      <c r="G210" s="63"/>
      <c r="H210" s="48"/>
      <c r="I210" s="63"/>
      <c r="J210" s="48"/>
      <c r="K210" s="63"/>
      <c r="L210" s="49"/>
      <c r="M210" s="67"/>
      <c r="N210" s="110"/>
    </row>
    <row r="211" spans="1:14" customFormat="1" x14ac:dyDescent="0.3">
      <c r="A211" s="107"/>
      <c r="B211" s="96"/>
      <c r="C211" s="97"/>
      <c r="D211" s="93"/>
      <c r="E211" s="100"/>
      <c r="F211" s="47"/>
      <c r="G211" s="63"/>
      <c r="H211" s="48"/>
      <c r="I211" s="63"/>
      <c r="J211" s="48"/>
      <c r="K211" s="63"/>
      <c r="L211" s="49"/>
      <c r="M211" s="67"/>
      <c r="N211" s="110"/>
    </row>
    <row r="212" spans="1:14" customFormat="1" x14ac:dyDescent="0.3">
      <c r="A212" s="107"/>
      <c r="B212" s="96"/>
      <c r="C212" s="97"/>
      <c r="D212" s="93"/>
      <c r="E212" s="100"/>
      <c r="F212" s="47"/>
      <c r="G212" s="63"/>
      <c r="H212" s="48"/>
      <c r="I212" s="63"/>
      <c r="J212" s="48"/>
      <c r="K212" s="63"/>
      <c r="L212" s="49"/>
      <c r="M212" s="67"/>
      <c r="N212" s="110"/>
    </row>
    <row r="213" spans="1:14" customFormat="1" x14ac:dyDescent="0.3">
      <c r="A213" s="107"/>
      <c r="B213" s="96"/>
      <c r="C213" s="97"/>
      <c r="D213" s="93"/>
      <c r="E213" s="100"/>
      <c r="F213" s="47"/>
      <c r="G213" s="63"/>
      <c r="H213" s="48"/>
      <c r="I213" s="63"/>
      <c r="J213" s="48"/>
      <c r="K213" s="63"/>
      <c r="L213" s="49"/>
      <c r="M213" s="67"/>
      <c r="N213" s="110"/>
    </row>
    <row r="214" spans="1:14" customFormat="1" x14ac:dyDescent="0.3">
      <c r="A214" s="107"/>
      <c r="B214" s="96"/>
      <c r="C214" s="97"/>
      <c r="D214" s="93"/>
      <c r="E214" s="100"/>
      <c r="F214" s="47"/>
      <c r="G214" s="63"/>
      <c r="H214" s="48"/>
      <c r="I214" s="63"/>
      <c r="J214" s="48"/>
      <c r="K214" s="63"/>
      <c r="L214" s="49"/>
      <c r="M214" s="67"/>
      <c r="N214" s="110"/>
    </row>
    <row r="215" spans="1:14" customFormat="1" x14ac:dyDescent="0.3">
      <c r="A215" s="107"/>
      <c r="B215" s="96"/>
      <c r="C215" s="97"/>
      <c r="D215" s="93"/>
      <c r="E215" s="100"/>
      <c r="F215" s="47"/>
      <c r="G215" s="63"/>
      <c r="H215" s="48"/>
      <c r="I215" s="63"/>
      <c r="J215" s="48"/>
      <c r="K215" s="63"/>
      <c r="L215" s="49"/>
      <c r="M215" s="67"/>
      <c r="N215" s="110"/>
    </row>
    <row r="216" spans="1:14" customFormat="1" x14ac:dyDescent="0.3">
      <c r="A216" s="107"/>
      <c r="B216" s="96"/>
      <c r="C216" s="97"/>
      <c r="D216" s="93"/>
      <c r="E216" s="100"/>
      <c r="F216" s="47"/>
      <c r="G216" s="63"/>
      <c r="H216" s="48"/>
      <c r="I216" s="63"/>
      <c r="J216" s="48"/>
      <c r="K216" s="63"/>
      <c r="L216" s="49"/>
      <c r="M216" s="67"/>
      <c r="N216" s="110"/>
    </row>
    <row r="217" spans="1:14" customFormat="1" x14ac:dyDescent="0.3">
      <c r="A217" s="107"/>
      <c r="B217" s="96"/>
      <c r="C217" s="97"/>
      <c r="D217" s="93"/>
      <c r="E217" s="100"/>
      <c r="F217" s="47"/>
      <c r="G217" s="63"/>
      <c r="H217" s="48"/>
      <c r="I217" s="63"/>
      <c r="J217" s="48"/>
      <c r="K217" s="63"/>
      <c r="L217" s="49"/>
      <c r="M217" s="67"/>
      <c r="N217" s="110"/>
    </row>
    <row r="218" spans="1:14" customFormat="1" x14ac:dyDescent="0.3">
      <c r="A218" s="107"/>
      <c r="B218" s="96"/>
      <c r="C218" s="97"/>
      <c r="D218" s="93"/>
      <c r="E218" s="100"/>
      <c r="F218" s="47"/>
      <c r="G218" s="63"/>
      <c r="H218" s="48"/>
      <c r="I218" s="63"/>
      <c r="J218" s="48"/>
      <c r="K218" s="63"/>
      <c r="L218" s="49"/>
      <c r="M218" s="67"/>
      <c r="N218" s="110"/>
    </row>
    <row r="219" spans="1:14" customFormat="1" x14ac:dyDescent="0.3">
      <c r="A219" s="107"/>
      <c r="B219" s="96"/>
      <c r="C219" s="97"/>
      <c r="D219" s="93"/>
      <c r="E219" s="100"/>
      <c r="F219" s="47"/>
      <c r="G219" s="63"/>
      <c r="H219" s="48"/>
      <c r="I219" s="63"/>
      <c r="J219" s="48"/>
      <c r="K219" s="63"/>
      <c r="L219" s="49"/>
      <c r="M219" s="67"/>
      <c r="N219" s="110"/>
    </row>
    <row r="220" spans="1:14" customFormat="1" x14ac:dyDescent="0.3">
      <c r="A220" s="107"/>
      <c r="B220" s="96"/>
      <c r="C220" s="97"/>
      <c r="D220" s="93"/>
      <c r="E220" s="100"/>
      <c r="F220" s="47"/>
      <c r="G220" s="63"/>
      <c r="H220" s="48"/>
      <c r="I220" s="63"/>
      <c r="J220" s="48"/>
      <c r="K220" s="63"/>
      <c r="L220" s="49"/>
      <c r="M220" s="67"/>
      <c r="N220" s="110"/>
    </row>
    <row r="221" spans="1:14" customFormat="1" x14ac:dyDescent="0.3">
      <c r="A221" s="107"/>
      <c r="B221" s="96"/>
      <c r="C221" s="97"/>
      <c r="D221" s="93"/>
      <c r="E221" s="100"/>
      <c r="F221" s="47"/>
      <c r="G221" s="63"/>
      <c r="H221" s="48"/>
      <c r="I221" s="63"/>
      <c r="J221" s="48"/>
      <c r="K221" s="63"/>
      <c r="L221" s="49"/>
      <c r="M221" s="67"/>
      <c r="N221" s="110"/>
    </row>
    <row r="222" spans="1:14" customFormat="1" x14ac:dyDescent="0.3">
      <c r="A222" s="107"/>
      <c r="B222" s="96"/>
      <c r="C222" s="97"/>
      <c r="D222" s="93"/>
      <c r="E222" s="100"/>
      <c r="F222" s="47"/>
      <c r="G222" s="63"/>
      <c r="H222" s="48"/>
      <c r="I222" s="63"/>
      <c r="J222" s="48"/>
      <c r="K222" s="63"/>
      <c r="L222" s="49"/>
      <c r="M222" s="67"/>
      <c r="N222" s="110"/>
    </row>
    <row r="223" spans="1:14" customFormat="1" x14ac:dyDescent="0.3">
      <c r="A223" s="107"/>
      <c r="B223" s="96"/>
      <c r="C223" s="97"/>
      <c r="D223" s="93"/>
      <c r="E223" s="100"/>
      <c r="F223" s="47"/>
      <c r="G223" s="63"/>
      <c r="H223" s="48"/>
      <c r="I223" s="63"/>
      <c r="J223" s="48"/>
      <c r="K223" s="63"/>
      <c r="L223" s="49"/>
      <c r="M223" s="67"/>
      <c r="N223" s="110"/>
    </row>
    <row r="224" spans="1:14" customFormat="1" x14ac:dyDescent="0.3">
      <c r="A224" s="107"/>
      <c r="B224" s="96"/>
      <c r="C224" s="97"/>
      <c r="D224" s="93"/>
      <c r="E224" s="100"/>
      <c r="F224" s="47"/>
      <c r="G224" s="63"/>
      <c r="H224" s="48"/>
      <c r="I224" s="63"/>
      <c r="J224" s="48"/>
      <c r="K224" s="63"/>
      <c r="L224" s="49"/>
      <c r="M224" s="67"/>
      <c r="N224" s="110"/>
    </row>
    <row r="225" spans="1:14" customFormat="1" x14ac:dyDescent="0.3">
      <c r="A225" s="107"/>
      <c r="B225" s="96"/>
      <c r="C225" s="97"/>
      <c r="D225" s="93"/>
      <c r="E225" s="100"/>
      <c r="F225" s="47"/>
      <c r="G225" s="63"/>
      <c r="H225" s="48"/>
      <c r="I225" s="63"/>
      <c r="J225" s="48"/>
      <c r="K225" s="63"/>
      <c r="L225" s="49"/>
      <c r="M225" s="67"/>
      <c r="N225" s="110"/>
    </row>
    <row r="226" spans="1:14" customFormat="1" x14ac:dyDescent="0.3">
      <c r="A226" s="107"/>
      <c r="B226" s="96"/>
      <c r="C226" s="97"/>
      <c r="D226" s="93"/>
      <c r="E226" s="100"/>
      <c r="F226" s="47"/>
      <c r="G226" s="63"/>
      <c r="H226" s="48"/>
      <c r="I226" s="63"/>
      <c r="J226" s="48"/>
      <c r="K226" s="63"/>
      <c r="L226" s="49"/>
      <c r="M226" s="67"/>
      <c r="N226" s="110"/>
    </row>
    <row r="227" spans="1:14" customFormat="1" x14ac:dyDescent="0.3">
      <c r="A227" s="107"/>
      <c r="B227" s="96"/>
      <c r="C227" s="97"/>
      <c r="D227" s="93"/>
      <c r="E227" s="100"/>
      <c r="F227" s="47"/>
      <c r="G227" s="63"/>
      <c r="H227" s="48"/>
      <c r="I227" s="63"/>
      <c r="J227" s="48"/>
      <c r="K227" s="63"/>
      <c r="L227" s="49"/>
      <c r="M227" s="67"/>
      <c r="N227" s="110"/>
    </row>
    <row r="228" spans="1:14" customFormat="1" x14ac:dyDescent="0.3">
      <c r="A228" s="107"/>
      <c r="B228" s="96"/>
      <c r="C228" s="97"/>
      <c r="D228" s="93"/>
      <c r="E228" s="100"/>
      <c r="F228" s="47"/>
      <c r="G228" s="63"/>
      <c r="H228" s="48"/>
      <c r="I228" s="63"/>
      <c r="J228" s="48"/>
      <c r="K228" s="63"/>
      <c r="L228" s="49"/>
      <c r="M228" s="67"/>
      <c r="N228" s="110"/>
    </row>
    <row r="229" spans="1:14" customFormat="1" x14ac:dyDescent="0.3">
      <c r="A229" s="107"/>
      <c r="B229" s="96"/>
      <c r="C229" s="97"/>
      <c r="D229" s="93"/>
      <c r="E229" s="100"/>
      <c r="F229" s="47"/>
      <c r="G229" s="63"/>
      <c r="H229" s="48"/>
      <c r="I229" s="63"/>
      <c r="J229" s="48"/>
      <c r="K229" s="63"/>
      <c r="L229" s="49"/>
      <c r="M229" s="67"/>
      <c r="N229" s="110"/>
    </row>
    <row r="230" spans="1:14" customFormat="1" x14ac:dyDescent="0.3">
      <c r="A230" s="107"/>
      <c r="B230" s="96"/>
      <c r="C230" s="97"/>
      <c r="D230" s="93"/>
      <c r="E230" s="100"/>
      <c r="F230" s="47"/>
      <c r="G230" s="63"/>
      <c r="H230" s="48"/>
      <c r="I230" s="63"/>
      <c r="J230" s="48"/>
      <c r="K230" s="63"/>
      <c r="L230" s="49"/>
      <c r="M230" s="67"/>
      <c r="N230" s="110"/>
    </row>
    <row r="231" spans="1:14" customFormat="1" x14ac:dyDescent="0.3">
      <c r="A231" s="107"/>
      <c r="B231" s="96"/>
      <c r="C231" s="97"/>
      <c r="D231" s="93"/>
      <c r="E231" s="100"/>
      <c r="F231" s="47"/>
      <c r="G231" s="63"/>
      <c r="H231" s="48"/>
      <c r="I231" s="63"/>
      <c r="J231" s="48"/>
      <c r="K231" s="63"/>
      <c r="L231" s="49"/>
      <c r="M231" s="67"/>
      <c r="N231" s="110"/>
    </row>
    <row r="232" spans="1:14" customFormat="1" x14ac:dyDescent="0.3">
      <c r="A232" s="107"/>
      <c r="B232" s="96"/>
      <c r="C232" s="97"/>
      <c r="D232" s="93"/>
      <c r="E232" s="100"/>
      <c r="F232" s="47"/>
      <c r="G232" s="63"/>
      <c r="H232" s="48"/>
      <c r="I232" s="63"/>
      <c r="J232" s="48"/>
      <c r="K232" s="63"/>
      <c r="L232" s="49"/>
      <c r="M232" s="67"/>
      <c r="N232" s="110"/>
    </row>
    <row r="233" spans="1:14" customFormat="1" x14ac:dyDescent="0.3">
      <c r="A233" s="107"/>
      <c r="B233" s="96"/>
      <c r="C233" s="97"/>
      <c r="D233" s="93"/>
      <c r="E233" s="100"/>
      <c r="F233" s="47"/>
      <c r="G233" s="63"/>
      <c r="H233" s="48"/>
      <c r="I233" s="63"/>
      <c r="J233" s="48"/>
      <c r="K233" s="63"/>
      <c r="L233" s="49"/>
      <c r="M233" s="67"/>
      <c r="N233" s="110"/>
    </row>
    <row r="234" spans="1:14" customFormat="1" x14ac:dyDescent="0.3">
      <c r="A234" s="107"/>
      <c r="B234" s="96"/>
      <c r="C234" s="97"/>
      <c r="D234" s="93"/>
      <c r="E234" s="100"/>
      <c r="F234" s="47"/>
      <c r="G234" s="63"/>
      <c r="H234" s="48"/>
      <c r="I234" s="63"/>
      <c r="J234" s="48"/>
      <c r="K234" s="63"/>
      <c r="L234" s="49"/>
      <c r="M234" s="67"/>
      <c r="N234" s="110"/>
    </row>
    <row r="235" spans="1:14" customFormat="1" x14ac:dyDescent="0.3">
      <c r="A235" s="107"/>
      <c r="B235" s="96"/>
      <c r="C235" s="97"/>
      <c r="D235" s="93"/>
      <c r="E235" s="100"/>
      <c r="F235" s="47"/>
      <c r="G235" s="63"/>
      <c r="H235" s="48"/>
      <c r="I235" s="63"/>
      <c r="J235" s="48"/>
      <c r="K235" s="63"/>
      <c r="L235" s="49"/>
      <c r="M235" s="67"/>
      <c r="N235" s="110"/>
    </row>
    <row r="236" spans="1:14" customFormat="1" x14ac:dyDescent="0.3">
      <c r="A236" s="107"/>
      <c r="B236" s="96"/>
      <c r="C236" s="97"/>
      <c r="D236" s="93"/>
      <c r="E236" s="100"/>
      <c r="F236" s="47"/>
      <c r="G236" s="63"/>
      <c r="H236" s="48"/>
      <c r="I236" s="63"/>
      <c r="J236" s="48"/>
      <c r="K236" s="63"/>
      <c r="L236" s="49"/>
      <c r="M236" s="67"/>
      <c r="N236" s="110"/>
    </row>
    <row r="237" spans="1:14" customFormat="1" x14ac:dyDescent="0.3">
      <c r="A237" s="107"/>
      <c r="B237" s="96"/>
      <c r="C237" s="97"/>
      <c r="D237" s="93"/>
      <c r="E237" s="100"/>
      <c r="F237" s="47"/>
      <c r="G237" s="63"/>
      <c r="H237" s="48"/>
      <c r="I237" s="63"/>
      <c r="J237" s="48"/>
      <c r="K237" s="63"/>
      <c r="L237" s="49"/>
      <c r="M237" s="67"/>
      <c r="N237" s="110"/>
    </row>
    <row r="238" spans="1:14" customFormat="1" x14ac:dyDescent="0.3">
      <c r="A238" s="107"/>
      <c r="B238" s="96"/>
      <c r="C238" s="97"/>
      <c r="D238" s="93"/>
      <c r="E238" s="100"/>
      <c r="F238" s="47"/>
      <c r="G238" s="63"/>
      <c r="H238" s="48"/>
      <c r="I238" s="63"/>
      <c r="J238" s="48"/>
      <c r="K238" s="63"/>
      <c r="L238" s="49"/>
      <c r="M238" s="67"/>
      <c r="N238" s="110"/>
    </row>
    <row r="239" spans="1:14" customFormat="1" x14ac:dyDescent="0.3">
      <c r="A239" s="107"/>
      <c r="B239" s="96"/>
      <c r="C239" s="97"/>
      <c r="D239" s="93"/>
      <c r="E239" s="100"/>
      <c r="F239" s="47"/>
      <c r="G239" s="63"/>
      <c r="H239" s="48"/>
      <c r="I239" s="63"/>
      <c r="J239" s="48"/>
      <c r="K239" s="63"/>
      <c r="L239" s="49"/>
      <c r="M239" s="67"/>
      <c r="N239" s="110"/>
    </row>
    <row r="240" spans="1:14" customFormat="1" x14ac:dyDescent="0.3">
      <c r="A240" s="107"/>
      <c r="B240" s="96"/>
      <c r="C240" s="97"/>
      <c r="D240" s="93"/>
      <c r="E240" s="100"/>
      <c r="F240" s="47"/>
      <c r="G240" s="63"/>
      <c r="H240" s="48"/>
      <c r="I240" s="63"/>
      <c r="J240" s="48"/>
      <c r="K240" s="63"/>
      <c r="L240" s="49"/>
      <c r="M240" s="67"/>
      <c r="N240" s="110"/>
    </row>
    <row r="241" spans="1:14" customFormat="1" x14ac:dyDescent="0.3">
      <c r="A241" s="107"/>
      <c r="B241" s="96"/>
      <c r="C241" s="97"/>
      <c r="D241" s="93"/>
      <c r="E241" s="100"/>
      <c r="F241" s="47"/>
      <c r="G241" s="63"/>
      <c r="H241" s="48"/>
      <c r="I241" s="63"/>
      <c r="J241" s="48"/>
      <c r="K241" s="63"/>
      <c r="L241" s="49"/>
      <c r="M241" s="67"/>
      <c r="N241" s="110"/>
    </row>
    <row r="242" spans="1:14" customFormat="1" x14ac:dyDescent="0.3">
      <c r="A242" s="107"/>
      <c r="B242" s="96"/>
      <c r="C242" s="97"/>
      <c r="D242" s="93"/>
      <c r="E242" s="100"/>
      <c r="F242" s="47"/>
      <c r="G242" s="63"/>
      <c r="H242" s="48"/>
      <c r="I242" s="63"/>
      <c r="J242" s="48"/>
      <c r="K242" s="63"/>
      <c r="L242" s="49"/>
      <c r="M242" s="67"/>
      <c r="N242" s="110"/>
    </row>
    <row r="243" spans="1:14" customFormat="1" x14ac:dyDescent="0.3">
      <c r="A243" s="107"/>
      <c r="B243" s="96"/>
      <c r="C243" s="97"/>
      <c r="D243" s="93"/>
      <c r="E243" s="100"/>
      <c r="F243" s="47"/>
      <c r="G243" s="63"/>
      <c r="H243" s="48"/>
      <c r="I243" s="63"/>
      <c r="J243" s="48"/>
      <c r="K243" s="63"/>
      <c r="L243" s="49"/>
      <c r="M243" s="67"/>
      <c r="N243" s="110"/>
    </row>
    <row r="244" spans="1:14" customFormat="1" x14ac:dyDescent="0.3">
      <c r="A244" s="107"/>
      <c r="B244" s="96"/>
      <c r="C244" s="97"/>
      <c r="D244" s="93"/>
      <c r="E244" s="100"/>
      <c r="F244" s="47"/>
      <c r="G244" s="63"/>
      <c r="H244" s="48"/>
      <c r="I244" s="63"/>
      <c r="J244" s="48"/>
      <c r="K244" s="63"/>
      <c r="L244" s="49"/>
      <c r="M244" s="67"/>
      <c r="N244" s="110"/>
    </row>
    <row r="245" spans="1:14" customFormat="1" x14ac:dyDescent="0.3">
      <c r="A245" s="107"/>
      <c r="B245" s="96"/>
      <c r="C245" s="97"/>
      <c r="D245" s="93"/>
      <c r="E245" s="100"/>
      <c r="F245" s="47"/>
      <c r="G245" s="63"/>
      <c r="H245" s="48"/>
      <c r="I245" s="63"/>
      <c r="J245" s="48"/>
      <c r="K245" s="63"/>
      <c r="L245" s="49"/>
      <c r="M245" s="67"/>
      <c r="N245" s="110"/>
    </row>
    <row r="246" spans="1:14" customFormat="1" x14ac:dyDescent="0.3">
      <c r="A246" s="107"/>
      <c r="B246" s="96"/>
      <c r="C246" s="97"/>
      <c r="D246" s="93"/>
      <c r="E246" s="100"/>
      <c r="F246" s="47"/>
      <c r="G246" s="63"/>
      <c r="H246" s="48"/>
      <c r="I246" s="63"/>
      <c r="J246" s="48"/>
      <c r="K246" s="63"/>
      <c r="L246" s="49"/>
      <c r="M246" s="67"/>
      <c r="N246" s="110"/>
    </row>
    <row r="247" spans="1:14" customFormat="1" x14ac:dyDescent="0.3">
      <c r="A247" s="107"/>
      <c r="B247" s="96"/>
      <c r="C247" s="97"/>
      <c r="D247" s="93"/>
      <c r="E247" s="100"/>
      <c r="F247" s="47"/>
      <c r="G247" s="63"/>
      <c r="H247" s="48"/>
      <c r="I247" s="63"/>
      <c r="J247" s="48"/>
      <c r="K247" s="63"/>
      <c r="L247" s="49"/>
      <c r="M247" s="67"/>
      <c r="N247" s="110"/>
    </row>
    <row r="248" spans="1:14" customFormat="1" x14ac:dyDescent="0.3">
      <c r="A248" s="107"/>
      <c r="B248" s="96"/>
      <c r="C248" s="97"/>
      <c r="D248" s="93"/>
      <c r="E248" s="100"/>
      <c r="F248" s="47"/>
      <c r="G248" s="63"/>
      <c r="H248" s="48"/>
      <c r="I248" s="63"/>
      <c r="J248" s="48"/>
      <c r="K248" s="63"/>
      <c r="L248" s="49"/>
      <c r="M248" s="67"/>
      <c r="N248" s="110"/>
    </row>
    <row r="249" spans="1:14" customFormat="1" x14ac:dyDescent="0.3">
      <c r="A249" s="107"/>
      <c r="B249" s="96"/>
      <c r="C249" s="97"/>
      <c r="D249" s="93"/>
      <c r="E249" s="100"/>
      <c r="F249" s="47"/>
      <c r="G249" s="63"/>
      <c r="H249" s="48"/>
      <c r="I249" s="63"/>
      <c r="J249" s="48"/>
      <c r="K249" s="63"/>
      <c r="L249" s="49"/>
      <c r="M249" s="67"/>
      <c r="N249" s="110"/>
    </row>
    <row r="250" spans="1:14" customFormat="1" x14ac:dyDescent="0.3">
      <c r="A250" s="107"/>
      <c r="B250" s="96"/>
      <c r="C250" s="97"/>
      <c r="D250" s="93"/>
      <c r="E250" s="100"/>
      <c r="F250" s="47"/>
      <c r="G250" s="63"/>
      <c r="H250" s="48"/>
      <c r="I250" s="63"/>
      <c r="J250" s="48"/>
      <c r="K250" s="63"/>
      <c r="L250" s="49"/>
      <c r="M250" s="67"/>
      <c r="N250" s="110"/>
    </row>
    <row r="251" spans="1:14" customFormat="1" x14ac:dyDescent="0.3">
      <c r="A251" s="107"/>
      <c r="B251" s="96"/>
      <c r="C251" s="97"/>
      <c r="D251" s="93"/>
      <c r="E251" s="100"/>
      <c r="F251" s="47"/>
      <c r="G251" s="63"/>
      <c r="H251" s="48"/>
      <c r="I251" s="63"/>
      <c r="J251" s="48"/>
      <c r="K251" s="63"/>
      <c r="L251" s="49"/>
      <c r="M251" s="67"/>
      <c r="N251" s="110"/>
    </row>
    <row r="252" spans="1:14" customFormat="1" x14ac:dyDescent="0.3">
      <c r="A252" s="107"/>
      <c r="B252" s="96"/>
      <c r="C252" s="97"/>
      <c r="D252" s="93"/>
      <c r="E252" s="100"/>
      <c r="F252" s="31"/>
      <c r="G252" s="63"/>
      <c r="H252" s="32"/>
      <c r="I252" s="63"/>
      <c r="J252" s="32"/>
      <c r="K252" s="63"/>
      <c r="L252" s="50"/>
      <c r="M252" s="67"/>
      <c r="N252" s="110"/>
    </row>
    <row r="253" spans="1:14" customFormat="1" x14ac:dyDescent="0.3">
      <c r="A253" s="107"/>
      <c r="B253" s="96"/>
      <c r="C253" s="97"/>
      <c r="D253" s="93"/>
      <c r="E253" s="100"/>
      <c r="F253" s="31"/>
      <c r="G253" s="63"/>
      <c r="H253" s="32"/>
      <c r="I253" s="63"/>
      <c r="J253" s="32"/>
      <c r="K253" s="63"/>
      <c r="L253" s="50"/>
      <c r="M253" s="67"/>
      <c r="N253" s="110"/>
    </row>
    <row r="254" spans="1:14" customFormat="1" x14ac:dyDescent="0.3">
      <c r="A254" s="107"/>
      <c r="B254" s="96"/>
      <c r="C254" s="97"/>
      <c r="D254" s="93"/>
      <c r="E254" s="100"/>
      <c r="F254" s="31"/>
      <c r="G254" s="63"/>
      <c r="H254" s="32"/>
      <c r="I254" s="63"/>
      <c r="J254" s="32"/>
      <c r="K254" s="63"/>
      <c r="L254" s="50"/>
      <c r="M254" s="67"/>
      <c r="N254" s="110"/>
    </row>
    <row r="255" spans="1:14" customFormat="1" x14ac:dyDescent="0.3">
      <c r="A255" s="107"/>
      <c r="B255" s="96"/>
      <c r="C255" s="97"/>
      <c r="D255" s="93"/>
      <c r="E255" s="100"/>
      <c r="F255" s="31"/>
      <c r="G255" s="63"/>
      <c r="H255" s="32"/>
      <c r="I255" s="63"/>
      <c r="J255" s="32"/>
      <c r="K255" s="63"/>
      <c r="L255" s="50"/>
      <c r="M255" s="67"/>
      <c r="N255" s="110"/>
    </row>
    <row r="256" spans="1:14" customFormat="1" x14ac:dyDescent="0.3">
      <c r="A256" s="107"/>
      <c r="B256" s="96"/>
      <c r="C256" s="97"/>
      <c r="D256" s="93"/>
      <c r="E256" s="100"/>
      <c r="F256" s="31"/>
      <c r="G256" s="63"/>
      <c r="H256" s="32"/>
      <c r="I256" s="63"/>
      <c r="J256" s="32"/>
      <c r="K256" s="63"/>
      <c r="L256" s="50"/>
      <c r="M256" s="67"/>
      <c r="N256" s="110"/>
    </row>
    <row r="257" spans="1:14" customFormat="1" x14ac:dyDescent="0.3">
      <c r="A257" s="107"/>
      <c r="B257" s="96"/>
      <c r="C257" s="97"/>
      <c r="D257" s="93"/>
      <c r="E257" s="100"/>
      <c r="F257" s="31"/>
      <c r="G257" s="63"/>
      <c r="H257" s="32"/>
      <c r="I257" s="63"/>
      <c r="J257" s="32"/>
      <c r="K257" s="63"/>
      <c r="L257" s="50"/>
      <c r="M257" s="67"/>
      <c r="N257" s="110"/>
    </row>
    <row r="258" spans="1:14" customFormat="1" x14ac:dyDescent="0.3">
      <c r="A258" s="107"/>
      <c r="B258" s="96"/>
      <c r="C258" s="97"/>
      <c r="D258" s="93"/>
      <c r="E258" s="100"/>
      <c r="F258" s="31"/>
      <c r="G258" s="63"/>
      <c r="H258" s="32"/>
      <c r="I258" s="63"/>
      <c r="J258" s="32"/>
      <c r="K258" s="63"/>
      <c r="L258" s="50"/>
      <c r="M258" s="67"/>
      <c r="N258" s="110"/>
    </row>
    <row r="259" spans="1:14" customFormat="1" x14ac:dyDescent="0.3">
      <c r="A259" s="107"/>
      <c r="B259" s="96"/>
      <c r="C259" s="97"/>
      <c r="D259" s="93"/>
      <c r="E259" s="100"/>
      <c r="F259" s="31"/>
      <c r="G259" s="63"/>
      <c r="H259" s="32"/>
      <c r="I259" s="63"/>
      <c r="J259" s="32"/>
      <c r="K259" s="63"/>
      <c r="L259" s="50"/>
      <c r="M259" s="67"/>
      <c r="N259" s="110"/>
    </row>
    <row r="260" spans="1:14" customFormat="1" x14ac:dyDescent="0.3">
      <c r="A260" s="107"/>
      <c r="B260" s="96"/>
      <c r="C260" s="97"/>
      <c r="D260" s="93"/>
      <c r="E260" s="100"/>
      <c r="F260" s="31"/>
      <c r="G260" s="63"/>
      <c r="H260" s="32"/>
      <c r="I260" s="63"/>
      <c r="J260" s="32"/>
      <c r="K260" s="63"/>
      <c r="L260" s="50"/>
      <c r="M260" s="67"/>
      <c r="N260" s="110"/>
    </row>
    <row r="261" spans="1:14" customFormat="1" x14ac:dyDescent="0.3">
      <c r="A261" s="107"/>
      <c r="B261" s="96"/>
      <c r="C261" s="97"/>
      <c r="D261" s="93"/>
      <c r="E261" s="100"/>
      <c r="F261" s="31"/>
      <c r="G261" s="63"/>
      <c r="H261" s="32"/>
      <c r="I261" s="63"/>
      <c r="J261" s="32"/>
      <c r="K261" s="63"/>
      <c r="L261" s="50"/>
      <c r="M261" s="67"/>
      <c r="N261" s="110"/>
    </row>
    <row r="262" spans="1:14" customFormat="1" x14ac:dyDescent="0.3">
      <c r="A262" s="107"/>
      <c r="B262" s="96"/>
      <c r="C262" s="97"/>
      <c r="D262" s="93"/>
      <c r="E262" s="100"/>
      <c r="F262" s="31"/>
      <c r="G262" s="63"/>
      <c r="H262" s="32"/>
      <c r="I262" s="63"/>
      <c r="J262" s="32"/>
      <c r="K262" s="63"/>
      <c r="L262" s="50"/>
      <c r="M262" s="67"/>
      <c r="N262" s="110"/>
    </row>
    <row r="263" spans="1:14" customFormat="1" x14ac:dyDescent="0.3">
      <c r="A263" s="107"/>
      <c r="B263" s="96"/>
      <c r="C263" s="97"/>
      <c r="D263" s="93"/>
      <c r="E263" s="100"/>
      <c r="F263" s="31"/>
      <c r="G263" s="63"/>
      <c r="H263" s="32"/>
      <c r="I263" s="63"/>
      <c r="J263" s="32"/>
      <c r="K263" s="63"/>
      <c r="L263" s="50"/>
      <c r="M263" s="67"/>
      <c r="N263" s="110"/>
    </row>
    <row r="264" spans="1:14" customFormat="1" x14ac:dyDescent="0.3">
      <c r="A264" s="107"/>
      <c r="B264" s="96"/>
      <c r="C264" s="97"/>
      <c r="D264" s="93"/>
      <c r="E264" s="100"/>
      <c r="F264" s="31"/>
      <c r="G264" s="63"/>
      <c r="H264" s="32"/>
      <c r="I264" s="63"/>
      <c r="J264" s="32"/>
      <c r="K264" s="63"/>
      <c r="L264" s="50"/>
      <c r="M264" s="67"/>
      <c r="N264" s="110"/>
    </row>
    <row r="265" spans="1:14" customFormat="1" x14ac:dyDescent="0.3">
      <c r="A265" s="107"/>
      <c r="B265" s="96"/>
      <c r="C265" s="97"/>
      <c r="D265" s="93"/>
      <c r="E265" s="100"/>
      <c r="F265" s="31"/>
      <c r="G265" s="63"/>
      <c r="H265" s="32"/>
      <c r="I265" s="63"/>
      <c r="J265" s="32"/>
      <c r="K265" s="63"/>
      <c r="L265" s="50"/>
      <c r="M265" s="67"/>
      <c r="N265" s="110"/>
    </row>
    <row r="266" spans="1:14" customFormat="1" x14ac:dyDescent="0.3">
      <c r="A266" s="107"/>
      <c r="B266" s="96"/>
      <c r="C266" s="97"/>
      <c r="D266" s="93"/>
      <c r="E266" s="100"/>
      <c r="F266" s="31"/>
      <c r="G266" s="63"/>
      <c r="H266" s="32"/>
      <c r="I266" s="63"/>
      <c r="J266" s="32"/>
      <c r="K266" s="63"/>
      <c r="L266" s="50"/>
      <c r="M266" s="67"/>
      <c r="N266" s="110"/>
    </row>
    <row r="267" spans="1:14" customFormat="1" x14ac:dyDescent="0.3">
      <c r="A267" s="107"/>
      <c r="B267" s="96"/>
      <c r="C267" s="97"/>
      <c r="D267" s="93"/>
      <c r="E267" s="100"/>
      <c r="F267" s="31"/>
      <c r="G267" s="63"/>
      <c r="H267" s="32"/>
      <c r="I267" s="63"/>
      <c r="J267" s="32"/>
      <c r="K267" s="63"/>
      <c r="L267" s="50"/>
      <c r="M267" s="67"/>
      <c r="N267" s="110"/>
    </row>
    <row r="268" spans="1:14" customFormat="1" x14ac:dyDescent="0.3">
      <c r="A268" s="107"/>
      <c r="B268" s="96"/>
      <c r="C268" s="97"/>
      <c r="D268" s="93"/>
      <c r="E268" s="100"/>
      <c r="F268" s="31"/>
      <c r="G268" s="63"/>
      <c r="H268" s="32"/>
      <c r="I268" s="63"/>
      <c r="J268" s="32"/>
      <c r="K268" s="63"/>
      <c r="L268" s="50"/>
      <c r="M268" s="67"/>
      <c r="N268" s="110"/>
    </row>
    <row r="269" spans="1:14" customFormat="1" x14ac:dyDescent="0.3">
      <c r="A269" s="107"/>
      <c r="B269" s="96"/>
      <c r="C269" s="97"/>
      <c r="D269" s="93"/>
      <c r="E269" s="100"/>
      <c r="F269" s="31"/>
      <c r="G269" s="63"/>
      <c r="H269" s="32"/>
      <c r="I269" s="63"/>
      <c r="J269" s="32"/>
      <c r="K269" s="63"/>
      <c r="L269" s="50"/>
      <c r="M269" s="67"/>
      <c r="N269" s="110"/>
    </row>
    <row r="270" spans="1:14" customFormat="1" x14ac:dyDescent="0.3">
      <c r="A270" s="107"/>
      <c r="B270" s="96"/>
      <c r="C270" s="97"/>
      <c r="D270" s="93"/>
      <c r="E270" s="100"/>
      <c r="F270" s="31"/>
      <c r="G270" s="63"/>
      <c r="H270" s="32"/>
      <c r="I270" s="63"/>
      <c r="J270" s="32"/>
      <c r="K270" s="63"/>
      <c r="L270" s="50"/>
      <c r="M270" s="67"/>
      <c r="N270" s="110"/>
    </row>
    <row r="271" spans="1:14" customFormat="1" x14ac:dyDescent="0.3">
      <c r="A271" s="107"/>
      <c r="B271" s="96"/>
      <c r="C271" s="97"/>
      <c r="D271" s="93"/>
      <c r="E271" s="100"/>
      <c r="F271" s="31"/>
      <c r="G271" s="63"/>
      <c r="H271" s="32"/>
      <c r="I271" s="63"/>
      <c r="J271" s="32"/>
      <c r="K271" s="63"/>
      <c r="L271" s="50"/>
      <c r="M271" s="67"/>
      <c r="N271" s="110"/>
    </row>
    <row r="272" spans="1:14" customFormat="1" x14ac:dyDescent="0.3">
      <c r="A272" s="107"/>
      <c r="B272" s="96"/>
      <c r="C272" s="97"/>
      <c r="D272" s="93"/>
      <c r="E272" s="100"/>
      <c r="F272" s="31"/>
      <c r="G272" s="63"/>
      <c r="H272" s="32"/>
      <c r="I272" s="63"/>
      <c r="J272" s="32"/>
      <c r="K272" s="63"/>
      <c r="L272" s="50"/>
      <c r="M272" s="67"/>
      <c r="N272" s="110"/>
    </row>
    <row r="273" spans="1:14" customFormat="1" x14ac:dyDescent="0.3">
      <c r="A273" s="107"/>
      <c r="B273" s="96"/>
      <c r="C273" s="97"/>
      <c r="D273" s="93"/>
      <c r="E273" s="100"/>
      <c r="F273" s="31"/>
      <c r="G273" s="63"/>
      <c r="H273" s="32"/>
      <c r="I273" s="63"/>
      <c r="J273" s="32"/>
      <c r="K273" s="63"/>
      <c r="L273" s="50"/>
      <c r="M273" s="67"/>
      <c r="N273" s="110"/>
    </row>
    <row r="274" spans="1:14" customFormat="1" x14ac:dyDescent="0.3">
      <c r="A274" s="107"/>
      <c r="B274" s="96"/>
      <c r="C274" s="97"/>
      <c r="D274" s="93"/>
      <c r="E274" s="100"/>
      <c r="F274" s="31"/>
      <c r="G274" s="63"/>
      <c r="H274" s="32"/>
      <c r="I274" s="63"/>
      <c r="J274" s="32"/>
      <c r="K274" s="63"/>
      <c r="L274" s="50"/>
      <c r="M274" s="67"/>
      <c r="N274" s="110"/>
    </row>
    <row r="275" spans="1:14" customFormat="1" x14ac:dyDescent="0.3">
      <c r="A275" s="107"/>
      <c r="B275" s="96"/>
      <c r="C275" s="97"/>
      <c r="D275" s="93"/>
      <c r="E275" s="100"/>
      <c r="F275" s="31"/>
      <c r="G275" s="63"/>
      <c r="H275" s="32"/>
      <c r="I275" s="63"/>
      <c r="J275" s="32"/>
      <c r="K275" s="63"/>
      <c r="L275" s="50"/>
      <c r="M275" s="67"/>
      <c r="N275" s="110"/>
    </row>
    <row r="276" spans="1:14" customFormat="1" x14ac:dyDescent="0.3">
      <c r="A276" s="107"/>
      <c r="B276" s="96"/>
      <c r="C276" s="97"/>
      <c r="D276" s="93"/>
      <c r="E276" s="100"/>
      <c r="F276" s="31"/>
      <c r="G276" s="63"/>
      <c r="H276" s="32"/>
      <c r="I276" s="63"/>
      <c r="J276" s="32"/>
      <c r="K276" s="63"/>
      <c r="L276" s="50"/>
      <c r="M276" s="67"/>
      <c r="N276" s="110"/>
    </row>
    <row r="277" spans="1:14" customFormat="1" x14ac:dyDescent="0.3">
      <c r="A277" s="107"/>
      <c r="B277" s="96"/>
      <c r="C277" s="97"/>
      <c r="D277" s="93"/>
      <c r="E277" s="100"/>
      <c r="F277" s="31"/>
      <c r="G277" s="63"/>
      <c r="H277" s="32"/>
      <c r="I277" s="63"/>
      <c r="J277" s="32"/>
      <c r="K277" s="63"/>
      <c r="L277" s="50"/>
      <c r="M277" s="67"/>
      <c r="N277" s="110"/>
    </row>
    <row r="278" spans="1:14" customFormat="1" x14ac:dyDescent="0.3">
      <c r="A278" s="107"/>
      <c r="B278" s="96"/>
      <c r="C278" s="97"/>
      <c r="D278" s="93"/>
      <c r="E278" s="100"/>
      <c r="F278" s="31"/>
      <c r="G278" s="63"/>
      <c r="H278" s="32"/>
      <c r="I278" s="63"/>
      <c r="J278" s="32"/>
      <c r="K278" s="63"/>
      <c r="L278" s="50"/>
      <c r="M278" s="67"/>
      <c r="N278" s="110"/>
    </row>
    <row r="279" spans="1:14" customFormat="1" x14ac:dyDescent="0.3">
      <c r="A279" s="107"/>
      <c r="B279" s="96"/>
      <c r="C279" s="97"/>
      <c r="D279" s="93"/>
      <c r="E279" s="100"/>
      <c r="F279" s="31"/>
      <c r="G279" s="63"/>
      <c r="H279" s="32"/>
      <c r="I279" s="63"/>
      <c r="J279" s="32"/>
      <c r="K279" s="63"/>
      <c r="L279" s="50"/>
      <c r="M279" s="67"/>
      <c r="N279" s="110"/>
    </row>
    <row r="280" spans="1:14" customFormat="1" x14ac:dyDescent="0.3">
      <c r="A280" s="107"/>
      <c r="B280" s="96"/>
      <c r="C280" s="97"/>
      <c r="D280" s="93"/>
      <c r="E280" s="100"/>
      <c r="F280" s="31"/>
      <c r="G280" s="63"/>
      <c r="H280" s="32"/>
      <c r="I280" s="63"/>
      <c r="J280" s="32"/>
      <c r="K280" s="63"/>
      <c r="L280" s="50"/>
      <c r="M280" s="67"/>
      <c r="N280" s="110"/>
    </row>
    <row r="281" spans="1:14" customFormat="1" x14ac:dyDescent="0.3">
      <c r="A281" s="107"/>
      <c r="B281" s="96"/>
      <c r="C281" s="97"/>
      <c r="D281" s="93"/>
      <c r="E281" s="100"/>
      <c r="F281" s="31"/>
      <c r="G281" s="63"/>
      <c r="H281" s="32"/>
      <c r="I281" s="63"/>
      <c r="J281" s="32"/>
      <c r="K281" s="63"/>
      <c r="L281" s="50"/>
      <c r="M281" s="67"/>
      <c r="N281" s="110"/>
    </row>
    <row r="282" spans="1:14" customFormat="1" x14ac:dyDescent="0.3">
      <c r="A282" s="107"/>
      <c r="B282" s="96"/>
      <c r="C282" s="97"/>
      <c r="D282" s="93"/>
      <c r="E282" s="100"/>
      <c r="F282" s="31"/>
      <c r="G282" s="63"/>
      <c r="H282" s="32"/>
      <c r="I282" s="63"/>
      <c r="J282" s="32"/>
      <c r="K282" s="63"/>
      <c r="L282" s="50"/>
      <c r="M282" s="67"/>
      <c r="N282" s="110"/>
    </row>
    <row r="283" spans="1:14" customFormat="1" x14ac:dyDescent="0.3">
      <c r="A283" s="107"/>
      <c r="B283" s="96"/>
      <c r="C283" s="97"/>
      <c r="D283" s="93"/>
      <c r="E283" s="100"/>
      <c r="F283" s="31"/>
      <c r="G283" s="63"/>
      <c r="H283" s="32"/>
      <c r="I283" s="63"/>
      <c r="J283" s="32"/>
      <c r="K283" s="63"/>
      <c r="L283" s="50"/>
      <c r="M283" s="67"/>
      <c r="N283" s="110"/>
    </row>
    <row r="284" spans="1:14" customFormat="1" x14ac:dyDescent="0.3">
      <c r="A284" s="107"/>
      <c r="B284" s="96"/>
      <c r="C284" s="97"/>
      <c r="D284" s="93"/>
      <c r="E284" s="100"/>
      <c r="F284" s="31"/>
      <c r="G284" s="63"/>
      <c r="H284" s="32"/>
      <c r="I284" s="63"/>
      <c r="J284" s="32"/>
      <c r="K284" s="63"/>
      <c r="L284" s="50"/>
      <c r="M284" s="67"/>
      <c r="N284" s="110"/>
    </row>
    <row r="285" spans="1:14" customFormat="1" x14ac:dyDescent="0.3">
      <c r="A285" s="107"/>
      <c r="B285" s="96"/>
      <c r="C285" s="97"/>
      <c r="D285" s="93"/>
      <c r="E285" s="100"/>
      <c r="F285" s="31"/>
      <c r="G285" s="63"/>
      <c r="H285" s="32"/>
      <c r="I285" s="63"/>
      <c r="J285" s="32"/>
      <c r="K285" s="63"/>
      <c r="L285" s="50"/>
      <c r="M285" s="67"/>
      <c r="N285" s="110"/>
    </row>
    <row r="286" spans="1:14" customFormat="1" x14ac:dyDescent="0.3">
      <c r="A286" s="107"/>
      <c r="B286" s="96"/>
      <c r="C286" s="97"/>
      <c r="D286" s="93"/>
      <c r="E286" s="100"/>
      <c r="F286" s="31"/>
      <c r="G286" s="63"/>
      <c r="H286" s="32"/>
      <c r="I286" s="63"/>
      <c r="J286" s="32"/>
      <c r="K286" s="63"/>
      <c r="L286" s="50"/>
      <c r="M286" s="67"/>
      <c r="N286" s="110"/>
    </row>
    <row r="287" spans="1:14" customFormat="1" x14ac:dyDescent="0.3">
      <c r="A287" s="107"/>
      <c r="B287" s="96"/>
      <c r="C287" s="97"/>
      <c r="D287" s="93"/>
      <c r="E287" s="100"/>
      <c r="F287" s="31"/>
      <c r="G287" s="63"/>
      <c r="H287" s="32"/>
      <c r="I287" s="63"/>
      <c r="J287" s="32"/>
      <c r="K287" s="63"/>
      <c r="L287" s="50"/>
      <c r="M287" s="67"/>
      <c r="N287" s="110"/>
    </row>
    <row r="288" spans="1:14" customFormat="1" x14ac:dyDescent="0.3">
      <c r="A288" s="107"/>
      <c r="B288" s="96"/>
      <c r="C288" s="97"/>
      <c r="D288" s="93"/>
      <c r="E288" s="100"/>
      <c r="F288" s="31"/>
      <c r="G288" s="63"/>
      <c r="H288" s="32"/>
      <c r="I288" s="63"/>
      <c r="J288" s="32"/>
      <c r="K288" s="63"/>
      <c r="L288" s="50"/>
      <c r="M288" s="67"/>
      <c r="N288" s="110"/>
    </row>
    <row r="289" spans="1:14" customFormat="1" x14ac:dyDescent="0.3">
      <c r="A289" s="107"/>
      <c r="B289" s="96"/>
      <c r="C289" s="97"/>
      <c r="D289" s="93"/>
      <c r="E289" s="100"/>
      <c r="F289" s="31"/>
      <c r="G289" s="63"/>
      <c r="H289" s="32"/>
      <c r="I289" s="63"/>
      <c r="J289" s="32"/>
      <c r="K289" s="63"/>
      <c r="L289" s="50"/>
      <c r="M289" s="67"/>
      <c r="N289" s="110"/>
    </row>
    <row r="290" spans="1:14" customFormat="1" x14ac:dyDescent="0.3">
      <c r="A290" s="107"/>
      <c r="B290" s="96"/>
      <c r="C290" s="97"/>
      <c r="D290" s="93"/>
      <c r="E290" s="100"/>
      <c r="F290" s="31"/>
      <c r="G290" s="63"/>
      <c r="H290" s="32"/>
      <c r="I290" s="63"/>
      <c r="J290" s="32"/>
      <c r="K290" s="63"/>
      <c r="L290" s="50"/>
      <c r="M290" s="67"/>
      <c r="N290" s="110"/>
    </row>
    <row r="291" spans="1:14" customFormat="1" x14ac:dyDescent="0.3">
      <c r="A291" s="107"/>
      <c r="B291" s="96"/>
      <c r="C291" s="97"/>
      <c r="D291" s="93"/>
      <c r="E291" s="100"/>
      <c r="F291" s="31"/>
      <c r="G291" s="63"/>
      <c r="H291" s="32"/>
      <c r="I291" s="63"/>
      <c r="J291" s="32"/>
      <c r="K291" s="63"/>
      <c r="L291" s="50"/>
      <c r="M291" s="67"/>
      <c r="N291" s="110"/>
    </row>
    <row r="292" spans="1:14" customFormat="1" x14ac:dyDescent="0.3">
      <c r="A292" s="107"/>
      <c r="B292" s="96"/>
      <c r="C292" s="97"/>
      <c r="D292" s="93"/>
      <c r="E292" s="100"/>
      <c r="F292" s="31"/>
      <c r="G292" s="63"/>
      <c r="H292" s="32"/>
      <c r="I292" s="63"/>
      <c r="J292" s="32"/>
      <c r="K292" s="63"/>
      <c r="L292" s="50"/>
      <c r="M292" s="67"/>
      <c r="N292" s="110"/>
    </row>
    <row r="293" spans="1:14" customFormat="1" x14ac:dyDescent="0.3">
      <c r="A293" s="107"/>
      <c r="B293" s="96"/>
      <c r="C293" s="97"/>
      <c r="D293" s="93"/>
      <c r="E293" s="100"/>
      <c r="F293" s="31"/>
      <c r="G293" s="63"/>
      <c r="H293" s="32"/>
      <c r="I293" s="63"/>
      <c r="J293" s="32"/>
      <c r="K293" s="63"/>
      <c r="L293" s="50"/>
      <c r="M293" s="67"/>
      <c r="N293" s="110"/>
    </row>
    <row r="294" spans="1:14" customFormat="1" x14ac:dyDescent="0.3">
      <c r="A294" s="107"/>
      <c r="B294" s="96"/>
      <c r="C294" s="97"/>
      <c r="D294" s="93"/>
      <c r="E294" s="100"/>
      <c r="F294" s="31"/>
      <c r="G294" s="63"/>
      <c r="H294" s="32"/>
      <c r="I294" s="63"/>
      <c r="J294" s="32"/>
      <c r="K294" s="63"/>
      <c r="L294" s="50"/>
      <c r="M294" s="67"/>
      <c r="N294" s="110"/>
    </row>
    <row r="295" spans="1:14" customFormat="1" x14ac:dyDescent="0.3">
      <c r="A295" s="107"/>
      <c r="B295" s="96"/>
      <c r="C295" s="97"/>
      <c r="D295" s="93"/>
      <c r="E295" s="100"/>
      <c r="F295" s="31"/>
      <c r="G295" s="63"/>
      <c r="H295" s="32"/>
      <c r="I295" s="63"/>
      <c r="J295" s="32"/>
      <c r="K295" s="63"/>
      <c r="L295" s="50"/>
      <c r="M295" s="67"/>
      <c r="N295" s="110"/>
    </row>
    <row r="296" spans="1:14" customFormat="1" x14ac:dyDescent="0.3">
      <c r="A296" s="107"/>
      <c r="B296" s="96"/>
      <c r="C296" s="97"/>
      <c r="D296" s="93"/>
      <c r="E296" s="100"/>
      <c r="F296" s="31"/>
      <c r="G296" s="63"/>
      <c r="H296" s="32"/>
      <c r="I296" s="63"/>
      <c r="J296" s="32"/>
      <c r="K296" s="63"/>
      <c r="L296" s="50"/>
      <c r="M296" s="67"/>
      <c r="N296" s="110"/>
    </row>
    <row r="297" spans="1:14" customFormat="1" x14ac:dyDescent="0.3">
      <c r="A297" s="107"/>
      <c r="B297" s="96"/>
      <c r="C297" s="97"/>
      <c r="D297" s="93"/>
      <c r="E297" s="100"/>
      <c r="F297" s="31"/>
      <c r="G297" s="63"/>
      <c r="H297" s="32"/>
      <c r="I297" s="63"/>
      <c r="J297" s="32"/>
      <c r="K297" s="63"/>
      <c r="L297" s="50"/>
      <c r="M297" s="67"/>
      <c r="N297" s="110"/>
    </row>
    <row r="298" spans="1:14" customFormat="1" x14ac:dyDescent="0.3">
      <c r="A298" s="107"/>
      <c r="B298" s="96"/>
      <c r="C298" s="97"/>
      <c r="D298" s="93"/>
      <c r="E298" s="100"/>
      <c r="F298" s="31"/>
      <c r="G298" s="63"/>
      <c r="H298" s="32"/>
      <c r="I298" s="63"/>
      <c r="J298" s="32"/>
      <c r="K298" s="63"/>
      <c r="L298" s="50"/>
      <c r="M298" s="67"/>
      <c r="N298" s="110"/>
    </row>
    <row r="299" spans="1:14" customFormat="1" x14ac:dyDescent="0.3">
      <c r="A299" s="107"/>
      <c r="B299" s="96"/>
      <c r="C299" s="97"/>
      <c r="D299" s="93"/>
      <c r="E299" s="100"/>
      <c r="F299" s="31"/>
      <c r="G299" s="63"/>
      <c r="H299" s="32"/>
      <c r="I299" s="63"/>
      <c r="J299" s="32"/>
      <c r="K299" s="63"/>
      <c r="L299" s="50"/>
      <c r="M299" s="67"/>
      <c r="N299" s="110"/>
    </row>
    <row r="300" spans="1:14" customFormat="1" x14ac:dyDescent="0.3">
      <c r="A300" s="107"/>
      <c r="B300" s="96"/>
      <c r="C300" s="97"/>
      <c r="D300" s="93"/>
      <c r="E300" s="100"/>
      <c r="F300" s="31"/>
      <c r="G300" s="63"/>
      <c r="H300" s="32"/>
      <c r="I300" s="63"/>
      <c r="J300" s="32"/>
      <c r="K300" s="63"/>
      <c r="L300" s="50"/>
      <c r="M300" s="67"/>
      <c r="N300" s="110"/>
    </row>
    <row r="301" spans="1:14" customFormat="1" x14ac:dyDescent="0.3">
      <c r="A301" s="107"/>
      <c r="B301" s="96"/>
      <c r="C301" s="97"/>
      <c r="D301" s="93"/>
      <c r="E301" s="100"/>
      <c r="F301" s="31"/>
      <c r="G301" s="63"/>
      <c r="H301" s="32"/>
      <c r="I301" s="63"/>
      <c r="J301" s="32"/>
      <c r="K301" s="63"/>
      <c r="L301" s="50"/>
      <c r="M301" s="67"/>
      <c r="N301" s="110"/>
    </row>
    <row r="302" spans="1:14" customFormat="1" x14ac:dyDescent="0.3">
      <c r="A302" s="107"/>
      <c r="B302" s="96"/>
      <c r="C302" s="97"/>
      <c r="D302" s="93"/>
      <c r="E302" s="100"/>
      <c r="F302" s="31"/>
      <c r="G302" s="63"/>
      <c r="H302" s="32"/>
      <c r="I302" s="63"/>
      <c r="J302" s="32"/>
      <c r="K302" s="63"/>
      <c r="L302" s="50"/>
      <c r="M302" s="67"/>
      <c r="N302" s="110"/>
    </row>
    <row r="303" spans="1:14" customFormat="1" x14ac:dyDescent="0.3">
      <c r="A303" s="107"/>
      <c r="B303" s="96"/>
      <c r="C303" s="97"/>
      <c r="D303" s="93"/>
      <c r="E303" s="100"/>
      <c r="F303" s="31"/>
      <c r="G303" s="63"/>
      <c r="H303" s="32"/>
      <c r="I303" s="63"/>
      <c r="J303" s="32"/>
      <c r="K303" s="63"/>
      <c r="L303" s="50"/>
      <c r="M303" s="67"/>
      <c r="N303" s="110"/>
    </row>
    <row r="304" spans="1:14" customFormat="1" x14ac:dyDescent="0.3">
      <c r="A304" s="107"/>
      <c r="B304" s="96"/>
      <c r="C304" s="97"/>
      <c r="D304" s="93"/>
      <c r="E304" s="100"/>
      <c r="F304" s="31"/>
      <c r="G304" s="63"/>
      <c r="H304" s="32"/>
      <c r="I304" s="63"/>
      <c r="J304" s="32"/>
      <c r="K304" s="63"/>
      <c r="L304" s="50"/>
      <c r="M304" s="67"/>
      <c r="N304" s="110"/>
    </row>
    <row r="305" spans="1:14" customFormat="1" x14ac:dyDescent="0.3">
      <c r="A305" s="107"/>
      <c r="B305" s="96"/>
      <c r="C305" s="97"/>
      <c r="D305" s="93"/>
      <c r="E305" s="100"/>
      <c r="F305" s="31"/>
      <c r="G305" s="63"/>
      <c r="H305" s="32"/>
      <c r="I305" s="63"/>
      <c r="J305" s="32"/>
      <c r="K305" s="63"/>
      <c r="L305" s="50"/>
      <c r="M305" s="67"/>
      <c r="N305" s="110"/>
    </row>
    <row r="306" spans="1:14" customFormat="1" x14ac:dyDescent="0.3">
      <c r="A306" s="107"/>
      <c r="B306" s="96"/>
      <c r="C306" s="97"/>
      <c r="D306" s="93"/>
      <c r="E306" s="100"/>
      <c r="F306" s="31"/>
      <c r="G306" s="63"/>
      <c r="H306" s="32"/>
      <c r="I306" s="63"/>
      <c r="J306" s="32"/>
      <c r="K306" s="63"/>
      <c r="L306" s="50"/>
      <c r="M306" s="67"/>
      <c r="N306" s="110"/>
    </row>
    <row r="307" spans="1:14" customFormat="1" x14ac:dyDescent="0.3">
      <c r="A307" s="107"/>
      <c r="B307" s="96"/>
      <c r="C307" s="97"/>
      <c r="D307" s="93"/>
      <c r="E307" s="100"/>
      <c r="F307" s="31"/>
      <c r="G307" s="63"/>
      <c r="H307" s="32"/>
      <c r="I307" s="63"/>
      <c r="J307" s="32"/>
      <c r="K307" s="63"/>
      <c r="L307" s="50"/>
      <c r="M307" s="67"/>
      <c r="N307" s="110"/>
    </row>
    <row r="308" spans="1:14" customFormat="1" x14ac:dyDescent="0.3">
      <c r="A308" s="107"/>
      <c r="B308" s="96"/>
      <c r="C308" s="97"/>
      <c r="D308" s="93"/>
      <c r="E308" s="100"/>
      <c r="F308" s="31"/>
      <c r="G308" s="63"/>
      <c r="H308" s="32"/>
      <c r="I308" s="63"/>
      <c r="J308" s="32"/>
      <c r="K308" s="63"/>
      <c r="L308" s="50"/>
      <c r="M308" s="67"/>
      <c r="N308" s="110"/>
    </row>
    <row r="309" spans="1:14" customFormat="1" x14ac:dyDescent="0.3">
      <c r="A309" s="107"/>
      <c r="B309" s="96"/>
      <c r="C309" s="97"/>
      <c r="D309" s="93"/>
      <c r="E309" s="100"/>
      <c r="F309" s="31"/>
      <c r="G309" s="63"/>
      <c r="H309" s="32"/>
      <c r="I309" s="63"/>
      <c r="J309" s="32"/>
      <c r="K309" s="63"/>
      <c r="L309" s="50"/>
      <c r="M309" s="67"/>
      <c r="N309" s="110"/>
    </row>
    <row r="310" spans="1:14" customFormat="1" x14ac:dyDescent="0.3">
      <c r="A310" s="107"/>
      <c r="B310" s="96"/>
      <c r="C310" s="97"/>
      <c r="D310" s="93"/>
      <c r="E310" s="100"/>
      <c r="F310" s="31"/>
      <c r="G310" s="63"/>
      <c r="H310" s="32"/>
      <c r="I310" s="63"/>
      <c r="J310" s="32"/>
      <c r="K310" s="63"/>
      <c r="L310" s="50"/>
      <c r="M310" s="67"/>
      <c r="N310" s="110"/>
    </row>
    <row r="311" spans="1:14" customFormat="1" x14ac:dyDescent="0.3">
      <c r="A311" s="107"/>
      <c r="B311" s="96"/>
      <c r="C311" s="97"/>
      <c r="D311" s="93"/>
      <c r="E311" s="100"/>
      <c r="F311" s="31"/>
      <c r="G311" s="63"/>
      <c r="H311" s="32"/>
      <c r="I311" s="63"/>
      <c r="J311" s="32"/>
      <c r="K311" s="63"/>
      <c r="L311" s="50"/>
      <c r="M311" s="67"/>
      <c r="N311" s="110"/>
    </row>
    <row r="312" spans="1:14" customFormat="1" x14ac:dyDescent="0.3">
      <c r="A312" s="107"/>
      <c r="B312" s="96"/>
      <c r="C312" s="97"/>
      <c r="D312" s="93"/>
      <c r="E312" s="100"/>
      <c r="F312" s="31"/>
      <c r="G312" s="63"/>
      <c r="H312" s="32"/>
      <c r="I312" s="63"/>
      <c r="J312" s="32"/>
      <c r="K312" s="63"/>
      <c r="L312" s="50"/>
      <c r="M312" s="67"/>
      <c r="N312" s="110"/>
    </row>
    <row r="313" spans="1:14" customFormat="1" x14ac:dyDescent="0.3">
      <c r="A313" s="107"/>
      <c r="B313" s="96"/>
      <c r="C313" s="97"/>
      <c r="D313" s="93"/>
      <c r="E313" s="100"/>
      <c r="F313" s="31"/>
      <c r="G313" s="63"/>
      <c r="H313" s="32"/>
      <c r="I313" s="63"/>
      <c r="J313" s="32"/>
      <c r="K313" s="63"/>
      <c r="L313" s="50"/>
      <c r="M313" s="67"/>
      <c r="N313" s="110"/>
    </row>
    <row r="314" spans="1:14" customFormat="1" x14ac:dyDescent="0.3">
      <c r="A314" s="107"/>
      <c r="B314" s="96"/>
      <c r="C314" s="97"/>
      <c r="D314" s="93"/>
      <c r="E314" s="100"/>
      <c r="F314" s="31"/>
      <c r="G314" s="63"/>
      <c r="H314" s="32"/>
      <c r="I314" s="63"/>
      <c r="J314" s="32"/>
      <c r="K314" s="63"/>
      <c r="L314" s="50"/>
      <c r="M314" s="67"/>
      <c r="N314" s="110"/>
    </row>
    <row r="315" spans="1:14" customFormat="1" x14ac:dyDescent="0.3">
      <c r="A315" s="107"/>
      <c r="B315" s="96"/>
      <c r="C315" s="97"/>
      <c r="D315" s="93"/>
      <c r="E315" s="100"/>
      <c r="F315" s="31"/>
      <c r="G315" s="63"/>
      <c r="H315" s="32"/>
      <c r="I315" s="63"/>
      <c r="J315" s="32"/>
      <c r="K315" s="63"/>
      <c r="L315" s="50"/>
      <c r="M315" s="67"/>
      <c r="N315" s="110"/>
    </row>
    <row r="316" spans="1:14" customFormat="1" x14ac:dyDescent="0.3">
      <c r="A316" s="107"/>
      <c r="B316" s="96"/>
      <c r="C316" s="97"/>
      <c r="D316" s="93"/>
      <c r="E316" s="100"/>
      <c r="F316" s="31"/>
      <c r="G316" s="63"/>
      <c r="H316" s="32"/>
      <c r="I316" s="63"/>
      <c r="J316" s="32"/>
      <c r="K316" s="63"/>
      <c r="L316" s="50"/>
      <c r="M316" s="67"/>
      <c r="N316" s="110"/>
    </row>
    <row r="317" spans="1:14" customFormat="1" x14ac:dyDescent="0.3">
      <c r="A317" s="107"/>
      <c r="B317" s="96"/>
      <c r="C317" s="97"/>
      <c r="D317" s="93"/>
      <c r="E317" s="100"/>
      <c r="F317" s="31"/>
      <c r="G317" s="63"/>
      <c r="H317" s="32"/>
      <c r="I317" s="63"/>
      <c r="J317" s="32"/>
      <c r="K317" s="63"/>
      <c r="L317" s="50"/>
      <c r="M317" s="67"/>
      <c r="N317" s="110"/>
    </row>
    <row r="318" spans="1:14" customFormat="1" x14ac:dyDescent="0.3">
      <c r="A318" s="107"/>
      <c r="B318" s="96"/>
      <c r="C318" s="97"/>
      <c r="D318" s="93"/>
      <c r="E318" s="100"/>
      <c r="F318" s="31"/>
      <c r="G318" s="63"/>
      <c r="H318" s="30"/>
      <c r="I318" s="63"/>
      <c r="J318" s="32"/>
      <c r="K318" s="63"/>
      <c r="L318" s="50"/>
      <c r="M318" s="67"/>
      <c r="N318" s="110"/>
    </row>
    <row r="319" spans="1:14" customFormat="1" x14ac:dyDescent="0.3">
      <c r="A319" s="107"/>
      <c r="B319" s="96"/>
      <c r="C319" s="97"/>
      <c r="D319" s="93"/>
      <c r="E319" s="100"/>
      <c r="F319" s="31"/>
      <c r="G319" s="63"/>
      <c r="H319" s="30"/>
      <c r="I319" s="63"/>
      <c r="J319" s="32"/>
      <c r="K319" s="63"/>
      <c r="L319" s="50"/>
      <c r="M319" s="67"/>
      <c r="N319" s="110"/>
    </row>
    <row r="320" spans="1:14" customFormat="1" x14ac:dyDescent="0.3">
      <c r="A320" s="107"/>
      <c r="B320" s="96"/>
      <c r="C320" s="97"/>
      <c r="D320" s="93"/>
      <c r="E320" s="100"/>
      <c r="F320" s="31"/>
      <c r="G320" s="63"/>
      <c r="H320" s="30"/>
      <c r="I320" s="63"/>
      <c r="J320" s="32"/>
      <c r="K320" s="63"/>
      <c r="L320" s="50"/>
      <c r="M320" s="67"/>
      <c r="N320" s="110"/>
    </row>
    <row r="321" spans="1:14" customFormat="1" x14ac:dyDescent="0.3">
      <c r="A321" s="107"/>
      <c r="B321" s="96"/>
      <c r="C321" s="97"/>
      <c r="D321" s="93"/>
      <c r="E321" s="100"/>
      <c r="F321" s="31"/>
      <c r="G321" s="63"/>
      <c r="H321" s="30"/>
      <c r="I321" s="63"/>
      <c r="J321" s="32"/>
      <c r="K321" s="63"/>
      <c r="L321" s="50"/>
      <c r="M321" s="67"/>
      <c r="N321" s="110"/>
    </row>
    <row r="322" spans="1:14" customFormat="1" x14ac:dyDescent="0.3">
      <c r="A322" s="107"/>
      <c r="B322" s="96"/>
      <c r="C322" s="97"/>
      <c r="D322" s="93"/>
      <c r="E322" s="100"/>
      <c r="F322" s="31"/>
      <c r="G322" s="63"/>
      <c r="H322" s="30"/>
      <c r="I322" s="63"/>
      <c r="J322" s="32"/>
      <c r="K322" s="63"/>
      <c r="L322" s="50"/>
      <c r="M322" s="67"/>
      <c r="N322" s="110"/>
    </row>
    <row r="323" spans="1:14" customFormat="1" x14ac:dyDescent="0.3">
      <c r="A323" s="107"/>
      <c r="B323" s="96"/>
      <c r="C323" s="97"/>
      <c r="D323" s="93"/>
      <c r="E323" s="100"/>
      <c r="F323" s="31"/>
      <c r="G323" s="63"/>
      <c r="H323" s="30"/>
      <c r="I323" s="63"/>
      <c r="J323" s="32"/>
      <c r="K323" s="63"/>
      <c r="L323" s="50"/>
      <c r="M323" s="67"/>
      <c r="N323" s="110"/>
    </row>
    <row r="324" spans="1:14" customFormat="1" x14ac:dyDescent="0.3">
      <c r="A324" s="107"/>
      <c r="B324" s="96"/>
      <c r="C324" s="97"/>
      <c r="D324" s="93"/>
      <c r="E324" s="100"/>
      <c r="F324" s="31"/>
      <c r="G324" s="63"/>
      <c r="H324" s="30"/>
      <c r="I324" s="63"/>
      <c r="J324" s="32"/>
      <c r="K324" s="63"/>
      <c r="L324" s="50"/>
      <c r="M324" s="67"/>
      <c r="N324" s="110"/>
    </row>
    <row r="325" spans="1:14" customFormat="1" x14ac:dyDescent="0.3">
      <c r="A325" s="107"/>
      <c r="B325" s="96"/>
      <c r="C325" s="97"/>
      <c r="D325" s="93"/>
      <c r="E325" s="100"/>
      <c r="F325" s="31"/>
      <c r="G325" s="63"/>
      <c r="H325" s="30"/>
      <c r="I325" s="63"/>
      <c r="J325" s="32"/>
      <c r="K325" s="63"/>
      <c r="L325" s="50"/>
      <c r="M325" s="67"/>
      <c r="N325" s="110"/>
    </row>
    <row r="326" spans="1:14" customFormat="1" x14ac:dyDescent="0.3">
      <c r="A326" s="107"/>
      <c r="B326" s="96"/>
      <c r="C326" s="97"/>
      <c r="D326" s="93"/>
      <c r="E326" s="100"/>
      <c r="F326" s="31"/>
      <c r="G326" s="63"/>
      <c r="H326" s="30"/>
      <c r="I326" s="63"/>
      <c r="J326" s="32"/>
      <c r="K326" s="63"/>
      <c r="L326" s="50"/>
      <c r="M326" s="67"/>
      <c r="N326" s="110"/>
    </row>
    <row r="327" spans="1:14" customFormat="1" x14ac:dyDescent="0.3">
      <c r="A327" s="107"/>
      <c r="B327" s="96"/>
      <c r="C327" s="97"/>
      <c r="D327" s="93"/>
      <c r="E327" s="100"/>
      <c r="F327" s="31"/>
      <c r="G327" s="63"/>
      <c r="H327" s="30"/>
      <c r="I327" s="63"/>
      <c r="J327" s="32"/>
      <c r="K327" s="63"/>
      <c r="L327" s="50"/>
      <c r="M327" s="67"/>
      <c r="N327" s="110"/>
    </row>
    <row r="328" spans="1:14" customFormat="1" x14ac:dyDescent="0.3">
      <c r="A328" s="107"/>
      <c r="B328" s="96"/>
      <c r="C328" s="97"/>
      <c r="D328" s="93"/>
      <c r="E328" s="100"/>
      <c r="F328" s="31"/>
      <c r="G328" s="63"/>
      <c r="H328" s="30"/>
      <c r="I328" s="63"/>
      <c r="J328" s="32"/>
      <c r="K328" s="63"/>
      <c r="L328" s="50"/>
      <c r="M328" s="67"/>
      <c r="N328" s="110"/>
    </row>
    <row r="329" spans="1:14" customFormat="1" x14ac:dyDescent="0.3">
      <c r="A329" s="107"/>
      <c r="B329" s="96"/>
      <c r="C329" s="97"/>
      <c r="D329" s="93"/>
      <c r="E329" s="100"/>
      <c r="F329" s="31"/>
      <c r="G329" s="63"/>
      <c r="H329" s="30"/>
      <c r="I329" s="63"/>
      <c r="J329" s="32"/>
      <c r="K329" s="63"/>
      <c r="L329" s="50"/>
      <c r="M329" s="67"/>
      <c r="N329" s="110"/>
    </row>
    <row r="330" spans="1:14" customFormat="1" x14ac:dyDescent="0.3">
      <c r="A330" s="107"/>
      <c r="B330" s="96"/>
      <c r="C330" s="97"/>
      <c r="D330" s="93"/>
      <c r="E330" s="100"/>
      <c r="F330" s="31"/>
      <c r="G330" s="63"/>
      <c r="H330" s="30"/>
      <c r="I330" s="63"/>
      <c r="J330" s="32"/>
      <c r="K330" s="63"/>
      <c r="L330" s="50"/>
      <c r="M330" s="67"/>
      <c r="N330" s="110"/>
    </row>
    <row r="331" spans="1:14" customFormat="1" x14ac:dyDescent="0.3">
      <c r="A331" s="107"/>
      <c r="B331" s="96"/>
      <c r="C331" s="97"/>
      <c r="D331" s="93"/>
      <c r="E331" s="100"/>
      <c r="F331" s="31"/>
      <c r="G331" s="63"/>
      <c r="H331" s="30"/>
      <c r="I331" s="63"/>
      <c r="J331" s="32"/>
      <c r="K331" s="63"/>
      <c r="L331" s="50"/>
      <c r="M331" s="67"/>
      <c r="N331" s="110"/>
    </row>
    <row r="332" spans="1:14" customFormat="1" x14ac:dyDescent="0.3">
      <c r="A332" s="107"/>
      <c r="B332" s="96"/>
      <c r="C332" s="97"/>
      <c r="D332" s="93"/>
      <c r="E332" s="100"/>
      <c r="F332" s="31"/>
      <c r="G332" s="63"/>
      <c r="H332" s="30"/>
      <c r="I332" s="63"/>
      <c r="J332" s="32"/>
      <c r="K332" s="63"/>
      <c r="L332" s="50"/>
      <c r="M332" s="67"/>
      <c r="N332" s="110"/>
    </row>
    <row r="333" spans="1:14" customFormat="1" x14ac:dyDescent="0.3">
      <c r="A333" s="107"/>
      <c r="B333" s="96"/>
      <c r="C333" s="97"/>
      <c r="D333" s="93"/>
      <c r="E333" s="100"/>
      <c r="F333" s="31"/>
      <c r="G333" s="63"/>
      <c r="H333" s="30"/>
      <c r="I333" s="63"/>
      <c r="J333" s="32"/>
      <c r="K333" s="63"/>
      <c r="L333" s="50"/>
      <c r="M333" s="67"/>
      <c r="N333" s="110"/>
    </row>
    <row r="334" spans="1:14" customFormat="1" x14ac:dyDescent="0.3">
      <c r="A334" s="107"/>
      <c r="B334" s="96"/>
      <c r="C334" s="97"/>
      <c r="D334" s="93"/>
      <c r="E334" s="100"/>
      <c r="F334" s="31"/>
      <c r="G334" s="63"/>
      <c r="H334" s="30"/>
      <c r="I334" s="63"/>
      <c r="J334" s="32"/>
      <c r="K334" s="63"/>
      <c r="L334" s="50"/>
      <c r="M334" s="67"/>
      <c r="N334" s="110"/>
    </row>
    <row r="335" spans="1:14" customFormat="1" x14ac:dyDescent="0.3">
      <c r="A335" s="107"/>
      <c r="B335" s="96"/>
      <c r="C335" s="97"/>
      <c r="D335" s="93"/>
      <c r="E335" s="100"/>
      <c r="F335" s="31"/>
      <c r="G335" s="63"/>
      <c r="H335" s="30"/>
      <c r="I335" s="63"/>
      <c r="J335" s="32"/>
      <c r="K335" s="63"/>
      <c r="L335" s="50"/>
      <c r="M335" s="67"/>
      <c r="N335" s="110"/>
    </row>
    <row r="336" spans="1:14" customFormat="1" x14ac:dyDescent="0.3">
      <c r="A336" s="107"/>
      <c r="B336" s="96"/>
      <c r="C336" s="97"/>
      <c r="D336" s="93"/>
      <c r="E336" s="100"/>
      <c r="F336" s="31"/>
      <c r="G336" s="63"/>
      <c r="H336" s="30"/>
      <c r="I336" s="63"/>
      <c r="J336" s="32"/>
      <c r="K336" s="63"/>
      <c r="L336" s="50"/>
      <c r="M336" s="67"/>
      <c r="N336" s="110"/>
    </row>
    <row r="337" spans="1:14" customFormat="1" x14ac:dyDescent="0.3">
      <c r="A337" s="107"/>
      <c r="B337" s="96"/>
      <c r="C337" s="97"/>
      <c r="D337" s="93"/>
      <c r="E337" s="100"/>
      <c r="F337" s="31"/>
      <c r="G337" s="63"/>
      <c r="H337" s="30"/>
      <c r="I337" s="63"/>
      <c r="J337" s="32"/>
      <c r="K337" s="63"/>
      <c r="L337" s="50"/>
      <c r="M337" s="67"/>
      <c r="N337" s="110"/>
    </row>
    <row r="338" spans="1:14" customFormat="1" x14ac:dyDescent="0.3">
      <c r="A338" s="107"/>
      <c r="B338" s="96"/>
      <c r="C338" s="97"/>
      <c r="D338" s="93"/>
      <c r="E338" s="100"/>
      <c r="F338" s="31"/>
      <c r="G338" s="63"/>
      <c r="H338" s="30"/>
      <c r="I338" s="63"/>
      <c r="J338" s="32"/>
      <c r="K338" s="63"/>
      <c r="L338" s="50"/>
      <c r="M338" s="67"/>
      <c r="N338" s="110"/>
    </row>
    <row r="339" spans="1:14" customFormat="1" x14ac:dyDescent="0.3">
      <c r="A339" s="107"/>
      <c r="B339" s="96"/>
      <c r="C339" s="97"/>
      <c r="D339" s="93"/>
      <c r="E339" s="100"/>
      <c r="F339" s="31"/>
      <c r="G339" s="63"/>
      <c r="H339" s="30"/>
      <c r="I339" s="63"/>
      <c r="J339" s="32"/>
      <c r="K339" s="63"/>
      <c r="L339" s="50"/>
      <c r="M339" s="67"/>
      <c r="N339" s="110"/>
    </row>
    <row r="340" spans="1:14" customFormat="1" x14ac:dyDescent="0.3">
      <c r="A340" s="107"/>
      <c r="B340" s="96"/>
      <c r="C340" s="97"/>
      <c r="D340" s="93"/>
      <c r="E340" s="100"/>
      <c r="F340" s="31"/>
      <c r="G340" s="63"/>
      <c r="H340" s="30"/>
      <c r="I340" s="63"/>
      <c r="J340" s="32"/>
      <c r="K340" s="63"/>
      <c r="L340" s="50"/>
      <c r="M340" s="67"/>
      <c r="N340" s="110"/>
    </row>
    <row r="341" spans="1:14" customFormat="1" x14ac:dyDescent="0.3">
      <c r="A341" s="107"/>
      <c r="B341" s="96"/>
      <c r="C341" s="97"/>
      <c r="D341" s="93"/>
      <c r="E341" s="100"/>
      <c r="F341" s="51"/>
      <c r="G341" s="63"/>
      <c r="H341" s="30"/>
      <c r="I341" s="63"/>
      <c r="J341" s="32"/>
      <c r="K341" s="63"/>
      <c r="L341" s="50"/>
      <c r="M341" s="67"/>
      <c r="N341" s="110"/>
    </row>
    <row r="342" spans="1:14" customFormat="1" x14ac:dyDescent="0.3">
      <c r="A342" s="107"/>
      <c r="B342" s="96"/>
      <c r="C342" s="97"/>
      <c r="D342" s="93"/>
      <c r="E342" s="100"/>
      <c r="F342" s="51"/>
      <c r="G342" s="63"/>
      <c r="H342" s="30"/>
      <c r="I342" s="63"/>
      <c r="J342" s="32"/>
      <c r="K342" s="63"/>
      <c r="L342" s="50"/>
      <c r="M342" s="67"/>
      <c r="N342" s="110"/>
    </row>
    <row r="343" spans="1:14" customFormat="1" x14ac:dyDescent="0.3">
      <c r="A343" s="107"/>
      <c r="B343" s="96"/>
      <c r="C343" s="97"/>
      <c r="D343" s="93"/>
      <c r="E343" s="100"/>
      <c r="F343" s="51"/>
      <c r="G343" s="63"/>
      <c r="H343" s="30"/>
      <c r="I343" s="63"/>
      <c r="J343" s="32"/>
      <c r="K343" s="63"/>
      <c r="L343" s="50"/>
      <c r="M343" s="67"/>
      <c r="N343" s="110"/>
    </row>
    <row r="344" spans="1:14" customFormat="1" x14ac:dyDescent="0.3">
      <c r="A344" s="107"/>
      <c r="B344" s="96"/>
      <c r="C344" s="97"/>
      <c r="D344" s="93"/>
      <c r="E344" s="100"/>
      <c r="F344" s="51"/>
      <c r="G344" s="63"/>
      <c r="H344" s="30"/>
      <c r="I344" s="63"/>
      <c r="J344" s="32"/>
      <c r="K344" s="63"/>
      <c r="L344" s="50"/>
      <c r="M344" s="67"/>
      <c r="N344" s="110"/>
    </row>
    <row r="345" spans="1:14" customFormat="1" x14ac:dyDescent="0.3">
      <c r="A345" s="107"/>
      <c r="B345" s="96"/>
      <c r="C345" s="97"/>
      <c r="D345" s="93"/>
      <c r="E345" s="100"/>
      <c r="F345" s="51"/>
      <c r="G345" s="63"/>
      <c r="H345" s="30"/>
      <c r="I345" s="63"/>
      <c r="J345" s="32"/>
      <c r="K345" s="63"/>
      <c r="L345" s="50"/>
      <c r="M345" s="67"/>
      <c r="N345" s="110"/>
    </row>
    <row r="346" spans="1:14" customFormat="1" x14ac:dyDescent="0.3">
      <c r="A346" s="107"/>
      <c r="B346" s="96"/>
      <c r="C346" s="97"/>
      <c r="D346" s="93"/>
      <c r="E346" s="100"/>
      <c r="F346" s="51"/>
      <c r="G346" s="63"/>
      <c r="H346" s="30"/>
      <c r="I346" s="63"/>
      <c r="J346" s="32"/>
      <c r="K346" s="63"/>
      <c r="L346" s="50"/>
      <c r="M346" s="67"/>
      <c r="N346" s="110"/>
    </row>
    <row r="347" spans="1:14" customFormat="1" x14ac:dyDescent="0.3">
      <c r="A347" s="107"/>
      <c r="B347" s="96"/>
      <c r="C347" s="97"/>
      <c r="D347" s="93"/>
      <c r="E347" s="100"/>
      <c r="F347" s="51"/>
      <c r="G347" s="63"/>
      <c r="H347" s="30"/>
      <c r="I347" s="63"/>
      <c r="J347" s="32"/>
      <c r="K347" s="63"/>
      <c r="L347" s="50"/>
      <c r="M347" s="67"/>
      <c r="N347" s="110"/>
    </row>
    <row r="348" spans="1:14" customFormat="1" x14ac:dyDescent="0.3">
      <c r="A348" s="107"/>
      <c r="B348" s="96"/>
      <c r="C348" s="97"/>
      <c r="D348" s="93"/>
      <c r="E348" s="100"/>
      <c r="F348" s="51"/>
      <c r="G348" s="63"/>
      <c r="H348" s="30"/>
      <c r="I348" s="63"/>
      <c r="J348" s="32"/>
      <c r="K348" s="63"/>
      <c r="L348" s="50"/>
      <c r="M348" s="67"/>
      <c r="N348" s="110"/>
    </row>
    <row r="349" spans="1:14" customFormat="1" x14ac:dyDescent="0.3">
      <c r="A349" s="107"/>
      <c r="B349" s="96"/>
      <c r="C349" s="97"/>
      <c r="D349" s="93"/>
      <c r="E349" s="100"/>
      <c r="F349" s="51"/>
      <c r="G349" s="63"/>
      <c r="H349" s="30"/>
      <c r="I349" s="63"/>
      <c r="J349" s="32"/>
      <c r="K349" s="63"/>
      <c r="L349" s="50"/>
      <c r="M349" s="67"/>
      <c r="N349" s="110"/>
    </row>
    <row r="350" spans="1:14" customFormat="1" x14ac:dyDescent="0.3">
      <c r="A350" s="107"/>
      <c r="B350" s="96"/>
      <c r="C350" s="97"/>
      <c r="D350" s="93"/>
      <c r="E350" s="100"/>
      <c r="F350" s="51"/>
      <c r="G350" s="63"/>
      <c r="H350" s="30"/>
      <c r="I350" s="63"/>
      <c r="J350" s="32"/>
      <c r="K350" s="63"/>
      <c r="L350" s="50"/>
      <c r="M350" s="67"/>
      <c r="N350" s="110"/>
    </row>
    <row r="351" spans="1:14" customFormat="1" x14ac:dyDescent="0.3">
      <c r="A351" s="107"/>
      <c r="B351" s="96"/>
      <c r="C351" s="97"/>
      <c r="D351" s="93"/>
      <c r="E351" s="100"/>
      <c r="F351" s="51"/>
      <c r="G351" s="63"/>
      <c r="H351" s="30"/>
      <c r="I351" s="63"/>
      <c r="J351" s="32"/>
      <c r="K351" s="63"/>
      <c r="L351" s="50"/>
      <c r="M351" s="67"/>
      <c r="N351" s="110"/>
    </row>
    <row r="352" spans="1:14" customFormat="1" x14ac:dyDescent="0.3">
      <c r="A352" s="107"/>
      <c r="B352" s="96"/>
      <c r="C352" s="97"/>
      <c r="D352" s="93"/>
      <c r="E352" s="100"/>
      <c r="F352" s="51"/>
      <c r="G352" s="63"/>
      <c r="H352" s="30"/>
      <c r="I352" s="63"/>
      <c r="J352" s="32"/>
      <c r="K352" s="63"/>
      <c r="L352" s="50"/>
      <c r="M352" s="67"/>
      <c r="N352" s="110"/>
    </row>
    <row r="353" spans="1:14" customFormat="1" x14ac:dyDescent="0.3">
      <c r="A353" s="107"/>
      <c r="B353" s="96"/>
      <c r="C353" s="97"/>
      <c r="D353" s="93"/>
      <c r="E353" s="100"/>
      <c r="F353" s="51"/>
      <c r="G353" s="63"/>
      <c r="H353" s="30"/>
      <c r="I353" s="63"/>
      <c r="J353" s="32"/>
      <c r="K353" s="63"/>
      <c r="L353" s="50"/>
      <c r="M353" s="67"/>
      <c r="N353" s="110"/>
    </row>
    <row r="354" spans="1:14" customFormat="1" x14ac:dyDescent="0.3">
      <c r="A354" s="107"/>
      <c r="B354" s="96"/>
      <c r="C354" s="97"/>
      <c r="D354" s="93"/>
      <c r="E354" s="100"/>
      <c r="F354" s="51"/>
      <c r="G354" s="63"/>
      <c r="H354" s="30"/>
      <c r="I354" s="63"/>
      <c r="J354" s="32"/>
      <c r="K354" s="63"/>
      <c r="L354" s="50"/>
      <c r="M354" s="67"/>
      <c r="N354" s="110"/>
    </row>
    <row r="355" spans="1:14" customFormat="1" x14ac:dyDescent="0.3">
      <c r="A355" s="107"/>
      <c r="B355" s="96"/>
      <c r="C355" s="97"/>
      <c r="D355" s="93"/>
      <c r="E355" s="100"/>
      <c r="F355" s="51"/>
      <c r="G355" s="63"/>
      <c r="H355" s="30"/>
      <c r="I355" s="63"/>
      <c r="J355" s="32"/>
      <c r="K355" s="63"/>
      <c r="L355" s="50"/>
      <c r="M355" s="67"/>
      <c r="N355" s="110"/>
    </row>
    <row r="356" spans="1:14" customFormat="1" x14ac:dyDescent="0.3">
      <c r="A356" s="107"/>
      <c r="B356" s="96"/>
      <c r="C356" s="97"/>
      <c r="D356" s="93"/>
      <c r="E356" s="100"/>
      <c r="F356" s="51"/>
      <c r="G356" s="63"/>
      <c r="H356" s="30"/>
      <c r="I356" s="63"/>
      <c r="J356" s="32"/>
      <c r="K356" s="63"/>
      <c r="L356" s="50"/>
      <c r="M356" s="67"/>
      <c r="N356" s="110"/>
    </row>
    <row r="357" spans="1:14" customFormat="1" x14ac:dyDescent="0.3">
      <c r="A357" s="107"/>
      <c r="B357" s="96"/>
      <c r="C357" s="97"/>
      <c r="D357" s="93"/>
      <c r="E357" s="100"/>
      <c r="F357" s="51"/>
      <c r="G357" s="63"/>
      <c r="H357" s="30"/>
      <c r="I357" s="63"/>
      <c r="J357" s="32"/>
      <c r="K357" s="63"/>
      <c r="L357" s="50"/>
      <c r="M357" s="67"/>
      <c r="N357" s="110"/>
    </row>
    <row r="358" spans="1:14" customFormat="1" x14ac:dyDescent="0.3">
      <c r="A358" s="107"/>
      <c r="B358" s="96"/>
      <c r="C358" s="97"/>
      <c r="D358" s="93"/>
      <c r="E358" s="100"/>
      <c r="F358" s="51"/>
      <c r="G358" s="63"/>
      <c r="H358" s="30"/>
      <c r="I358" s="63"/>
      <c r="J358" s="32"/>
      <c r="K358" s="63"/>
      <c r="L358" s="50"/>
      <c r="M358" s="67"/>
      <c r="N358" s="110"/>
    </row>
    <row r="359" spans="1:14" customFormat="1" x14ac:dyDescent="0.3">
      <c r="A359" s="107"/>
      <c r="B359" s="96"/>
      <c r="C359" s="97"/>
      <c r="D359" s="93"/>
      <c r="E359" s="100"/>
      <c r="F359" s="51"/>
      <c r="G359" s="63"/>
      <c r="H359" s="30"/>
      <c r="I359" s="63"/>
      <c r="J359" s="32"/>
      <c r="K359" s="63"/>
      <c r="L359" s="50"/>
      <c r="M359" s="67"/>
      <c r="N359" s="110"/>
    </row>
    <row r="360" spans="1:14" customFormat="1" x14ac:dyDescent="0.3">
      <c r="A360" s="107"/>
      <c r="B360" s="96"/>
      <c r="C360" s="97"/>
      <c r="D360" s="93"/>
      <c r="E360" s="100"/>
      <c r="F360" s="51"/>
      <c r="G360" s="63"/>
      <c r="H360" s="30"/>
      <c r="I360" s="63"/>
      <c r="J360" s="32"/>
      <c r="K360" s="63"/>
      <c r="L360" s="50"/>
      <c r="M360" s="67"/>
      <c r="N360" s="110"/>
    </row>
    <row r="361" spans="1:14" customFormat="1" x14ac:dyDescent="0.3">
      <c r="A361" s="107"/>
      <c r="B361" s="96"/>
      <c r="C361" s="97"/>
      <c r="D361" s="93"/>
      <c r="E361" s="100"/>
      <c r="F361" s="51"/>
      <c r="G361" s="63"/>
      <c r="H361" s="30"/>
      <c r="I361" s="63"/>
      <c r="J361" s="32"/>
      <c r="K361" s="63"/>
      <c r="L361" s="50"/>
      <c r="M361" s="67"/>
      <c r="N361" s="110"/>
    </row>
    <row r="362" spans="1:14" customFormat="1" x14ac:dyDescent="0.3">
      <c r="A362" s="107"/>
      <c r="B362" s="96"/>
      <c r="C362" s="97"/>
      <c r="D362" s="93"/>
      <c r="E362" s="100"/>
      <c r="F362" s="51"/>
      <c r="G362" s="63"/>
      <c r="H362" s="30"/>
      <c r="I362" s="63"/>
      <c r="J362" s="32"/>
      <c r="K362" s="63"/>
      <c r="L362" s="50"/>
      <c r="M362" s="67"/>
      <c r="N362" s="110"/>
    </row>
    <row r="363" spans="1:14" customFormat="1" x14ac:dyDescent="0.3">
      <c r="A363" s="107"/>
      <c r="B363" s="96"/>
      <c r="C363" s="97"/>
      <c r="D363" s="93"/>
      <c r="E363" s="100"/>
      <c r="F363" s="51"/>
      <c r="G363" s="63"/>
      <c r="H363" s="30"/>
      <c r="I363" s="63"/>
      <c r="J363" s="32"/>
      <c r="K363" s="63"/>
      <c r="L363" s="50"/>
      <c r="M363" s="67"/>
      <c r="N363" s="110"/>
    </row>
    <row r="364" spans="1:14" customFormat="1" x14ac:dyDescent="0.3">
      <c r="A364" s="107"/>
      <c r="B364" s="96"/>
      <c r="C364" s="97"/>
      <c r="D364" s="93"/>
      <c r="E364" s="100"/>
      <c r="F364" s="51"/>
      <c r="G364" s="63"/>
      <c r="H364" s="30"/>
      <c r="I364" s="63"/>
      <c r="J364" s="32"/>
      <c r="K364" s="63"/>
      <c r="L364" s="50"/>
      <c r="M364" s="67"/>
      <c r="N364" s="110"/>
    </row>
    <row r="365" spans="1:14" customFormat="1" x14ac:dyDescent="0.3">
      <c r="A365" s="107"/>
      <c r="B365" s="96"/>
      <c r="C365" s="97"/>
      <c r="D365" s="93"/>
      <c r="E365" s="100"/>
      <c r="F365" s="51"/>
      <c r="G365" s="63"/>
      <c r="H365" s="30"/>
      <c r="I365" s="63"/>
      <c r="J365" s="32"/>
      <c r="K365" s="63"/>
      <c r="L365" s="50"/>
      <c r="M365" s="67"/>
      <c r="N365" s="110"/>
    </row>
    <row r="366" spans="1:14" customFormat="1" x14ac:dyDescent="0.3">
      <c r="A366" s="107"/>
      <c r="B366" s="96"/>
      <c r="C366" s="97"/>
      <c r="D366" s="93"/>
      <c r="E366" s="100"/>
      <c r="F366" s="51"/>
      <c r="G366" s="63"/>
      <c r="H366" s="30"/>
      <c r="I366" s="63"/>
      <c r="J366" s="32"/>
      <c r="K366" s="63"/>
      <c r="L366" s="50"/>
      <c r="M366" s="67"/>
      <c r="N366" s="110"/>
    </row>
    <row r="367" spans="1:14" customFormat="1" x14ac:dyDescent="0.3">
      <c r="A367" s="107"/>
      <c r="B367" s="96"/>
      <c r="C367" s="97"/>
      <c r="D367" s="93"/>
      <c r="E367" s="100"/>
      <c r="F367" s="51"/>
      <c r="G367" s="63"/>
      <c r="H367" s="30"/>
      <c r="I367" s="63"/>
      <c r="J367" s="32"/>
      <c r="K367" s="63"/>
      <c r="L367" s="50"/>
      <c r="M367" s="67"/>
      <c r="N367" s="110"/>
    </row>
    <row r="368" spans="1:14" customFormat="1" x14ac:dyDescent="0.3">
      <c r="A368" s="107"/>
      <c r="B368" s="96"/>
      <c r="C368" s="97"/>
      <c r="D368" s="93"/>
      <c r="E368" s="100"/>
      <c r="F368" s="51"/>
      <c r="G368" s="63"/>
      <c r="H368" s="30"/>
      <c r="I368" s="63"/>
      <c r="J368" s="32"/>
      <c r="K368" s="63"/>
      <c r="L368" s="50"/>
      <c r="M368" s="67"/>
      <c r="N368" s="110"/>
    </row>
    <row r="369" spans="1:14" customFormat="1" x14ac:dyDescent="0.3">
      <c r="A369" s="107"/>
      <c r="B369" s="96"/>
      <c r="C369" s="97"/>
      <c r="D369" s="93"/>
      <c r="E369" s="100"/>
      <c r="F369" s="51"/>
      <c r="G369" s="63"/>
      <c r="H369" s="30"/>
      <c r="I369" s="63"/>
      <c r="J369" s="32"/>
      <c r="K369" s="63"/>
      <c r="L369" s="50"/>
      <c r="M369" s="67"/>
      <c r="N369" s="110"/>
    </row>
    <row r="370" spans="1:14" customFormat="1" x14ac:dyDescent="0.3">
      <c r="A370" s="107"/>
      <c r="B370" s="96"/>
      <c r="C370" s="97"/>
      <c r="D370" s="93"/>
      <c r="E370" s="100"/>
      <c r="F370" s="51"/>
      <c r="G370" s="63"/>
      <c r="H370" s="30"/>
      <c r="I370" s="63"/>
      <c r="J370" s="32"/>
      <c r="K370" s="63"/>
      <c r="L370" s="50"/>
      <c r="M370" s="67"/>
      <c r="N370" s="110"/>
    </row>
    <row r="371" spans="1:14" customFormat="1" x14ac:dyDescent="0.3">
      <c r="A371" s="107"/>
      <c r="B371" s="96"/>
      <c r="C371" s="97"/>
      <c r="D371" s="93"/>
      <c r="E371" s="100"/>
      <c r="F371" s="51"/>
      <c r="G371" s="63"/>
      <c r="H371" s="30"/>
      <c r="I371" s="63"/>
      <c r="J371" s="32"/>
      <c r="K371" s="63"/>
      <c r="L371" s="50"/>
      <c r="M371" s="67"/>
      <c r="N371" s="110"/>
    </row>
    <row r="372" spans="1:14" customFormat="1" x14ac:dyDescent="0.3">
      <c r="A372" s="107"/>
      <c r="B372" s="96"/>
      <c r="C372" s="97"/>
      <c r="D372" s="93"/>
      <c r="E372" s="100"/>
      <c r="F372" s="51"/>
      <c r="G372" s="63"/>
      <c r="H372" s="30"/>
      <c r="I372" s="63"/>
      <c r="J372" s="32"/>
      <c r="K372" s="63"/>
      <c r="L372" s="50"/>
      <c r="M372" s="67"/>
      <c r="N372" s="110"/>
    </row>
    <row r="373" spans="1:14" customFormat="1" x14ac:dyDescent="0.3">
      <c r="A373" s="107"/>
      <c r="B373" s="96"/>
      <c r="C373" s="97"/>
      <c r="D373" s="93"/>
      <c r="E373" s="100"/>
      <c r="F373" s="51"/>
      <c r="G373" s="63"/>
      <c r="H373" s="30"/>
      <c r="I373" s="63"/>
      <c r="J373" s="32"/>
      <c r="K373" s="63"/>
      <c r="L373" s="50"/>
      <c r="M373" s="67"/>
      <c r="N373" s="110"/>
    </row>
    <row r="374" spans="1:14" customFormat="1" x14ac:dyDescent="0.3">
      <c r="A374" s="107"/>
      <c r="B374" s="96"/>
      <c r="C374" s="97"/>
      <c r="D374" s="93"/>
      <c r="E374" s="100"/>
      <c r="F374" s="51"/>
      <c r="G374" s="63"/>
      <c r="H374" s="30"/>
      <c r="I374" s="63"/>
      <c r="J374" s="32"/>
      <c r="K374" s="63"/>
      <c r="L374" s="50"/>
      <c r="M374" s="67"/>
      <c r="N374" s="110"/>
    </row>
    <row r="375" spans="1:14" customFormat="1" x14ac:dyDescent="0.3">
      <c r="A375" s="107"/>
      <c r="B375" s="96"/>
      <c r="C375" s="97"/>
      <c r="D375" s="93"/>
      <c r="E375" s="100"/>
      <c r="F375" s="51"/>
      <c r="G375" s="63"/>
      <c r="H375" s="30"/>
      <c r="I375" s="63"/>
      <c r="J375" s="32"/>
      <c r="K375" s="63"/>
      <c r="L375" s="50"/>
      <c r="M375" s="67"/>
      <c r="N375" s="110"/>
    </row>
    <row r="376" spans="1:14" customFormat="1" x14ac:dyDescent="0.3">
      <c r="A376" s="107"/>
      <c r="B376" s="96"/>
      <c r="C376" s="97"/>
      <c r="D376" s="93"/>
      <c r="E376" s="100"/>
      <c r="F376" s="51"/>
      <c r="G376" s="63"/>
      <c r="H376" s="30"/>
      <c r="I376" s="63"/>
      <c r="J376" s="32"/>
      <c r="K376" s="63"/>
      <c r="L376" s="50"/>
      <c r="M376" s="67"/>
      <c r="N376" s="110"/>
    </row>
    <row r="377" spans="1:14" customFormat="1" x14ac:dyDescent="0.3">
      <c r="A377" s="107"/>
      <c r="B377" s="96"/>
      <c r="C377" s="97"/>
      <c r="D377" s="93"/>
      <c r="E377" s="100"/>
      <c r="F377" s="51"/>
      <c r="G377" s="63"/>
      <c r="H377" s="30"/>
      <c r="I377" s="63"/>
      <c r="J377" s="32"/>
      <c r="K377" s="63"/>
      <c r="L377" s="50"/>
      <c r="M377" s="67"/>
      <c r="N377" s="110"/>
    </row>
    <row r="378" spans="1:14" customFormat="1" x14ac:dyDescent="0.3">
      <c r="A378" s="107"/>
      <c r="B378" s="96"/>
      <c r="C378" s="97"/>
      <c r="D378" s="93"/>
      <c r="E378" s="100"/>
      <c r="F378" s="51"/>
      <c r="G378" s="63"/>
      <c r="H378" s="30"/>
      <c r="I378" s="63"/>
      <c r="J378" s="32"/>
      <c r="K378" s="63"/>
      <c r="L378" s="50"/>
      <c r="M378" s="67"/>
      <c r="N378" s="110"/>
    </row>
    <row r="379" spans="1:14" customFormat="1" x14ac:dyDescent="0.3">
      <c r="A379" s="107"/>
      <c r="B379" s="96"/>
      <c r="C379" s="97"/>
      <c r="D379" s="93"/>
      <c r="E379" s="100"/>
      <c r="F379" s="51"/>
      <c r="G379" s="63"/>
      <c r="H379" s="30"/>
      <c r="I379" s="63"/>
      <c r="J379" s="32"/>
      <c r="K379" s="63"/>
      <c r="L379" s="50"/>
      <c r="M379" s="67"/>
      <c r="N379" s="110"/>
    </row>
    <row r="380" spans="1:14" customFormat="1" x14ac:dyDescent="0.3">
      <c r="A380" s="107"/>
      <c r="B380" s="96"/>
      <c r="C380" s="97"/>
      <c r="D380" s="93"/>
      <c r="E380" s="100"/>
      <c r="F380" s="51"/>
      <c r="G380" s="63"/>
      <c r="H380" s="30"/>
      <c r="I380" s="63"/>
      <c r="J380" s="32"/>
      <c r="K380" s="63"/>
      <c r="L380" s="50"/>
      <c r="M380" s="67"/>
      <c r="N380" s="110"/>
    </row>
    <row r="381" spans="1:14" customFormat="1" x14ac:dyDescent="0.3">
      <c r="A381" s="107"/>
      <c r="B381" s="96"/>
      <c r="C381" s="97"/>
      <c r="D381" s="93"/>
      <c r="E381" s="100"/>
      <c r="F381" s="51"/>
      <c r="G381" s="63"/>
      <c r="H381" s="30"/>
      <c r="I381" s="63"/>
      <c r="J381" s="32"/>
      <c r="K381" s="63"/>
      <c r="L381" s="50"/>
      <c r="M381" s="67"/>
      <c r="N381" s="110"/>
    </row>
    <row r="382" spans="1:14" customFormat="1" x14ac:dyDescent="0.3">
      <c r="A382" s="107"/>
      <c r="B382" s="96"/>
      <c r="C382" s="97"/>
      <c r="D382" s="93"/>
      <c r="E382" s="100"/>
      <c r="F382" s="51"/>
      <c r="G382" s="63"/>
      <c r="H382" s="30"/>
      <c r="I382" s="63"/>
      <c r="J382" s="32"/>
      <c r="K382" s="63"/>
      <c r="L382" s="50"/>
      <c r="M382" s="67"/>
      <c r="N382" s="110"/>
    </row>
    <row r="383" spans="1:14" customFormat="1" x14ac:dyDescent="0.3">
      <c r="A383" s="107"/>
      <c r="B383" s="96"/>
      <c r="C383" s="97"/>
      <c r="D383" s="93"/>
      <c r="E383" s="100"/>
      <c r="F383" s="51"/>
      <c r="G383" s="63"/>
      <c r="H383" s="30"/>
      <c r="I383" s="63"/>
      <c r="J383" s="32"/>
      <c r="K383" s="63"/>
      <c r="L383" s="50"/>
      <c r="M383" s="67"/>
      <c r="N383" s="110"/>
    </row>
    <row r="384" spans="1:14" customFormat="1" x14ac:dyDescent="0.3">
      <c r="A384" s="107"/>
      <c r="B384" s="96"/>
      <c r="C384" s="97"/>
      <c r="D384" s="93"/>
      <c r="E384" s="100"/>
      <c r="F384" s="51"/>
      <c r="G384" s="63"/>
      <c r="H384" s="30"/>
      <c r="I384" s="63"/>
      <c r="J384" s="32"/>
      <c r="K384" s="63"/>
      <c r="L384" s="50"/>
      <c r="M384" s="67"/>
      <c r="N384" s="110"/>
    </row>
    <row r="385" spans="1:14" customFormat="1" x14ac:dyDescent="0.3">
      <c r="A385" s="107"/>
      <c r="B385" s="96"/>
      <c r="C385" s="97"/>
      <c r="D385" s="93"/>
      <c r="E385" s="100"/>
      <c r="F385" s="51"/>
      <c r="G385" s="63"/>
      <c r="H385" s="30"/>
      <c r="I385" s="63"/>
      <c r="J385" s="32"/>
      <c r="K385" s="63"/>
      <c r="L385" s="50"/>
      <c r="M385" s="67"/>
      <c r="N385" s="110"/>
    </row>
    <row r="386" spans="1:14" customFormat="1" x14ac:dyDescent="0.3">
      <c r="A386" s="107"/>
      <c r="B386" s="96"/>
      <c r="C386" s="97"/>
      <c r="D386" s="93"/>
      <c r="E386" s="100"/>
      <c r="F386" s="51"/>
      <c r="G386" s="63"/>
      <c r="H386" s="30"/>
      <c r="I386" s="63"/>
      <c r="J386" s="32"/>
      <c r="K386" s="63"/>
      <c r="L386" s="50"/>
      <c r="M386" s="67"/>
      <c r="N386" s="110"/>
    </row>
    <row r="387" spans="1:14" customFormat="1" x14ac:dyDescent="0.3">
      <c r="A387" s="107"/>
      <c r="B387" s="96"/>
      <c r="C387" s="97"/>
      <c r="D387" s="93"/>
      <c r="E387" s="100"/>
      <c r="F387" s="51"/>
      <c r="G387" s="63"/>
      <c r="H387" s="30"/>
      <c r="I387" s="63"/>
      <c r="J387" s="32"/>
      <c r="K387" s="63"/>
      <c r="L387" s="50"/>
      <c r="M387" s="67"/>
      <c r="N387" s="110"/>
    </row>
    <row r="388" spans="1:14" customFormat="1" x14ac:dyDescent="0.3">
      <c r="A388" s="107"/>
      <c r="B388" s="96"/>
      <c r="C388" s="97"/>
      <c r="D388" s="93"/>
      <c r="E388" s="100"/>
      <c r="F388" s="51"/>
      <c r="G388" s="63"/>
      <c r="H388" s="30"/>
      <c r="I388" s="63"/>
      <c r="J388" s="32"/>
      <c r="K388" s="63"/>
      <c r="L388" s="50"/>
      <c r="M388" s="67"/>
      <c r="N388" s="110"/>
    </row>
    <row r="389" spans="1:14" customFormat="1" x14ac:dyDescent="0.3">
      <c r="A389" s="107"/>
      <c r="B389" s="96"/>
      <c r="C389" s="97"/>
      <c r="D389" s="93"/>
      <c r="E389" s="100"/>
      <c r="F389" s="51"/>
      <c r="G389" s="63"/>
      <c r="H389" s="30"/>
      <c r="I389" s="63"/>
      <c r="J389" s="32"/>
      <c r="K389" s="63"/>
      <c r="L389" s="50"/>
      <c r="M389" s="67"/>
      <c r="N389" s="110"/>
    </row>
    <row r="390" spans="1:14" customFormat="1" x14ac:dyDescent="0.3">
      <c r="A390" s="107"/>
      <c r="B390" s="96"/>
      <c r="C390" s="97"/>
      <c r="D390" s="93"/>
      <c r="E390" s="100"/>
      <c r="F390" s="51"/>
      <c r="G390" s="63"/>
      <c r="H390" s="30"/>
      <c r="I390" s="63"/>
      <c r="J390" s="32"/>
      <c r="K390" s="63"/>
      <c r="L390" s="50"/>
      <c r="M390" s="67"/>
      <c r="N390" s="110"/>
    </row>
    <row r="391" spans="1:14" customFormat="1" x14ac:dyDescent="0.3">
      <c r="A391" s="107"/>
      <c r="B391" s="96"/>
      <c r="C391" s="97"/>
      <c r="D391" s="93"/>
      <c r="E391" s="100"/>
      <c r="F391" s="51"/>
      <c r="G391" s="63"/>
      <c r="H391" s="30"/>
      <c r="I391" s="63"/>
      <c r="J391" s="32"/>
      <c r="K391" s="63"/>
      <c r="L391" s="50"/>
      <c r="M391" s="67"/>
      <c r="N391" s="110"/>
    </row>
    <row r="392" spans="1:14" customFormat="1" x14ac:dyDescent="0.3">
      <c r="A392" s="107"/>
      <c r="B392" s="96"/>
      <c r="C392" s="97"/>
      <c r="D392" s="93"/>
      <c r="E392" s="100"/>
      <c r="F392" s="51"/>
      <c r="G392" s="63"/>
      <c r="H392" s="30"/>
      <c r="I392" s="63"/>
      <c r="J392" s="32"/>
      <c r="K392" s="63"/>
      <c r="L392" s="50"/>
      <c r="M392" s="67"/>
      <c r="N392" s="110"/>
    </row>
    <row r="393" spans="1:14" customFormat="1" x14ac:dyDescent="0.3">
      <c r="A393" s="107"/>
      <c r="B393" s="96"/>
      <c r="C393" s="97"/>
      <c r="D393" s="93"/>
      <c r="E393" s="100"/>
      <c r="F393" s="51"/>
      <c r="G393" s="63"/>
      <c r="H393" s="30"/>
      <c r="I393" s="63"/>
      <c r="J393" s="32"/>
      <c r="K393" s="63"/>
      <c r="L393" s="50"/>
      <c r="M393" s="67"/>
      <c r="N393" s="110"/>
    </row>
    <row r="394" spans="1:14" customFormat="1" x14ac:dyDescent="0.3">
      <c r="A394" s="107"/>
      <c r="B394" s="96"/>
      <c r="C394" s="97"/>
      <c r="D394" s="93"/>
      <c r="E394" s="100"/>
      <c r="F394" s="51"/>
      <c r="G394" s="63"/>
      <c r="H394" s="30"/>
      <c r="I394" s="63"/>
      <c r="J394" s="32"/>
      <c r="K394" s="63"/>
      <c r="L394" s="50"/>
      <c r="M394" s="67"/>
      <c r="N394" s="110"/>
    </row>
    <row r="395" spans="1:14" customFormat="1" x14ac:dyDescent="0.3">
      <c r="A395" s="107"/>
      <c r="B395" s="96"/>
      <c r="C395" s="97"/>
      <c r="D395" s="93"/>
      <c r="E395" s="100"/>
      <c r="F395" s="51"/>
      <c r="G395" s="63"/>
      <c r="H395" s="30"/>
      <c r="I395" s="63"/>
      <c r="J395" s="32"/>
      <c r="K395" s="63"/>
      <c r="L395" s="50"/>
      <c r="M395" s="67"/>
      <c r="N395" s="110"/>
    </row>
    <row r="396" spans="1:14" customFormat="1" x14ac:dyDescent="0.3">
      <c r="A396" s="107"/>
      <c r="B396" s="96"/>
      <c r="C396" s="97"/>
      <c r="D396" s="93"/>
      <c r="E396" s="100"/>
      <c r="F396" s="51"/>
      <c r="G396" s="63"/>
      <c r="H396" s="30"/>
      <c r="I396" s="63"/>
      <c r="J396" s="32"/>
      <c r="K396" s="63"/>
      <c r="L396" s="50"/>
      <c r="M396" s="67"/>
      <c r="N396" s="110"/>
    </row>
    <row r="397" spans="1:14" customFormat="1" x14ac:dyDescent="0.3">
      <c r="A397" s="107"/>
      <c r="B397" s="96"/>
      <c r="C397" s="97"/>
      <c r="D397" s="93"/>
      <c r="E397" s="100"/>
      <c r="F397" s="51"/>
      <c r="G397" s="63"/>
      <c r="H397" s="30"/>
      <c r="I397" s="63"/>
      <c r="J397" s="32"/>
      <c r="K397" s="63"/>
      <c r="L397" s="50"/>
      <c r="M397" s="67"/>
      <c r="N397" s="110"/>
    </row>
    <row r="398" spans="1:14" customFormat="1" x14ac:dyDescent="0.3">
      <c r="A398" s="107"/>
      <c r="B398" s="96"/>
      <c r="C398" s="97"/>
      <c r="D398" s="93"/>
      <c r="E398" s="100"/>
      <c r="F398" s="51"/>
      <c r="G398" s="63"/>
      <c r="H398" s="30"/>
      <c r="I398" s="63"/>
      <c r="J398" s="32"/>
      <c r="K398" s="63"/>
      <c r="L398" s="50"/>
      <c r="M398" s="67"/>
      <c r="N398" s="110"/>
    </row>
    <row r="399" spans="1:14" customFormat="1" x14ac:dyDescent="0.3">
      <c r="A399" s="107"/>
      <c r="B399" s="96"/>
      <c r="C399" s="97"/>
      <c r="D399" s="93"/>
      <c r="E399" s="100"/>
      <c r="F399" s="51"/>
      <c r="G399" s="63"/>
      <c r="H399" s="30"/>
      <c r="I399" s="63"/>
      <c r="J399" s="32"/>
      <c r="K399" s="63"/>
      <c r="L399" s="50"/>
      <c r="M399" s="67"/>
      <c r="N399" s="110"/>
    </row>
    <row r="400" spans="1:14" customFormat="1" x14ac:dyDescent="0.3">
      <c r="A400" s="107"/>
      <c r="B400" s="96"/>
      <c r="C400" s="97"/>
      <c r="D400" s="93"/>
      <c r="E400" s="100"/>
      <c r="F400" s="51"/>
      <c r="G400" s="63"/>
      <c r="H400" s="30"/>
      <c r="I400" s="63"/>
      <c r="J400" s="32"/>
      <c r="K400" s="63"/>
      <c r="L400" s="50"/>
      <c r="M400" s="67"/>
      <c r="N400" s="110"/>
    </row>
    <row r="401" spans="1:14" customFormat="1" x14ac:dyDescent="0.3">
      <c r="A401" s="107"/>
      <c r="B401" s="96"/>
      <c r="C401" s="97"/>
      <c r="D401" s="93"/>
      <c r="E401" s="100"/>
      <c r="F401" s="51"/>
      <c r="G401" s="63"/>
      <c r="H401" s="30"/>
      <c r="I401" s="63"/>
      <c r="J401" s="32"/>
      <c r="K401" s="63"/>
      <c r="L401" s="50"/>
      <c r="M401" s="67"/>
      <c r="N401" s="110"/>
    </row>
    <row r="402" spans="1:14" customFormat="1" x14ac:dyDescent="0.3">
      <c r="A402" s="107"/>
      <c r="B402" s="96"/>
      <c r="C402" s="97"/>
      <c r="D402" s="93"/>
      <c r="E402" s="100"/>
      <c r="F402" s="51"/>
      <c r="G402" s="63"/>
      <c r="H402" s="30"/>
      <c r="I402" s="63"/>
      <c r="J402" s="32"/>
      <c r="K402" s="63"/>
      <c r="L402" s="50"/>
      <c r="M402" s="67"/>
      <c r="N402" s="110"/>
    </row>
    <row r="403" spans="1:14" customFormat="1" x14ac:dyDescent="0.3">
      <c r="A403" s="107"/>
      <c r="B403" s="96"/>
      <c r="C403" s="97"/>
      <c r="D403" s="93"/>
      <c r="E403" s="100"/>
      <c r="F403" s="51"/>
      <c r="G403" s="63"/>
      <c r="H403" s="30"/>
      <c r="I403" s="63"/>
      <c r="J403" s="32"/>
      <c r="K403" s="63"/>
      <c r="L403" s="50"/>
      <c r="M403" s="67"/>
      <c r="N403" s="110"/>
    </row>
    <row r="404" spans="1:14" customFormat="1" x14ac:dyDescent="0.3">
      <c r="A404" s="107"/>
      <c r="B404" s="96"/>
      <c r="C404" s="97"/>
      <c r="D404" s="93"/>
      <c r="E404" s="100"/>
      <c r="F404" s="51"/>
      <c r="G404" s="63"/>
      <c r="H404" s="30"/>
      <c r="I404" s="63"/>
      <c r="J404" s="32"/>
      <c r="K404" s="63"/>
      <c r="L404" s="50"/>
      <c r="M404" s="67"/>
      <c r="N404" s="110"/>
    </row>
    <row r="405" spans="1:14" customFormat="1" x14ac:dyDescent="0.3">
      <c r="A405" s="107"/>
      <c r="B405" s="96"/>
      <c r="C405" s="97"/>
      <c r="D405" s="93"/>
      <c r="E405" s="100"/>
      <c r="F405" s="51"/>
      <c r="G405" s="63"/>
      <c r="H405" s="30"/>
      <c r="I405" s="63"/>
      <c r="J405" s="32"/>
      <c r="K405" s="63"/>
      <c r="L405" s="50"/>
      <c r="M405" s="67"/>
      <c r="N405" s="110"/>
    </row>
    <row r="406" spans="1:14" customFormat="1" x14ac:dyDescent="0.3">
      <c r="A406" s="107"/>
      <c r="B406" s="96"/>
      <c r="C406" s="97"/>
      <c r="D406" s="93"/>
      <c r="E406" s="100"/>
      <c r="F406" s="51"/>
      <c r="G406" s="63"/>
      <c r="H406" s="30"/>
      <c r="I406" s="63"/>
      <c r="J406" s="32"/>
      <c r="K406" s="63"/>
      <c r="L406" s="50"/>
      <c r="M406" s="67"/>
      <c r="N406" s="110"/>
    </row>
    <row r="407" spans="1:14" customFormat="1" x14ac:dyDescent="0.3">
      <c r="A407" s="107"/>
      <c r="B407" s="96"/>
      <c r="C407" s="97"/>
      <c r="D407" s="93"/>
      <c r="E407" s="100"/>
      <c r="F407" s="51"/>
      <c r="G407" s="63"/>
      <c r="H407" s="30"/>
      <c r="I407" s="63"/>
      <c r="J407" s="32"/>
      <c r="K407" s="63"/>
      <c r="L407" s="50"/>
      <c r="M407" s="67"/>
      <c r="N407" s="110"/>
    </row>
    <row r="408" spans="1:14" customFormat="1" x14ac:dyDescent="0.3">
      <c r="A408" s="107"/>
      <c r="B408" s="96"/>
      <c r="C408" s="97"/>
      <c r="D408" s="93"/>
      <c r="E408" s="100"/>
      <c r="F408" s="51"/>
      <c r="G408" s="63"/>
      <c r="H408" s="30"/>
      <c r="I408" s="63"/>
      <c r="J408" s="32"/>
      <c r="K408" s="63"/>
      <c r="L408" s="50"/>
      <c r="M408" s="67"/>
      <c r="N408" s="110"/>
    </row>
    <row r="409" spans="1:14" customFormat="1" x14ac:dyDescent="0.3">
      <c r="A409" s="107"/>
      <c r="B409" s="96"/>
      <c r="C409" s="97"/>
      <c r="D409" s="93"/>
      <c r="E409" s="100"/>
      <c r="F409" s="51"/>
      <c r="G409" s="63"/>
      <c r="H409" s="30"/>
      <c r="I409" s="63"/>
      <c r="J409" s="32"/>
      <c r="K409" s="63"/>
      <c r="L409" s="50"/>
      <c r="M409" s="67"/>
      <c r="N409" s="110"/>
    </row>
    <row r="410" spans="1:14" customFormat="1" x14ac:dyDescent="0.3">
      <c r="A410" s="107"/>
      <c r="B410" s="96"/>
      <c r="C410" s="97"/>
      <c r="D410" s="93"/>
      <c r="E410" s="100"/>
      <c r="F410" s="51"/>
      <c r="G410" s="63"/>
      <c r="H410" s="30"/>
      <c r="I410" s="63"/>
      <c r="J410" s="32"/>
      <c r="K410" s="63"/>
      <c r="L410" s="50"/>
      <c r="M410" s="67"/>
      <c r="N410" s="110"/>
    </row>
    <row r="411" spans="1:14" customFormat="1" x14ac:dyDescent="0.3">
      <c r="A411" s="107"/>
      <c r="B411" s="96"/>
      <c r="C411" s="97"/>
      <c r="D411" s="93"/>
      <c r="E411" s="100"/>
      <c r="F411" s="51"/>
      <c r="G411" s="63"/>
      <c r="H411" s="30"/>
      <c r="I411" s="63"/>
      <c r="J411" s="32"/>
      <c r="K411" s="63"/>
      <c r="L411" s="50"/>
      <c r="M411" s="67"/>
      <c r="N411" s="110"/>
    </row>
    <row r="412" spans="1:14" customFormat="1" x14ac:dyDescent="0.3">
      <c r="A412" s="107"/>
      <c r="B412" s="96"/>
      <c r="C412" s="97"/>
      <c r="D412" s="93"/>
      <c r="E412" s="100"/>
      <c r="F412" s="51"/>
      <c r="G412" s="63"/>
      <c r="H412" s="30"/>
      <c r="I412" s="63"/>
      <c r="J412" s="32"/>
      <c r="K412" s="63"/>
      <c r="L412" s="50"/>
      <c r="M412" s="67"/>
      <c r="N412" s="110"/>
    </row>
    <row r="413" spans="1:14" customFormat="1" x14ac:dyDescent="0.3">
      <c r="A413" s="107"/>
      <c r="B413" s="96"/>
      <c r="C413" s="97"/>
      <c r="D413" s="93"/>
      <c r="E413" s="100"/>
      <c r="F413" s="51"/>
      <c r="G413" s="63"/>
      <c r="H413" s="30"/>
      <c r="I413" s="63"/>
      <c r="J413" s="32"/>
      <c r="K413" s="63"/>
      <c r="L413" s="50"/>
      <c r="M413" s="67"/>
      <c r="N413" s="110"/>
    </row>
    <row r="414" spans="1:14" customFormat="1" x14ac:dyDescent="0.3">
      <c r="A414" s="107"/>
      <c r="B414" s="96"/>
      <c r="C414" s="97"/>
      <c r="D414" s="93"/>
      <c r="E414" s="100"/>
      <c r="F414" s="51"/>
      <c r="G414" s="63"/>
      <c r="H414" s="30"/>
      <c r="I414" s="63"/>
      <c r="J414" s="32"/>
      <c r="K414" s="63"/>
      <c r="L414" s="50"/>
      <c r="M414" s="67"/>
      <c r="N414" s="110"/>
    </row>
    <row r="415" spans="1:14" customFormat="1" x14ac:dyDescent="0.3">
      <c r="A415" s="107"/>
      <c r="B415" s="96"/>
      <c r="C415" s="97"/>
      <c r="D415" s="93"/>
      <c r="E415" s="100"/>
      <c r="F415" s="51"/>
      <c r="G415" s="63"/>
      <c r="H415" s="30"/>
      <c r="I415" s="63"/>
      <c r="J415" s="32"/>
      <c r="K415" s="63"/>
      <c r="L415" s="50"/>
      <c r="M415" s="67"/>
      <c r="N415" s="110"/>
    </row>
    <row r="416" spans="1:14" customFormat="1" x14ac:dyDescent="0.3">
      <c r="A416" s="107"/>
      <c r="B416" s="96"/>
      <c r="C416" s="97"/>
      <c r="D416" s="93"/>
      <c r="E416" s="100"/>
      <c r="F416" s="51"/>
      <c r="G416" s="63"/>
      <c r="H416" s="30"/>
      <c r="I416" s="63"/>
      <c r="J416" s="32"/>
      <c r="K416" s="63"/>
      <c r="L416" s="50"/>
      <c r="M416" s="67"/>
      <c r="N416" s="110"/>
    </row>
    <row r="417" spans="1:14" customFormat="1" x14ac:dyDescent="0.3">
      <c r="A417" s="107"/>
      <c r="B417" s="96"/>
      <c r="C417" s="97"/>
      <c r="D417" s="93"/>
      <c r="E417" s="100"/>
      <c r="F417" s="51"/>
      <c r="G417" s="63"/>
      <c r="H417" s="30"/>
      <c r="I417" s="63"/>
      <c r="J417" s="32"/>
      <c r="K417" s="63"/>
      <c r="L417" s="50"/>
      <c r="M417" s="67"/>
      <c r="N417" s="110"/>
    </row>
    <row r="418" spans="1:14" customFormat="1" x14ac:dyDescent="0.3">
      <c r="A418" s="107"/>
      <c r="B418" s="96"/>
      <c r="C418" s="97"/>
      <c r="D418" s="93"/>
      <c r="E418" s="100"/>
      <c r="F418" s="51"/>
      <c r="G418" s="63"/>
      <c r="H418" s="30"/>
      <c r="I418" s="63"/>
      <c r="J418" s="32"/>
      <c r="K418" s="63"/>
      <c r="L418" s="50"/>
      <c r="M418" s="67"/>
      <c r="N418" s="110"/>
    </row>
    <row r="419" spans="1:14" customFormat="1" x14ac:dyDescent="0.3">
      <c r="A419" s="107"/>
      <c r="B419" s="96"/>
      <c r="C419" s="97"/>
      <c r="D419" s="93"/>
      <c r="E419" s="100"/>
      <c r="F419" s="51"/>
      <c r="G419" s="63"/>
      <c r="H419" s="30"/>
      <c r="I419" s="63"/>
      <c r="J419" s="32"/>
      <c r="K419" s="63"/>
      <c r="L419" s="50"/>
      <c r="M419" s="67"/>
      <c r="N419" s="110"/>
    </row>
    <row r="420" spans="1:14" customFormat="1" x14ac:dyDescent="0.3">
      <c r="A420" s="107"/>
      <c r="B420" s="96"/>
      <c r="C420" s="97"/>
      <c r="D420" s="93"/>
      <c r="E420" s="100"/>
      <c r="F420" s="51"/>
      <c r="G420" s="63"/>
      <c r="H420" s="30"/>
      <c r="I420" s="63"/>
      <c r="J420" s="32"/>
      <c r="K420" s="63"/>
      <c r="L420" s="50"/>
      <c r="M420" s="67"/>
      <c r="N420" s="110"/>
    </row>
    <row r="421" spans="1:14" customFormat="1" x14ac:dyDescent="0.3">
      <c r="A421" s="107"/>
      <c r="B421" s="96"/>
      <c r="C421" s="97"/>
      <c r="D421" s="93"/>
      <c r="E421" s="100"/>
      <c r="F421" s="51"/>
      <c r="G421" s="63"/>
      <c r="H421" s="30"/>
      <c r="I421" s="63"/>
      <c r="J421" s="32"/>
      <c r="K421" s="63"/>
      <c r="L421" s="50"/>
      <c r="M421" s="67"/>
      <c r="N421" s="110"/>
    </row>
    <row r="422" spans="1:14" customFormat="1" x14ac:dyDescent="0.3">
      <c r="A422" s="107"/>
      <c r="B422" s="96"/>
      <c r="C422" s="97"/>
      <c r="D422" s="93"/>
      <c r="E422" s="100"/>
      <c r="F422" s="51"/>
      <c r="G422" s="63"/>
      <c r="H422" s="30"/>
      <c r="I422" s="63"/>
      <c r="J422" s="32"/>
      <c r="K422" s="63"/>
      <c r="L422" s="50"/>
      <c r="M422" s="67"/>
      <c r="N422" s="110"/>
    </row>
    <row r="423" spans="1:14" customFormat="1" x14ac:dyDescent="0.3">
      <c r="A423" s="107"/>
      <c r="B423" s="96"/>
      <c r="C423" s="97"/>
      <c r="D423" s="93"/>
      <c r="E423" s="100"/>
      <c r="F423" s="51"/>
      <c r="G423" s="63"/>
      <c r="H423" s="30"/>
      <c r="I423" s="63"/>
      <c r="J423" s="32"/>
      <c r="K423" s="63"/>
      <c r="L423" s="50"/>
      <c r="M423" s="67"/>
      <c r="N423" s="110"/>
    </row>
    <row r="424" spans="1:14" customFormat="1" x14ac:dyDescent="0.3">
      <c r="A424" s="107"/>
      <c r="B424" s="96"/>
      <c r="C424" s="97"/>
      <c r="D424" s="93"/>
      <c r="E424" s="100"/>
      <c r="F424" s="51"/>
      <c r="G424" s="63"/>
      <c r="H424" s="30"/>
      <c r="I424" s="63"/>
      <c r="J424" s="32"/>
      <c r="K424" s="63"/>
      <c r="L424" s="50"/>
      <c r="M424" s="67"/>
      <c r="N424" s="110"/>
    </row>
    <row r="425" spans="1:14" customFormat="1" x14ac:dyDescent="0.3">
      <c r="A425" s="107"/>
      <c r="B425" s="96"/>
      <c r="C425" s="97"/>
      <c r="D425" s="93"/>
      <c r="E425" s="100"/>
      <c r="F425" s="51"/>
      <c r="G425" s="63"/>
      <c r="H425" s="30"/>
      <c r="I425" s="63"/>
      <c r="J425" s="32"/>
      <c r="K425" s="63"/>
      <c r="L425" s="50"/>
      <c r="M425" s="67"/>
      <c r="N425" s="110"/>
    </row>
    <row r="426" spans="1:14" customFormat="1" x14ac:dyDescent="0.3">
      <c r="A426" s="107"/>
      <c r="B426" s="96"/>
      <c r="C426" s="97"/>
      <c r="D426" s="93"/>
      <c r="E426" s="100"/>
      <c r="F426" s="51"/>
      <c r="G426" s="63"/>
      <c r="H426" s="30"/>
      <c r="I426" s="63"/>
      <c r="J426" s="32"/>
      <c r="K426" s="63"/>
      <c r="L426" s="50"/>
      <c r="M426" s="67"/>
      <c r="N426" s="110"/>
    </row>
    <row r="427" spans="1:14" customFormat="1" x14ac:dyDescent="0.3">
      <c r="A427" s="107"/>
      <c r="B427" s="96"/>
      <c r="C427" s="97"/>
      <c r="D427" s="93"/>
      <c r="E427" s="100"/>
      <c r="F427" s="51"/>
      <c r="G427" s="63"/>
      <c r="H427" s="30"/>
      <c r="I427" s="63"/>
      <c r="J427" s="32"/>
      <c r="K427" s="63"/>
      <c r="L427" s="50"/>
      <c r="M427" s="67"/>
      <c r="N427" s="110"/>
    </row>
    <row r="428" spans="1:14" customFormat="1" x14ac:dyDescent="0.3">
      <c r="A428" s="107"/>
      <c r="B428" s="96"/>
      <c r="C428" s="97"/>
      <c r="D428" s="93"/>
      <c r="E428" s="100"/>
      <c r="F428" s="51"/>
      <c r="G428" s="63"/>
      <c r="H428" s="30"/>
      <c r="I428" s="63"/>
      <c r="J428" s="32"/>
      <c r="K428" s="63"/>
      <c r="L428" s="50"/>
      <c r="M428" s="67"/>
      <c r="N428" s="110"/>
    </row>
    <row r="429" spans="1:14" customFormat="1" x14ac:dyDescent="0.3">
      <c r="A429" s="107"/>
      <c r="B429" s="96"/>
      <c r="C429" s="97"/>
      <c r="D429" s="93"/>
      <c r="E429" s="100"/>
      <c r="F429" s="51"/>
      <c r="G429" s="63"/>
      <c r="H429" s="30"/>
      <c r="I429" s="63"/>
      <c r="J429" s="32"/>
      <c r="K429" s="63"/>
      <c r="L429" s="50"/>
      <c r="M429" s="67"/>
      <c r="N429" s="110"/>
    </row>
    <row r="430" spans="1:14" customFormat="1" x14ac:dyDescent="0.3">
      <c r="A430" s="107"/>
      <c r="B430" s="96"/>
      <c r="C430" s="97"/>
      <c r="D430" s="93"/>
      <c r="E430" s="100"/>
      <c r="F430" s="51"/>
      <c r="G430" s="63"/>
      <c r="H430" s="30"/>
      <c r="I430" s="63"/>
      <c r="J430" s="32"/>
      <c r="K430" s="63"/>
      <c r="L430" s="50"/>
      <c r="M430" s="67"/>
      <c r="N430" s="110"/>
    </row>
    <row r="431" spans="1:14" customFormat="1" x14ac:dyDescent="0.3">
      <c r="A431" s="107"/>
      <c r="B431" s="96"/>
      <c r="C431" s="97"/>
      <c r="D431" s="93"/>
      <c r="E431" s="100"/>
      <c r="F431" s="51"/>
      <c r="G431" s="63"/>
      <c r="H431" s="30"/>
      <c r="I431" s="63"/>
      <c r="J431" s="32"/>
      <c r="K431" s="63"/>
      <c r="L431" s="50"/>
      <c r="M431" s="67"/>
      <c r="N431" s="110"/>
    </row>
    <row r="432" spans="1:14" customFormat="1" x14ac:dyDescent="0.3">
      <c r="A432" s="107"/>
      <c r="B432" s="96"/>
      <c r="C432" s="97"/>
      <c r="D432" s="93"/>
      <c r="E432" s="100"/>
      <c r="F432" s="51"/>
      <c r="G432" s="63"/>
      <c r="H432" s="30"/>
      <c r="I432" s="63"/>
      <c r="J432" s="32"/>
      <c r="K432" s="63"/>
      <c r="L432" s="50"/>
      <c r="M432" s="67"/>
      <c r="N432" s="110"/>
    </row>
    <row r="433" spans="1:14" customFormat="1" x14ac:dyDescent="0.3">
      <c r="A433" s="107"/>
      <c r="B433" s="96"/>
      <c r="C433" s="97"/>
      <c r="D433" s="93"/>
      <c r="E433" s="100"/>
      <c r="F433" s="51"/>
      <c r="G433" s="63"/>
      <c r="H433" s="30"/>
      <c r="I433" s="63"/>
      <c r="J433" s="32"/>
      <c r="K433" s="63"/>
      <c r="L433" s="50"/>
      <c r="M433" s="67"/>
      <c r="N433" s="110"/>
    </row>
    <row r="434" spans="1:14" customFormat="1" x14ac:dyDescent="0.3">
      <c r="A434" s="107"/>
      <c r="B434" s="96"/>
      <c r="C434" s="97"/>
      <c r="D434" s="93"/>
      <c r="E434" s="100"/>
      <c r="F434" s="51"/>
      <c r="G434" s="63"/>
      <c r="H434" s="30"/>
      <c r="I434" s="63"/>
      <c r="J434" s="32"/>
      <c r="K434" s="63"/>
      <c r="L434" s="50"/>
      <c r="M434" s="67"/>
      <c r="N434" s="110"/>
    </row>
    <row r="435" spans="1:14" customFormat="1" x14ac:dyDescent="0.3">
      <c r="A435" s="107"/>
      <c r="B435" s="96"/>
      <c r="C435" s="97"/>
      <c r="D435" s="93"/>
      <c r="E435" s="100"/>
      <c r="F435" s="51"/>
      <c r="G435" s="63"/>
      <c r="H435" s="30"/>
      <c r="I435" s="63"/>
      <c r="J435" s="32"/>
      <c r="K435" s="63"/>
      <c r="L435" s="50"/>
      <c r="M435" s="67"/>
      <c r="N435" s="110"/>
    </row>
    <row r="436" spans="1:14" customFormat="1" x14ac:dyDescent="0.3">
      <c r="A436" s="107"/>
      <c r="B436" s="96"/>
      <c r="C436" s="97"/>
      <c r="D436" s="93"/>
      <c r="E436" s="100"/>
      <c r="F436" s="51"/>
      <c r="G436" s="63"/>
      <c r="H436" s="30"/>
      <c r="I436" s="63"/>
      <c r="J436" s="32"/>
      <c r="K436" s="63"/>
      <c r="L436" s="50"/>
      <c r="M436" s="67"/>
      <c r="N436" s="110"/>
    </row>
    <row r="437" spans="1:14" customFormat="1" x14ac:dyDescent="0.3">
      <c r="A437" s="107"/>
      <c r="B437" s="96"/>
      <c r="C437" s="97"/>
      <c r="D437" s="93"/>
      <c r="E437" s="100"/>
      <c r="F437" s="51"/>
      <c r="G437" s="63"/>
      <c r="H437" s="30"/>
      <c r="I437" s="63"/>
      <c r="J437" s="32"/>
      <c r="K437" s="63"/>
      <c r="L437" s="50"/>
      <c r="M437" s="67"/>
      <c r="N437" s="110"/>
    </row>
    <row r="438" spans="1:14" customFormat="1" x14ac:dyDescent="0.3">
      <c r="A438" s="107"/>
      <c r="B438" s="96"/>
      <c r="C438" s="97"/>
      <c r="D438" s="93"/>
      <c r="E438" s="100"/>
      <c r="F438" s="51"/>
      <c r="G438" s="63"/>
      <c r="H438" s="30"/>
      <c r="I438" s="63"/>
      <c r="J438" s="32"/>
      <c r="K438" s="63"/>
      <c r="L438" s="50"/>
      <c r="M438" s="67"/>
      <c r="N438" s="110"/>
    </row>
    <row r="439" spans="1:14" customFormat="1" x14ac:dyDescent="0.3">
      <c r="A439" s="107"/>
      <c r="B439" s="96"/>
      <c r="C439" s="97"/>
      <c r="D439" s="93"/>
      <c r="E439" s="100"/>
      <c r="F439" s="51"/>
      <c r="G439" s="63"/>
      <c r="H439" s="30"/>
      <c r="I439" s="63"/>
      <c r="J439" s="32"/>
      <c r="K439" s="63"/>
      <c r="L439" s="50"/>
      <c r="M439" s="67"/>
      <c r="N439" s="110"/>
    </row>
    <row r="440" spans="1:14" customFormat="1" x14ac:dyDescent="0.3">
      <c r="A440" s="107"/>
      <c r="B440" s="96"/>
      <c r="C440" s="97"/>
      <c r="D440" s="93"/>
      <c r="E440" s="100"/>
      <c r="F440" s="51"/>
      <c r="G440" s="63"/>
      <c r="H440" s="30"/>
      <c r="I440" s="63"/>
      <c r="J440" s="32"/>
      <c r="K440" s="63"/>
      <c r="L440" s="50"/>
      <c r="M440" s="67"/>
      <c r="N440" s="110"/>
    </row>
    <row r="441" spans="1:14" customFormat="1" x14ac:dyDescent="0.3">
      <c r="A441" s="107"/>
      <c r="B441" s="96"/>
      <c r="C441" s="97"/>
      <c r="D441" s="93"/>
      <c r="E441" s="100"/>
      <c r="F441" s="51"/>
      <c r="G441" s="63"/>
      <c r="H441" s="30"/>
      <c r="I441" s="63"/>
      <c r="J441" s="32"/>
      <c r="K441" s="63"/>
      <c r="L441" s="50"/>
      <c r="M441" s="67"/>
      <c r="N441" s="110"/>
    </row>
    <row r="442" spans="1:14" customFormat="1" x14ac:dyDescent="0.3">
      <c r="A442" s="107"/>
      <c r="B442" s="96"/>
      <c r="C442" s="97"/>
      <c r="D442" s="93"/>
      <c r="E442" s="100"/>
      <c r="F442" s="51"/>
      <c r="G442" s="63"/>
      <c r="H442" s="30"/>
      <c r="I442" s="63"/>
      <c r="J442" s="32"/>
      <c r="K442" s="63"/>
      <c r="L442" s="50"/>
      <c r="M442" s="67"/>
      <c r="N442" s="110"/>
    </row>
    <row r="443" spans="1:14" customFormat="1" x14ac:dyDescent="0.3">
      <c r="A443" s="107"/>
      <c r="B443" s="96"/>
      <c r="C443" s="97"/>
      <c r="D443" s="93"/>
      <c r="E443" s="100"/>
      <c r="F443" s="51"/>
      <c r="G443" s="63"/>
      <c r="H443" s="30"/>
      <c r="I443" s="63"/>
      <c r="J443" s="32"/>
      <c r="K443" s="63"/>
      <c r="L443" s="50"/>
      <c r="M443" s="67"/>
      <c r="N443" s="110"/>
    </row>
    <row r="444" spans="1:14" customFormat="1" x14ac:dyDescent="0.3">
      <c r="A444" s="107"/>
      <c r="B444" s="96"/>
      <c r="C444" s="97"/>
      <c r="D444" s="93"/>
      <c r="E444" s="100"/>
      <c r="F444" s="51"/>
      <c r="G444" s="63"/>
      <c r="H444" s="30"/>
      <c r="I444" s="63"/>
      <c r="J444" s="32"/>
      <c r="K444" s="63"/>
      <c r="L444" s="50"/>
      <c r="M444" s="67"/>
      <c r="N444" s="110"/>
    </row>
    <row r="445" spans="1:14" customFormat="1" x14ac:dyDescent="0.3">
      <c r="A445" s="107"/>
      <c r="B445" s="96"/>
      <c r="C445" s="97"/>
      <c r="D445" s="93"/>
      <c r="E445" s="100"/>
      <c r="F445" s="51"/>
      <c r="G445" s="63"/>
      <c r="H445" s="30"/>
      <c r="I445" s="63"/>
      <c r="J445" s="32"/>
      <c r="K445" s="63"/>
      <c r="L445" s="50"/>
      <c r="M445" s="67"/>
      <c r="N445" s="110"/>
    </row>
    <row r="446" spans="1:14" customFormat="1" x14ac:dyDescent="0.3">
      <c r="A446" s="107"/>
      <c r="B446" s="96"/>
      <c r="C446" s="97"/>
      <c r="D446" s="93"/>
      <c r="E446" s="100"/>
      <c r="F446" s="51"/>
      <c r="G446" s="63"/>
      <c r="H446" s="30"/>
      <c r="I446" s="63"/>
      <c r="J446" s="32"/>
      <c r="K446" s="63"/>
      <c r="L446" s="50"/>
      <c r="M446" s="67"/>
      <c r="N446" s="110"/>
    </row>
    <row r="447" spans="1:14" customFormat="1" x14ac:dyDescent="0.3">
      <c r="A447" s="107"/>
      <c r="B447" s="96"/>
      <c r="C447" s="97"/>
      <c r="D447" s="93"/>
      <c r="E447" s="100"/>
      <c r="F447" s="51"/>
      <c r="G447" s="63"/>
      <c r="H447" s="30"/>
      <c r="I447" s="63"/>
      <c r="J447" s="32"/>
      <c r="K447" s="63"/>
      <c r="L447" s="50"/>
      <c r="M447" s="67"/>
      <c r="N447" s="110"/>
    </row>
    <row r="448" spans="1:14" customFormat="1" x14ac:dyDescent="0.3">
      <c r="A448" s="107"/>
      <c r="B448" s="96"/>
      <c r="C448" s="97"/>
      <c r="D448" s="93"/>
      <c r="E448" s="100"/>
      <c r="F448" s="51"/>
      <c r="G448" s="63"/>
      <c r="H448" s="30"/>
      <c r="I448" s="63"/>
      <c r="J448" s="32"/>
      <c r="K448" s="63"/>
      <c r="L448" s="50"/>
      <c r="M448" s="67"/>
      <c r="N448" s="110"/>
    </row>
    <row r="449" spans="1:14" customFormat="1" x14ac:dyDescent="0.3">
      <c r="A449" s="107"/>
      <c r="B449" s="96"/>
      <c r="C449" s="97"/>
      <c r="D449" s="93"/>
      <c r="E449" s="100"/>
      <c r="F449" s="51"/>
      <c r="G449" s="63"/>
      <c r="H449" s="30"/>
      <c r="I449" s="63"/>
      <c r="J449" s="32"/>
      <c r="K449" s="63"/>
      <c r="L449" s="50"/>
      <c r="M449" s="67"/>
      <c r="N449" s="110"/>
    </row>
    <row r="450" spans="1:14" customFormat="1" x14ac:dyDescent="0.3">
      <c r="A450" s="107"/>
      <c r="B450" s="96"/>
      <c r="C450" s="97"/>
      <c r="D450" s="93"/>
      <c r="E450" s="100"/>
      <c r="F450" s="51"/>
      <c r="G450" s="63"/>
      <c r="H450" s="30"/>
      <c r="I450" s="63"/>
      <c r="J450" s="32"/>
      <c r="K450" s="63"/>
      <c r="L450" s="50"/>
      <c r="M450" s="67"/>
      <c r="N450" s="110"/>
    </row>
    <row r="451" spans="1:14" customFormat="1" x14ac:dyDescent="0.3">
      <c r="A451" s="107"/>
      <c r="B451" s="96"/>
      <c r="C451" s="97"/>
      <c r="D451" s="93"/>
      <c r="E451" s="100"/>
      <c r="F451" s="51"/>
      <c r="G451" s="63"/>
      <c r="H451" s="30"/>
      <c r="I451" s="63"/>
      <c r="J451" s="32"/>
      <c r="K451" s="63"/>
      <c r="L451" s="50"/>
      <c r="M451" s="67"/>
      <c r="N451" s="110"/>
    </row>
    <row r="452" spans="1:14" customFormat="1" x14ac:dyDescent="0.3">
      <c r="A452" s="107"/>
      <c r="B452" s="96"/>
      <c r="C452" s="97"/>
      <c r="D452" s="93"/>
      <c r="E452" s="100"/>
      <c r="F452" s="51"/>
      <c r="G452" s="63"/>
      <c r="H452" s="30"/>
      <c r="I452" s="63"/>
      <c r="J452" s="32"/>
      <c r="K452" s="63"/>
      <c r="L452" s="50"/>
      <c r="M452" s="67"/>
      <c r="N452" s="110"/>
    </row>
    <row r="453" spans="1:14" customFormat="1" x14ac:dyDescent="0.3">
      <c r="A453" s="107"/>
      <c r="B453" s="96"/>
      <c r="C453" s="97"/>
      <c r="D453" s="93"/>
      <c r="E453" s="100"/>
      <c r="F453" s="51"/>
      <c r="G453" s="63"/>
      <c r="H453" s="30"/>
      <c r="I453" s="63"/>
      <c r="J453" s="32"/>
      <c r="K453" s="63"/>
      <c r="L453" s="50"/>
      <c r="M453" s="67"/>
      <c r="N453" s="110"/>
    </row>
    <row r="454" spans="1:14" customFormat="1" x14ac:dyDescent="0.3">
      <c r="A454" s="107"/>
      <c r="B454" s="96"/>
      <c r="C454" s="97"/>
      <c r="D454" s="93"/>
      <c r="E454" s="100"/>
      <c r="F454" s="51"/>
      <c r="G454" s="63"/>
      <c r="H454" s="30"/>
      <c r="I454" s="63"/>
      <c r="J454" s="32"/>
      <c r="K454" s="63"/>
      <c r="L454" s="50"/>
      <c r="M454" s="67"/>
      <c r="N454" s="110"/>
    </row>
    <row r="455" spans="1:14" customFormat="1" x14ac:dyDescent="0.3">
      <c r="A455" s="107"/>
      <c r="B455" s="96"/>
      <c r="C455" s="97"/>
      <c r="D455" s="93"/>
      <c r="E455" s="100"/>
      <c r="F455" s="51"/>
      <c r="G455" s="63"/>
      <c r="H455" s="30"/>
      <c r="I455" s="63"/>
      <c r="J455" s="32"/>
      <c r="K455" s="63"/>
      <c r="L455" s="50"/>
      <c r="M455" s="67"/>
      <c r="N455" s="110"/>
    </row>
    <row r="456" spans="1:14" customFormat="1" x14ac:dyDescent="0.3">
      <c r="A456" s="107"/>
      <c r="B456" s="96"/>
      <c r="C456" s="97"/>
      <c r="D456" s="93"/>
      <c r="E456" s="100"/>
      <c r="F456" s="51"/>
      <c r="G456" s="63"/>
      <c r="H456" s="30"/>
      <c r="I456" s="63"/>
      <c r="J456" s="32"/>
      <c r="K456" s="63"/>
      <c r="L456" s="50"/>
      <c r="M456" s="67"/>
      <c r="N456" s="110"/>
    </row>
    <row r="457" spans="1:14" customFormat="1" x14ac:dyDescent="0.3">
      <c r="A457" s="107"/>
      <c r="B457" s="96"/>
      <c r="C457" s="97"/>
      <c r="D457" s="93"/>
      <c r="E457" s="100"/>
      <c r="F457" s="51"/>
      <c r="G457" s="63"/>
      <c r="H457" s="30"/>
      <c r="I457" s="63"/>
      <c r="J457" s="32"/>
      <c r="K457" s="63"/>
      <c r="L457" s="50"/>
      <c r="M457" s="67"/>
      <c r="N457" s="110"/>
    </row>
    <row r="458" spans="1:14" customFormat="1" x14ac:dyDescent="0.3">
      <c r="A458" s="107"/>
      <c r="B458" s="96"/>
      <c r="C458" s="97"/>
      <c r="D458" s="93"/>
      <c r="E458" s="100"/>
      <c r="F458" s="51"/>
      <c r="G458" s="63"/>
      <c r="H458" s="30"/>
      <c r="I458" s="63"/>
      <c r="J458" s="32"/>
      <c r="K458" s="63"/>
      <c r="L458" s="50"/>
      <c r="M458" s="67"/>
      <c r="N458" s="110"/>
    </row>
    <row r="459" spans="1:14" customFormat="1" x14ac:dyDescent="0.3">
      <c r="A459" s="107"/>
      <c r="B459" s="96"/>
      <c r="C459" s="97"/>
      <c r="D459" s="93"/>
      <c r="E459" s="100"/>
      <c r="F459" s="51"/>
      <c r="G459" s="63"/>
      <c r="H459" s="30"/>
      <c r="I459" s="63"/>
      <c r="J459" s="32"/>
      <c r="K459" s="63"/>
      <c r="L459" s="50"/>
      <c r="M459" s="67"/>
      <c r="N459" s="110"/>
    </row>
    <row r="460" spans="1:14" customFormat="1" x14ac:dyDescent="0.3">
      <c r="A460" s="107"/>
      <c r="B460" s="96"/>
      <c r="C460" s="97"/>
      <c r="D460" s="93"/>
      <c r="E460" s="100"/>
      <c r="F460" s="51"/>
      <c r="G460" s="63"/>
      <c r="H460" s="30"/>
      <c r="I460" s="63"/>
      <c r="J460" s="32"/>
      <c r="K460" s="63"/>
      <c r="L460" s="50"/>
      <c r="M460" s="67"/>
      <c r="N460" s="110"/>
    </row>
    <row r="461" spans="1:14" customFormat="1" x14ac:dyDescent="0.3">
      <c r="A461" s="107"/>
      <c r="B461" s="96"/>
      <c r="C461" s="97"/>
      <c r="D461" s="93"/>
      <c r="E461" s="100"/>
      <c r="F461" s="51"/>
      <c r="G461" s="63"/>
      <c r="H461" s="30"/>
      <c r="I461" s="63"/>
      <c r="J461" s="32"/>
      <c r="K461" s="63"/>
      <c r="L461" s="50"/>
      <c r="M461" s="67"/>
      <c r="N461" s="110"/>
    </row>
    <row r="462" spans="1:14" customFormat="1" x14ac:dyDescent="0.3">
      <c r="A462" s="107"/>
      <c r="B462" s="96"/>
      <c r="C462" s="97"/>
      <c r="D462" s="93"/>
      <c r="E462" s="100"/>
      <c r="F462" s="51"/>
      <c r="G462" s="63"/>
      <c r="H462" s="30"/>
      <c r="I462" s="63"/>
      <c r="J462" s="32"/>
      <c r="K462" s="63"/>
      <c r="L462" s="50"/>
      <c r="M462" s="67"/>
      <c r="N462" s="110"/>
    </row>
    <row r="463" spans="1:14" customFormat="1" x14ac:dyDescent="0.3">
      <c r="A463" s="107"/>
      <c r="B463" s="96"/>
      <c r="C463" s="97"/>
      <c r="D463" s="93"/>
      <c r="E463" s="100"/>
      <c r="F463" s="51"/>
      <c r="G463" s="63"/>
      <c r="H463" s="30"/>
      <c r="I463" s="63"/>
      <c r="J463" s="32"/>
      <c r="K463" s="63"/>
      <c r="L463" s="50"/>
      <c r="M463" s="67"/>
      <c r="N463" s="110"/>
    </row>
    <row r="464" spans="1:14" customFormat="1" x14ac:dyDescent="0.3">
      <c r="A464" s="107"/>
      <c r="B464" s="96"/>
      <c r="C464" s="97"/>
      <c r="D464" s="93"/>
      <c r="E464" s="100"/>
      <c r="F464" s="51"/>
      <c r="G464" s="63"/>
      <c r="H464" s="30"/>
      <c r="I464" s="63"/>
      <c r="J464" s="32"/>
      <c r="K464" s="63"/>
      <c r="L464" s="50"/>
      <c r="M464" s="67"/>
      <c r="N464" s="110"/>
    </row>
    <row r="465" spans="1:14" customFormat="1" x14ac:dyDescent="0.3">
      <c r="A465" s="107"/>
      <c r="B465" s="96"/>
      <c r="C465" s="97"/>
      <c r="D465" s="93"/>
      <c r="E465" s="100"/>
      <c r="F465" s="51"/>
      <c r="G465" s="63"/>
      <c r="H465" s="30"/>
      <c r="I465" s="63"/>
      <c r="J465" s="32"/>
      <c r="K465" s="63"/>
      <c r="L465" s="50"/>
      <c r="M465" s="67"/>
      <c r="N465" s="110"/>
    </row>
    <row r="466" spans="1:14" customFormat="1" x14ac:dyDescent="0.3">
      <c r="A466" s="107"/>
      <c r="B466" s="96"/>
      <c r="C466" s="97"/>
      <c r="D466" s="93"/>
      <c r="E466" s="100"/>
      <c r="F466" s="51"/>
      <c r="G466" s="63"/>
      <c r="H466" s="30"/>
      <c r="I466" s="63"/>
      <c r="J466" s="32"/>
      <c r="K466" s="63"/>
      <c r="L466" s="50"/>
      <c r="M466" s="67"/>
      <c r="N466" s="110"/>
    </row>
    <row r="467" spans="1:14" customFormat="1" x14ac:dyDescent="0.3">
      <c r="A467" s="107"/>
      <c r="B467" s="96"/>
      <c r="C467" s="97"/>
      <c r="D467" s="93"/>
      <c r="E467" s="100"/>
      <c r="F467" s="51"/>
      <c r="G467" s="63"/>
      <c r="H467" s="30"/>
      <c r="I467" s="63"/>
      <c r="J467" s="32"/>
      <c r="K467" s="63"/>
      <c r="L467" s="50"/>
      <c r="M467" s="67"/>
      <c r="N467" s="110"/>
    </row>
    <row r="468" spans="1:14" customFormat="1" x14ac:dyDescent="0.3">
      <c r="A468" s="107"/>
      <c r="B468" s="96"/>
      <c r="C468" s="97"/>
      <c r="D468" s="93"/>
      <c r="E468" s="100"/>
      <c r="F468" s="51"/>
      <c r="G468" s="63"/>
      <c r="H468" s="30"/>
      <c r="I468" s="63"/>
      <c r="J468" s="32"/>
      <c r="K468" s="63"/>
      <c r="L468" s="50"/>
      <c r="M468" s="67"/>
      <c r="N468" s="110"/>
    </row>
    <row r="469" spans="1:14" customFormat="1" x14ac:dyDescent="0.3">
      <c r="A469" s="107"/>
      <c r="B469" s="96"/>
      <c r="C469" s="97"/>
      <c r="D469" s="93"/>
      <c r="E469" s="100"/>
      <c r="F469" s="51"/>
      <c r="G469" s="63"/>
      <c r="H469" s="30"/>
      <c r="I469" s="63"/>
      <c r="J469" s="32"/>
      <c r="K469" s="63"/>
      <c r="L469" s="50"/>
      <c r="M469" s="67"/>
      <c r="N469" s="110"/>
    </row>
    <row r="470" spans="1:14" customFormat="1" x14ac:dyDescent="0.3">
      <c r="A470" s="107"/>
      <c r="B470" s="96"/>
      <c r="C470" s="97"/>
      <c r="D470" s="93"/>
      <c r="E470" s="100"/>
      <c r="F470" s="51"/>
      <c r="G470" s="63"/>
      <c r="H470" s="30"/>
      <c r="I470" s="63"/>
      <c r="J470" s="32"/>
      <c r="K470" s="63"/>
      <c r="L470" s="50"/>
      <c r="M470" s="67"/>
      <c r="N470" s="110"/>
    </row>
    <row r="471" spans="1:14" customFormat="1" x14ac:dyDescent="0.3">
      <c r="A471" s="107"/>
      <c r="B471" s="96"/>
      <c r="C471" s="97"/>
      <c r="D471" s="93"/>
      <c r="E471" s="100"/>
      <c r="F471" s="51"/>
      <c r="G471" s="63"/>
      <c r="H471" s="30"/>
      <c r="I471" s="63"/>
      <c r="J471" s="32"/>
      <c r="K471" s="63"/>
      <c r="L471" s="50"/>
      <c r="M471" s="67"/>
      <c r="N471" s="110"/>
    </row>
    <row r="472" spans="1:14" customFormat="1" x14ac:dyDescent="0.3">
      <c r="A472" s="107"/>
      <c r="B472" s="96"/>
      <c r="C472" s="97"/>
      <c r="D472" s="93"/>
      <c r="E472" s="100"/>
      <c r="F472" s="51"/>
      <c r="G472" s="63"/>
      <c r="H472" s="30"/>
      <c r="I472" s="63"/>
      <c r="J472" s="32"/>
      <c r="K472" s="63"/>
      <c r="L472" s="50"/>
      <c r="M472" s="67"/>
      <c r="N472" s="110"/>
    </row>
    <row r="473" spans="1:14" customFormat="1" x14ac:dyDescent="0.3">
      <c r="A473" s="107"/>
      <c r="B473" s="96"/>
      <c r="C473" s="97"/>
      <c r="D473" s="93"/>
      <c r="E473" s="100"/>
      <c r="F473" s="51"/>
      <c r="G473" s="63"/>
      <c r="H473" s="30"/>
      <c r="I473" s="63"/>
      <c r="J473" s="32"/>
      <c r="K473" s="63"/>
      <c r="L473" s="50"/>
      <c r="M473" s="67"/>
      <c r="N473" s="110"/>
    </row>
    <row r="474" spans="1:14" customFormat="1" x14ac:dyDescent="0.3">
      <c r="A474" s="107"/>
      <c r="B474" s="96"/>
      <c r="C474" s="97"/>
      <c r="D474" s="93"/>
      <c r="E474" s="100"/>
      <c r="F474" s="51"/>
      <c r="G474" s="63"/>
      <c r="H474" s="30"/>
      <c r="I474" s="63"/>
      <c r="J474" s="32"/>
      <c r="K474" s="63"/>
      <c r="L474" s="50"/>
      <c r="M474" s="67"/>
      <c r="N474" s="110"/>
    </row>
    <row r="475" spans="1:14" customFormat="1" x14ac:dyDescent="0.3">
      <c r="A475" s="107"/>
      <c r="B475" s="96"/>
      <c r="C475" s="97"/>
      <c r="D475" s="93"/>
      <c r="E475" s="100"/>
      <c r="F475" s="51"/>
      <c r="G475" s="63"/>
      <c r="H475" s="30"/>
      <c r="I475" s="63"/>
      <c r="J475" s="32"/>
      <c r="K475" s="63"/>
      <c r="L475" s="50"/>
      <c r="M475" s="67"/>
      <c r="N475" s="110"/>
    </row>
    <row r="476" spans="1:14" customFormat="1" x14ac:dyDescent="0.3">
      <c r="A476" s="107"/>
      <c r="B476" s="96"/>
      <c r="C476" s="97"/>
      <c r="D476" s="93"/>
      <c r="E476" s="100"/>
      <c r="F476" s="51"/>
      <c r="G476" s="63"/>
      <c r="H476" s="30"/>
      <c r="I476" s="63"/>
      <c r="J476" s="32"/>
      <c r="K476" s="63"/>
      <c r="L476" s="50"/>
      <c r="M476" s="67"/>
      <c r="N476" s="110"/>
    </row>
    <row r="477" spans="1:14" customFormat="1" x14ac:dyDescent="0.3">
      <c r="A477" s="107"/>
      <c r="B477" s="96"/>
      <c r="C477" s="97"/>
      <c r="D477" s="93"/>
      <c r="E477" s="100"/>
      <c r="F477" s="51"/>
      <c r="G477" s="63"/>
      <c r="H477" s="30"/>
      <c r="I477" s="63"/>
      <c r="J477" s="32"/>
      <c r="K477" s="63"/>
      <c r="L477" s="50"/>
      <c r="M477" s="67"/>
      <c r="N477" s="110"/>
    </row>
    <row r="478" spans="1:14" customFormat="1" x14ac:dyDescent="0.3">
      <c r="A478" s="107"/>
      <c r="B478" s="96"/>
      <c r="C478" s="97"/>
      <c r="D478" s="93"/>
      <c r="E478" s="100"/>
      <c r="F478" s="51"/>
      <c r="G478" s="63"/>
      <c r="H478" s="30"/>
      <c r="I478" s="63"/>
      <c r="J478" s="32"/>
      <c r="K478" s="63"/>
      <c r="L478" s="50"/>
      <c r="M478" s="67"/>
      <c r="N478" s="110"/>
    </row>
    <row r="479" spans="1:14" customFormat="1" x14ac:dyDescent="0.3">
      <c r="A479" s="107"/>
      <c r="B479" s="96"/>
      <c r="C479" s="97"/>
      <c r="D479" s="93"/>
      <c r="E479" s="100"/>
      <c r="F479" s="51"/>
      <c r="G479" s="63"/>
      <c r="H479" s="30"/>
      <c r="I479" s="63"/>
      <c r="J479" s="32"/>
      <c r="K479" s="63"/>
      <c r="L479" s="50"/>
      <c r="M479" s="67"/>
      <c r="N479" s="110"/>
    </row>
    <row r="480" spans="1:14" customFormat="1" x14ac:dyDescent="0.3">
      <c r="A480" s="107"/>
      <c r="B480" s="96"/>
      <c r="C480" s="97"/>
      <c r="D480" s="93"/>
      <c r="E480" s="100"/>
      <c r="F480" s="51"/>
      <c r="G480" s="63"/>
      <c r="H480" s="30"/>
      <c r="I480" s="63"/>
      <c r="J480" s="32"/>
      <c r="K480" s="63"/>
      <c r="L480" s="50"/>
      <c r="M480" s="67"/>
      <c r="N480" s="110"/>
    </row>
    <row r="481" spans="1:14" customFormat="1" x14ac:dyDescent="0.3">
      <c r="A481" s="107"/>
      <c r="B481" s="96"/>
      <c r="C481" s="97"/>
      <c r="D481" s="93"/>
      <c r="E481" s="100"/>
      <c r="F481" s="51"/>
      <c r="G481" s="63"/>
      <c r="H481" s="30"/>
      <c r="I481" s="63"/>
      <c r="J481" s="32"/>
      <c r="K481" s="63"/>
      <c r="L481" s="50"/>
      <c r="M481" s="67"/>
      <c r="N481" s="110"/>
    </row>
    <row r="482" spans="1:14" customFormat="1" x14ac:dyDescent="0.3">
      <c r="A482" s="107"/>
      <c r="B482" s="96"/>
      <c r="C482" s="97"/>
      <c r="D482" s="93"/>
      <c r="E482" s="100"/>
      <c r="F482" s="51"/>
      <c r="G482" s="63"/>
      <c r="H482" s="30"/>
      <c r="I482" s="63"/>
      <c r="J482" s="32"/>
      <c r="K482" s="63"/>
      <c r="L482" s="50"/>
      <c r="M482" s="67"/>
      <c r="N482" s="110"/>
    </row>
    <row r="483" spans="1:14" customFormat="1" x14ac:dyDescent="0.3">
      <c r="A483" s="107"/>
      <c r="B483" s="96"/>
      <c r="C483" s="97"/>
      <c r="D483" s="93"/>
      <c r="E483" s="100"/>
      <c r="F483" s="51"/>
      <c r="G483" s="63"/>
      <c r="H483" s="30"/>
      <c r="I483" s="63"/>
      <c r="J483" s="32"/>
      <c r="K483" s="63"/>
      <c r="L483" s="50"/>
      <c r="M483" s="67"/>
      <c r="N483" s="110"/>
    </row>
    <row r="484" spans="1:14" customFormat="1" x14ac:dyDescent="0.3">
      <c r="A484" s="107"/>
      <c r="B484" s="96"/>
      <c r="C484" s="97"/>
      <c r="D484" s="93"/>
      <c r="E484" s="100"/>
      <c r="F484" s="51"/>
      <c r="G484" s="63"/>
      <c r="H484" s="30"/>
      <c r="I484" s="63"/>
      <c r="J484" s="32"/>
      <c r="K484" s="63"/>
      <c r="L484" s="50"/>
      <c r="M484" s="67"/>
      <c r="N484" s="110"/>
    </row>
    <row r="485" spans="1:14" customFormat="1" x14ac:dyDescent="0.3">
      <c r="A485" s="107"/>
      <c r="B485" s="96"/>
      <c r="C485" s="97"/>
      <c r="D485" s="93"/>
      <c r="E485" s="100"/>
      <c r="F485" s="51"/>
      <c r="G485" s="63"/>
      <c r="H485" s="30"/>
      <c r="I485" s="63"/>
      <c r="J485" s="32"/>
      <c r="K485" s="63"/>
      <c r="L485" s="50"/>
      <c r="M485" s="67"/>
      <c r="N485" s="110"/>
    </row>
    <row r="486" spans="1:14" customFormat="1" x14ac:dyDescent="0.3">
      <c r="A486" s="107"/>
      <c r="B486" s="96"/>
      <c r="C486" s="97"/>
      <c r="D486" s="93"/>
      <c r="E486" s="100"/>
      <c r="F486" s="51"/>
      <c r="G486" s="63"/>
      <c r="H486" s="30"/>
      <c r="I486" s="63"/>
      <c r="J486" s="32"/>
      <c r="K486" s="63"/>
      <c r="L486" s="50"/>
      <c r="M486" s="67"/>
      <c r="N486" s="110"/>
    </row>
    <row r="487" spans="1:14" customFormat="1" x14ac:dyDescent="0.3">
      <c r="A487" s="107"/>
      <c r="B487" s="96"/>
      <c r="C487" s="97"/>
      <c r="D487" s="93"/>
      <c r="E487" s="100"/>
      <c r="F487" s="51"/>
      <c r="G487" s="63"/>
      <c r="H487" s="30"/>
      <c r="I487" s="63"/>
      <c r="J487" s="32"/>
      <c r="K487" s="63"/>
      <c r="L487" s="50"/>
      <c r="M487" s="67"/>
      <c r="N487" s="110"/>
    </row>
    <row r="488" spans="1:14" customFormat="1" x14ac:dyDescent="0.3">
      <c r="A488" s="107"/>
      <c r="B488" s="96"/>
      <c r="C488" s="97"/>
      <c r="D488" s="93"/>
      <c r="E488" s="100"/>
      <c r="F488" s="51"/>
      <c r="G488" s="63"/>
      <c r="H488" s="30"/>
      <c r="I488" s="63"/>
      <c r="J488" s="32"/>
      <c r="K488" s="63"/>
      <c r="L488" s="50"/>
      <c r="M488" s="67"/>
      <c r="N488" s="110"/>
    </row>
    <row r="489" spans="1:14" customFormat="1" x14ac:dyDescent="0.3">
      <c r="A489" s="107"/>
      <c r="B489" s="96"/>
      <c r="C489" s="97"/>
      <c r="D489" s="93"/>
      <c r="E489" s="100"/>
      <c r="F489" s="51"/>
      <c r="G489" s="63"/>
      <c r="H489" s="30"/>
      <c r="I489" s="63"/>
      <c r="J489" s="32"/>
      <c r="K489" s="63"/>
      <c r="L489" s="50"/>
      <c r="M489" s="67"/>
      <c r="N489" s="110"/>
    </row>
    <row r="490" spans="1:14" customFormat="1" x14ac:dyDescent="0.3">
      <c r="A490" s="107"/>
      <c r="B490" s="96"/>
      <c r="C490" s="97"/>
      <c r="D490" s="93"/>
      <c r="E490" s="100"/>
      <c r="F490" s="51"/>
      <c r="G490" s="63"/>
      <c r="H490" s="30"/>
      <c r="I490" s="63"/>
      <c r="J490" s="32"/>
      <c r="K490" s="63"/>
      <c r="L490" s="50"/>
      <c r="M490" s="67"/>
      <c r="N490" s="110"/>
    </row>
    <row r="491" spans="1:14" customFormat="1" x14ac:dyDescent="0.3">
      <c r="A491" s="107"/>
      <c r="B491" s="96"/>
      <c r="C491" s="97"/>
      <c r="D491" s="93"/>
      <c r="E491" s="100"/>
      <c r="F491" s="51"/>
      <c r="G491" s="63"/>
      <c r="H491" s="30"/>
      <c r="I491" s="63"/>
      <c r="J491" s="32"/>
      <c r="K491" s="63"/>
      <c r="L491" s="50"/>
      <c r="M491" s="67"/>
      <c r="N491" s="110"/>
    </row>
    <row r="492" spans="1:14" customFormat="1" x14ac:dyDescent="0.3">
      <c r="A492" s="107"/>
      <c r="B492" s="96"/>
      <c r="C492" s="97"/>
      <c r="D492" s="93"/>
      <c r="E492" s="100"/>
      <c r="F492" s="51"/>
      <c r="G492" s="63"/>
      <c r="H492" s="30"/>
      <c r="I492" s="63"/>
      <c r="J492" s="32"/>
      <c r="K492" s="63"/>
      <c r="L492" s="50"/>
      <c r="M492" s="67"/>
      <c r="N492" s="110"/>
    </row>
    <row r="493" spans="1:14" customFormat="1" x14ac:dyDescent="0.3">
      <c r="A493" s="107"/>
      <c r="B493" s="96"/>
      <c r="C493" s="97"/>
      <c r="D493" s="93"/>
      <c r="E493" s="100"/>
      <c r="F493" s="51"/>
      <c r="G493" s="63"/>
      <c r="H493" s="30"/>
      <c r="I493" s="63"/>
      <c r="J493" s="32"/>
      <c r="K493" s="63"/>
      <c r="L493" s="50"/>
      <c r="M493" s="67"/>
      <c r="N493" s="110"/>
    </row>
    <row r="494" spans="1:14" customFormat="1" x14ac:dyDescent="0.3">
      <c r="A494" s="107"/>
      <c r="B494" s="96"/>
      <c r="C494" s="97"/>
      <c r="D494" s="93"/>
      <c r="E494" s="100"/>
      <c r="F494" s="51"/>
      <c r="G494" s="63"/>
      <c r="H494" s="30"/>
      <c r="I494" s="63"/>
      <c r="J494" s="32"/>
      <c r="K494" s="63"/>
      <c r="L494" s="50"/>
      <c r="M494" s="67"/>
      <c r="N494" s="110"/>
    </row>
    <row r="495" spans="1:14" customFormat="1" x14ac:dyDescent="0.3">
      <c r="A495" s="107"/>
      <c r="B495" s="96"/>
      <c r="C495" s="97"/>
      <c r="D495" s="93"/>
      <c r="E495" s="100"/>
      <c r="F495" s="51"/>
      <c r="G495" s="63"/>
      <c r="H495" s="30"/>
      <c r="I495" s="63"/>
      <c r="J495" s="32"/>
      <c r="K495" s="63"/>
      <c r="L495" s="50"/>
      <c r="M495" s="67"/>
      <c r="N495" s="110"/>
    </row>
    <row r="496" spans="1:14" customFormat="1" x14ac:dyDescent="0.3">
      <c r="A496" s="107"/>
      <c r="B496" s="96"/>
      <c r="C496" s="97"/>
      <c r="D496" s="93"/>
      <c r="E496" s="100"/>
      <c r="F496" s="51"/>
      <c r="G496" s="63"/>
      <c r="H496" s="30"/>
      <c r="I496" s="63"/>
      <c r="J496" s="32"/>
      <c r="K496" s="63"/>
      <c r="L496" s="50"/>
      <c r="M496" s="67"/>
      <c r="N496" s="110"/>
    </row>
    <row r="497" spans="1:14" customFormat="1" x14ac:dyDescent="0.3">
      <c r="A497" s="107"/>
      <c r="B497" s="96"/>
      <c r="C497" s="97"/>
      <c r="D497" s="93"/>
      <c r="E497" s="100"/>
      <c r="F497" s="51"/>
      <c r="G497" s="63"/>
      <c r="H497" s="30"/>
      <c r="I497" s="63"/>
      <c r="J497" s="32"/>
      <c r="K497" s="63"/>
      <c r="L497" s="50"/>
      <c r="M497" s="67"/>
      <c r="N497" s="110"/>
    </row>
    <row r="498" spans="1:14" customFormat="1" x14ac:dyDescent="0.3">
      <c r="A498" s="107"/>
      <c r="B498" s="96"/>
      <c r="C498" s="97"/>
      <c r="D498" s="93"/>
      <c r="E498" s="100"/>
      <c r="F498" s="51"/>
      <c r="G498" s="63"/>
      <c r="H498" s="30"/>
      <c r="I498" s="63"/>
      <c r="J498" s="32"/>
      <c r="K498" s="63"/>
      <c r="L498" s="50"/>
      <c r="M498" s="67"/>
      <c r="N498" s="110"/>
    </row>
    <row r="499" spans="1:14" customFormat="1" x14ac:dyDescent="0.3">
      <c r="A499" s="107"/>
      <c r="B499" s="96"/>
      <c r="C499" s="97"/>
      <c r="D499" s="93"/>
      <c r="E499" s="100"/>
      <c r="F499" s="51"/>
      <c r="G499" s="63"/>
      <c r="H499" s="30"/>
      <c r="I499" s="63"/>
      <c r="J499" s="32"/>
      <c r="K499" s="63"/>
      <c r="L499" s="50"/>
      <c r="M499" s="67"/>
      <c r="N499" s="110"/>
    </row>
    <row r="500" spans="1:14" customFormat="1" x14ac:dyDescent="0.3">
      <c r="A500" s="107"/>
      <c r="B500" s="96"/>
      <c r="C500" s="97"/>
      <c r="D500" s="93"/>
      <c r="E500" s="100"/>
      <c r="F500" s="51"/>
      <c r="G500" s="63"/>
      <c r="H500" s="30"/>
      <c r="I500" s="63"/>
      <c r="J500" s="32"/>
      <c r="K500" s="63"/>
      <c r="L500" s="50"/>
      <c r="M500" s="67"/>
      <c r="N500" s="110"/>
    </row>
    <row r="501" spans="1:14" customFormat="1" x14ac:dyDescent="0.3">
      <c r="A501" s="107"/>
      <c r="B501" s="96"/>
      <c r="C501" s="97"/>
      <c r="D501" s="93"/>
      <c r="E501" s="100"/>
      <c r="F501" s="51"/>
      <c r="G501" s="63"/>
      <c r="H501" s="30"/>
      <c r="I501" s="63"/>
      <c r="J501" s="32"/>
      <c r="K501" s="63"/>
      <c r="L501" s="50"/>
      <c r="M501" s="67"/>
      <c r="N501" s="110"/>
    </row>
    <row r="502" spans="1:14" customFormat="1" x14ac:dyDescent="0.3">
      <c r="A502" s="107"/>
      <c r="B502" s="96"/>
      <c r="C502" s="97"/>
      <c r="D502" s="93"/>
      <c r="E502" s="100"/>
      <c r="F502" s="51"/>
      <c r="G502" s="63"/>
      <c r="H502" s="30"/>
      <c r="I502" s="63"/>
      <c r="J502" s="32"/>
      <c r="K502" s="63"/>
      <c r="L502" s="50"/>
      <c r="M502" s="67"/>
      <c r="N502" s="110"/>
    </row>
    <row r="503" spans="1:14" customFormat="1" x14ac:dyDescent="0.3">
      <c r="A503" s="107"/>
      <c r="B503" s="96"/>
      <c r="C503" s="97"/>
      <c r="D503" s="93"/>
      <c r="E503" s="100"/>
      <c r="F503" s="51"/>
      <c r="G503" s="63"/>
      <c r="H503" s="30"/>
      <c r="I503" s="63"/>
      <c r="J503" s="32"/>
      <c r="K503" s="63"/>
      <c r="L503" s="50"/>
      <c r="M503" s="67"/>
      <c r="N503" s="110"/>
    </row>
    <row r="504" spans="1:14" customFormat="1" x14ac:dyDescent="0.3">
      <c r="A504" s="107"/>
      <c r="B504" s="96"/>
      <c r="C504" s="97"/>
      <c r="D504" s="93"/>
      <c r="E504" s="100"/>
      <c r="F504" s="51"/>
      <c r="G504" s="63"/>
      <c r="H504" s="30"/>
      <c r="I504" s="63"/>
      <c r="J504" s="32"/>
      <c r="K504" s="63"/>
      <c r="L504" s="50"/>
      <c r="M504" s="67"/>
      <c r="N504" s="110"/>
    </row>
    <row r="505" spans="1:14" customFormat="1" x14ac:dyDescent="0.3">
      <c r="A505" s="107"/>
      <c r="B505" s="96"/>
      <c r="C505" s="97"/>
      <c r="D505" s="93"/>
      <c r="E505" s="100"/>
      <c r="F505" s="51"/>
      <c r="G505" s="63"/>
      <c r="H505" s="30"/>
      <c r="I505" s="63"/>
      <c r="J505" s="32"/>
      <c r="K505" s="63"/>
      <c r="L505" s="50"/>
      <c r="M505" s="67"/>
      <c r="N505" s="110"/>
    </row>
    <row r="506" spans="1:14" customFormat="1" x14ac:dyDescent="0.3">
      <c r="A506" s="107"/>
      <c r="B506" s="96"/>
      <c r="C506" s="97"/>
      <c r="D506" s="93"/>
      <c r="E506" s="100"/>
      <c r="F506" s="51"/>
      <c r="G506" s="63"/>
      <c r="H506" s="30"/>
      <c r="I506" s="63"/>
      <c r="J506" s="32"/>
      <c r="K506" s="63"/>
      <c r="L506" s="50"/>
      <c r="M506" s="67"/>
      <c r="N506" s="110"/>
    </row>
    <row r="507" spans="1:14" customFormat="1" x14ac:dyDescent="0.3">
      <c r="A507" s="107"/>
      <c r="B507" s="96"/>
      <c r="C507" s="97"/>
      <c r="D507" s="93"/>
      <c r="E507" s="100"/>
      <c r="F507" s="51"/>
      <c r="G507" s="63"/>
      <c r="H507" s="30"/>
      <c r="I507" s="63"/>
      <c r="J507" s="32"/>
      <c r="K507" s="63"/>
      <c r="L507" s="50"/>
      <c r="M507" s="67"/>
      <c r="N507" s="110"/>
    </row>
    <row r="508" spans="1:14" customFormat="1" x14ac:dyDescent="0.3">
      <c r="A508" s="107"/>
      <c r="B508" s="96"/>
      <c r="C508" s="97"/>
      <c r="D508" s="93"/>
      <c r="E508" s="100"/>
      <c r="F508" s="51"/>
      <c r="G508" s="63"/>
      <c r="H508" s="30"/>
      <c r="I508" s="63"/>
      <c r="J508" s="32"/>
      <c r="K508" s="63"/>
      <c r="L508" s="50"/>
      <c r="M508" s="67"/>
      <c r="N508" s="110"/>
    </row>
    <row r="509" spans="1:14" customFormat="1" x14ac:dyDescent="0.3">
      <c r="A509" s="107"/>
      <c r="B509" s="96"/>
      <c r="C509" s="97"/>
      <c r="D509" s="93"/>
      <c r="E509" s="100"/>
      <c r="F509" s="51"/>
      <c r="G509" s="63"/>
      <c r="H509" s="30"/>
      <c r="I509" s="63"/>
      <c r="J509" s="32"/>
      <c r="K509" s="63"/>
      <c r="L509" s="50"/>
      <c r="M509" s="67"/>
      <c r="N509" s="110"/>
    </row>
    <row r="510" spans="1:14" customFormat="1" x14ac:dyDescent="0.3">
      <c r="A510" s="107"/>
      <c r="B510" s="96"/>
      <c r="C510" s="97"/>
      <c r="D510" s="93"/>
      <c r="E510" s="100"/>
      <c r="F510" s="51"/>
      <c r="G510" s="63"/>
      <c r="H510" s="30"/>
      <c r="I510" s="63"/>
      <c r="J510" s="32"/>
      <c r="K510" s="63"/>
      <c r="L510" s="50"/>
      <c r="M510" s="67"/>
      <c r="N510" s="110"/>
    </row>
    <row r="511" spans="1:14" customFormat="1" x14ac:dyDescent="0.3">
      <c r="A511" s="107"/>
      <c r="B511" s="96"/>
      <c r="C511" s="97"/>
      <c r="D511" s="93"/>
      <c r="E511" s="100"/>
      <c r="F511" s="51"/>
      <c r="G511" s="63"/>
      <c r="H511" s="30"/>
      <c r="I511" s="63"/>
      <c r="J511" s="32"/>
      <c r="K511" s="63"/>
      <c r="L511" s="50"/>
      <c r="M511" s="67"/>
      <c r="N511" s="110"/>
    </row>
    <row r="512" spans="1:14" customFormat="1" x14ac:dyDescent="0.3">
      <c r="A512" s="107"/>
      <c r="B512" s="96"/>
      <c r="C512" s="97"/>
      <c r="D512" s="93"/>
      <c r="E512" s="100"/>
      <c r="F512" s="51"/>
      <c r="G512" s="63"/>
      <c r="H512" s="30"/>
      <c r="I512" s="63"/>
      <c r="J512" s="32"/>
      <c r="K512" s="63"/>
      <c r="L512" s="50"/>
      <c r="M512" s="67"/>
      <c r="N512" s="110"/>
    </row>
    <row r="513" spans="1:15" x14ac:dyDescent="0.3">
      <c r="A513" s="107"/>
      <c r="B513" s="96"/>
      <c r="C513" s="97"/>
      <c r="D513" s="93"/>
      <c r="E513" s="100"/>
      <c r="F513" s="51"/>
      <c r="G513" s="63"/>
      <c r="H513" s="30"/>
      <c r="I513" s="63"/>
      <c r="J513" s="32"/>
      <c r="K513" s="63"/>
      <c r="L513" s="50"/>
      <c r="M513" s="67"/>
      <c r="N513" s="110"/>
      <c r="O513"/>
    </row>
    <row r="514" spans="1:15" x14ac:dyDescent="0.3">
      <c r="A514" s="107"/>
      <c r="B514" s="96"/>
      <c r="C514" s="97"/>
      <c r="D514" s="93"/>
      <c r="E514" s="100"/>
      <c r="F514" s="51"/>
      <c r="G514" s="63"/>
      <c r="H514" s="30"/>
      <c r="I514" s="64"/>
      <c r="J514" s="32"/>
      <c r="K514" s="63"/>
      <c r="L514" s="50"/>
      <c r="M514" s="67"/>
      <c r="N514" s="110"/>
      <c r="O514"/>
    </row>
    <row r="515" spans="1:15" x14ac:dyDescent="0.3">
      <c r="A515" s="107"/>
      <c r="B515" s="96"/>
      <c r="C515" s="97"/>
      <c r="D515" s="93"/>
      <c r="E515" s="100"/>
      <c r="F515" s="51"/>
      <c r="G515" s="63"/>
      <c r="H515" s="30"/>
      <c r="I515" s="64"/>
      <c r="J515" s="32"/>
      <c r="K515" s="63"/>
      <c r="L515" s="50"/>
      <c r="M515" s="67"/>
      <c r="N515" s="110"/>
      <c r="O515"/>
    </row>
    <row r="516" spans="1:15" x14ac:dyDescent="0.3">
      <c r="A516" s="107"/>
      <c r="B516" s="96"/>
      <c r="C516" s="97"/>
      <c r="D516" s="93"/>
      <c r="E516" s="100"/>
      <c r="F516" s="51"/>
      <c r="G516" s="63"/>
      <c r="H516" s="30"/>
      <c r="I516" s="64"/>
      <c r="J516" s="32"/>
      <c r="K516" s="63"/>
      <c r="L516" s="50"/>
      <c r="M516" s="67"/>
      <c r="N516" s="110"/>
      <c r="O516"/>
    </row>
    <row r="517" spans="1:15" x14ac:dyDescent="0.3">
      <c r="A517" s="160"/>
      <c r="B517" s="150"/>
      <c r="C517" s="151"/>
      <c r="D517" s="152"/>
      <c r="E517" s="153"/>
      <c r="F517" s="161"/>
      <c r="G517" s="154"/>
      <c r="H517" s="155"/>
      <c r="I517" s="156"/>
      <c r="J517" s="162"/>
      <c r="K517" s="154"/>
      <c r="L517" s="157"/>
      <c r="M517" s="158"/>
      <c r="N517" s="159"/>
      <c r="O517"/>
    </row>
    <row r="518" spans="1:15" x14ac:dyDescent="0.3">
      <c r="A518" s="69"/>
      <c r="B518" s="69"/>
      <c r="C518" s="69"/>
      <c r="D518" s="69"/>
      <c r="E518" s="69"/>
      <c r="F518" s="69"/>
      <c r="G518"/>
      <c r="H518"/>
      <c r="I518"/>
      <c r="J518"/>
      <c r="K518"/>
      <c r="L518"/>
      <c r="M518"/>
      <c r="N518"/>
      <c r="O518"/>
    </row>
    <row r="519" spans="1:15" x14ac:dyDescent="0.3">
      <c r="A519" s="69"/>
      <c r="B519" s="69"/>
      <c r="C519" s="69"/>
      <c r="D519" s="69"/>
      <c r="E519" s="69"/>
      <c r="F519" s="69"/>
      <c r="G519"/>
      <c r="H519"/>
      <c r="I519"/>
      <c r="J519"/>
      <c r="K519"/>
      <c r="L519"/>
      <c r="M519"/>
      <c r="N519"/>
      <c r="O519"/>
    </row>
    <row r="520" spans="1:15" x14ac:dyDescent="0.3">
      <c r="A520" s="69"/>
      <c r="B520" s="69"/>
      <c r="C520" s="69"/>
      <c r="D520" s="69"/>
      <c r="E520" s="69"/>
      <c r="F520" s="69"/>
      <c r="G520"/>
      <c r="H520"/>
      <c r="I520"/>
      <c r="J520"/>
      <c r="K520"/>
      <c r="L520"/>
      <c r="M520"/>
      <c r="N520"/>
      <c r="O520"/>
    </row>
    <row r="521" spans="1:15" x14ac:dyDescent="0.3">
      <c r="A521" s="69"/>
      <c r="B521" s="69"/>
      <c r="C521" s="69"/>
      <c r="D521" s="69"/>
      <c r="E521" s="69"/>
      <c r="F521" s="69"/>
      <c r="G521"/>
      <c r="H521"/>
      <c r="I521"/>
      <c r="J521"/>
      <c r="K521"/>
      <c r="L521"/>
      <c r="M521"/>
      <c r="N521"/>
      <c r="O521"/>
    </row>
    <row r="522" spans="1:15" x14ac:dyDescent="0.3">
      <c r="A522" s="69"/>
      <c r="B522" s="69"/>
      <c r="C522" s="69"/>
      <c r="D522" s="69"/>
      <c r="E522" s="69"/>
      <c r="F522" s="69"/>
      <c r="G522"/>
      <c r="H522"/>
      <c r="I522"/>
      <c r="J522"/>
      <c r="K522"/>
      <c r="L522"/>
      <c r="M522"/>
      <c r="N522"/>
      <c r="O522"/>
    </row>
    <row r="523" spans="1:15" x14ac:dyDescent="0.3">
      <c r="A523" s="69"/>
      <c r="B523" s="69"/>
      <c r="C523" s="69"/>
      <c r="D523" s="69"/>
      <c r="E523" s="69"/>
      <c r="F523" s="69"/>
      <c r="G523"/>
      <c r="H523"/>
      <c r="I523"/>
      <c r="J523"/>
      <c r="K523"/>
      <c r="L523"/>
      <c r="M523"/>
      <c r="N523"/>
      <c r="O523"/>
    </row>
    <row r="524" spans="1:15" x14ac:dyDescent="0.3">
      <c r="A524" s="69"/>
      <c r="B524" s="69"/>
      <c r="C524" s="69"/>
      <c r="D524" s="69"/>
      <c r="E524" s="69"/>
      <c r="F524" s="69"/>
      <c r="G524"/>
      <c r="H524"/>
      <c r="I524"/>
      <c r="J524"/>
      <c r="K524"/>
      <c r="L524"/>
      <c r="M524"/>
      <c r="N524"/>
      <c r="O524"/>
    </row>
    <row r="525" spans="1:15" x14ac:dyDescent="0.3">
      <c r="A525" s="69"/>
      <c r="B525" s="69"/>
      <c r="C525" s="69"/>
      <c r="D525" s="69"/>
      <c r="E525" s="69"/>
      <c r="F525" s="69"/>
      <c r="G525"/>
      <c r="H525"/>
      <c r="I525"/>
      <c r="J525"/>
      <c r="K525"/>
      <c r="L525"/>
      <c r="M525"/>
      <c r="N525"/>
      <c r="O525"/>
    </row>
    <row r="526" spans="1:15" x14ac:dyDescent="0.3">
      <c r="A526" s="69"/>
      <c r="B526" s="69"/>
      <c r="C526" s="69"/>
      <c r="D526" s="69"/>
      <c r="E526" s="69"/>
      <c r="F526" s="69"/>
      <c r="G526"/>
      <c r="H526"/>
      <c r="I526"/>
      <c r="J526"/>
      <c r="K526"/>
      <c r="L526"/>
      <c r="M526"/>
      <c r="N526"/>
      <c r="O526"/>
    </row>
    <row r="527" spans="1:15" x14ac:dyDescent="0.3">
      <c r="A527" s="69"/>
      <c r="B527" s="69"/>
      <c r="C527" s="69"/>
      <c r="D527" s="69"/>
      <c r="E527" s="69"/>
      <c r="F527" s="69"/>
      <c r="G527"/>
      <c r="H527"/>
      <c r="I527"/>
      <c r="J527"/>
      <c r="K527"/>
      <c r="L527"/>
      <c r="M527"/>
      <c r="N527"/>
      <c r="O527"/>
    </row>
    <row r="528" spans="1:15" x14ac:dyDescent="0.3">
      <c r="A528" s="69"/>
      <c r="B528" s="69"/>
      <c r="C528" s="69"/>
      <c r="D528" s="69"/>
      <c r="E528" s="69"/>
      <c r="F528" s="69"/>
      <c r="G528"/>
      <c r="H528"/>
      <c r="I528"/>
      <c r="J528"/>
      <c r="K528"/>
      <c r="L528"/>
      <c r="M528"/>
      <c r="N528"/>
      <c r="O528"/>
    </row>
    <row r="529" spans="1:15" x14ac:dyDescent="0.3">
      <c r="A529" s="69"/>
      <c r="B529" s="69"/>
      <c r="C529" s="69"/>
      <c r="D529" s="69"/>
      <c r="E529" s="69"/>
      <c r="F529" s="69"/>
      <c r="G529"/>
      <c r="H529"/>
      <c r="I529"/>
      <c r="J529"/>
      <c r="K529"/>
      <c r="L529"/>
      <c r="M529"/>
      <c r="N529"/>
      <c r="O529"/>
    </row>
    <row r="530" spans="1:15" x14ac:dyDescent="0.3">
      <c r="A530" s="69"/>
      <c r="B530" s="69"/>
      <c r="C530" s="69"/>
      <c r="D530" s="69"/>
      <c r="E530" s="69"/>
      <c r="F530" s="69"/>
      <c r="G530"/>
      <c r="H530"/>
      <c r="I530"/>
      <c r="J530"/>
      <c r="K530"/>
      <c r="L530"/>
      <c r="M530"/>
      <c r="N530"/>
      <c r="O530"/>
    </row>
    <row r="531" spans="1:15" x14ac:dyDescent="0.3">
      <c r="A531" s="69"/>
      <c r="B531" s="69"/>
      <c r="C531" s="69"/>
      <c r="D531" s="69"/>
      <c r="E531" s="69"/>
      <c r="F531" s="69"/>
      <c r="G531"/>
      <c r="H531"/>
      <c r="I531"/>
      <c r="J531"/>
      <c r="K531"/>
      <c r="L531"/>
      <c r="M531"/>
      <c r="N531"/>
      <c r="O531"/>
    </row>
    <row r="532" spans="1:15" x14ac:dyDescent="0.3">
      <c r="A532" s="69"/>
      <c r="B532" s="69"/>
      <c r="C532" s="69"/>
      <c r="D532" s="69"/>
      <c r="E532" s="69"/>
      <c r="F532" s="69"/>
      <c r="G532"/>
      <c r="H532"/>
      <c r="I532"/>
      <c r="J532"/>
      <c r="K532"/>
      <c r="L532"/>
      <c r="M532"/>
      <c r="N532"/>
      <c r="O532"/>
    </row>
    <row r="533" spans="1:15" x14ac:dyDescent="0.3">
      <c r="A533" s="69"/>
      <c r="B533" s="69"/>
      <c r="C533" s="69"/>
      <c r="D533" s="69"/>
      <c r="E533" s="69"/>
      <c r="F533" s="69"/>
      <c r="G533"/>
      <c r="H533"/>
      <c r="I533"/>
      <c r="J533"/>
      <c r="K533"/>
      <c r="L533"/>
      <c r="M533"/>
      <c r="N533"/>
      <c r="O533"/>
    </row>
    <row r="534" spans="1:15" x14ac:dyDescent="0.3">
      <c r="A534" s="69"/>
      <c r="B534" s="69"/>
      <c r="C534" s="69"/>
      <c r="D534" s="69"/>
      <c r="E534" s="69"/>
      <c r="F534" s="69"/>
      <c r="G534"/>
      <c r="H534"/>
      <c r="I534"/>
      <c r="J534"/>
      <c r="K534"/>
      <c r="L534"/>
      <c r="M534"/>
      <c r="N534"/>
      <c r="O534"/>
    </row>
    <row r="535" spans="1:15" x14ac:dyDescent="0.3">
      <c r="A535" s="69"/>
      <c r="B535" s="69"/>
      <c r="C535" s="69"/>
      <c r="D535" s="69"/>
      <c r="E535" s="69"/>
      <c r="F535" s="69"/>
      <c r="G535"/>
      <c r="H535"/>
      <c r="I535"/>
      <c r="J535"/>
      <c r="K535"/>
      <c r="L535"/>
      <c r="M535"/>
      <c r="N535"/>
      <c r="O535"/>
    </row>
    <row r="536" spans="1:15" x14ac:dyDescent="0.3">
      <c r="A536" s="69"/>
      <c r="B536" s="69"/>
      <c r="C536" s="69"/>
      <c r="D536" s="69"/>
      <c r="E536" s="69"/>
      <c r="F536" s="69"/>
      <c r="G536"/>
      <c r="H536"/>
      <c r="I536"/>
      <c r="J536"/>
      <c r="K536"/>
      <c r="L536"/>
      <c r="M536"/>
      <c r="N536"/>
      <c r="O536"/>
    </row>
    <row r="537" spans="1:15" x14ac:dyDescent="0.3">
      <c r="A537" s="69"/>
      <c r="B537" s="69"/>
      <c r="C537" s="69"/>
      <c r="D537" s="69"/>
      <c r="E537" s="69"/>
      <c r="F537" s="69"/>
      <c r="G537"/>
      <c r="H537"/>
      <c r="I537"/>
      <c r="J537"/>
      <c r="K537"/>
      <c r="L537"/>
      <c r="M537"/>
      <c r="N537"/>
      <c r="O537"/>
    </row>
    <row r="538" spans="1:15" x14ac:dyDescent="0.3">
      <c r="A538" s="69"/>
      <c r="B538" s="69"/>
      <c r="C538" s="69"/>
      <c r="D538" s="69"/>
      <c r="E538" s="69"/>
      <c r="F538" s="69"/>
      <c r="G538"/>
      <c r="H538"/>
      <c r="I538"/>
      <c r="J538"/>
      <c r="K538"/>
      <c r="L538"/>
      <c r="M538"/>
      <c r="N538"/>
      <c r="O538"/>
    </row>
    <row r="539" spans="1:15" x14ac:dyDescent="0.3">
      <c r="A539" s="69"/>
      <c r="B539" s="69"/>
      <c r="C539" s="69"/>
      <c r="D539" s="69"/>
      <c r="E539" s="69"/>
      <c r="F539" s="69"/>
      <c r="G539"/>
      <c r="H539"/>
      <c r="I539"/>
      <c r="J539"/>
      <c r="K539"/>
      <c r="L539"/>
      <c r="M539"/>
      <c r="N539"/>
      <c r="O539"/>
    </row>
    <row r="540" spans="1:15" x14ac:dyDescent="0.3">
      <c r="A540" s="69"/>
      <c r="B540" s="69"/>
      <c r="C540" s="69"/>
      <c r="D540" s="69"/>
      <c r="E540" s="69"/>
      <c r="F540" s="69"/>
      <c r="G540"/>
      <c r="H540"/>
      <c r="I540"/>
      <c r="J540"/>
      <c r="K540"/>
      <c r="L540"/>
      <c r="M540"/>
      <c r="N540"/>
      <c r="O540"/>
    </row>
    <row r="541" spans="1:15" x14ac:dyDescent="0.3">
      <c r="A541" s="69"/>
      <c r="B541" s="69"/>
      <c r="C541" s="69"/>
      <c r="D541" s="69"/>
      <c r="E541" s="69"/>
      <c r="F541" s="69"/>
      <c r="G541"/>
      <c r="H541"/>
      <c r="I541"/>
      <c r="J541"/>
      <c r="K541"/>
      <c r="L541"/>
      <c r="M541"/>
      <c r="N541"/>
      <c r="O541"/>
    </row>
    <row r="542" spans="1:15" x14ac:dyDescent="0.3">
      <c r="A542" s="69"/>
      <c r="B542" s="69"/>
      <c r="C542" s="69"/>
      <c r="D542" s="69"/>
      <c r="E542" s="69"/>
      <c r="F542" s="69"/>
      <c r="G542"/>
      <c r="H542"/>
      <c r="I542"/>
      <c r="J542"/>
      <c r="K542"/>
      <c r="L542"/>
      <c r="M542"/>
      <c r="N542"/>
      <c r="O542"/>
    </row>
    <row r="543" spans="1:15" x14ac:dyDescent="0.3">
      <c r="A543" s="69"/>
      <c r="B543" s="69"/>
      <c r="C543" s="69"/>
      <c r="D543" s="69"/>
      <c r="E543" s="69"/>
      <c r="F543" s="69"/>
      <c r="G543"/>
      <c r="H543"/>
      <c r="I543"/>
      <c r="J543"/>
      <c r="K543"/>
      <c r="L543"/>
      <c r="M543"/>
      <c r="N543"/>
      <c r="O543"/>
    </row>
    <row r="544" spans="1:15" x14ac:dyDescent="0.3">
      <c r="A544" s="69"/>
      <c r="B544" s="69"/>
      <c r="C544" s="69"/>
      <c r="D544" s="69"/>
      <c r="E544" s="69"/>
      <c r="F544" s="69"/>
      <c r="G544"/>
      <c r="H544"/>
      <c r="I544"/>
      <c r="J544"/>
      <c r="K544"/>
      <c r="L544"/>
      <c r="M544"/>
      <c r="N544"/>
      <c r="O544"/>
    </row>
    <row r="545" spans="1:15" x14ac:dyDescent="0.3">
      <c r="A545" s="69"/>
      <c r="B545" s="69"/>
      <c r="C545" s="69"/>
      <c r="D545" s="69"/>
      <c r="E545" s="69"/>
      <c r="F545" s="69"/>
      <c r="G545"/>
      <c r="H545"/>
      <c r="I545"/>
      <c r="J545"/>
      <c r="K545"/>
      <c r="L545"/>
      <c r="M545"/>
      <c r="N545"/>
      <c r="O545"/>
    </row>
    <row r="546" spans="1:15" x14ac:dyDescent="0.3">
      <c r="A546" s="69"/>
      <c r="B546" s="69"/>
      <c r="C546" s="69"/>
      <c r="D546" s="69"/>
      <c r="E546" s="69"/>
      <c r="F546" s="69"/>
      <c r="G546"/>
      <c r="H546"/>
      <c r="I546"/>
      <c r="J546"/>
      <c r="K546"/>
      <c r="L546"/>
      <c r="M546"/>
      <c r="N546"/>
      <c r="O546"/>
    </row>
    <row r="547" spans="1:15" x14ac:dyDescent="0.3">
      <c r="A547" s="69"/>
      <c r="B547" s="69"/>
      <c r="C547" s="69"/>
      <c r="D547" s="69"/>
      <c r="E547" s="69"/>
      <c r="F547" s="69"/>
      <c r="G547"/>
      <c r="H547"/>
      <c r="I547"/>
      <c r="J547"/>
      <c r="K547"/>
      <c r="L547"/>
      <c r="M547"/>
      <c r="N547"/>
      <c r="O547"/>
    </row>
    <row r="548" spans="1:15" x14ac:dyDescent="0.3">
      <c r="A548" s="69"/>
      <c r="B548" s="69"/>
      <c r="C548" s="69"/>
      <c r="D548" s="69"/>
      <c r="E548" s="69"/>
      <c r="F548" s="69"/>
      <c r="G548"/>
      <c r="H548"/>
      <c r="I548"/>
      <c r="J548"/>
      <c r="K548"/>
      <c r="L548"/>
      <c r="M548"/>
      <c r="N548"/>
      <c r="O548"/>
    </row>
    <row r="549" spans="1:15" x14ac:dyDescent="0.3">
      <c r="A549" s="69"/>
      <c r="B549" s="69"/>
      <c r="C549" s="69"/>
      <c r="D549" s="69"/>
      <c r="E549" s="69"/>
      <c r="F549" s="69"/>
      <c r="G549"/>
      <c r="H549"/>
      <c r="I549"/>
      <c r="J549"/>
      <c r="K549"/>
      <c r="L549"/>
      <c r="M549"/>
      <c r="N549"/>
      <c r="O549"/>
    </row>
    <row r="550" spans="1:15" x14ac:dyDescent="0.3">
      <c r="A550" s="69"/>
      <c r="B550" s="69"/>
      <c r="C550" s="69"/>
      <c r="D550" s="69"/>
      <c r="E550" s="69"/>
      <c r="F550" s="69"/>
      <c r="G550"/>
      <c r="H550"/>
      <c r="I550"/>
      <c r="J550"/>
      <c r="K550"/>
      <c r="L550"/>
      <c r="M550"/>
      <c r="N550"/>
      <c r="O550"/>
    </row>
    <row r="551" spans="1:15" x14ac:dyDescent="0.3">
      <c r="A551" s="69"/>
      <c r="B551" s="69"/>
      <c r="C551" s="69"/>
      <c r="D551" s="69"/>
      <c r="E551" s="69"/>
      <c r="F551" s="69"/>
      <c r="G551"/>
      <c r="H551"/>
      <c r="I551"/>
      <c r="J551"/>
      <c r="K551"/>
      <c r="L551"/>
      <c r="M551"/>
      <c r="N551"/>
      <c r="O551"/>
    </row>
    <row r="552" spans="1:15" x14ac:dyDescent="0.3">
      <c r="A552" s="69"/>
      <c r="B552" s="69"/>
      <c r="C552" s="69"/>
      <c r="D552" s="69"/>
      <c r="E552" s="69"/>
      <c r="F552" s="69"/>
      <c r="G552"/>
      <c r="H552"/>
      <c r="I552"/>
      <c r="J552"/>
      <c r="K552"/>
      <c r="L552"/>
      <c r="M552"/>
      <c r="N552"/>
      <c r="O552"/>
    </row>
    <row r="553" spans="1:15" x14ac:dyDescent="0.3">
      <c r="A553" s="69"/>
      <c r="B553" s="69"/>
      <c r="C553" s="69"/>
      <c r="D553" s="69"/>
      <c r="E553" s="69"/>
      <c r="F553" s="69"/>
      <c r="G553"/>
      <c r="H553"/>
      <c r="I553"/>
      <c r="J553"/>
      <c r="K553"/>
      <c r="L553"/>
      <c r="M553"/>
      <c r="N553"/>
      <c r="O553"/>
    </row>
    <row r="554" spans="1:15" x14ac:dyDescent="0.3">
      <c r="A554" s="69"/>
      <c r="B554" s="69"/>
      <c r="C554" s="69"/>
      <c r="D554" s="69"/>
      <c r="E554" s="69"/>
      <c r="F554" s="69"/>
      <c r="G554"/>
      <c r="H554"/>
      <c r="I554"/>
      <c r="J554"/>
      <c r="K554"/>
      <c r="L554"/>
      <c r="M554"/>
      <c r="N554"/>
      <c r="O554"/>
    </row>
    <row r="555" spans="1:15" x14ac:dyDescent="0.3">
      <c r="A555" s="69"/>
      <c r="B555" s="69"/>
      <c r="C555" s="69"/>
      <c r="D555" s="69"/>
      <c r="E555" s="69"/>
      <c r="F555" s="69"/>
      <c r="G555"/>
      <c r="H555"/>
      <c r="I555"/>
      <c r="J555"/>
      <c r="K555"/>
      <c r="L555"/>
      <c r="M555"/>
      <c r="N555"/>
      <c r="O555"/>
    </row>
    <row r="556" spans="1:15" x14ac:dyDescent="0.3">
      <c r="A556" s="69"/>
      <c r="B556" s="69"/>
      <c r="C556" s="69"/>
      <c r="D556" s="69"/>
      <c r="E556" s="69"/>
      <c r="F556" s="69"/>
      <c r="G556"/>
      <c r="H556"/>
      <c r="I556"/>
      <c r="J556"/>
      <c r="K556"/>
      <c r="L556"/>
      <c r="M556"/>
      <c r="N556"/>
      <c r="O556"/>
    </row>
    <row r="557" spans="1:15" x14ac:dyDescent="0.3">
      <c r="A557" s="69"/>
      <c r="B557" s="69"/>
      <c r="C557" s="69"/>
      <c r="D557" s="69"/>
      <c r="E557" s="69"/>
      <c r="F557" s="69"/>
      <c r="G557"/>
      <c r="H557"/>
      <c r="I557"/>
      <c r="J557"/>
      <c r="K557"/>
      <c r="L557"/>
      <c r="M557"/>
      <c r="N557"/>
      <c r="O557"/>
    </row>
    <row r="558" spans="1:15" x14ac:dyDescent="0.3">
      <c r="A558" s="69"/>
      <c r="B558" s="69"/>
      <c r="C558" s="69"/>
      <c r="D558" s="69"/>
      <c r="E558" s="69"/>
      <c r="F558" s="69"/>
      <c r="G558"/>
      <c r="H558"/>
      <c r="I558"/>
      <c r="J558"/>
      <c r="K558"/>
      <c r="L558"/>
      <c r="M558"/>
      <c r="N558"/>
      <c r="O558"/>
    </row>
    <row r="559" spans="1:15" x14ac:dyDescent="0.3">
      <c r="A559" s="69"/>
      <c r="B559" s="69"/>
      <c r="C559" s="69"/>
      <c r="D559" s="69"/>
      <c r="E559" s="69"/>
      <c r="F559" s="69"/>
      <c r="G559"/>
      <c r="H559"/>
      <c r="I559"/>
      <c r="J559"/>
      <c r="K559"/>
      <c r="L559"/>
      <c r="M559"/>
      <c r="N559"/>
      <c r="O559"/>
    </row>
    <row r="560" spans="1:15" x14ac:dyDescent="0.3">
      <c r="A560" s="69"/>
      <c r="B560" s="69"/>
      <c r="C560" s="69"/>
      <c r="D560" s="69"/>
      <c r="E560" s="69"/>
      <c r="F560" s="69"/>
      <c r="G560"/>
      <c r="H560"/>
      <c r="I560"/>
      <c r="J560"/>
      <c r="K560"/>
      <c r="L560"/>
      <c r="M560"/>
      <c r="N560"/>
      <c r="O560"/>
    </row>
    <row r="561" spans="1:15" x14ac:dyDescent="0.3">
      <c r="A561" s="69"/>
      <c r="B561" s="69"/>
      <c r="C561" s="69"/>
      <c r="D561" s="69"/>
      <c r="E561" s="69"/>
      <c r="F561" s="69"/>
      <c r="G561"/>
      <c r="H561"/>
      <c r="I561"/>
      <c r="J561"/>
      <c r="K561"/>
      <c r="L561"/>
      <c r="M561"/>
      <c r="N561"/>
      <c r="O561"/>
    </row>
    <row r="562" spans="1:15" x14ac:dyDescent="0.3">
      <c r="A562" s="69"/>
      <c r="B562" s="69"/>
      <c r="C562" s="69"/>
      <c r="D562" s="69"/>
      <c r="E562" s="69"/>
      <c r="F562" s="69"/>
      <c r="G562"/>
      <c r="H562"/>
      <c r="I562"/>
      <c r="J562"/>
      <c r="K562"/>
      <c r="L562"/>
      <c r="M562"/>
      <c r="N562"/>
      <c r="O562"/>
    </row>
    <row r="563" spans="1:15" x14ac:dyDescent="0.3">
      <c r="A563" s="69"/>
      <c r="B563" s="69"/>
      <c r="C563" s="69"/>
      <c r="D563" s="69"/>
      <c r="E563" s="69"/>
      <c r="F563" s="69"/>
      <c r="G563"/>
      <c r="H563"/>
      <c r="I563"/>
      <c r="J563"/>
      <c r="K563"/>
      <c r="L563"/>
      <c r="M563"/>
      <c r="N563"/>
      <c r="O563"/>
    </row>
    <row r="564" spans="1:15" x14ac:dyDescent="0.3">
      <c r="A564" s="69"/>
      <c r="B564" s="69"/>
      <c r="C564" s="69"/>
      <c r="D564" s="69"/>
      <c r="E564" s="69"/>
      <c r="F564" s="69"/>
      <c r="G564"/>
      <c r="H564"/>
      <c r="I564"/>
      <c r="J564"/>
      <c r="K564"/>
      <c r="L564"/>
      <c r="M564"/>
      <c r="N564"/>
      <c r="O564"/>
    </row>
    <row r="565" spans="1:15" x14ac:dyDescent="0.3">
      <c r="A565" s="69"/>
      <c r="B565" s="69"/>
      <c r="C565" s="69"/>
      <c r="D565" s="69"/>
      <c r="E565" s="69"/>
      <c r="F565" s="69"/>
      <c r="G565"/>
      <c r="H565"/>
      <c r="I565"/>
      <c r="J565"/>
      <c r="K565"/>
      <c r="L565"/>
      <c r="M565"/>
      <c r="N565"/>
      <c r="O565"/>
    </row>
    <row r="566" spans="1:15" x14ac:dyDescent="0.3">
      <c r="A566" s="69"/>
      <c r="B566" s="69"/>
      <c r="C566" s="69"/>
      <c r="D566" s="69"/>
      <c r="E566" s="69"/>
      <c r="F566" s="69"/>
      <c r="G566"/>
      <c r="H566"/>
      <c r="I566"/>
      <c r="J566"/>
      <c r="K566"/>
      <c r="L566"/>
      <c r="M566"/>
      <c r="N566"/>
      <c r="O566"/>
    </row>
    <row r="567" spans="1:15" x14ac:dyDescent="0.3">
      <c r="A567" s="69"/>
      <c r="B567" s="69"/>
      <c r="C567" s="69"/>
      <c r="D567" s="69"/>
      <c r="E567" s="69"/>
      <c r="F567" s="69"/>
      <c r="G567"/>
      <c r="H567"/>
      <c r="I567"/>
      <c r="J567"/>
      <c r="K567"/>
      <c r="L567"/>
      <c r="M567"/>
      <c r="N567"/>
      <c r="O567"/>
    </row>
    <row r="568" spans="1:15" x14ac:dyDescent="0.3">
      <c r="A568" s="69"/>
      <c r="B568" s="69"/>
      <c r="C568" s="69"/>
      <c r="D568" s="69"/>
      <c r="E568" s="69"/>
      <c r="F568" s="69"/>
      <c r="G568"/>
      <c r="H568"/>
      <c r="I568"/>
      <c r="J568"/>
      <c r="K568"/>
      <c r="L568"/>
      <c r="M568"/>
      <c r="N568"/>
      <c r="O568"/>
    </row>
    <row r="569" spans="1:15" x14ac:dyDescent="0.3">
      <c r="A569" s="69"/>
      <c r="B569" s="69"/>
      <c r="C569" s="69"/>
      <c r="D569" s="69"/>
      <c r="E569" s="69"/>
      <c r="F569" s="69"/>
      <c r="G569"/>
      <c r="H569"/>
      <c r="I569"/>
      <c r="J569"/>
      <c r="K569"/>
      <c r="L569"/>
      <c r="M569"/>
      <c r="N569"/>
      <c r="O569"/>
    </row>
    <row r="570" spans="1:15" x14ac:dyDescent="0.3">
      <c r="A570" s="69"/>
      <c r="B570" s="69"/>
      <c r="C570" s="69"/>
      <c r="D570" s="69"/>
      <c r="E570" s="69"/>
      <c r="F570" s="69"/>
      <c r="G570"/>
      <c r="H570"/>
      <c r="I570"/>
      <c r="J570"/>
      <c r="K570"/>
      <c r="L570"/>
      <c r="M570"/>
      <c r="N570"/>
      <c r="O570"/>
    </row>
    <row r="571" spans="1:15" x14ac:dyDescent="0.3">
      <c r="A571" s="69"/>
      <c r="B571" s="69"/>
      <c r="C571" s="69"/>
      <c r="D571" s="69"/>
      <c r="E571" s="69"/>
      <c r="F571" s="69"/>
      <c r="G571"/>
      <c r="H571"/>
      <c r="I571"/>
      <c r="J571"/>
      <c r="K571"/>
      <c r="L571"/>
      <c r="M571"/>
      <c r="N571"/>
      <c r="O571"/>
    </row>
    <row r="572" spans="1:15" x14ac:dyDescent="0.3">
      <c r="A572" s="69"/>
      <c r="B572" s="69"/>
      <c r="C572" s="69"/>
      <c r="D572" s="69"/>
      <c r="E572" s="69"/>
      <c r="F572" s="69"/>
      <c r="G572"/>
      <c r="H572"/>
      <c r="I572"/>
      <c r="J572"/>
      <c r="K572"/>
      <c r="L572"/>
      <c r="M572"/>
      <c r="N572"/>
      <c r="O572"/>
    </row>
    <row r="573" spans="1:15" x14ac:dyDescent="0.3">
      <c r="A573" s="69"/>
      <c r="B573" s="69"/>
      <c r="C573" s="69"/>
      <c r="D573" s="69"/>
      <c r="E573" s="69"/>
      <c r="F573" s="69"/>
      <c r="G573"/>
      <c r="H573"/>
      <c r="I573"/>
      <c r="J573"/>
      <c r="K573"/>
      <c r="L573"/>
      <c r="M573"/>
      <c r="N573"/>
      <c r="O573"/>
    </row>
    <row r="574" spans="1:15" x14ac:dyDescent="0.3">
      <c r="A574" s="69"/>
      <c r="B574" s="69"/>
      <c r="C574" s="69"/>
      <c r="D574" s="69"/>
      <c r="E574" s="69"/>
      <c r="F574" s="69"/>
      <c r="G574"/>
      <c r="H574"/>
      <c r="I574"/>
      <c r="J574"/>
      <c r="K574"/>
      <c r="L574"/>
      <c r="M574"/>
      <c r="N574"/>
      <c r="O574"/>
    </row>
    <row r="575" spans="1:15" x14ac:dyDescent="0.3">
      <c r="A575" s="69"/>
      <c r="B575" s="69"/>
      <c r="C575" s="69"/>
      <c r="D575" s="69"/>
      <c r="E575" s="69"/>
      <c r="F575" s="69"/>
      <c r="G575"/>
      <c r="H575"/>
      <c r="I575"/>
      <c r="J575"/>
      <c r="K575"/>
      <c r="L575"/>
      <c r="M575"/>
      <c r="N575"/>
      <c r="O575"/>
    </row>
    <row r="576" spans="1:15" x14ac:dyDescent="0.3">
      <c r="A576" s="69"/>
      <c r="B576" s="69"/>
      <c r="C576" s="69"/>
      <c r="D576" s="69"/>
      <c r="E576" s="69"/>
      <c r="F576" s="69"/>
      <c r="G576"/>
      <c r="H576"/>
      <c r="I576"/>
      <c r="J576"/>
      <c r="K576"/>
      <c r="L576"/>
      <c r="M576"/>
      <c r="N576"/>
      <c r="O576"/>
    </row>
    <row r="577" spans="1:15" x14ac:dyDescent="0.3">
      <c r="A577" s="69"/>
      <c r="B577" s="69"/>
      <c r="C577" s="69"/>
      <c r="D577" s="69"/>
      <c r="E577" s="69"/>
      <c r="F577" s="69"/>
      <c r="G577"/>
      <c r="H577"/>
      <c r="I577"/>
      <c r="J577"/>
      <c r="K577"/>
      <c r="L577"/>
      <c r="M577"/>
      <c r="N577"/>
      <c r="O577"/>
    </row>
    <row r="578" spans="1:15" x14ac:dyDescent="0.3">
      <c r="A578" s="69"/>
      <c r="B578" s="69"/>
      <c r="C578" s="69"/>
      <c r="D578" s="69"/>
      <c r="E578" s="69"/>
      <c r="F578" s="69"/>
      <c r="G578"/>
      <c r="H578"/>
      <c r="I578"/>
      <c r="J578"/>
      <c r="K578"/>
      <c r="L578"/>
      <c r="M578"/>
      <c r="N578"/>
      <c r="O578"/>
    </row>
    <row r="579" spans="1:15" x14ac:dyDescent="0.3">
      <c r="A579" s="69"/>
      <c r="B579" s="69"/>
      <c r="C579" s="69"/>
      <c r="D579" s="69"/>
      <c r="E579" s="69"/>
      <c r="F579" s="69"/>
      <c r="G579"/>
      <c r="H579"/>
      <c r="I579"/>
      <c r="J579"/>
      <c r="K579"/>
      <c r="L579"/>
      <c r="M579"/>
      <c r="N579"/>
      <c r="O579"/>
    </row>
    <row r="580" spans="1:15" x14ac:dyDescent="0.3">
      <c r="A580" s="69"/>
      <c r="B580" s="69"/>
      <c r="C580" s="69"/>
      <c r="D580" s="69"/>
      <c r="E580" s="69"/>
      <c r="F580" s="69"/>
      <c r="G580"/>
      <c r="H580"/>
      <c r="I580"/>
      <c r="J580"/>
      <c r="K580"/>
      <c r="L580"/>
      <c r="M580"/>
      <c r="N580"/>
      <c r="O580"/>
    </row>
    <row r="581" spans="1:15" x14ac:dyDescent="0.3">
      <c r="A581" s="69"/>
      <c r="B581" s="69"/>
      <c r="C581" s="69"/>
      <c r="D581" s="69"/>
      <c r="E581" s="69"/>
      <c r="F581" s="69"/>
      <c r="G581"/>
      <c r="H581"/>
      <c r="I581"/>
      <c r="J581"/>
      <c r="K581"/>
      <c r="L581"/>
      <c r="M581"/>
      <c r="N581"/>
      <c r="O581"/>
    </row>
    <row r="582" spans="1:15" x14ac:dyDescent="0.3">
      <c r="A582" s="69"/>
      <c r="B582" s="69"/>
      <c r="C582" s="69"/>
      <c r="D582" s="69"/>
      <c r="E582" s="69"/>
      <c r="F582" s="69"/>
      <c r="G582"/>
      <c r="H582"/>
      <c r="I582"/>
      <c r="J582"/>
      <c r="K582"/>
      <c r="L582"/>
      <c r="M582"/>
      <c r="N582"/>
      <c r="O582"/>
    </row>
    <row r="583" spans="1:15" x14ac:dyDescent="0.3">
      <c r="A583" s="69"/>
      <c r="B583" s="69"/>
      <c r="C583" s="69"/>
      <c r="D583" s="69"/>
      <c r="E583" s="69"/>
      <c r="F583" s="69"/>
      <c r="G583"/>
      <c r="H583"/>
      <c r="I583"/>
      <c r="J583"/>
      <c r="K583"/>
      <c r="L583"/>
      <c r="M583"/>
      <c r="N583"/>
      <c r="O583"/>
    </row>
    <row r="584" spans="1:15" x14ac:dyDescent="0.3">
      <c r="A584" s="69"/>
      <c r="B584" s="69"/>
      <c r="C584" s="69"/>
      <c r="D584" s="69"/>
      <c r="E584" s="69"/>
      <c r="F584" s="69"/>
      <c r="G584"/>
      <c r="H584"/>
      <c r="I584"/>
      <c r="J584"/>
      <c r="K584"/>
      <c r="L584"/>
      <c r="M584"/>
      <c r="N584"/>
      <c r="O584"/>
    </row>
    <row r="585" spans="1:15" x14ac:dyDescent="0.3">
      <c r="A585" s="69"/>
      <c r="B585" s="69"/>
      <c r="C585" s="69"/>
      <c r="D585" s="69"/>
      <c r="E585" s="69"/>
      <c r="F585" s="69"/>
      <c r="G585"/>
      <c r="H585"/>
      <c r="I585"/>
      <c r="J585"/>
      <c r="K585"/>
      <c r="L585"/>
      <c r="M585"/>
      <c r="N585"/>
      <c r="O585"/>
    </row>
    <row r="586" spans="1:15" x14ac:dyDescent="0.3">
      <c r="A586" s="69"/>
      <c r="B586" s="69"/>
      <c r="C586" s="69"/>
      <c r="D586" s="69"/>
      <c r="E586" s="69"/>
      <c r="F586" s="69"/>
      <c r="G586"/>
      <c r="H586"/>
      <c r="I586"/>
      <c r="J586"/>
      <c r="K586"/>
      <c r="L586"/>
      <c r="M586"/>
      <c r="N586"/>
      <c r="O586"/>
    </row>
    <row r="587" spans="1:15" x14ac:dyDescent="0.3">
      <c r="A587" s="69"/>
      <c r="B587" s="69"/>
      <c r="C587" s="69"/>
      <c r="D587" s="69"/>
      <c r="E587" s="69"/>
      <c r="F587" s="69"/>
      <c r="G587"/>
      <c r="H587"/>
      <c r="I587"/>
      <c r="J587"/>
      <c r="K587"/>
      <c r="L587"/>
      <c r="M587"/>
      <c r="N587"/>
      <c r="O587"/>
    </row>
    <row r="588" spans="1:15" x14ac:dyDescent="0.3">
      <c r="A588" s="69"/>
      <c r="B588" s="69"/>
      <c r="C588" s="69"/>
      <c r="D588" s="69"/>
      <c r="E588" s="69"/>
      <c r="F588" s="69"/>
      <c r="G588"/>
      <c r="H588"/>
      <c r="I588"/>
      <c r="J588"/>
      <c r="K588"/>
      <c r="L588"/>
      <c r="M588"/>
      <c r="N588"/>
      <c r="O588"/>
    </row>
    <row r="589" spans="1:15" x14ac:dyDescent="0.3">
      <c r="A589" s="69"/>
      <c r="B589" s="69"/>
      <c r="C589" s="69"/>
      <c r="D589" s="69"/>
      <c r="E589" s="69"/>
      <c r="F589" s="69"/>
      <c r="G589"/>
      <c r="H589"/>
      <c r="I589"/>
      <c r="J589"/>
      <c r="K589"/>
      <c r="L589"/>
      <c r="M589"/>
      <c r="N589"/>
      <c r="O589"/>
    </row>
    <row r="590" spans="1:15" x14ac:dyDescent="0.3">
      <c r="A590" s="69"/>
      <c r="B590" s="69"/>
      <c r="C590" s="69"/>
      <c r="D590" s="69"/>
      <c r="E590" s="69"/>
      <c r="F590" s="69"/>
      <c r="G590"/>
      <c r="H590"/>
      <c r="I590"/>
      <c r="J590"/>
      <c r="K590"/>
      <c r="L590"/>
      <c r="M590"/>
      <c r="N590"/>
      <c r="O590"/>
    </row>
    <row r="591" spans="1:15" x14ac:dyDescent="0.3">
      <c r="A591" s="69"/>
      <c r="B591" s="69"/>
      <c r="C591" s="69"/>
      <c r="D591" s="69"/>
      <c r="E591" s="69"/>
      <c r="F591" s="69"/>
      <c r="G591"/>
      <c r="H591"/>
      <c r="I591"/>
      <c r="J591"/>
      <c r="K591"/>
      <c r="L591"/>
      <c r="M591"/>
      <c r="N591"/>
      <c r="O591"/>
    </row>
    <row r="592" spans="1:15" x14ac:dyDescent="0.3">
      <c r="A592" s="69"/>
      <c r="B592" s="69"/>
      <c r="C592" s="69"/>
      <c r="D592" s="69"/>
      <c r="E592" s="69"/>
      <c r="F592" s="69"/>
      <c r="G592"/>
      <c r="H592"/>
      <c r="I592"/>
      <c r="J592"/>
      <c r="K592"/>
      <c r="L592"/>
      <c r="M592"/>
      <c r="N592"/>
      <c r="O592"/>
    </row>
    <row r="593" spans="1:15" x14ac:dyDescent="0.3">
      <c r="A593" s="69"/>
      <c r="B593" s="69"/>
      <c r="C593" s="69"/>
      <c r="D593" s="69"/>
      <c r="E593" s="69"/>
      <c r="F593" s="69"/>
      <c r="G593"/>
      <c r="H593"/>
      <c r="I593"/>
      <c r="J593"/>
      <c r="K593"/>
      <c r="L593"/>
      <c r="M593"/>
      <c r="N593"/>
      <c r="O593"/>
    </row>
    <row r="594" spans="1:15" x14ac:dyDescent="0.3">
      <c r="A594" s="69"/>
      <c r="B594" s="69"/>
      <c r="C594" s="69"/>
      <c r="D594" s="69"/>
      <c r="E594" s="69"/>
      <c r="F594" s="69"/>
      <c r="G594"/>
      <c r="H594"/>
      <c r="I594"/>
      <c r="J594"/>
      <c r="K594"/>
      <c r="L594"/>
      <c r="M594"/>
      <c r="N594"/>
      <c r="O594"/>
    </row>
    <row r="595" spans="1:15" x14ac:dyDescent="0.3">
      <c r="A595" s="69"/>
      <c r="B595" s="69"/>
      <c r="C595" s="69"/>
      <c r="D595" s="69"/>
      <c r="E595" s="69"/>
      <c r="F595" s="69"/>
      <c r="G595"/>
      <c r="H595"/>
      <c r="I595"/>
      <c r="J595"/>
      <c r="K595"/>
      <c r="L595"/>
      <c r="M595"/>
      <c r="N595"/>
      <c r="O595"/>
    </row>
    <row r="596" spans="1:15" x14ac:dyDescent="0.3">
      <c r="A596" s="69"/>
      <c r="B596" s="69"/>
      <c r="C596" s="69"/>
      <c r="D596" s="69"/>
      <c r="E596" s="69"/>
      <c r="F596" s="69"/>
      <c r="G596"/>
      <c r="H596"/>
      <c r="I596"/>
      <c r="J596"/>
      <c r="K596"/>
      <c r="L596"/>
      <c r="M596"/>
      <c r="N596"/>
      <c r="O596"/>
    </row>
    <row r="597" spans="1:15" x14ac:dyDescent="0.3">
      <c r="A597" s="69"/>
      <c r="B597" s="69"/>
      <c r="C597" s="69"/>
      <c r="D597" s="69"/>
      <c r="E597" s="69"/>
      <c r="F597" s="69"/>
      <c r="G597"/>
      <c r="H597"/>
      <c r="I597"/>
      <c r="J597"/>
      <c r="K597"/>
      <c r="L597"/>
      <c r="M597"/>
      <c r="N597"/>
      <c r="O597"/>
    </row>
    <row r="598" spans="1:15" x14ac:dyDescent="0.3">
      <c r="A598" s="69"/>
      <c r="B598" s="69"/>
      <c r="C598" s="69"/>
      <c r="D598" s="69"/>
      <c r="E598" s="69"/>
      <c r="F598" s="69"/>
      <c r="G598"/>
      <c r="H598"/>
      <c r="I598"/>
      <c r="J598"/>
      <c r="K598"/>
      <c r="L598"/>
      <c r="M598"/>
      <c r="N598"/>
      <c r="O598"/>
    </row>
    <row r="599" spans="1:15" x14ac:dyDescent="0.3">
      <c r="A599" s="69"/>
      <c r="B599" s="69"/>
      <c r="C599" s="69"/>
      <c r="D599" s="69"/>
      <c r="E599" s="69"/>
      <c r="F599" s="69"/>
      <c r="G599"/>
      <c r="H599"/>
      <c r="I599"/>
      <c r="J599"/>
      <c r="K599"/>
      <c r="L599"/>
      <c r="M599"/>
      <c r="N599"/>
      <c r="O599"/>
    </row>
    <row r="600" spans="1:15" x14ac:dyDescent="0.3">
      <c r="A600" s="69"/>
      <c r="B600" s="69"/>
      <c r="C600" s="69"/>
      <c r="D600" s="69"/>
      <c r="E600" s="69"/>
      <c r="F600" s="69"/>
      <c r="G600"/>
      <c r="H600"/>
      <c r="I600"/>
      <c r="J600"/>
      <c r="K600"/>
      <c r="L600"/>
      <c r="M600"/>
      <c r="N600"/>
      <c r="O600"/>
    </row>
    <row r="601" spans="1:15" x14ac:dyDescent="0.3">
      <c r="A601" s="69"/>
      <c r="B601" s="69"/>
      <c r="C601" s="69"/>
      <c r="D601" s="69"/>
      <c r="E601" s="69"/>
      <c r="F601" s="69"/>
      <c r="G601"/>
      <c r="H601"/>
      <c r="I601"/>
      <c r="J601"/>
      <c r="K601"/>
      <c r="L601"/>
      <c r="M601"/>
      <c r="N601"/>
      <c r="O601"/>
    </row>
    <row r="602" spans="1:15" x14ac:dyDescent="0.3">
      <c r="A602" s="69"/>
      <c r="B602" s="69"/>
      <c r="C602" s="69"/>
      <c r="D602" s="69"/>
      <c r="E602" s="69"/>
      <c r="F602" s="69"/>
      <c r="G602"/>
      <c r="H602"/>
      <c r="I602"/>
      <c r="J602"/>
      <c r="K602"/>
      <c r="L602"/>
      <c r="M602"/>
      <c r="N602"/>
      <c r="O602"/>
    </row>
    <row r="603" spans="1:15" x14ac:dyDescent="0.3">
      <c r="A603" s="69"/>
      <c r="B603" s="69"/>
      <c r="C603" s="69"/>
      <c r="D603" s="69"/>
      <c r="E603" s="69"/>
      <c r="F603" s="69"/>
      <c r="G603"/>
      <c r="H603"/>
      <c r="I603"/>
      <c r="J603"/>
      <c r="K603"/>
      <c r="L603"/>
      <c r="M603"/>
      <c r="N603"/>
      <c r="O603"/>
    </row>
    <row r="604" spans="1:15" x14ac:dyDescent="0.3">
      <c r="A604" s="69"/>
      <c r="B604" s="69"/>
      <c r="C604" s="69"/>
      <c r="D604" s="69"/>
      <c r="E604" s="69"/>
      <c r="F604" s="69"/>
      <c r="G604"/>
      <c r="H604"/>
      <c r="I604"/>
      <c r="J604"/>
      <c r="K604"/>
      <c r="L604"/>
      <c r="M604"/>
      <c r="N604"/>
      <c r="O604"/>
    </row>
    <row r="605" spans="1:15" x14ac:dyDescent="0.3">
      <c r="A605" s="69"/>
      <c r="B605" s="69"/>
      <c r="C605" s="69"/>
      <c r="D605" s="69"/>
      <c r="E605" s="69"/>
      <c r="F605" s="69"/>
      <c r="G605"/>
      <c r="H605"/>
      <c r="I605"/>
      <c r="J605"/>
      <c r="K605"/>
      <c r="L605"/>
      <c r="M605"/>
      <c r="N605"/>
      <c r="O605"/>
    </row>
    <row r="606" spans="1:15" x14ac:dyDescent="0.3">
      <c r="A606" s="69"/>
      <c r="B606" s="69"/>
      <c r="C606" s="69"/>
      <c r="D606" s="69"/>
      <c r="E606" s="69"/>
      <c r="F606" s="69"/>
      <c r="G606"/>
      <c r="H606"/>
      <c r="I606"/>
      <c r="J606"/>
      <c r="K606"/>
      <c r="L606"/>
      <c r="M606"/>
      <c r="N606"/>
      <c r="O606"/>
    </row>
    <row r="607" spans="1:15" x14ac:dyDescent="0.3">
      <c r="A607" s="69"/>
      <c r="B607" s="69"/>
      <c r="C607" s="69"/>
      <c r="D607" s="69"/>
      <c r="E607" s="69"/>
      <c r="F607" s="69"/>
      <c r="G607"/>
      <c r="H607"/>
      <c r="I607"/>
      <c r="J607"/>
      <c r="K607"/>
      <c r="L607"/>
      <c r="M607"/>
      <c r="N607"/>
      <c r="O607"/>
    </row>
    <row r="608" spans="1:15" x14ac:dyDescent="0.3">
      <c r="A608" s="69"/>
      <c r="B608" s="69"/>
      <c r="C608" s="69"/>
      <c r="D608" s="69"/>
      <c r="E608" s="69"/>
      <c r="F608" s="69"/>
      <c r="G608"/>
      <c r="H608"/>
      <c r="I608"/>
      <c r="J608"/>
      <c r="K608"/>
      <c r="L608"/>
      <c r="M608"/>
      <c r="N608"/>
      <c r="O608"/>
    </row>
    <row r="609" spans="1:15" x14ac:dyDescent="0.3">
      <c r="A609" s="69"/>
      <c r="B609" s="69"/>
      <c r="C609" s="69"/>
      <c r="D609" s="69"/>
      <c r="E609" s="69"/>
      <c r="F609" s="69"/>
      <c r="G609"/>
      <c r="H609"/>
      <c r="I609"/>
      <c r="J609"/>
      <c r="K609"/>
      <c r="L609"/>
      <c r="M609"/>
      <c r="N609"/>
      <c r="O609"/>
    </row>
    <row r="610" spans="1:15" x14ac:dyDescent="0.3">
      <c r="A610" s="69"/>
      <c r="B610" s="69"/>
      <c r="C610" s="69"/>
      <c r="D610" s="69"/>
      <c r="E610" s="69"/>
      <c r="F610" s="69"/>
      <c r="G610"/>
      <c r="H610"/>
      <c r="I610"/>
      <c r="J610"/>
      <c r="K610"/>
      <c r="L610"/>
      <c r="M610"/>
      <c r="N610"/>
      <c r="O610"/>
    </row>
    <row r="611" spans="1:15" x14ac:dyDescent="0.3">
      <c r="A611" s="69"/>
      <c r="B611" s="69"/>
      <c r="C611" s="69"/>
      <c r="D611" s="69"/>
      <c r="E611" s="69"/>
      <c r="F611" s="69"/>
      <c r="G611"/>
      <c r="H611"/>
      <c r="I611"/>
      <c r="J611"/>
      <c r="K611"/>
      <c r="L611"/>
      <c r="M611"/>
      <c r="N611"/>
      <c r="O611"/>
    </row>
    <row r="612" spans="1:15" x14ac:dyDescent="0.3">
      <c r="A612" s="69"/>
      <c r="B612" s="69"/>
      <c r="C612" s="69"/>
      <c r="D612" s="69"/>
      <c r="E612" s="69"/>
      <c r="F612" s="69"/>
      <c r="G612"/>
      <c r="H612"/>
      <c r="I612"/>
      <c r="J612"/>
      <c r="K612"/>
      <c r="L612"/>
      <c r="M612"/>
      <c r="N612"/>
      <c r="O612"/>
    </row>
    <row r="613" spans="1:15" x14ac:dyDescent="0.3">
      <c r="A613" s="69"/>
      <c r="B613" s="69"/>
      <c r="C613" s="69"/>
      <c r="D613" s="69"/>
      <c r="E613" s="69"/>
      <c r="F613" s="69"/>
      <c r="G613"/>
      <c r="H613"/>
      <c r="I613"/>
      <c r="J613"/>
      <c r="K613"/>
      <c r="L613"/>
      <c r="M613"/>
      <c r="N613"/>
      <c r="O613"/>
    </row>
    <row r="614" spans="1:15" x14ac:dyDescent="0.3">
      <c r="A614" s="69"/>
      <c r="B614" s="69"/>
      <c r="C614" s="69"/>
      <c r="D614" s="69"/>
      <c r="E614" s="69"/>
      <c r="F614" s="69"/>
      <c r="G614"/>
      <c r="H614"/>
      <c r="I614"/>
      <c r="J614"/>
      <c r="K614"/>
      <c r="L614"/>
      <c r="M614"/>
      <c r="N614"/>
      <c r="O614"/>
    </row>
    <row r="615" spans="1:15" x14ac:dyDescent="0.3">
      <c r="A615" s="69"/>
      <c r="B615" s="69"/>
      <c r="C615" s="69"/>
      <c r="D615" s="69"/>
      <c r="E615" s="69"/>
      <c r="F615" s="69"/>
      <c r="G615"/>
      <c r="H615"/>
      <c r="I615"/>
      <c r="J615"/>
      <c r="K615"/>
      <c r="L615"/>
      <c r="M615"/>
      <c r="N615"/>
      <c r="O615"/>
    </row>
    <row r="616" spans="1:15" x14ac:dyDescent="0.3">
      <c r="A616" s="69"/>
      <c r="B616" s="69"/>
      <c r="C616" s="69"/>
      <c r="D616" s="69"/>
      <c r="E616" s="69"/>
      <c r="F616" s="69"/>
      <c r="G616"/>
      <c r="H616"/>
      <c r="I616"/>
      <c r="J616"/>
      <c r="K616"/>
      <c r="L616"/>
      <c r="M616"/>
      <c r="N616"/>
      <c r="O616"/>
    </row>
    <row r="617" spans="1:15" x14ac:dyDescent="0.3">
      <c r="A617" s="69"/>
      <c r="B617" s="69"/>
      <c r="C617" s="69"/>
      <c r="D617" s="69"/>
      <c r="E617" s="69"/>
      <c r="F617" s="69"/>
      <c r="G617"/>
      <c r="H617"/>
      <c r="I617"/>
      <c r="J617"/>
      <c r="K617"/>
      <c r="L617"/>
      <c r="M617"/>
      <c r="N617"/>
      <c r="O617"/>
    </row>
    <row r="618" spans="1:15" x14ac:dyDescent="0.3">
      <c r="A618" s="69"/>
      <c r="B618" s="69"/>
      <c r="C618" s="69"/>
      <c r="D618" s="69"/>
      <c r="E618" s="69"/>
      <c r="F618" s="69"/>
      <c r="G618"/>
      <c r="H618"/>
      <c r="I618"/>
      <c r="J618"/>
      <c r="K618"/>
      <c r="L618"/>
      <c r="M618"/>
      <c r="N618"/>
      <c r="O618"/>
    </row>
    <row r="619" spans="1:15" x14ac:dyDescent="0.3">
      <c r="A619" s="69"/>
      <c r="B619" s="69"/>
      <c r="C619" s="69"/>
      <c r="D619" s="69"/>
      <c r="E619" s="69"/>
      <c r="F619" s="69"/>
      <c r="G619"/>
      <c r="H619"/>
      <c r="I619"/>
      <c r="J619"/>
      <c r="K619"/>
      <c r="L619"/>
      <c r="M619"/>
      <c r="N619"/>
      <c r="O619"/>
    </row>
    <row r="620" spans="1:15" x14ac:dyDescent="0.3">
      <c r="A620" s="69"/>
      <c r="B620" s="69"/>
      <c r="C620" s="69"/>
      <c r="D620" s="69"/>
      <c r="E620" s="69"/>
      <c r="F620" s="69"/>
      <c r="G620"/>
      <c r="H620"/>
      <c r="I620"/>
      <c r="J620"/>
      <c r="K620"/>
      <c r="L620"/>
      <c r="M620"/>
      <c r="N620"/>
      <c r="O620"/>
    </row>
    <row r="621" spans="1:15" x14ac:dyDescent="0.3">
      <c r="A621" s="69"/>
      <c r="B621" s="69"/>
      <c r="C621" s="69"/>
      <c r="D621" s="69"/>
      <c r="E621" s="69"/>
      <c r="F621" s="69"/>
      <c r="G621"/>
      <c r="H621"/>
      <c r="I621"/>
      <c r="J621"/>
      <c r="K621"/>
      <c r="L621"/>
      <c r="M621"/>
      <c r="N621"/>
      <c r="O621"/>
    </row>
    <row r="622" spans="1:15" x14ac:dyDescent="0.3">
      <c r="A622" s="69"/>
      <c r="B622" s="69"/>
      <c r="C622" s="69"/>
      <c r="D622" s="69"/>
      <c r="E622" s="69"/>
      <c r="F622" s="69"/>
      <c r="G622"/>
      <c r="H622"/>
      <c r="I622"/>
      <c r="J622"/>
      <c r="K622"/>
      <c r="L622"/>
      <c r="M622"/>
      <c r="N622"/>
      <c r="O622"/>
    </row>
    <row r="623" spans="1:15" x14ac:dyDescent="0.3">
      <c r="A623" s="69"/>
      <c r="B623" s="69"/>
      <c r="C623" s="69"/>
      <c r="D623" s="69"/>
      <c r="E623" s="69"/>
      <c r="F623" s="69"/>
      <c r="G623"/>
      <c r="H623"/>
      <c r="I623"/>
      <c r="J623"/>
      <c r="K623"/>
      <c r="L623"/>
      <c r="M623"/>
      <c r="N623"/>
      <c r="O623"/>
    </row>
    <row r="624" spans="1:15" x14ac:dyDescent="0.3">
      <c r="A624" s="69"/>
      <c r="B624" s="69"/>
      <c r="C624" s="69"/>
      <c r="D624" s="69"/>
      <c r="E624" s="69"/>
      <c r="F624" s="69"/>
      <c r="G624"/>
      <c r="H624"/>
      <c r="I624"/>
      <c r="J624"/>
      <c r="K624"/>
      <c r="L624"/>
      <c r="M624"/>
      <c r="N624"/>
      <c r="O624"/>
    </row>
    <row r="625" spans="1:15" x14ac:dyDescent="0.3">
      <c r="A625" s="69"/>
      <c r="B625" s="69"/>
      <c r="C625" s="69"/>
      <c r="D625" s="69"/>
      <c r="E625" s="69"/>
      <c r="F625" s="69"/>
      <c r="G625"/>
      <c r="H625"/>
      <c r="I625"/>
      <c r="J625"/>
      <c r="K625"/>
      <c r="L625"/>
      <c r="M625"/>
      <c r="N625"/>
      <c r="O625"/>
    </row>
    <row r="626" spans="1:15" x14ac:dyDescent="0.3">
      <c r="A626" s="69"/>
      <c r="B626" s="69"/>
      <c r="C626" s="69"/>
      <c r="D626" s="69"/>
      <c r="E626" s="69"/>
      <c r="F626" s="69"/>
      <c r="G626"/>
      <c r="H626"/>
      <c r="I626"/>
      <c r="J626"/>
      <c r="K626"/>
      <c r="L626"/>
      <c r="M626"/>
      <c r="N626"/>
      <c r="O626"/>
    </row>
    <row r="627" spans="1:15" x14ac:dyDescent="0.3">
      <c r="A627" s="69"/>
      <c r="B627" s="69"/>
      <c r="C627" s="69"/>
      <c r="D627" s="69"/>
      <c r="E627" s="69"/>
      <c r="F627" s="69"/>
      <c r="G627"/>
      <c r="H627"/>
      <c r="I627"/>
      <c r="J627"/>
      <c r="K627"/>
      <c r="L627"/>
      <c r="M627"/>
      <c r="N627"/>
      <c r="O627"/>
    </row>
    <row r="628" spans="1:15" x14ac:dyDescent="0.3">
      <c r="A628" s="69"/>
      <c r="B628" s="69"/>
      <c r="C628" s="69"/>
      <c r="D628" s="69"/>
      <c r="E628" s="69"/>
      <c r="F628" s="69"/>
      <c r="G628"/>
      <c r="H628"/>
      <c r="I628"/>
      <c r="J628"/>
      <c r="K628"/>
      <c r="L628"/>
      <c r="M628"/>
      <c r="N628"/>
      <c r="O628"/>
    </row>
    <row r="629" spans="1:15" x14ac:dyDescent="0.3">
      <c r="A629" s="69"/>
      <c r="B629" s="69"/>
      <c r="C629" s="69"/>
      <c r="D629" s="69"/>
      <c r="E629" s="69"/>
      <c r="F629" s="69"/>
      <c r="G629"/>
      <c r="H629"/>
      <c r="I629"/>
      <c r="J629"/>
      <c r="K629"/>
      <c r="L629"/>
      <c r="M629"/>
      <c r="N629"/>
      <c r="O629"/>
    </row>
    <row r="630" spans="1:15" x14ac:dyDescent="0.3">
      <c r="A630" s="69"/>
      <c r="B630" s="69"/>
      <c r="C630" s="69"/>
      <c r="D630" s="69"/>
      <c r="E630" s="69"/>
      <c r="F630" s="69"/>
      <c r="G630"/>
      <c r="H630"/>
      <c r="I630"/>
      <c r="J630"/>
      <c r="K630"/>
      <c r="L630"/>
      <c r="M630"/>
      <c r="N630"/>
      <c r="O630"/>
    </row>
    <row r="631" spans="1:15" x14ac:dyDescent="0.3">
      <c r="A631" s="69"/>
      <c r="B631" s="69"/>
      <c r="C631" s="69"/>
      <c r="D631" s="69"/>
      <c r="E631" s="69"/>
      <c r="F631" s="69"/>
      <c r="G631"/>
      <c r="H631"/>
      <c r="I631"/>
      <c r="J631"/>
      <c r="K631"/>
      <c r="L631"/>
      <c r="M631"/>
      <c r="N631"/>
      <c r="O631"/>
    </row>
    <row r="632" spans="1:15" x14ac:dyDescent="0.3">
      <c r="A632" s="69"/>
      <c r="B632" s="69"/>
      <c r="C632" s="69"/>
      <c r="D632" s="69"/>
      <c r="E632" s="69"/>
      <c r="F632" s="69"/>
      <c r="G632"/>
      <c r="H632"/>
      <c r="I632"/>
      <c r="J632"/>
      <c r="K632"/>
      <c r="L632"/>
      <c r="M632"/>
      <c r="N632"/>
      <c r="O632"/>
    </row>
    <row r="633" spans="1:15" x14ac:dyDescent="0.3">
      <c r="A633" s="69"/>
      <c r="B633" s="69"/>
      <c r="C633" s="69"/>
      <c r="D633" s="69"/>
      <c r="E633" s="69"/>
      <c r="F633" s="69"/>
      <c r="G633"/>
      <c r="H633"/>
      <c r="I633"/>
      <c r="J633"/>
      <c r="K633"/>
      <c r="L633"/>
      <c r="M633"/>
      <c r="N633"/>
      <c r="O633"/>
    </row>
    <row r="634" spans="1:15" x14ac:dyDescent="0.3">
      <c r="A634" s="69"/>
      <c r="B634" s="69"/>
      <c r="C634" s="69"/>
      <c r="D634" s="69"/>
      <c r="E634" s="69"/>
      <c r="F634" s="69"/>
      <c r="G634"/>
      <c r="H634"/>
      <c r="I634"/>
      <c r="J634"/>
      <c r="K634"/>
      <c r="L634"/>
      <c r="M634"/>
      <c r="N634"/>
      <c r="O634"/>
    </row>
    <row r="635" spans="1:15" x14ac:dyDescent="0.3">
      <c r="A635" s="69"/>
      <c r="B635" s="69"/>
      <c r="C635" s="69"/>
      <c r="D635" s="69"/>
      <c r="E635" s="69"/>
      <c r="F635" s="69"/>
      <c r="G635"/>
      <c r="H635"/>
      <c r="I635"/>
      <c r="J635"/>
      <c r="K635"/>
      <c r="L635"/>
      <c r="M635"/>
      <c r="N635"/>
      <c r="O635"/>
    </row>
    <row r="636" spans="1:15" x14ac:dyDescent="0.3">
      <c r="A636" s="69"/>
      <c r="B636" s="69"/>
      <c r="C636" s="69"/>
      <c r="D636" s="69"/>
      <c r="E636" s="69"/>
      <c r="F636" s="69"/>
      <c r="G636"/>
      <c r="H636"/>
      <c r="I636"/>
      <c r="J636"/>
      <c r="K636"/>
      <c r="L636"/>
      <c r="M636"/>
      <c r="N636"/>
      <c r="O636"/>
    </row>
    <row r="637" spans="1:15" x14ac:dyDescent="0.3">
      <c r="A637" s="69"/>
      <c r="B637" s="69"/>
      <c r="C637" s="69"/>
      <c r="D637" s="69"/>
      <c r="E637" s="69"/>
      <c r="F637" s="69"/>
      <c r="G637"/>
      <c r="H637"/>
      <c r="I637"/>
      <c r="J637"/>
      <c r="K637"/>
      <c r="L637"/>
      <c r="M637"/>
      <c r="N637"/>
      <c r="O637"/>
    </row>
    <row r="638" spans="1:15" x14ac:dyDescent="0.3">
      <c r="A638" s="69"/>
      <c r="B638" s="69"/>
      <c r="C638" s="69"/>
      <c r="D638" s="69"/>
      <c r="E638" s="69"/>
      <c r="F638" s="69"/>
      <c r="G638"/>
      <c r="H638"/>
      <c r="I638"/>
      <c r="J638"/>
      <c r="K638"/>
      <c r="L638"/>
      <c r="M638"/>
      <c r="N638"/>
      <c r="O638"/>
    </row>
    <row r="639" spans="1:15" x14ac:dyDescent="0.3">
      <c r="A639" s="69"/>
      <c r="B639" s="69"/>
      <c r="C639" s="69"/>
      <c r="D639" s="69"/>
      <c r="E639" s="69"/>
      <c r="F639" s="69"/>
      <c r="G639"/>
      <c r="H639"/>
      <c r="I639"/>
      <c r="J639"/>
      <c r="K639"/>
      <c r="L639"/>
      <c r="M639"/>
      <c r="N639"/>
      <c r="O639"/>
    </row>
    <row r="640" spans="1:15" x14ac:dyDescent="0.3">
      <c r="A640" s="69"/>
      <c r="B640" s="69"/>
      <c r="C640" s="69"/>
      <c r="D640" s="69"/>
      <c r="E640" s="69"/>
      <c r="F640" s="69"/>
      <c r="G640"/>
      <c r="H640"/>
      <c r="I640"/>
      <c r="J640"/>
      <c r="K640"/>
      <c r="L640"/>
      <c r="M640"/>
      <c r="N640"/>
      <c r="O640"/>
    </row>
    <row r="641" spans="1:15" x14ac:dyDescent="0.3">
      <c r="A641" s="69"/>
      <c r="B641" s="69"/>
      <c r="C641" s="69"/>
      <c r="D641" s="69"/>
      <c r="E641" s="69"/>
      <c r="F641" s="69"/>
      <c r="G641"/>
      <c r="H641"/>
      <c r="I641"/>
      <c r="J641"/>
      <c r="K641"/>
      <c r="L641"/>
      <c r="M641"/>
      <c r="N641"/>
      <c r="O641"/>
    </row>
    <row r="642" spans="1:15" x14ac:dyDescent="0.3">
      <c r="A642" s="69"/>
      <c r="B642" s="69"/>
      <c r="C642" s="69"/>
      <c r="D642" s="69"/>
      <c r="E642" s="69"/>
      <c r="F642" s="69"/>
      <c r="G642"/>
      <c r="H642"/>
      <c r="I642"/>
      <c r="J642"/>
      <c r="K642"/>
      <c r="L642"/>
      <c r="M642"/>
      <c r="N642"/>
      <c r="O642"/>
    </row>
    <row r="643" spans="1:15" x14ac:dyDescent="0.3">
      <c r="A643" s="69"/>
      <c r="B643" s="69"/>
      <c r="C643" s="69"/>
      <c r="D643" s="69"/>
      <c r="E643" s="69"/>
      <c r="F643" s="69"/>
      <c r="G643"/>
      <c r="H643"/>
      <c r="I643"/>
      <c r="J643"/>
      <c r="K643"/>
      <c r="L643"/>
      <c r="M643"/>
      <c r="N643"/>
      <c r="O643"/>
    </row>
    <row r="644" spans="1:15" x14ac:dyDescent="0.3">
      <c r="A644" s="69"/>
      <c r="B644" s="69"/>
      <c r="C644" s="69"/>
      <c r="D644" s="69"/>
      <c r="E644" s="69"/>
      <c r="F644" s="69"/>
      <c r="G644"/>
      <c r="H644"/>
      <c r="I644"/>
      <c r="J644"/>
      <c r="K644"/>
      <c r="L644"/>
      <c r="M644"/>
      <c r="N644"/>
      <c r="O644"/>
    </row>
    <row r="645" spans="1:15" x14ac:dyDescent="0.3">
      <c r="A645" s="69"/>
      <c r="B645" s="69"/>
      <c r="C645" s="69"/>
      <c r="D645" s="69"/>
      <c r="E645" s="69"/>
      <c r="F645" s="69"/>
      <c r="G645"/>
      <c r="H645"/>
      <c r="I645"/>
      <c r="J645"/>
      <c r="K645"/>
      <c r="L645"/>
      <c r="M645"/>
      <c r="N645"/>
      <c r="O645"/>
    </row>
    <row r="646" spans="1:15" x14ac:dyDescent="0.3">
      <c r="A646" s="69"/>
      <c r="B646" s="69"/>
      <c r="C646" s="69"/>
      <c r="D646" s="69"/>
      <c r="E646" s="69"/>
      <c r="F646" s="69"/>
      <c r="G646"/>
      <c r="H646"/>
      <c r="I646"/>
      <c r="J646"/>
      <c r="K646"/>
      <c r="L646"/>
      <c r="M646"/>
      <c r="N646"/>
      <c r="O646"/>
    </row>
    <row r="647" spans="1:15" x14ac:dyDescent="0.3">
      <c r="A647" s="69"/>
      <c r="B647" s="69"/>
      <c r="C647" s="69"/>
      <c r="D647" s="69"/>
      <c r="E647" s="69"/>
      <c r="F647" s="69"/>
      <c r="G647"/>
      <c r="H647"/>
      <c r="I647"/>
      <c r="J647"/>
      <c r="K647"/>
      <c r="L647"/>
      <c r="M647"/>
      <c r="N647"/>
      <c r="O647"/>
    </row>
    <row r="648" spans="1:15" x14ac:dyDescent="0.3">
      <c r="A648" s="69"/>
      <c r="B648" s="69"/>
      <c r="C648" s="69"/>
      <c r="D648" s="69"/>
      <c r="E648" s="69"/>
      <c r="F648" s="69"/>
      <c r="G648"/>
      <c r="H648"/>
      <c r="I648"/>
      <c r="J648"/>
      <c r="K648"/>
      <c r="L648"/>
      <c r="M648"/>
      <c r="N648"/>
      <c r="O648"/>
    </row>
    <row r="649" spans="1:15" x14ac:dyDescent="0.3">
      <c r="A649" s="69"/>
      <c r="B649" s="69"/>
      <c r="C649" s="69"/>
      <c r="D649" s="69"/>
      <c r="E649" s="69"/>
      <c r="F649" s="69"/>
      <c r="G649"/>
      <c r="H649"/>
      <c r="I649"/>
      <c r="J649"/>
      <c r="K649"/>
      <c r="L649"/>
      <c r="M649"/>
      <c r="N649"/>
      <c r="O649"/>
    </row>
    <row r="650" spans="1:15" x14ac:dyDescent="0.3">
      <c r="A650" s="69"/>
      <c r="B650" s="69"/>
      <c r="C650" s="69"/>
      <c r="D650" s="69"/>
      <c r="E650" s="69"/>
      <c r="F650" s="69"/>
      <c r="G650"/>
      <c r="H650"/>
      <c r="I650"/>
      <c r="J650"/>
      <c r="K650"/>
      <c r="L650"/>
      <c r="M650"/>
      <c r="N650"/>
      <c r="O650"/>
    </row>
    <row r="651" spans="1:15" x14ac:dyDescent="0.3">
      <c r="A651" s="69"/>
      <c r="B651" s="69"/>
      <c r="C651" s="69"/>
      <c r="D651" s="69"/>
      <c r="E651" s="69"/>
      <c r="F651" s="69"/>
      <c r="G651"/>
      <c r="H651"/>
      <c r="I651"/>
      <c r="J651"/>
      <c r="K651"/>
      <c r="L651"/>
      <c r="M651"/>
      <c r="N651"/>
      <c r="O651"/>
    </row>
    <row r="652" spans="1:15" x14ac:dyDescent="0.3">
      <c r="A652" s="69"/>
      <c r="B652" s="69"/>
      <c r="C652" s="69"/>
      <c r="D652" s="69"/>
      <c r="E652" s="69"/>
      <c r="F652" s="69"/>
      <c r="G652"/>
      <c r="H652"/>
      <c r="I652"/>
      <c r="J652"/>
      <c r="K652"/>
      <c r="L652"/>
      <c r="M652"/>
      <c r="N652"/>
      <c r="O652"/>
    </row>
    <row r="653" spans="1:15" x14ac:dyDescent="0.3">
      <c r="A653" s="69"/>
      <c r="B653" s="69"/>
      <c r="C653" s="69"/>
      <c r="D653" s="69"/>
      <c r="E653" s="69"/>
      <c r="F653" s="69"/>
      <c r="G653"/>
      <c r="H653"/>
      <c r="I653"/>
      <c r="J653"/>
      <c r="K653"/>
      <c r="L653"/>
      <c r="M653"/>
      <c r="N653"/>
      <c r="O653"/>
    </row>
    <row r="654" spans="1:15" x14ac:dyDescent="0.3">
      <c r="A654" s="69"/>
      <c r="B654" s="69"/>
      <c r="C654" s="69"/>
      <c r="D654" s="69"/>
      <c r="E654" s="69"/>
      <c r="F654" s="69"/>
      <c r="G654"/>
      <c r="H654"/>
      <c r="I654"/>
      <c r="J654"/>
      <c r="K654"/>
      <c r="L654"/>
      <c r="M654"/>
      <c r="N654"/>
      <c r="O654"/>
    </row>
    <row r="655" spans="1:15" x14ac:dyDescent="0.3">
      <c r="A655" s="69"/>
      <c r="B655" s="69"/>
      <c r="C655" s="69"/>
      <c r="D655" s="69"/>
      <c r="E655" s="69"/>
      <c r="F655" s="69"/>
      <c r="G655"/>
      <c r="H655"/>
      <c r="I655"/>
      <c r="J655"/>
      <c r="K655"/>
      <c r="L655"/>
      <c r="M655"/>
      <c r="N655"/>
      <c r="O655"/>
    </row>
    <row r="656" spans="1:15" x14ac:dyDescent="0.3">
      <c r="A656" s="69"/>
      <c r="B656" s="69"/>
      <c r="C656" s="69"/>
      <c r="D656" s="69"/>
      <c r="E656" s="69"/>
      <c r="F656" s="69"/>
      <c r="G656"/>
      <c r="H656"/>
      <c r="I656"/>
      <c r="J656"/>
      <c r="K656"/>
      <c r="L656"/>
      <c r="M656"/>
      <c r="N656"/>
      <c r="O656"/>
    </row>
    <row r="657" spans="1:15" x14ac:dyDescent="0.3">
      <c r="A657" s="69"/>
      <c r="B657" s="69"/>
      <c r="C657" s="69"/>
      <c r="D657" s="69"/>
      <c r="E657" s="69"/>
      <c r="F657" s="69"/>
      <c r="G657"/>
      <c r="H657"/>
      <c r="I657"/>
      <c r="J657"/>
      <c r="K657"/>
      <c r="L657"/>
      <c r="M657"/>
      <c r="N657"/>
      <c r="O657"/>
    </row>
    <row r="658" spans="1:15" x14ac:dyDescent="0.3">
      <c r="A658" s="69"/>
      <c r="B658" s="69"/>
      <c r="C658" s="69"/>
      <c r="D658" s="69"/>
      <c r="E658" s="69"/>
      <c r="F658" s="69"/>
      <c r="G658"/>
      <c r="H658"/>
      <c r="I658"/>
      <c r="J658"/>
      <c r="K658"/>
      <c r="L658"/>
      <c r="M658"/>
      <c r="N658"/>
      <c r="O658"/>
    </row>
    <row r="659" spans="1:15" x14ac:dyDescent="0.3">
      <c r="A659" s="69"/>
      <c r="B659" s="69"/>
      <c r="C659" s="69"/>
      <c r="D659" s="69"/>
      <c r="E659" s="69"/>
      <c r="F659" s="69"/>
      <c r="G659"/>
      <c r="H659"/>
      <c r="I659"/>
      <c r="J659"/>
      <c r="K659"/>
      <c r="L659"/>
      <c r="M659"/>
      <c r="N659"/>
      <c r="O659"/>
    </row>
    <row r="660" spans="1:15" x14ac:dyDescent="0.3">
      <c r="A660" s="69"/>
      <c r="B660" s="69"/>
      <c r="C660" s="69"/>
      <c r="D660" s="69"/>
      <c r="E660" s="69"/>
      <c r="F660" s="69"/>
      <c r="G660"/>
      <c r="H660"/>
      <c r="I660"/>
      <c r="J660"/>
      <c r="K660"/>
      <c r="L660"/>
      <c r="M660"/>
      <c r="N660"/>
      <c r="O660"/>
    </row>
    <row r="661" spans="1:15" x14ac:dyDescent="0.3">
      <c r="A661" s="69"/>
      <c r="B661" s="69"/>
      <c r="C661" s="69"/>
      <c r="D661" s="69"/>
      <c r="E661" s="69"/>
      <c r="F661" s="69"/>
      <c r="G661"/>
      <c r="H661"/>
      <c r="I661"/>
      <c r="J661"/>
      <c r="K661"/>
      <c r="L661"/>
      <c r="M661"/>
      <c r="N661"/>
      <c r="O661"/>
    </row>
    <row r="662" spans="1:15" x14ac:dyDescent="0.3">
      <c r="A662" s="69"/>
      <c r="B662" s="69"/>
      <c r="C662" s="69"/>
      <c r="D662" s="69"/>
      <c r="E662" s="69"/>
      <c r="F662" s="69"/>
      <c r="G662"/>
      <c r="H662"/>
      <c r="I662"/>
      <c r="J662"/>
      <c r="K662"/>
      <c r="L662"/>
      <c r="M662"/>
      <c r="N662"/>
      <c r="O662"/>
    </row>
    <row r="663" spans="1:15" x14ac:dyDescent="0.3">
      <c r="A663" s="69"/>
      <c r="B663" s="69"/>
      <c r="C663" s="69"/>
      <c r="D663" s="69"/>
      <c r="E663" s="69"/>
      <c r="F663" s="69"/>
      <c r="G663"/>
      <c r="H663"/>
      <c r="I663"/>
      <c r="J663"/>
      <c r="K663"/>
      <c r="L663"/>
      <c r="M663"/>
      <c r="N663"/>
      <c r="O663"/>
    </row>
    <row r="664" spans="1:15" x14ac:dyDescent="0.3">
      <c r="A664" s="69"/>
      <c r="B664" s="69"/>
      <c r="C664" s="69"/>
      <c r="D664" s="69"/>
      <c r="E664" s="69"/>
      <c r="F664" s="69"/>
      <c r="G664"/>
      <c r="H664"/>
      <c r="I664"/>
      <c r="J664"/>
      <c r="K664"/>
      <c r="L664"/>
      <c r="M664"/>
      <c r="N664"/>
      <c r="O664"/>
    </row>
    <row r="665" spans="1:15" x14ac:dyDescent="0.3">
      <c r="A665" s="69"/>
      <c r="B665" s="69"/>
      <c r="C665" s="69"/>
      <c r="D665" s="69"/>
      <c r="E665" s="69"/>
      <c r="F665" s="69"/>
      <c r="G665"/>
      <c r="H665"/>
      <c r="I665"/>
      <c r="J665"/>
      <c r="K665"/>
      <c r="L665"/>
      <c r="M665"/>
      <c r="N665"/>
      <c r="O665"/>
    </row>
    <row r="666" spans="1:15" x14ac:dyDescent="0.3">
      <c r="A666" s="69"/>
      <c r="B666" s="69"/>
      <c r="C666" s="69"/>
      <c r="D666" s="69"/>
      <c r="E666" s="69"/>
      <c r="F666" s="69"/>
      <c r="G666"/>
      <c r="H666"/>
      <c r="I666"/>
      <c r="J666"/>
      <c r="K666"/>
      <c r="L666"/>
      <c r="M666"/>
      <c r="N666"/>
      <c r="O666"/>
    </row>
    <row r="667" spans="1:15" x14ac:dyDescent="0.3">
      <c r="A667" s="69"/>
      <c r="B667" s="69"/>
      <c r="C667" s="69"/>
      <c r="D667" s="69"/>
      <c r="E667" s="69"/>
      <c r="F667" s="69"/>
      <c r="G667"/>
      <c r="H667"/>
      <c r="I667"/>
      <c r="J667"/>
      <c r="K667"/>
      <c r="L667"/>
      <c r="M667"/>
      <c r="N667"/>
      <c r="O667"/>
    </row>
    <row r="668" spans="1:15" x14ac:dyDescent="0.3">
      <c r="A668" s="69"/>
      <c r="B668" s="69"/>
      <c r="C668" s="69"/>
      <c r="D668" s="69"/>
      <c r="E668" s="69"/>
      <c r="F668" s="69"/>
      <c r="G668"/>
      <c r="H668"/>
      <c r="I668"/>
      <c r="J668"/>
      <c r="K668"/>
      <c r="L668"/>
      <c r="M668"/>
      <c r="N668"/>
      <c r="O668"/>
    </row>
    <row r="669" spans="1:15" x14ac:dyDescent="0.3">
      <c r="A669" s="69"/>
      <c r="B669" s="69"/>
      <c r="C669" s="69"/>
      <c r="D669" s="69"/>
      <c r="E669" s="69"/>
      <c r="F669" s="69"/>
      <c r="G669"/>
      <c r="H669"/>
      <c r="I669"/>
      <c r="J669"/>
      <c r="K669"/>
      <c r="L669"/>
      <c r="M669"/>
      <c r="N669"/>
      <c r="O669"/>
    </row>
    <row r="670" spans="1:15" x14ac:dyDescent="0.3">
      <c r="A670" s="69"/>
      <c r="B670" s="69"/>
      <c r="C670" s="69"/>
      <c r="D670" s="69"/>
      <c r="E670" s="69"/>
      <c r="F670" s="69"/>
      <c r="G670"/>
      <c r="H670"/>
      <c r="I670"/>
      <c r="J670"/>
      <c r="K670"/>
      <c r="L670"/>
      <c r="M670"/>
      <c r="N670"/>
      <c r="O670"/>
    </row>
    <row r="671" spans="1:15" x14ac:dyDescent="0.3">
      <c r="A671" s="69"/>
      <c r="B671" s="69"/>
      <c r="C671" s="69"/>
      <c r="D671" s="69"/>
      <c r="E671" s="69"/>
      <c r="F671" s="69"/>
      <c r="G671"/>
      <c r="H671"/>
      <c r="I671"/>
      <c r="J671"/>
      <c r="K671"/>
      <c r="L671"/>
      <c r="M671"/>
      <c r="N671"/>
      <c r="O671"/>
    </row>
    <row r="672" spans="1:15" x14ac:dyDescent="0.3">
      <c r="A672" s="69"/>
      <c r="B672" s="69"/>
      <c r="C672" s="69"/>
      <c r="D672" s="69"/>
      <c r="E672" s="69"/>
      <c r="F672" s="69"/>
      <c r="G672"/>
      <c r="H672"/>
      <c r="I672"/>
      <c r="J672"/>
      <c r="K672"/>
      <c r="L672"/>
      <c r="M672"/>
      <c r="N672"/>
      <c r="O672"/>
    </row>
    <row r="673" spans="1:15" x14ac:dyDescent="0.3">
      <c r="A673" s="69"/>
      <c r="B673" s="69"/>
      <c r="C673" s="69"/>
      <c r="D673" s="69"/>
      <c r="E673" s="69"/>
      <c r="F673" s="69"/>
      <c r="G673"/>
      <c r="H673"/>
      <c r="I673"/>
      <c r="J673"/>
      <c r="K673"/>
      <c r="L673"/>
      <c r="M673"/>
      <c r="N673"/>
      <c r="O673"/>
    </row>
    <row r="674" spans="1:15" x14ac:dyDescent="0.3">
      <c r="A674" s="69"/>
      <c r="B674" s="69"/>
      <c r="C674" s="69"/>
      <c r="D674" s="69"/>
      <c r="E674" s="69"/>
      <c r="F674" s="69"/>
      <c r="G674"/>
      <c r="H674"/>
      <c r="I674"/>
      <c r="J674"/>
      <c r="K674"/>
      <c r="L674"/>
      <c r="M674"/>
      <c r="N674"/>
      <c r="O674"/>
    </row>
    <row r="675" spans="1:15" x14ac:dyDescent="0.3">
      <c r="A675" s="69"/>
      <c r="B675" s="69"/>
      <c r="C675" s="69"/>
      <c r="D675" s="69"/>
      <c r="E675" s="69"/>
      <c r="F675" s="69"/>
      <c r="G675"/>
      <c r="H675"/>
      <c r="I675"/>
      <c r="J675"/>
      <c r="K675"/>
      <c r="L675"/>
      <c r="M675"/>
      <c r="N675"/>
      <c r="O675"/>
    </row>
    <row r="676" spans="1:15" x14ac:dyDescent="0.3">
      <c r="A676" s="69"/>
      <c r="B676" s="69"/>
      <c r="C676" s="69"/>
      <c r="D676" s="69"/>
      <c r="E676" s="69"/>
      <c r="F676" s="69"/>
      <c r="G676"/>
      <c r="H676"/>
      <c r="I676"/>
      <c r="J676"/>
      <c r="K676"/>
      <c r="L676"/>
      <c r="M676"/>
      <c r="N676"/>
      <c r="O676"/>
    </row>
    <row r="677" spans="1:15" x14ac:dyDescent="0.3">
      <c r="A677" s="69"/>
      <c r="B677" s="69"/>
      <c r="C677" s="69"/>
      <c r="D677" s="69"/>
      <c r="E677" s="69"/>
      <c r="F677" s="69"/>
      <c r="G677"/>
      <c r="H677"/>
      <c r="I677"/>
      <c r="J677"/>
      <c r="K677"/>
      <c r="L677"/>
      <c r="M677"/>
      <c r="N677"/>
      <c r="O677"/>
    </row>
    <row r="678" spans="1:15" x14ac:dyDescent="0.3">
      <c r="A678" s="69"/>
      <c r="B678" s="69"/>
      <c r="C678" s="69"/>
      <c r="D678" s="69"/>
      <c r="E678" s="69"/>
      <c r="F678" s="69"/>
      <c r="G678"/>
      <c r="H678"/>
      <c r="I678"/>
      <c r="J678"/>
      <c r="K678"/>
      <c r="L678"/>
      <c r="M678"/>
      <c r="N678"/>
      <c r="O678"/>
    </row>
    <row r="679" spans="1:15" x14ac:dyDescent="0.3">
      <c r="A679" s="69"/>
      <c r="B679" s="69"/>
      <c r="C679" s="69"/>
      <c r="D679" s="69"/>
      <c r="E679" s="69"/>
      <c r="F679" s="69"/>
      <c r="G679"/>
      <c r="H679"/>
      <c r="I679"/>
      <c r="J679"/>
      <c r="K679"/>
      <c r="L679"/>
      <c r="M679"/>
      <c r="N679"/>
      <c r="O679"/>
    </row>
    <row r="680" spans="1:15" x14ac:dyDescent="0.3">
      <c r="A680" s="69"/>
      <c r="B680" s="69"/>
      <c r="C680" s="69"/>
      <c r="D680" s="69"/>
      <c r="E680" s="69"/>
      <c r="F680" s="69"/>
      <c r="G680"/>
      <c r="H680"/>
      <c r="I680"/>
      <c r="J680"/>
      <c r="K680"/>
      <c r="L680"/>
      <c r="M680"/>
      <c r="N680"/>
      <c r="O680"/>
    </row>
    <row r="681" spans="1:15" x14ac:dyDescent="0.3">
      <c r="A681" s="69"/>
      <c r="B681" s="69"/>
      <c r="C681" s="69"/>
      <c r="D681" s="69"/>
      <c r="E681" s="69"/>
      <c r="F681" s="69"/>
      <c r="G681"/>
      <c r="H681"/>
      <c r="I681"/>
      <c r="J681"/>
      <c r="K681"/>
      <c r="L681"/>
      <c r="M681"/>
      <c r="N681"/>
      <c r="O681"/>
    </row>
    <row r="682" spans="1:15" x14ac:dyDescent="0.3">
      <c r="A682" s="69"/>
      <c r="B682" s="69"/>
      <c r="C682" s="69"/>
      <c r="D682" s="69"/>
      <c r="E682" s="69"/>
      <c r="F682" s="69"/>
      <c r="G682"/>
      <c r="H682"/>
      <c r="I682"/>
      <c r="J682"/>
      <c r="K682"/>
      <c r="L682"/>
      <c r="M682"/>
      <c r="N682"/>
      <c r="O682"/>
    </row>
    <row r="683" spans="1:15" x14ac:dyDescent="0.3">
      <c r="A683" s="69"/>
      <c r="B683" s="69"/>
      <c r="C683" s="69"/>
      <c r="D683" s="69"/>
      <c r="E683" s="69"/>
      <c r="F683" s="69"/>
      <c r="G683"/>
      <c r="H683"/>
      <c r="I683"/>
      <c r="J683"/>
      <c r="K683"/>
      <c r="L683"/>
      <c r="M683"/>
      <c r="N683"/>
      <c r="O683"/>
    </row>
    <row r="684" spans="1:15" x14ac:dyDescent="0.3">
      <c r="A684" s="69"/>
      <c r="B684" s="69"/>
      <c r="C684" s="69"/>
      <c r="D684" s="69"/>
      <c r="E684" s="69"/>
      <c r="F684" s="69"/>
      <c r="G684"/>
      <c r="H684"/>
      <c r="I684"/>
      <c r="J684"/>
      <c r="K684"/>
      <c r="L684"/>
      <c r="M684"/>
      <c r="N684"/>
      <c r="O684"/>
    </row>
    <row r="685" spans="1:15" x14ac:dyDescent="0.3">
      <c r="A685" s="69"/>
      <c r="B685" s="69"/>
      <c r="C685" s="69"/>
      <c r="D685" s="69"/>
      <c r="E685" s="69"/>
      <c r="F685" s="69"/>
      <c r="G685"/>
      <c r="H685"/>
      <c r="I685"/>
      <c r="J685"/>
      <c r="K685"/>
      <c r="L685"/>
      <c r="M685"/>
      <c r="N685"/>
      <c r="O685"/>
    </row>
    <row r="686" spans="1:15" x14ac:dyDescent="0.3">
      <c r="A686" s="69"/>
      <c r="B686" s="69"/>
      <c r="C686" s="69"/>
      <c r="D686" s="69"/>
      <c r="E686" s="69"/>
      <c r="F686" s="69"/>
      <c r="G686"/>
      <c r="H686"/>
      <c r="I686"/>
      <c r="J686"/>
      <c r="K686"/>
      <c r="L686"/>
      <c r="M686"/>
      <c r="N686"/>
      <c r="O686"/>
    </row>
    <row r="687" spans="1:15" x14ac:dyDescent="0.3">
      <c r="A687" s="69"/>
      <c r="B687" s="69"/>
      <c r="C687" s="69"/>
      <c r="D687" s="69"/>
      <c r="E687" s="69"/>
      <c r="F687" s="69"/>
      <c r="G687"/>
      <c r="H687"/>
      <c r="I687"/>
      <c r="J687"/>
      <c r="K687"/>
      <c r="L687"/>
      <c r="M687"/>
      <c r="N687"/>
      <c r="O687"/>
    </row>
    <row r="688" spans="1:15" x14ac:dyDescent="0.3">
      <c r="A688" s="69"/>
      <c r="B688" s="69"/>
      <c r="C688" s="69"/>
      <c r="D688" s="69"/>
      <c r="E688" s="69"/>
      <c r="F688" s="69"/>
      <c r="G688"/>
      <c r="H688"/>
      <c r="I688"/>
      <c r="J688"/>
      <c r="K688"/>
      <c r="L688"/>
      <c r="M688"/>
      <c r="N688"/>
      <c r="O688"/>
    </row>
    <row r="689" spans="1:15" x14ac:dyDescent="0.3">
      <c r="A689" s="69"/>
      <c r="B689" s="69"/>
      <c r="C689" s="69"/>
      <c r="D689" s="69"/>
      <c r="E689" s="69"/>
      <c r="F689" s="69"/>
      <c r="G689"/>
      <c r="H689"/>
      <c r="I689"/>
      <c r="J689"/>
      <c r="K689"/>
      <c r="L689"/>
      <c r="M689"/>
      <c r="N689"/>
      <c r="O689"/>
    </row>
    <row r="690" spans="1:15" x14ac:dyDescent="0.3">
      <c r="A690" s="69"/>
      <c r="B690" s="69"/>
      <c r="C690" s="69"/>
      <c r="D690" s="69"/>
      <c r="E690" s="69"/>
      <c r="F690" s="69"/>
      <c r="G690"/>
      <c r="H690"/>
      <c r="I690"/>
      <c r="J690"/>
      <c r="K690"/>
      <c r="L690"/>
      <c r="M690"/>
      <c r="N690"/>
      <c r="O690"/>
    </row>
    <row r="691" spans="1:15" x14ac:dyDescent="0.3">
      <c r="A691" s="69"/>
      <c r="B691" s="69"/>
      <c r="C691" s="69"/>
      <c r="D691" s="69"/>
      <c r="E691" s="69"/>
      <c r="F691" s="69"/>
      <c r="G691"/>
      <c r="H691"/>
      <c r="I691"/>
      <c r="J691"/>
      <c r="K691"/>
      <c r="L691"/>
      <c r="M691"/>
      <c r="N691"/>
      <c r="O691"/>
    </row>
    <row r="692" spans="1:15" x14ac:dyDescent="0.3">
      <c r="A692" s="69"/>
      <c r="B692" s="69"/>
      <c r="C692" s="69"/>
      <c r="D692" s="69"/>
      <c r="E692" s="69"/>
      <c r="F692" s="69"/>
      <c r="G692"/>
      <c r="H692"/>
      <c r="I692"/>
      <c r="J692"/>
      <c r="K692"/>
      <c r="L692"/>
      <c r="M692"/>
      <c r="N692"/>
      <c r="O692"/>
    </row>
    <row r="693" spans="1:15" x14ac:dyDescent="0.3">
      <c r="A693" s="69"/>
      <c r="B693" s="69"/>
      <c r="C693" s="69"/>
      <c r="D693" s="69"/>
      <c r="E693" s="69"/>
      <c r="F693" s="69"/>
      <c r="G693"/>
      <c r="H693"/>
      <c r="I693"/>
      <c r="J693"/>
      <c r="K693"/>
      <c r="L693"/>
      <c r="M693"/>
      <c r="N693"/>
      <c r="O693"/>
    </row>
    <row r="694" spans="1:15" x14ac:dyDescent="0.3">
      <c r="A694" s="69"/>
      <c r="B694" s="69"/>
      <c r="C694" s="69"/>
      <c r="D694" s="69"/>
      <c r="E694" s="69"/>
      <c r="F694" s="69"/>
      <c r="G694"/>
      <c r="H694"/>
      <c r="I694"/>
      <c r="J694"/>
      <c r="K694"/>
      <c r="L694"/>
      <c r="M694"/>
      <c r="N694"/>
      <c r="O694"/>
    </row>
    <row r="695" spans="1:15" x14ac:dyDescent="0.3">
      <c r="A695" s="69"/>
      <c r="B695" s="69"/>
      <c r="C695" s="69"/>
      <c r="D695" s="69"/>
      <c r="E695" s="69"/>
      <c r="F695" s="69"/>
      <c r="G695"/>
      <c r="H695"/>
      <c r="I695"/>
      <c r="J695"/>
      <c r="K695"/>
      <c r="L695"/>
      <c r="M695"/>
      <c r="N695"/>
      <c r="O695"/>
    </row>
    <row r="696" spans="1:15" x14ac:dyDescent="0.3">
      <c r="A696" s="69"/>
      <c r="B696" s="69"/>
      <c r="C696" s="69"/>
      <c r="D696" s="69"/>
      <c r="E696" s="69"/>
      <c r="F696" s="69"/>
      <c r="G696"/>
      <c r="H696"/>
      <c r="I696"/>
      <c r="J696"/>
      <c r="K696"/>
      <c r="L696"/>
      <c r="M696"/>
      <c r="N696"/>
      <c r="O696"/>
    </row>
    <row r="697" spans="1:15" x14ac:dyDescent="0.3">
      <c r="A697" s="69"/>
      <c r="B697" s="69"/>
      <c r="C697" s="69"/>
      <c r="D697" s="69"/>
      <c r="E697" s="69"/>
      <c r="F697" s="69"/>
      <c r="G697"/>
      <c r="H697"/>
      <c r="I697"/>
      <c r="J697"/>
      <c r="K697"/>
      <c r="L697"/>
      <c r="M697"/>
      <c r="N697"/>
      <c r="O697"/>
    </row>
    <row r="698" spans="1:15" x14ac:dyDescent="0.3">
      <c r="A698" s="69"/>
      <c r="B698" s="69"/>
      <c r="C698" s="69"/>
      <c r="D698" s="69"/>
      <c r="E698" s="69"/>
      <c r="F698" s="69"/>
      <c r="G698"/>
      <c r="H698"/>
      <c r="I698"/>
      <c r="J698"/>
      <c r="K698"/>
      <c r="L698"/>
      <c r="M698"/>
      <c r="N698"/>
      <c r="O698"/>
    </row>
    <row r="699" spans="1:15" x14ac:dyDescent="0.3">
      <c r="A699" s="69"/>
      <c r="B699" s="69"/>
      <c r="C699" s="69"/>
      <c r="D699" s="69"/>
      <c r="E699" s="69"/>
      <c r="F699" s="69"/>
      <c r="G699"/>
      <c r="H699"/>
      <c r="I699"/>
      <c r="J699"/>
      <c r="K699"/>
      <c r="L699"/>
      <c r="M699"/>
      <c r="N699"/>
      <c r="O699"/>
    </row>
    <row r="700" spans="1:15" x14ac:dyDescent="0.3">
      <c r="A700" s="69"/>
      <c r="B700" s="69"/>
      <c r="C700" s="69"/>
      <c r="D700" s="69"/>
      <c r="E700" s="69"/>
      <c r="F700" s="69"/>
      <c r="G700"/>
      <c r="H700"/>
      <c r="I700"/>
      <c r="J700"/>
      <c r="K700"/>
      <c r="L700"/>
      <c r="M700"/>
      <c r="N700"/>
      <c r="O700"/>
    </row>
    <row r="701" spans="1:15" x14ac:dyDescent="0.3">
      <c r="A701" s="69"/>
      <c r="B701" s="69"/>
      <c r="C701" s="69"/>
      <c r="D701" s="69"/>
      <c r="E701" s="69"/>
      <c r="F701" s="69"/>
      <c r="G701"/>
      <c r="H701"/>
      <c r="I701"/>
      <c r="J701"/>
      <c r="K701"/>
      <c r="L701"/>
      <c r="M701"/>
      <c r="N701"/>
      <c r="O701"/>
    </row>
    <row r="702" spans="1:15" x14ac:dyDescent="0.3">
      <c r="A702" s="69"/>
      <c r="B702" s="69"/>
      <c r="C702" s="69"/>
      <c r="D702" s="69"/>
      <c r="E702" s="69"/>
      <c r="F702" s="69"/>
      <c r="G702"/>
      <c r="H702"/>
      <c r="I702"/>
      <c r="J702"/>
      <c r="K702"/>
      <c r="L702"/>
      <c r="M702"/>
      <c r="N702"/>
      <c r="O702"/>
    </row>
    <row r="703" spans="1:15" x14ac:dyDescent="0.3">
      <c r="A703" s="69"/>
      <c r="B703" s="69"/>
      <c r="C703" s="69"/>
      <c r="D703" s="69"/>
      <c r="E703" s="69"/>
      <c r="F703" s="69"/>
      <c r="G703"/>
      <c r="H703"/>
      <c r="I703"/>
      <c r="J703"/>
      <c r="K703"/>
      <c r="L703"/>
      <c r="M703"/>
      <c r="N703"/>
      <c r="O703"/>
    </row>
    <row r="704" spans="1:15" x14ac:dyDescent="0.3">
      <c r="A704" s="69"/>
      <c r="B704" s="69"/>
      <c r="C704" s="69"/>
      <c r="D704" s="69"/>
      <c r="E704" s="69"/>
      <c r="F704" s="69"/>
      <c r="G704"/>
      <c r="H704"/>
      <c r="I704"/>
      <c r="J704"/>
      <c r="K704"/>
      <c r="L704"/>
      <c r="M704"/>
      <c r="N704"/>
      <c r="O704"/>
    </row>
    <row r="705" spans="1:15" x14ac:dyDescent="0.3">
      <c r="A705" s="69"/>
      <c r="B705" s="69"/>
      <c r="C705" s="69"/>
      <c r="D705" s="69"/>
      <c r="E705" s="69"/>
      <c r="F705" s="69"/>
      <c r="G705"/>
      <c r="H705"/>
      <c r="I705"/>
      <c r="J705"/>
      <c r="K705"/>
      <c r="L705"/>
      <c r="M705"/>
      <c r="N705"/>
      <c r="O705"/>
    </row>
    <row r="706" spans="1:15" x14ac:dyDescent="0.3">
      <c r="A706" s="69"/>
      <c r="B706" s="69"/>
      <c r="C706" s="69"/>
      <c r="D706" s="69"/>
      <c r="E706" s="69"/>
      <c r="F706" s="69"/>
      <c r="G706"/>
      <c r="H706"/>
      <c r="I706"/>
      <c r="J706"/>
      <c r="K706"/>
      <c r="L706"/>
      <c r="M706"/>
      <c r="N706"/>
      <c r="O706"/>
    </row>
    <row r="707" spans="1:15" x14ac:dyDescent="0.3">
      <c r="A707" s="69"/>
      <c r="B707" s="69"/>
      <c r="C707" s="69"/>
      <c r="D707" s="69"/>
      <c r="E707" s="69"/>
      <c r="F707" s="69"/>
      <c r="G707"/>
      <c r="H707"/>
      <c r="I707"/>
      <c r="J707"/>
      <c r="K707"/>
      <c r="L707"/>
      <c r="M707"/>
      <c r="N707"/>
      <c r="O707"/>
    </row>
    <row r="708" spans="1:15" x14ac:dyDescent="0.3">
      <c r="A708" s="69"/>
      <c r="B708" s="69"/>
      <c r="C708" s="69"/>
      <c r="D708" s="69"/>
      <c r="E708" s="69"/>
      <c r="F708" s="69"/>
      <c r="G708"/>
      <c r="H708"/>
      <c r="I708"/>
      <c r="J708"/>
      <c r="K708"/>
      <c r="L708"/>
      <c r="M708"/>
      <c r="N708"/>
      <c r="O708"/>
    </row>
    <row r="709" spans="1:15" x14ac:dyDescent="0.3">
      <c r="A709" s="69"/>
      <c r="B709" s="69"/>
      <c r="C709" s="69"/>
      <c r="D709" s="69"/>
      <c r="E709" s="69"/>
      <c r="F709" s="69"/>
      <c r="G709"/>
      <c r="H709"/>
      <c r="I709"/>
      <c r="J709"/>
      <c r="K709"/>
      <c r="L709"/>
      <c r="M709"/>
      <c r="N709"/>
      <c r="O709"/>
    </row>
    <row r="710" spans="1:15" x14ac:dyDescent="0.3">
      <c r="A710" s="69"/>
      <c r="B710" s="69"/>
      <c r="C710" s="69"/>
      <c r="D710" s="69"/>
      <c r="E710" s="69"/>
      <c r="F710" s="69"/>
      <c r="G710"/>
      <c r="H710"/>
      <c r="I710"/>
      <c r="J710"/>
      <c r="K710"/>
      <c r="L710"/>
      <c r="M710"/>
      <c r="N710"/>
      <c r="O710"/>
    </row>
    <row r="711" spans="1:15" x14ac:dyDescent="0.3">
      <c r="A711" s="69"/>
      <c r="B711" s="69"/>
      <c r="C711" s="69"/>
      <c r="D711" s="69"/>
      <c r="E711" s="69"/>
      <c r="F711" s="69"/>
      <c r="G711"/>
      <c r="H711"/>
      <c r="I711"/>
      <c r="J711"/>
      <c r="K711"/>
      <c r="L711"/>
      <c r="M711"/>
      <c r="N711"/>
      <c r="O711"/>
    </row>
    <row r="712" spans="1:15" x14ac:dyDescent="0.3">
      <c r="A712" s="69"/>
      <c r="B712" s="69"/>
      <c r="C712" s="69"/>
      <c r="D712" s="69"/>
      <c r="E712" s="69"/>
      <c r="F712" s="69"/>
      <c r="G712"/>
      <c r="H712"/>
      <c r="I712"/>
      <c r="J712"/>
      <c r="K712"/>
      <c r="L712"/>
      <c r="M712"/>
      <c r="N712"/>
      <c r="O712"/>
    </row>
    <row r="713" spans="1:15" x14ac:dyDescent="0.3">
      <c r="A713" s="69"/>
      <c r="B713" s="69"/>
      <c r="C713" s="69"/>
      <c r="D713" s="69"/>
      <c r="E713" s="69"/>
      <c r="F713" s="69"/>
      <c r="G713"/>
      <c r="H713"/>
      <c r="I713"/>
      <c r="J713"/>
      <c r="K713"/>
      <c r="L713"/>
      <c r="M713"/>
      <c r="N713"/>
      <c r="O713"/>
    </row>
    <row r="714" spans="1:15" x14ac:dyDescent="0.3">
      <c r="A714" s="69"/>
      <c r="B714" s="69"/>
      <c r="C714" s="69"/>
      <c r="D714" s="69"/>
      <c r="E714" s="69"/>
      <c r="F714" s="69"/>
      <c r="G714"/>
      <c r="H714"/>
      <c r="I714"/>
      <c r="J714"/>
      <c r="K714"/>
      <c r="L714"/>
      <c r="M714"/>
      <c r="N714"/>
      <c r="O714"/>
    </row>
    <row r="715" spans="1:15" x14ac:dyDescent="0.3">
      <c r="A715" s="69"/>
      <c r="B715" s="69"/>
      <c r="C715" s="69"/>
      <c r="D715" s="69"/>
      <c r="E715" s="69"/>
      <c r="F715" s="69"/>
      <c r="G715"/>
      <c r="H715"/>
      <c r="I715"/>
      <c r="J715"/>
      <c r="K715"/>
      <c r="L715"/>
      <c r="M715"/>
      <c r="N715"/>
      <c r="O715"/>
    </row>
    <row r="716" spans="1:15" x14ac:dyDescent="0.3">
      <c r="A716" s="69"/>
      <c r="B716" s="69"/>
      <c r="C716" s="69"/>
      <c r="D716" s="69"/>
      <c r="E716" s="69"/>
      <c r="F716" s="69"/>
      <c r="G716"/>
      <c r="H716"/>
      <c r="I716"/>
      <c r="J716"/>
      <c r="K716"/>
      <c r="L716"/>
      <c r="M716"/>
      <c r="N716"/>
      <c r="O716"/>
    </row>
    <row r="717" spans="1:15" x14ac:dyDescent="0.3">
      <c r="A717" s="69"/>
      <c r="B717" s="69"/>
      <c r="C717" s="69"/>
      <c r="D717" s="69"/>
      <c r="E717" s="69"/>
      <c r="F717" s="69"/>
      <c r="G717"/>
      <c r="H717"/>
      <c r="I717"/>
      <c r="J717"/>
      <c r="K717"/>
      <c r="L717"/>
      <c r="M717"/>
      <c r="N717"/>
      <c r="O717"/>
    </row>
    <row r="718" spans="1:15" x14ac:dyDescent="0.3">
      <c r="A718" s="69"/>
      <c r="B718" s="69"/>
      <c r="C718" s="69"/>
      <c r="D718" s="69"/>
      <c r="E718" s="69"/>
      <c r="F718" s="69"/>
      <c r="G718"/>
      <c r="H718"/>
      <c r="I718"/>
      <c r="J718"/>
      <c r="K718"/>
      <c r="L718"/>
      <c r="M718"/>
      <c r="N718"/>
      <c r="O718"/>
    </row>
    <row r="719" spans="1:15" x14ac:dyDescent="0.3">
      <c r="A719" s="69"/>
      <c r="B719" s="69"/>
      <c r="C719" s="69"/>
      <c r="D719" s="69"/>
      <c r="E719" s="69"/>
      <c r="F719" s="69"/>
      <c r="G719"/>
      <c r="H719"/>
      <c r="I719"/>
      <c r="J719"/>
      <c r="K719"/>
      <c r="L719"/>
      <c r="M719"/>
      <c r="N719"/>
      <c r="O719"/>
    </row>
    <row r="720" spans="1:15" x14ac:dyDescent="0.3">
      <c r="A720" s="69"/>
      <c r="B720" s="69"/>
      <c r="C720" s="69"/>
      <c r="D720" s="69"/>
      <c r="E720" s="69"/>
      <c r="F720" s="69"/>
      <c r="G720"/>
      <c r="H720"/>
      <c r="I720"/>
      <c r="J720"/>
      <c r="K720"/>
      <c r="L720"/>
      <c r="M720"/>
      <c r="N720"/>
      <c r="O720"/>
    </row>
    <row r="721" spans="1:15" x14ac:dyDescent="0.3">
      <c r="A721" s="69"/>
      <c r="B721" s="69"/>
      <c r="C721" s="69"/>
      <c r="D721" s="69"/>
      <c r="E721" s="69"/>
      <c r="F721" s="69"/>
      <c r="G721"/>
      <c r="H721"/>
      <c r="I721"/>
      <c r="J721"/>
      <c r="K721"/>
      <c r="L721"/>
      <c r="M721"/>
      <c r="N721"/>
      <c r="O721"/>
    </row>
    <row r="722" spans="1:15" x14ac:dyDescent="0.3">
      <c r="A722" s="69"/>
      <c r="B722" s="69"/>
      <c r="C722" s="69"/>
      <c r="D722" s="69"/>
      <c r="E722" s="69"/>
      <c r="F722" s="69"/>
      <c r="G722"/>
      <c r="H722"/>
      <c r="I722"/>
      <c r="J722"/>
      <c r="K722"/>
      <c r="L722"/>
      <c r="M722"/>
      <c r="N722"/>
      <c r="O722"/>
    </row>
    <row r="723" spans="1:15" x14ac:dyDescent="0.3">
      <c r="A723" s="69"/>
      <c r="B723" s="69"/>
      <c r="C723" s="69"/>
      <c r="D723" s="69"/>
      <c r="E723" s="69"/>
      <c r="F723" s="69"/>
      <c r="G723"/>
      <c r="H723"/>
      <c r="I723"/>
      <c r="J723"/>
      <c r="K723"/>
      <c r="L723"/>
      <c r="M723"/>
      <c r="N723"/>
      <c r="O723"/>
    </row>
    <row r="724" spans="1:15" x14ac:dyDescent="0.3">
      <c r="A724" s="69"/>
      <c r="B724" s="69"/>
      <c r="C724" s="69"/>
      <c r="D724" s="69"/>
      <c r="E724" s="69"/>
      <c r="F724" s="69"/>
      <c r="G724"/>
      <c r="H724"/>
      <c r="I724"/>
      <c r="J724"/>
      <c r="K724"/>
      <c r="L724"/>
      <c r="M724"/>
      <c r="N724"/>
      <c r="O724"/>
    </row>
    <row r="725" spans="1:15" x14ac:dyDescent="0.3">
      <c r="A725" s="69"/>
      <c r="B725" s="69"/>
      <c r="C725" s="69"/>
      <c r="D725" s="69"/>
      <c r="E725" s="69"/>
      <c r="F725" s="69"/>
      <c r="G725"/>
      <c r="H725"/>
      <c r="I725"/>
      <c r="J725"/>
      <c r="K725"/>
      <c r="L725"/>
      <c r="M725"/>
      <c r="N725"/>
      <c r="O725"/>
    </row>
    <row r="726" spans="1:15" x14ac:dyDescent="0.3">
      <c r="A726" s="69"/>
      <c r="B726" s="69"/>
      <c r="C726" s="69"/>
      <c r="D726" s="69"/>
      <c r="E726" s="69"/>
      <c r="F726" s="69"/>
      <c r="G726"/>
      <c r="H726"/>
      <c r="I726"/>
      <c r="J726"/>
      <c r="K726"/>
      <c r="L726"/>
      <c r="M726"/>
      <c r="N726"/>
      <c r="O726"/>
    </row>
    <row r="727" spans="1:15" x14ac:dyDescent="0.3">
      <c r="A727" s="69"/>
      <c r="B727" s="69"/>
      <c r="C727" s="69"/>
      <c r="D727" s="69"/>
      <c r="E727" s="69"/>
      <c r="F727" s="69"/>
      <c r="G727"/>
      <c r="H727"/>
      <c r="I727"/>
      <c r="J727"/>
      <c r="K727"/>
      <c r="L727"/>
      <c r="M727"/>
      <c r="N727"/>
      <c r="O727"/>
    </row>
    <row r="728" spans="1:15" x14ac:dyDescent="0.3">
      <c r="A728" s="69"/>
      <c r="B728" s="69"/>
      <c r="C728" s="69"/>
      <c r="D728" s="69"/>
      <c r="E728" s="69"/>
      <c r="F728" s="69"/>
      <c r="G728"/>
      <c r="H728"/>
      <c r="I728"/>
      <c r="J728"/>
      <c r="K728"/>
      <c r="L728"/>
      <c r="M728"/>
      <c r="N728"/>
      <c r="O728"/>
    </row>
    <row r="729" spans="1:15" x14ac:dyDescent="0.3">
      <c r="A729" s="69"/>
      <c r="B729" s="69"/>
      <c r="C729" s="69"/>
      <c r="D729" s="69"/>
      <c r="E729" s="69"/>
      <c r="F729" s="69"/>
      <c r="G729"/>
      <c r="H729"/>
      <c r="I729"/>
      <c r="J729"/>
      <c r="K729"/>
      <c r="L729"/>
      <c r="M729"/>
      <c r="N729"/>
      <c r="O729"/>
    </row>
    <row r="730" spans="1:15" x14ac:dyDescent="0.3">
      <c r="A730" s="69"/>
      <c r="B730" s="69"/>
      <c r="C730" s="69"/>
      <c r="D730" s="69"/>
      <c r="E730" s="69"/>
      <c r="F730" s="69"/>
      <c r="G730"/>
      <c r="H730"/>
      <c r="I730"/>
      <c r="J730"/>
      <c r="K730"/>
      <c r="L730"/>
      <c r="M730"/>
      <c r="N730"/>
      <c r="O730"/>
    </row>
    <row r="731" spans="1:15" x14ac:dyDescent="0.3">
      <c r="A731" s="69"/>
      <c r="B731" s="69"/>
      <c r="C731" s="69"/>
      <c r="D731" s="69"/>
      <c r="E731" s="69"/>
      <c r="F731" s="69"/>
      <c r="G731"/>
      <c r="H731"/>
      <c r="I731"/>
      <c r="J731"/>
      <c r="K731"/>
      <c r="L731"/>
      <c r="M731"/>
      <c r="N731"/>
      <c r="O731"/>
    </row>
    <row r="732" spans="1:15" x14ac:dyDescent="0.3">
      <c r="A732" s="69"/>
      <c r="B732" s="69"/>
      <c r="C732" s="69"/>
      <c r="D732" s="69"/>
      <c r="E732" s="69"/>
      <c r="F732" s="69"/>
      <c r="G732"/>
      <c r="H732"/>
      <c r="I732"/>
      <c r="J732"/>
      <c r="K732"/>
      <c r="L732"/>
      <c r="M732"/>
      <c r="N732"/>
      <c r="O732"/>
    </row>
    <row r="733" spans="1:15" x14ac:dyDescent="0.3">
      <c r="A733" s="69"/>
      <c r="B733" s="69"/>
      <c r="C733" s="69"/>
      <c r="D733" s="69"/>
      <c r="E733" s="69"/>
      <c r="F733" s="69"/>
      <c r="G733"/>
      <c r="H733"/>
      <c r="I733"/>
      <c r="J733"/>
      <c r="K733"/>
      <c r="L733"/>
      <c r="M733"/>
      <c r="N733"/>
      <c r="O733"/>
    </row>
    <row r="734" spans="1:15" x14ac:dyDescent="0.3">
      <c r="A734" s="69"/>
      <c r="B734" s="69"/>
      <c r="C734" s="69"/>
      <c r="D734" s="69"/>
      <c r="E734" s="69"/>
      <c r="F734" s="69"/>
      <c r="G734"/>
      <c r="H734"/>
      <c r="I734"/>
      <c r="J734"/>
      <c r="K734"/>
      <c r="L734"/>
      <c r="M734"/>
      <c r="N734"/>
      <c r="O734"/>
    </row>
    <row r="735" spans="1:15" x14ac:dyDescent="0.3">
      <c r="A735" s="69"/>
      <c r="B735" s="69"/>
      <c r="C735" s="69"/>
      <c r="D735" s="69"/>
      <c r="E735" s="69"/>
      <c r="F735" s="69"/>
      <c r="G735"/>
      <c r="H735"/>
      <c r="I735"/>
      <c r="J735"/>
      <c r="K735"/>
      <c r="L735"/>
      <c r="M735"/>
      <c r="N735"/>
      <c r="O735"/>
    </row>
    <row r="736" spans="1:15" x14ac:dyDescent="0.3">
      <c r="A736" s="69"/>
      <c r="B736" s="69"/>
      <c r="C736" s="69"/>
      <c r="D736" s="69"/>
      <c r="E736" s="69"/>
      <c r="F736" s="69"/>
      <c r="G736"/>
      <c r="H736"/>
      <c r="I736"/>
      <c r="J736"/>
      <c r="K736"/>
      <c r="L736"/>
      <c r="M736"/>
      <c r="N736"/>
      <c r="O736"/>
    </row>
    <row r="737" spans="1:15" x14ac:dyDescent="0.3">
      <c r="A737" s="69"/>
      <c r="B737" s="69"/>
      <c r="C737" s="69"/>
      <c r="D737" s="69"/>
      <c r="E737" s="69"/>
      <c r="F737" s="69"/>
      <c r="G737"/>
      <c r="H737"/>
      <c r="I737"/>
      <c r="J737"/>
      <c r="K737"/>
      <c r="L737"/>
      <c r="M737"/>
      <c r="N737"/>
      <c r="O737"/>
    </row>
    <row r="738" spans="1:15" x14ac:dyDescent="0.3">
      <c r="A738" s="69"/>
      <c r="B738" s="69"/>
      <c r="C738" s="69"/>
      <c r="D738" s="69"/>
      <c r="E738" s="69"/>
      <c r="F738" s="69"/>
      <c r="G738"/>
      <c r="H738"/>
      <c r="I738"/>
      <c r="J738"/>
      <c r="K738"/>
      <c r="L738"/>
      <c r="M738"/>
      <c r="N738"/>
      <c r="O738"/>
    </row>
    <row r="739" spans="1:15" x14ac:dyDescent="0.3">
      <c r="A739" s="69"/>
      <c r="B739" s="69"/>
      <c r="C739" s="69"/>
      <c r="D739" s="69"/>
      <c r="E739" s="69"/>
      <c r="F739" s="69"/>
      <c r="G739"/>
      <c r="H739"/>
      <c r="I739"/>
      <c r="J739"/>
      <c r="K739"/>
      <c r="L739"/>
      <c r="M739"/>
      <c r="N739"/>
      <c r="O739"/>
    </row>
    <row r="740" spans="1:15" x14ac:dyDescent="0.3">
      <c r="A740" s="69"/>
      <c r="B740" s="69"/>
      <c r="C740" s="69"/>
      <c r="D740" s="69"/>
      <c r="E740" s="69"/>
      <c r="F740" s="69"/>
      <c r="G740"/>
      <c r="H740"/>
      <c r="I740"/>
      <c r="J740"/>
      <c r="K740"/>
      <c r="L740"/>
      <c r="M740"/>
      <c r="N740"/>
      <c r="O740"/>
    </row>
    <row r="741" spans="1:15" x14ac:dyDescent="0.3">
      <c r="A741" s="69"/>
      <c r="B741" s="69"/>
      <c r="C741" s="69"/>
      <c r="D741" s="69"/>
      <c r="E741" s="69"/>
      <c r="F741" s="69"/>
      <c r="G741"/>
      <c r="H741"/>
      <c r="I741"/>
      <c r="J741"/>
      <c r="K741"/>
      <c r="L741"/>
      <c r="M741"/>
      <c r="N741"/>
      <c r="O741"/>
    </row>
    <row r="742" spans="1:15" x14ac:dyDescent="0.3">
      <c r="A742" s="69"/>
      <c r="B742" s="69"/>
      <c r="C742" s="69"/>
      <c r="D742" s="69"/>
      <c r="E742" s="69"/>
      <c r="F742" s="69"/>
      <c r="G742"/>
      <c r="H742"/>
      <c r="I742"/>
      <c r="J742"/>
      <c r="K742"/>
      <c r="L742"/>
      <c r="M742"/>
      <c r="N742"/>
      <c r="O742"/>
    </row>
    <row r="743" spans="1:15" x14ac:dyDescent="0.3">
      <c r="A743" s="69"/>
      <c r="B743" s="69"/>
      <c r="C743" s="69"/>
      <c r="D743" s="69"/>
      <c r="E743" s="69"/>
      <c r="F743" s="69"/>
      <c r="G743"/>
      <c r="H743"/>
      <c r="I743"/>
      <c r="J743"/>
      <c r="K743"/>
      <c r="L743"/>
      <c r="M743"/>
      <c r="N743"/>
      <c r="O743"/>
    </row>
    <row r="744" spans="1:15" x14ac:dyDescent="0.3">
      <c r="A744" s="69"/>
      <c r="B744" s="69"/>
      <c r="C744" s="69"/>
      <c r="D744" s="69"/>
      <c r="E744" s="69"/>
      <c r="F744" s="69"/>
      <c r="G744"/>
      <c r="H744"/>
      <c r="I744"/>
      <c r="J744"/>
      <c r="K744"/>
      <c r="L744"/>
      <c r="M744"/>
      <c r="N744"/>
      <c r="O744"/>
    </row>
    <row r="745" spans="1:15" x14ac:dyDescent="0.3">
      <c r="A745" s="69"/>
      <c r="B745" s="69"/>
      <c r="C745" s="69"/>
      <c r="D745" s="69"/>
      <c r="E745" s="69"/>
      <c r="F745" s="69"/>
      <c r="G745"/>
      <c r="H745"/>
      <c r="I745"/>
      <c r="J745"/>
      <c r="K745"/>
      <c r="L745"/>
      <c r="M745"/>
      <c r="N745"/>
      <c r="O745"/>
    </row>
    <row r="746" spans="1:15" x14ac:dyDescent="0.3">
      <c r="A746" s="69"/>
      <c r="B746" s="69"/>
      <c r="C746" s="69"/>
      <c r="D746" s="69"/>
      <c r="E746" s="69"/>
      <c r="F746" s="69"/>
      <c r="G746"/>
      <c r="H746"/>
      <c r="I746"/>
      <c r="J746"/>
      <c r="K746"/>
      <c r="L746"/>
      <c r="M746"/>
      <c r="N746"/>
      <c r="O746"/>
    </row>
    <row r="747" spans="1:15" x14ac:dyDescent="0.3">
      <c r="A747" s="69"/>
      <c r="B747" s="69"/>
      <c r="C747" s="69"/>
      <c r="D747" s="69"/>
      <c r="E747" s="69"/>
      <c r="F747" s="69"/>
      <c r="G747"/>
      <c r="H747"/>
      <c r="I747"/>
      <c r="J747"/>
      <c r="K747"/>
      <c r="L747"/>
      <c r="M747"/>
      <c r="N747"/>
      <c r="O747"/>
    </row>
    <row r="748" spans="1:15" x14ac:dyDescent="0.3">
      <c r="A748" s="69"/>
      <c r="B748" s="69"/>
      <c r="C748" s="69"/>
      <c r="D748" s="69"/>
      <c r="E748" s="69"/>
      <c r="F748" s="69"/>
      <c r="G748"/>
      <c r="H748"/>
      <c r="I748"/>
      <c r="J748"/>
      <c r="K748"/>
      <c r="L748"/>
      <c r="M748"/>
      <c r="N748"/>
      <c r="O748"/>
    </row>
    <row r="749" spans="1:15" x14ac:dyDescent="0.3">
      <c r="A749" s="69"/>
      <c r="B749" s="69"/>
      <c r="C749" s="69"/>
      <c r="D749" s="69"/>
      <c r="E749" s="69"/>
      <c r="F749" s="69"/>
      <c r="G749"/>
      <c r="H749"/>
      <c r="I749"/>
      <c r="J749"/>
      <c r="K749"/>
      <c r="L749"/>
      <c r="M749"/>
      <c r="N749"/>
      <c r="O749"/>
    </row>
    <row r="750" spans="1:15" x14ac:dyDescent="0.3">
      <c r="A750" s="69"/>
      <c r="B750" s="69"/>
      <c r="C750" s="69"/>
      <c r="D750" s="69"/>
      <c r="E750" s="69"/>
      <c r="F750" s="69"/>
      <c r="G750"/>
      <c r="H750"/>
      <c r="I750"/>
      <c r="J750"/>
      <c r="K750"/>
      <c r="L750"/>
      <c r="M750"/>
      <c r="N750"/>
      <c r="O750"/>
    </row>
    <row r="751" spans="1:15" x14ac:dyDescent="0.3">
      <c r="A751" s="69"/>
      <c r="B751" s="69"/>
      <c r="C751" s="69"/>
      <c r="D751" s="69"/>
      <c r="E751" s="69"/>
      <c r="F751" s="69"/>
      <c r="G751"/>
      <c r="H751"/>
      <c r="I751"/>
      <c r="J751"/>
      <c r="K751"/>
      <c r="L751"/>
      <c r="M751"/>
      <c r="N751"/>
      <c r="O751"/>
    </row>
    <row r="752" spans="1:15" x14ac:dyDescent="0.3">
      <c r="A752" s="69"/>
      <c r="B752" s="69"/>
      <c r="C752" s="69"/>
      <c r="D752" s="69"/>
      <c r="E752" s="69"/>
      <c r="F752" s="69"/>
      <c r="G752"/>
      <c r="H752"/>
      <c r="I752"/>
      <c r="J752"/>
      <c r="K752"/>
      <c r="L752"/>
      <c r="M752"/>
      <c r="N752"/>
      <c r="O752"/>
    </row>
    <row r="753" spans="1:15" x14ac:dyDescent="0.3">
      <c r="A753" s="69"/>
      <c r="B753" s="69"/>
      <c r="C753" s="69"/>
      <c r="D753" s="69"/>
      <c r="E753" s="69"/>
      <c r="F753" s="69"/>
      <c r="G753"/>
      <c r="H753"/>
      <c r="I753"/>
      <c r="J753"/>
      <c r="K753"/>
      <c r="L753"/>
      <c r="M753"/>
      <c r="N753"/>
      <c r="O753"/>
    </row>
    <row r="754" spans="1:15" x14ac:dyDescent="0.3">
      <c r="A754" s="69"/>
      <c r="B754" s="69"/>
      <c r="C754" s="69"/>
      <c r="D754" s="69"/>
      <c r="E754" s="69"/>
      <c r="F754" s="69"/>
      <c r="G754"/>
      <c r="H754"/>
      <c r="I754"/>
      <c r="J754"/>
      <c r="K754"/>
      <c r="L754"/>
      <c r="M754"/>
      <c r="N754"/>
      <c r="O754"/>
    </row>
    <row r="755" spans="1:15" x14ac:dyDescent="0.3">
      <c r="A755" s="69"/>
      <c r="B755" s="69"/>
      <c r="C755" s="69"/>
      <c r="D755" s="69"/>
      <c r="E755" s="69"/>
      <c r="F755" s="69"/>
      <c r="G755"/>
      <c r="H755"/>
      <c r="I755"/>
      <c r="J755"/>
      <c r="K755"/>
      <c r="L755"/>
      <c r="M755"/>
      <c r="N755"/>
      <c r="O755"/>
    </row>
    <row r="756" spans="1:15" x14ac:dyDescent="0.3">
      <c r="A756" s="69"/>
      <c r="B756" s="69"/>
      <c r="C756" s="69"/>
      <c r="D756" s="69"/>
      <c r="E756" s="69"/>
      <c r="F756" s="69"/>
      <c r="G756"/>
      <c r="H756"/>
      <c r="I756"/>
      <c r="J756"/>
      <c r="K756"/>
      <c r="L756"/>
      <c r="M756"/>
      <c r="N756"/>
      <c r="O756"/>
    </row>
    <row r="757" spans="1:15" x14ac:dyDescent="0.3">
      <c r="A757" s="69"/>
      <c r="B757" s="69"/>
      <c r="C757" s="69"/>
      <c r="D757" s="69"/>
      <c r="E757" s="69"/>
      <c r="F757" s="69"/>
      <c r="G757"/>
      <c r="H757"/>
      <c r="I757"/>
      <c r="J757"/>
      <c r="K757"/>
      <c r="L757"/>
      <c r="M757"/>
      <c r="N757"/>
      <c r="O757"/>
    </row>
    <row r="758" spans="1:15" x14ac:dyDescent="0.3">
      <c r="A758" s="69"/>
      <c r="B758" s="69"/>
      <c r="C758" s="69"/>
      <c r="D758" s="69"/>
      <c r="E758" s="69"/>
      <c r="F758" s="69"/>
      <c r="G758"/>
      <c r="H758"/>
      <c r="I758"/>
      <c r="J758"/>
      <c r="K758"/>
      <c r="L758"/>
      <c r="M758"/>
      <c r="N758"/>
      <c r="O758"/>
    </row>
    <row r="759" spans="1:15" x14ac:dyDescent="0.3">
      <c r="A759" s="69"/>
      <c r="B759" s="69"/>
      <c r="C759" s="69"/>
      <c r="D759" s="69"/>
      <c r="E759" s="69"/>
      <c r="F759" s="69"/>
      <c r="G759"/>
      <c r="H759"/>
      <c r="I759"/>
      <c r="J759"/>
      <c r="K759"/>
      <c r="L759"/>
      <c r="M759"/>
      <c r="N759"/>
      <c r="O759"/>
    </row>
    <row r="760" spans="1:15" x14ac:dyDescent="0.3">
      <c r="A760" s="69"/>
      <c r="B760" s="69"/>
      <c r="C760" s="69"/>
      <c r="D760" s="69"/>
      <c r="E760" s="69"/>
      <c r="F760" s="69"/>
      <c r="G760"/>
      <c r="H760"/>
      <c r="I760"/>
      <c r="J760"/>
      <c r="K760"/>
      <c r="L760"/>
      <c r="M760"/>
      <c r="N760"/>
      <c r="O760"/>
    </row>
    <row r="761" spans="1:15" x14ac:dyDescent="0.3">
      <c r="A761" s="69"/>
      <c r="B761" s="69"/>
      <c r="C761" s="69"/>
      <c r="D761" s="69"/>
      <c r="E761" s="69"/>
      <c r="F761" s="69"/>
      <c r="G761"/>
      <c r="H761"/>
      <c r="I761"/>
      <c r="J761"/>
      <c r="K761"/>
      <c r="L761"/>
      <c r="M761"/>
      <c r="N761"/>
      <c r="O761"/>
    </row>
    <row r="762" spans="1:15" x14ac:dyDescent="0.3">
      <c r="A762" s="69"/>
      <c r="B762" s="69"/>
      <c r="C762" s="69"/>
      <c r="D762" s="69"/>
      <c r="E762" s="69"/>
      <c r="F762" s="69"/>
      <c r="G762"/>
      <c r="H762"/>
      <c r="I762"/>
      <c r="J762"/>
      <c r="K762"/>
      <c r="L762"/>
      <c r="M762"/>
      <c r="N762"/>
      <c r="O762"/>
    </row>
    <row r="763" spans="1:15" x14ac:dyDescent="0.3">
      <c r="A763" s="69"/>
      <c r="B763" s="69"/>
      <c r="C763" s="69"/>
      <c r="D763" s="69"/>
      <c r="E763" s="69"/>
      <c r="F763" s="69"/>
      <c r="G763"/>
      <c r="H763"/>
      <c r="I763"/>
      <c r="J763"/>
      <c r="K763"/>
      <c r="L763"/>
      <c r="M763"/>
      <c r="N763"/>
      <c r="O763"/>
    </row>
    <row r="764" spans="1:15" x14ac:dyDescent="0.3">
      <c r="A764" s="69"/>
      <c r="B764" s="69"/>
      <c r="C764" s="69"/>
      <c r="D764" s="69"/>
      <c r="E764" s="69"/>
      <c r="F764" s="69"/>
      <c r="G764"/>
      <c r="H764"/>
      <c r="I764"/>
      <c r="J764"/>
      <c r="K764"/>
      <c r="L764"/>
      <c r="M764"/>
      <c r="N764"/>
      <c r="O764"/>
    </row>
    <row r="765" spans="1:15" x14ac:dyDescent="0.3">
      <c r="A765" s="69"/>
      <c r="B765" s="69"/>
      <c r="C765" s="69"/>
      <c r="D765" s="69"/>
      <c r="E765" s="69"/>
      <c r="F765" s="69"/>
      <c r="G765"/>
      <c r="H765"/>
      <c r="I765"/>
      <c r="J765"/>
      <c r="K765"/>
      <c r="L765"/>
      <c r="M765"/>
      <c r="N765"/>
      <c r="O765"/>
    </row>
    <row r="766" spans="1:15" x14ac:dyDescent="0.3">
      <c r="A766" s="69"/>
      <c r="B766" s="69"/>
      <c r="C766" s="69"/>
      <c r="D766" s="69"/>
      <c r="E766" s="69"/>
      <c r="F766" s="69"/>
      <c r="G766"/>
      <c r="H766"/>
      <c r="I766"/>
      <c r="J766"/>
      <c r="K766"/>
      <c r="L766"/>
      <c r="M766"/>
      <c r="N766"/>
      <c r="O766"/>
    </row>
    <row r="767" spans="1:15" x14ac:dyDescent="0.3">
      <c r="A767" s="69"/>
      <c r="B767" s="69"/>
      <c r="C767" s="69"/>
      <c r="D767" s="69"/>
      <c r="E767" s="69"/>
      <c r="F767" s="69"/>
      <c r="G767"/>
      <c r="H767"/>
      <c r="I767"/>
      <c r="J767"/>
      <c r="K767"/>
      <c r="L767"/>
      <c r="M767"/>
      <c r="N767"/>
      <c r="O767"/>
    </row>
    <row r="768" spans="1:15" x14ac:dyDescent="0.3">
      <c r="A768" s="69"/>
      <c r="B768" s="69"/>
      <c r="C768" s="69"/>
      <c r="D768" s="69"/>
      <c r="E768" s="69"/>
      <c r="F768" s="69"/>
      <c r="G768"/>
      <c r="H768"/>
      <c r="I768"/>
      <c r="J768"/>
      <c r="K768"/>
      <c r="L768"/>
      <c r="M768"/>
      <c r="N768"/>
      <c r="O768"/>
    </row>
    <row r="769" spans="1:15" x14ac:dyDescent="0.3">
      <c r="A769" s="69"/>
      <c r="B769" s="69"/>
      <c r="C769" s="69"/>
      <c r="D769" s="69"/>
      <c r="E769" s="69"/>
      <c r="F769" s="69"/>
      <c r="G769"/>
      <c r="H769"/>
      <c r="I769"/>
      <c r="J769"/>
      <c r="K769"/>
      <c r="L769"/>
      <c r="M769"/>
      <c r="N769"/>
      <c r="O769"/>
    </row>
    <row r="770" spans="1:15" x14ac:dyDescent="0.3">
      <c r="A770" s="69"/>
      <c r="B770" s="69"/>
      <c r="C770" s="69"/>
      <c r="D770" s="69"/>
      <c r="E770" s="69"/>
      <c r="F770" s="69"/>
      <c r="G770"/>
      <c r="H770"/>
      <c r="I770"/>
      <c r="J770"/>
      <c r="K770"/>
      <c r="L770"/>
      <c r="M770"/>
      <c r="N770"/>
      <c r="O770"/>
    </row>
    <row r="771" spans="1:15" x14ac:dyDescent="0.3">
      <c r="A771" s="69"/>
      <c r="B771" s="69"/>
      <c r="C771" s="69"/>
      <c r="D771" s="69"/>
      <c r="E771" s="69"/>
      <c r="F771" s="69"/>
      <c r="G771"/>
      <c r="H771"/>
      <c r="I771"/>
      <c r="J771"/>
      <c r="K771"/>
      <c r="L771"/>
      <c r="M771"/>
      <c r="N771"/>
      <c r="O771"/>
    </row>
    <row r="772" spans="1:15" x14ac:dyDescent="0.3">
      <c r="A772" s="69"/>
      <c r="B772" s="69"/>
      <c r="C772" s="69"/>
      <c r="D772" s="69"/>
      <c r="E772" s="69"/>
      <c r="F772" s="69"/>
      <c r="G772"/>
      <c r="H772"/>
      <c r="I772"/>
      <c r="J772"/>
      <c r="K772"/>
      <c r="L772"/>
      <c r="M772"/>
      <c r="N772"/>
      <c r="O772"/>
    </row>
    <row r="773" spans="1:15" x14ac:dyDescent="0.3">
      <c r="A773" s="69"/>
      <c r="B773" s="69"/>
      <c r="C773" s="69"/>
      <c r="D773" s="69"/>
      <c r="E773" s="69"/>
      <c r="F773" s="69"/>
      <c r="G773"/>
      <c r="H773"/>
      <c r="I773"/>
      <c r="J773"/>
      <c r="K773"/>
      <c r="L773"/>
      <c r="M773"/>
      <c r="N773"/>
      <c r="O773"/>
    </row>
    <row r="774" spans="1:15" x14ac:dyDescent="0.3">
      <c r="A774" s="69"/>
      <c r="B774" s="69"/>
      <c r="C774" s="69"/>
      <c r="D774" s="69"/>
      <c r="E774" s="69"/>
      <c r="F774" s="69"/>
      <c r="G774"/>
      <c r="H774"/>
      <c r="I774"/>
      <c r="J774"/>
      <c r="K774"/>
      <c r="L774"/>
      <c r="M774"/>
      <c r="N774"/>
      <c r="O774"/>
    </row>
    <row r="775" spans="1:15" x14ac:dyDescent="0.3">
      <c r="A775" s="69"/>
      <c r="B775" s="69"/>
      <c r="C775" s="69"/>
      <c r="D775" s="69"/>
      <c r="E775" s="69"/>
      <c r="F775" s="69"/>
      <c r="G775"/>
      <c r="H775"/>
      <c r="I775"/>
      <c r="J775"/>
      <c r="K775"/>
      <c r="L775"/>
      <c r="M775"/>
      <c r="N775"/>
      <c r="O775"/>
    </row>
    <row r="776" spans="1:15" x14ac:dyDescent="0.3">
      <c r="A776" s="69"/>
      <c r="B776" s="69"/>
      <c r="C776" s="69"/>
      <c r="D776" s="69"/>
      <c r="E776" s="69"/>
      <c r="F776" s="69"/>
      <c r="G776"/>
      <c r="H776"/>
      <c r="I776"/>
      <c r="J776"/>
      <c r="K776"/>
      <c r="L776"/>
      <c r="M776"/>
      <c r="N776"/>
      <c r="O776"/>
    </row>
    <row r="777" spans="1:15" x14ac:dyDescent="0.3">
      <c r="A777" s="69"/>
      <c r="B777" s="69"/>
      <c r="C777" s="69"/>
      <c r="D777" s="69"/>
      <c r="E777" s="69"/>
      <c r="F777" s="69"/>
      <c r="G777"/>
      <c r="H777"/>
      <c r="I777"/>
      <c r="J777"/>
      <c r="K777"/>
      <c r="L777"/>
      <c r="M777"/>
      <c r="N777"/>
      <c r="O777"/>
    </row>
    <row r="778" spans="1:15" x14ac:dyDescent="0.3">
      <c r="A778" s="69"/>
      <c r="B778" s="69"/>
      <c r="C778" s="69"/>
      <c r="D778" s="69"/>
      <c r="E778" s="69"/>
      <c r="F778" s="69"/>
      <c r="G778"/>
      <c r="H778"/>
      <c r="I778"/>
      <c r="J778"/>
      <c r="K778"/>
      <c r="L778"/>
      <c r="M778"/>
      <c r="N778"/>
      <c r="O778"/>
    </row>
    <row r="779" spans="1:15" x14ac:dyDescent="0.3">
      <c r="A779" s="69"/>
      <c r="B779" s="69"/>
      <c r="C779" s="69"/>
      <c r="D779" s="69"/>
      <c r="E779" s="69"/>
      <c r="F779" s="69"/>
      <c r="G779"/>
      <c r="H779"/>
      <c r="I779"/>
      <c r="J779"/>
      <c r="K779"/>
      <c r="L779"/>
      <c r="M779"/>
      <c r="N779"/>
      <c r="O779"/>
    </row>
    <row r="780" spans="1:15" x14ac:dyDescent="0.3">
      <c r="A780" s="69"/>
      <c r="B780" s="69"/>
      <c r="C780" s="69"/>
      <c r="D780" s="69"/>
      <c r="E780" s="69"/>
      <c r="F780" s="69"/>
      <c r="G780"/>
      <c r="H780"/>
      <c r="I780"/>
      <c r="J780"/>
      <c r="K780"/>
      <c r="L780"/>
      <c r="M780"/>
      <c r="N780"/>
      <c r="O780"/>
    </row>
    <row r="781" spans="1:15" x14ac:dyDescent="0.3">
      <c r="A781" s="69"/>
      <c r="B781" s="69"/>
      <c r="C781" s="69"/>
      <c r="D781" s="69"/>
      <c r="E781" s="69"/>
      <c r="F781" s="69"/>
      <c r="G781"/>
      <c r="H781"/>
      <c r="I781"/>
      <c r="J781"/>
      <c r="K781"/>
      <c r="L781"/>
      <c r="M781"/>
      <c r="N781"/>
      <c r="O781"/>
    </row>
    <row r="782" spans="1:15" x14ac:dyDescent="0.3">
      <c r="A782" s="69"/>
      <c r="B782" s="69"/>
      <c r="C782" s="69"/>
      <c r="D782" s="69"/>
      <c r="E782" s="69"/>
      <c r="F782" s="69"/>
      <c r="G782"/>
      <c r="H782"/>
      <c r="I782"/>
      <c r="J782"/>
      <c r="K782"/>
      <c r="L782"/>
      <c r="M782"/>
      <c r="N782"/>
      <c r="O782"/>
    </row>
    <row r="783" spans="1:15" x14ac:dyDescent="0.3">
      <c r="A783" s="69"/>
      <c r="B783" s="69"/>
      <c r="C783" s="69"/>
      <c r="D783" s="69"/>
      <c r="E783" s="69"/>
      <c r="F783" s="69"/>
      <c r="G783"/>
      <c r="H783"/>
      <c r="I783"/>
      <c r="J783"/>
      <c r="K783"/>
      <c r="L783"/>
      <c r="M783"/>
      <c r="N783"/>
      <c r="O783"/>
    </row>
    <row r="784" spans="1:15" x14ac:dyDescent="0.3">
      <c r="A784" s="69"/>
      <c r="B784" s="69"/>
      <c r="C784" s="69"/>
      <c r="D784" s="69"/>
      <c r="E784" s="69"/>
      <c r="F784" s="69"/>
      <c r="G784"/>
      <c r="H784"/>
      <c r="I784"/>
      <c r="J784"/>
      <c r="K784"/>
      <c r="L784"/>
      <c r="M784"/>
      <c r="N784"/>
      <c r="O784"/>
    </row>
    <row r="785" spans="1:15" x14ac:dyDescent="0.3">
      <c r="A785" s="69"/>
      <c r="B785" s="69"/>
      <c r="C785" s="69"/>
      <c r="D785" s="69"/>
      <c r="E785" s="69"/>
      <c r="F785" s="69"/>
      <c r="G785"/>
      <c r="H785"/>
      <c r="I785"/>
      <c r="J785"/>
      <c r="K785"/>
      <c r="L785"/>
      <c r="M785"/>
      <c r="N785"/>
      <c r="O785"/>
    </row>
    <row r="786" spans="1:15" x14ac:dyDescent="0.3">
      <c r="A786" s="69"/>
      <c r="B786" s="69"/>
      <c r="C786" s="69"/>
      <c r="D786" s="69"/>
      <c r="E786" s="69"/>
      <c r="F786" s="69"/>
      <c r="G786"/>
      <c r="H786"/>
      <c r="I786"/>
      <c r="J786"/>
      <c r="K786"/>
      <c r="L786"/>
      <c r="M786"/>
      <c r="N786"/>
      <c r="O786"/>
    </row>
    <row r="787" spans="1:15" x14ac:dyDescent="0.3">
      <c r="A787" s="69"/>
      <c r="B787" s="69"/>
      <c r="C787" s="69"/>
      <c r="D787" s="69"/>
      <c r="E787" s="69"/>
      <c r="F787" s="69"/>
      <c r="G787"/>
      <c r="H787"/>
      <c r="I787"/>
      <c r="J787"/>
      <c r="K787"/>
      <c r="L787"/>
      <c r="M787"/>
      <c r="N787"/>
      <c r="O787"/>
    </row>
    <row r="788" spans="1:15" x14ac:dyDescent="0.3">
      <c r="A788" s="69"/>
      <c r="B788" s="69"/>
      <c r="C788" s="69"/>
      <c r="D788" s="69"/>
      <c r="E788" s="69"/>
      <c r="F788" s="69"/>
      <c r="G788"/>
      <c r="H788"/>
      <c r="I788"/>
      <c r="J788"/>
      <c r="K788"/>
      <c r="L788"/>
      <c r="M788"/>
      <c r="N788"/>
      <c r="O788"/>
    </row>
    <row r="789" spans="1:15" x14ac:dyDescent="0.3">
      <c r="A789" s="69"/>
      <c r="B789" s="69"/>
      <c r="C789" s="69"/>
      <c r="D789" s="69"/>
      <c r="E789" s="69"/>
      <c r="F789" s="69"/>
      <c r="G789"/>
      <c r="H789"/>
      <c r="I789"/>
      <c r="J789"/>
      <c r="K789"/>
      <c r="L789"/>
      <c r="M789"/>
      <c r="N789"/>
      <c r="O789"/>
    </row>
    <row r="790" spans="1:15" x14ac:dyDescent="0.3">
      <c r="A790" s="69"/>
      <c r="B790" s="69"/>
      <c r="C790" s="69"/>
      <c r="D790" s="69"/>
      <c r="E790" s="69"/>
      <c r="F790" s="69"/>
      <c r="G790"/>
      <c r="H790"/>
      <c r="I790"/>
      <c r="J790"/>
      <c r="K790"/>
      <c r="L790"/>
      <c r="M790"/>
      <c r="N790"/>
      <c r="O790"/>
    </row>
    <row r="791" spans="1:15" x14ac:dyDescent="0.3">
      <c r="A791" s="69"/>
      <c r="B791" s="69"/>
      <c r="C791" s="69"/>
      <c r="D791" s="69"/>
      <c r="E791" s="69"/>
      <c r="F791" s="69"/>
      <c r="G791"/>
      <c r="H791"/>
      <c r="I791"/>
      <c r="J791"/>
      <c r="K791"/>
      <c r="L791"/>
      <c r="M791"/>
      <c r="N791"/>
      <c r="O791"/>
    </row>
    <row r="792" spans="1:15" x14ac:dyDescent="0.3">
      <c r="A792" s="69"/>
      <c r="B792" s="69"/>
      <c r="C792" s="69"/>
      <c r="D792" s="69"/>
      <c r="E792" s="69"/>
      <c r="F792" s="69"/>
      <c r="G792"/>
      <c r="H792"/>
      <c r="I792"/>
      <c r="J792"/>
      <c r="K792"/>
      <c r="L792"/>
      <c r="M792"/>
      <c r="N792"/>
      <c r="O792"/>
    </row>
    <row r="793" spans="1:15" x14ac:dyDescent="0.3">
      <c r="A793" s="69"/>
      <c r="B793" s="69"/>
      <c r="C793" s="69"/>
      <c r="D793" s="69"/>
      <c r="E793" s="69"/>
      <c r="F793" s="69"/>
      <c r="G793"/>
      <c r="H793"/>
      <c r="I793"/>
      <c r="J793"/>
      <c r="K793"/>
      <c r="L793"/>
      <c r="M793"/>
      <c r="N793"/>
      <c r="O793"/>
    </row>
    <row r="794" spans="1:15" x14ac:dyDescent="0.3">
      <c r="A794" s="69"/>
      <c r="B794" s="69"/>
      <c r="C794" s="69"/>
      <c r="D794" s="69"/>
      <c r="E794" s="69"/>
      <c r="F794" s="69"/>
      <c r="G794"/>
      <c r="H794"/>
      <c r="I794"/>
      <c r="J794"/>
      <c r="K794"/>
      <c r="L794"/>
      <c r="M794"/>
      <c r="N794"/>
      <c r="O794"/>
    </row>
    <row r="795" spans="1:15" x14ac:dyDescent="0.3">
      <c r="A795" s="69"/>
      <c r="B795" s="69"/>
      <c r="C795" s="69"/>
      <c r="D795" s="69"/>
      <c r="E795" s="69"/>
      <c r="F795" s="69"/>
      <c r="G795"/>
      <c r="H795"/>
      <c r="I795"/>
      <c r="J795"/>
      <c r="K795"/>
      <c r="L795"/>
      <c r="M795"/>
      <c r="N795"/>
      <c r="O795"/>
    </row>
    <row r="796" spans="1:15" x14ac:dyDescent="0.3">
      <c r="A796" s="69"/>
      <c r="B796" s="69"/>
      <c r="C796" s="69"/>
      <c r="D796" s="69"/>
      <c r="E796" s="69"/>
      <c r="F796" s="69"/>
      <c r="G796"/>
      <c r="H796"/>
      <c r="I796"/>
      <c r="J796"/>
      <c r="K796"/>
      <c r="L796"/>
      <c r="M796"/>
      <c r="N796"/>
      <c r="O796"/>
    </row>
    <row r="797" spans="1:15" x14ac:dyDescent="0.3">
      <c r="A797" s="69"/>
      <c r="B797" s="69"/>
      <c r="C797" s="69"/>
      <c r="D797" s="69"/>
      <c r="E797" s="69"/>
      <c r="F797" s="69"/>
      <c r="G797"/>
      <c r="H797"/>
      <c r="I797"/>
      <c r="J797"/>
      <c r="K797"/>
      <c r="L797"/>
      <c r="M797"/>
      <c r="N797"/>
      <c r="O797"/>
    </row>
    <row r="798" spans="1:15" x14ac:dyDescent="0.3">
      <c r="A798" s="69"/>
      <c r="B798" s="69"/>
      <c r="C798" s="69"/>
      <c r="D798" s="69"/>
      <c r="E798" s="69"/>
      <c r="F798" s="69"/>
      <c r="G798"/>
      <c r="H798"/>
      <c r="I798"/>
      <c r="J798"/>
      <c r="K798"/>
      <c r="L798"/>
      <c r="M798"/>
      <c r="N798"/>
      <c r="O798"/>
    </row>
    <row r="799" spans="1:15" x14ac:dyDescent="0.3">
      <c r="A799" s="69"/>
      <c r="B799" s="69"/>
      <c r="C799" s="69"/>
      <c r="D799" s="69"/>
      <c r="E799" s="69"/>
      <c r="F799" s="69"/>
      <c r="G799"/>
      <c r="H799"/>
      <c r="I799"/>
      <c r="J799"/>
      <c r="K799"/>
      <c r="L799"/>
      <c r="M799"/>
      <c r="N799"/>
      <c r="O799"/>
    </row>
    <row r="800" spans="1:15" x14ac:dyDescent="0.3">
      <c r="A800" s="69"/>
      <c r="B800" s="69"/>
      <c r="C800" s="69"/>
      <c r="D800" s="69"/>
      <c r="E800" s="69"/>
      <c r="F800" s="69"/>
      <c r="G800"/>
      <c r="H800"/>
      <c r="I800"/>
      <c r="J800"/>
      <c r="K800"/>
      <c r="L800"/>
      <c r="M800"/>
      <c r="N800"/>
      <c r="O800"/>
    </row>
    <row r="801" spans="1:15" x14ac:dyDescent="0.3">
      <c r="A801" s="69"/>
      <c r="B801" s="69"/>
      <c r="C801" s="69"/>
      <c r="D801" s="69"/>
      <c r="E801" s="69"/>
      <c r="F801" s="69"/>
      <c r="G801"/>
      <c r="H801"/>
      <c r="I801"/>
      <c r="J801"/>
      <c r="K801"/>
      <c r="L801"/>
      <c r="M801"/>
      <c r="N801"/>
      <c r="O801"/>
    </row>
    <row r="802" spans="1:15" x14ac:dyDescent="0.3">
      <c r="A802" s="69"/>
      <c r="B802" s="69"/>
      <c r="C802" s="69"/>
      <c r="D802" s="69"/>
      <c r="E802" s="69"/>
      <c r="F802" s="69"/>
      <c r="G802"/>
      <c r="H802"/>
      <c r="I802"/>
      <c r="J802"/>
      <c r="K802"/>
      <c r="L802"/>
      <c r="M802"/>
      <c r="N802"/>
      <c r="O802"/>
    </row>
    <row r="803" spans="1:15" x14ac:dyDescent="0.3">
      <c r="A803" s="69"/>
      <c r="B803" s="69"/>
      <c r="C803" s="69"/>
      <c r="D803" s="69"/>
      <c r="E803" s="69"/>
      <c r="F803" s="69"/>
      <c r="G803"/>
      <c r="H803"/>
      <c r="I803"/>
      <c r="J803"/>
      <c r="K803"/>
      <c r="L803"/>
      <c r="M803"/>
      <c r="N803"/>
      <c r="O803"/>
    </row>
    <row r="804" spans="1:15" x14ac:dyDescent="0.3">
      <c r="A804" s="69"/>
      <c r="B804" s="69"/>
      <c r="C804" s="69"/>
      <c r="D804" s="69"/>
      <c r="E804" s="69"/>
      <c r="F804" s="69"/>
      <c r="G804"/>
      <c r="H804"/>
      <c r="I804"/>
      <c r="J804"/>
      <c r="K804"/>
      <c r="L804"/>
      <c r="M804"/>
      <c r="N804"/>
      <c r="O804"/>
    </row>
    <row r="805" spans="1:15" x14ac:dyDescent="0.3">
      <c r="A805" s="69"/>
      <c r="B805" s="69"/>
      <c r="C805" s="69"/>
      <c r="D805" s="69"/>
      <c r="E805" s="69"/>
      <c r="F805" s="69"/>
      <c r="G805"/>
      <c r="H805"/>
      <c r="I805"/>
      <c r="J805"/>
      <c r="K805"/>
      <c r="L805"/>
      <c r="M805"/>
      <c r="N805"/>
      <c r="O805"/>
    </row>
    <row r="806" spans="1:15" x14ac:dyDescent="0.3">
      <c r="A806" s="69"/>
      <c r="B806" s="69"/>
      <c r="C806" s="69"/>
      <c r="D806" s="69"/>
      <c r="E806" s="69"/>
      <c r="F806" s="69"/>
      <c r="G806"/>
      <c r="H806"/>
      <c r="I806"/>
      <c r="J806"/>
      <c r="K806"/>
      <c r="L806"/>
      <c r="M806"/>
      <c r="N806"/>
      <c r="O806"/>
    </row>
    <row r="807" spans="1:15" x14ac:dyDescent="0.3">
      <c r="A807" s="69"/>
      <c r="B807" s="69"/>
      <c r="C807" s="69"/>
      <c r="D807" s="69"/>
      <c r="E807" s="69"/>
      <c r="F807" s="69"/>
      <c r="G807"/>
      <c r="H807"/>
      <c r="I807"/>
      <c r="J807"/>
      <c r="K807"/>
      <c r="L807"/>
      <c r="M807"/>
      <c r="N807"/>
      <c r="O807"/>
    </row>
    <row r="808" spans="1:15" x14ac:dyDescent="0.3">
      <c r="A808" s="69"/>
      <c r="B808" s="69"/>
      <c r="C808" s="69"/>
      <c r="D808" s="69"/>
      <c r="E808" s="69"/>
      <c r="F808" s="69"/>
      <c r="G808"/>
      <c r="H808"/>
      <c r="I808"/>
      <c r="J808"/>
      <c r="K808"/>
      <c r="L808"/>
      <c r="M808"/>
      <c r="N808"/>
      <c r="O808"/>
    </row>
    <row r="809" spans="1:15" x14ac:dyDescent="0.3">
      <c r="A809" s="69"/>
      <c r="B809" s="69"/>
      <c r="C809" s="69"/>
      <c r="D809" s="69"/>
      <c r="E809" s="69"/>
      <c r="F809" s="69"/>
      <c r="G809"/>
      <c r="H809"/>
      <c r="I809"/>
      <c r="J809"/>
      <c r="K809"/>
      <c r="L809"/>
      <c r="M809"/>
      <c r="N809"/>
      <c r="O809"/>
    </row>
    <row r="810" spans="1:15" x14ac:dyDescent="0.3">
      <c r="A810" s="69"/>
      <c r="B810" s="69"/>
      <c r="C810" s="69"/>
      <c r="D810" s="69"/>
      <c r="E810" s="69"/>
      <c r="F810" s="69"/>
      <c r="G810"/>
      <c r="H810"/>
      <c r="I810"/>
      <c r="J810"/>
      <c r="K810"/>
      <c r="L810"/>
      <c r="M810"/>
      <c r="N810"/>
      <c r="O810"/>
    </row>
    <row r="811" spans="1:15" x14ac:dyDescent="0.3">
      <c r="A811" s="69"/>
      <c r="B811" s="69"/>
      <c r="C811" s="69"/>
      <c r="D811" s="69"/>
      <c r="E811" s="69"/>
      <c r="F811" s="69"/>
      <c r="G811"/>
      <c r="H811"/>
      <c r="I811"/>
      <c r="J811"/>
      <c r="K811"/>
      <c r="L811"/>
      <c r="M811"/>
      <c r="N811"/>
      <c r="O811"/>
    </row>
    <row r="812" spans="1:15" x14ac:dyDescent="0.3">
      <c r="A812" s="69"/>
      <c r="B812" s="69"/>
      <c r="C812" s="69"/>
      <c r="D812" s="69"/>
      <c r="E812" s="69"/>
      <c r="F812" s="69"/>
      <c r="G812"/>
      <c r="H812"/>
      <c r="I812"/>
      <c r="J812"/>
      <c r="K812"/>
      <c r="L812"/>
      <c r="M812"/>
      <c r="N812"/>
      <c r="O812"/>
    </row>
    <row r="813" spans="1:15" x14ac:dyDescent="0.3">
      <c r="A813" s="69"/>
      <c r="B813" s="69"/>
      <c r="C813" s="69"/>
      <c r="D813" s="69"/>
      <c r="E813" s="69"/>
      <c r="F813" s="69"/>
      <c r="G813"/>
      <c r="H813"/>
      <c r="I813"/>
      <c r="J813"/>
      <c r="K813"/>
      <c r="L813"/>
      <c r="M813"/>
      <c r="N813"/>
      <c r="O813"/>
    </row>
    <row r="814" spans="1:15" x14ac:dyDescent="0.3">
      <c r="A814" s="69"/>
      <c r="B814" s="69"/>
      <c r="C814" s="69"/>
      <c r="D814" s="69"/>
      <c r="E814" s="69"/>
      <c r="F814" s="69"/>
      <c r="G814"/>
      <c r="H814"/>
      <c r="I814"/>
      <c r="J814"/>
      <c r="K814"/>
      <c r="L814"/>
      <c r="M814"/>
      <c r="N814"/>
      <c r="O814"/>
    </row>
    <row r="815" spans="1:15" x14ac:dyDescent="0.3">
      <c r="A815" s="69"/>
      <c r="B815" s="69"/>
      <c r="C815" s="69"/>
      <c r="D815" s="69"/>
      <c r="E815" s="69"/>
      <c r="F815" s="69"/>
      <c r="G815"/>
      <c r="H815"/>
      <c r="I815"/>
      <c r="J815"/>
      <c r="K815"/>
      <c r="L815"/>
      <c r="M815"/>
      <c r="N815"/>
      <c r="O815"/>
    </row>
    <row r="816" spans="1:15" x14ac:dyDescent="0.3">
      <c r="A816" s="69"/>
      <c r="B816" s="69"/>
      <c r="C816" s="69"/>
      <c r="D816" s="69"/>
      <c r="E816" s="69"/>
      <c r="F816" s="69"/>
      <c r="G816"/>
      <c r="H816"/>
      <c r="I816"/>
      <c r="J816"/>
      <c r="K816"/>
      <c r="L816"/>
      <c r="M816"/>
      <c r="N816"/>
      <c r="O816"/>
    </row>
    <row r="817" spans="1:15" x14ac:dyDescent="0.3">
      <c r="A817" s="69"/>
      <c r="B817" s="69"/>
      <c r="C817" s="69"/>
      <c r="D817" s="69"/>
      <c r="E817" s="69"/>
      <c r="F817" s="69"/>
      <c r="G817"/>
      <c r="H817"/>
      <c r="I817"/>
      <c r="J817"/>
      <c r="K817"/>
      <c r="L817"/>
      <c r="M817"/>
      <c r="N817"/>
      <c r="O817"/>
    </row>
    <row r="818" spans="1:15" x14ac:dyDescent="0.3">
      <c r="A818" s="69"/>
      <c r="B818" s="69"/>
      <c r="C818" s="69"/>
      <c r="D818" s="69"/>
      <c r="E818" s="69"/>
      <c r="F818" s="69"/>
      <c r="G818"/>
      <c r="H818"/>
      <c r="I818"/>
      <c r="J818"/>
      <c r="K818"/>
      <c r="L818"/>
      <c r="M818"/>
      <c r="N818"/>
      <c r="O818"/>
    </row>
    <row r="819" spans="1:15" x14ac:dyDescent="0.3">
      <c r="A819" s="69"/>
      <c r="B819" s="69"/>
      <c r="C819" s="69"/>
      <c r="D819" s="69"/>
      <c r="E819" s="69"/>
      <c r="F819" s="69"/>
      <c r="G819"/>
      <c r="H819"/>
      <c r="I819"/>
      <c r="J819"/>
      <c r="K819"/>
      <c r="L819"/>
      <c r="M819"/>
      <c r="N819"/>
      <c r="O819"/>
    </row>
    <row r="820" spans="1:15" x14ac:dyDescent="0.3">
      <c r="A820" s="69"/>
      <c r="B820" s="69"/>
      <c r="C820" s="69"/>
      <c r="D820" s="69"/>
      <c r="E820" s="69"/>
      <c r="F820" s="69"/>
      <c r="G820"/>
      <c r="H820"/>
      <c r="I820"/>
      <c r="J820"/>
      <c r="K820"/>
      <c r="L820"/>
      <c r="M820"/>
      <c r="N820"/>
      <c r="O820"/>
    </row>
    <row r="821" spans="1:15" x14ac:dyDescent="0.3">
      <c r="A821" s="69"/>
      <c r="B821" s="69"/>
      <c r="C821" s="69"/>
      <c r="D821" s="69"/>
      <c r="E821" s="69"/>
      <c r="F821" s="69"/>
      <c r="G821"/>
      <c r="H821"/>
      <c r="I821"/>
      <c r="J821"/>
      <c r="K821"/>
      <c r="L821"/>
      <c r="M821"/>
      <c r="N821"/>
      <c r="O821"/>
    </row>
    <row r="822" spans="1:15" x14ac:dyDescent="0.3">
      <c r="A822" s="69"/>
      <c r="B822" s="69"/>
      <c r="C822" s="69"/>
      <c r="D822" s="69"/>
      <c r="E822" s="69"/>
      <c r="F822" s="69"/>
      <c r="G822"/>
      <c r="H822"/>
      <c r="I822"/>
      <c r="J822"/>
      <c r="K822"/>
      <c r="L822"/>
      <c r="M822"/>
      <c r="N822"/>
      <c r="O822"/>
    </row>
    <row r="823" spans="1:15" x14ac:dyDescent="0.3">
      <c r="A823" s="69"/>
      <c r="B823" s="69"/>
      <c r="C823" s="69"/>
      <c r="D823" s="69"/>
      <c r="E823" s="69"/>
      <c r="F823" s="69"/>
      <c r="G823"/>
      <c r="H823"/>
      <c r="I823"/>
      <c r="J823"/>
      <c r="K823"/>
      <c r="L823"/>
      <c r="M823"/>
      <c r="N823"/>
      <c r="O823"/>
    </row>
    <row r="824" spans="1:15" x14ac:dyDescent="0.3">
      <c r="A824" s="69"/>
      <c r="B824" s="69"/>
      <c r="C824" s="69"/>
      <c r="D824" s="69"/>
      <c r="E824" s="69"/>
      <c r="F824" s="69"/>
      <c r="G824"/>
      <c r="H824"/>
      <c r="I824"/>
      <c r="J824"/>
      <c r="K824"/>
      <c r="L824"/>
      <c r="M824"/>
      <c r="N824"/>
      <c r="O824"/>
    </row>
    <row r="825" spans="1:15" x14ac:dyDescent="0.3">
      <c r="A825" s="69"/>
      <c r="B825" s="69"/>
      <c r="C825" s="69"/>
      <c r="D825" s="69"/>
      <c r="E825" s="69"/>
      <c r="F825" s="69"/>
      <c r="G825"/>
      <c r="H825"/>
      <c r="I825"/>
      <c r="J825"/>
      <c r="K825"/>
      <c r="L825"/>
      <c r="M825"/>
      <c r="N825"/>
      <c r="O825"/>
    </row>
    <row r="826" spans="1:15" x14ac:dyDescent="0.3">
      <c r="A826" s="69"/>
      <c r="B826" s="69"/>
      <c r="C826" s="69"/>
      <c r="D826" s="69"/>
      <c r="E826" s="69"/>
      <c r="F826" s="69"/>
      <c r="G826"/>
      <c r="H826"/>
      <c r="I826"/>
      <c r="J826"/>
      <c r="K826"/>
      <c r="L826"/>
      <c r="M826"/>
      <c r="N826"/>
      <c r="O826"/>
    </row>
    <row r="827" spans="1:15" x14ac:dyDescent="0.3">
      <c r="A827" s="69"/>
      <c r="B827" s="69"/>
      <c r="C827" s="69"/>
      <c r="D827" s="69"/>
      <c r="E827" s="69"/>
      <c r="F827" s="69"/>
      <c r="G827"/>
      <c r="H827"/>
      <c r="I827"/>
      <c r="J827"/>
      <c r="K827"/>
      <c r="L827"/>
      <c r="M827"/>
      <c r="N827"/>
      <c r="O827"/>
    </row>
    <row r="828" spans="1:15" x14ac:dyDescent="0.3">
      <c r="A828" s="69"/>
      <c r="B828" s="69"/>
      <c r="C828" s="69"/>
      <c r="D828" s="69"/>
      <c r="E828" s="69"/>
      <c r="F828" s="69"/>
      <c r="G828"/>
      <c r="H828"/>
      <c r="I828"/>
      <c r="J828"/>
      <c r="K828"/>
      <c r="L828"/>
      <c r="M828"/>
      <c r="N828"/>
      <c r="O828"/>
    </row>
    <row r="829" spans="1:15" x14ac:dyDescent="0.3">
      <c r="A829" s="69"/>
      <c r="B829" s="69"/>
      <c r="C829" s="69"/>
      <c r="D829" s="69"/>
      <c r="E829" s="69"/>
      <c r="F829" s="69"/>
      <c r="G829"/>
      <c r="H829"/>
      <c r="I829"/>
      <c r="J829"/>
      <c r="K829"/>
      <c r="L829"/>
      <c r="M829"/>
      <c r="N829"/>
      <c r="O829"/>
    </row>
    <row r="830" spans="1:15" x14ac:dyDescent="0.3">
      <c r="A830" s="69"/>
      <c r="B830" s="69"/>
      <c r="C830" s="69"/>
      <c r="D830" s="69"/>
      <c r="E830" s="69"/>
      <c r="F830" s="69"/>
      <c r="G830"/>
      <c r="H830"/>
      <c r="I830"/>
      <c r="J830"/>
      <c r="K830"/>
      <c r="L830"/>
      <c r="M830"/>
      <c r="N830"/>
      <c r="O830"/>
    </row>
    <row r="831" spans="1:15" x14ac:dyDescent="0.3">
      <c r="A831" s="69"/>
      <c r="B831" s="69"/>
      <c r="C831" s="69"/>
      <c r="D831" s="69"/>
      <c r="E831" s="69"/>
      <c r="F831" s="69"/>
      <c r="G831"/>
      <c r="H831"/>
      <c r="I831"/>
      <c r="J831"/>
      <c r="K831"/>
      <c r="L831"/>
      <c r="M831"/>
      <c r="N831"/>
      <c r="O831"/>
    </row>
    <row r="832" spans="1:15" x14ac:dyDescent="0.3">
      <c r="A832" s="69"/>
      <c r="B832" s="69"/>
      <c r="C832" s="69"/>
      <c r="D832" s="69"/>
      <c r="E832" s="69"/>
      <c r="F832" s="69"/>
      <c r="G832"/>
      <c r="H832"/>
      <c r="I832"/>
      <c r="J832"/>
      <c r="K832"/>
      <c r="L832"/>
      <c r="M832"/>
      <c r="N832"/>
      <c r="O832"/>
    </row>
    <row r="833" spans="1:15" x14ac:dyDescent="0.3">
      <c r="A833" s="69"/>
      <c r="B833" s="69"/>
      <c r="C833" s="69"/>
      <c r="D833" s="69"/>
      <c r="E833" s="69"/>
      <c r="F833" s="69"/>
      <c r="G833"/>
      <c r="H833"/>
      <c r="I833"/>
      <c r="J833"/>
      <c r="K833"/>
      <c r="L833"/>
      <c r="M833"/>
      <c r="N833"/>
      <c r="O833"/>
    </row>
    <row r="834" spans="1:15" x14ac:dyDescent="0.3">
      <c r="A834" s="69"/>
      <c r="B834" s="69"/>
      <c r="C834" s="69"/>
      <c r="D834" s="69"/>
      <c r="E834" s="69"/>
      <c r="F834" s="69"/>
      <c r="G834"/>
      <c r="H834"/>
      <c r="I834"/>
      <c r="J834"/>
      <c r="K834"/>
      <c r="L834"/>
      <c r="M834"/>
      <c r="N834"/>
      <c r="O834"/>
    </row>
    <row r="835" spans="1:15" x14ac:dyDescent="0.3">
      <c r="A835" s="69"/>
      <c r="B835" s="69"/>
      <c r="C835" s="69"/>
      <c r="D835" s="69"/>
      <c r="E835" s="69"/>
      <c r="F835" s="69"/>
      <c r="G835"/>
      <c r="H835"/>
      <c r="I835"/>
      <c r="J835"/>
      <c r="K835"/>
      <c r="L835"/>
      <c r="M835"/>
      <c r="N835"/>
      <c r="O835"/>
    </row>
    <row r="836" spans="1:15" x14ac:dyDescent="0.3">
      <c r="A836" s="69"/>
      <c r="B836" s="69"/>
      <c r="C836" s="69"/>
      <c r="D836" s="69"/>
      <c r="E836" s="69"/>
      <c r="F836" s="69"/>
      <c r="G836"/>
      <c r="H836"/>
      <c r="I836"/>
      <c r="J836"/>
      <c r="K836"/>
      <c r="L836"/>
      <c r="M836"/>
      <c r="N836"/>
      <c r="O836"/>
    </row>
    <row r="837" spans="1:15" x14ac:dyDescent="0.3">
      <c r="A837" s="69"/>
      <c r="B837" s="69"/>
      <c r="C837" s="69"/>
      <c r="D837" s="69"/>
      <c r="E837" s="69"/>
      <c r="F837" s="69"/>
      <c r="G837"/>
      <c r="H837"/>
      <c r="I837"/>
      <c r="J837"/>
      <c r="K837"/>
      <c r="L837"/>
      <c r="M837"/>
      <c r="N837"/>
      <c r="O837"/>
    </row>
    <row r="838" spans="1:15" x14ac:dyDescent="0.3">
      <c r="A838" s="69"/>
      <c r="B838" s="69"/>
      <c r="C838" s="69"/>
      <c r="D838" s="69"/>
      <c r="E838" s="69"/>
      <c r="F838" s="69"/>
      <c r="G838"/>
      <c r="H838"/>
      <c r="I838"/>
      <c r="J838"/>
      <c r="K838"/>
      <c r="L838"/>
      <c r="M838"/>
      <c r="N838"/>
      <c r="O838"/>
    </row>
    <row r="839" spans="1:15" x14ac:dyDescent="0.3">
      <c r="A839" s="69"/>
      <c r="B839" s="69"/>
      <c r="C839" s="69"/>
      <c r="D839" s="69"/>
      <c r="E839" s="69"/>
      <c r="F839" s="69"/>
      <c r="G839"/>
      <c r="H839"/>
      <c r="I839"/>
      <c r="J839"/>
      <c r="K839"/>
      <c r="L839"/>
      <c r="M839"/>
      <c r="N839"/>
      <c r="O839"/>
    </row>
    <row r="840" spans="1:15" x14ac:dyDescent="0.3">
      <c r="A840" s="69"/>
      <c r="B840" s="69"/>
      <c r="C840" s="69"/>
      <c r="D840" s="69"/>
      <c r="E840" s="69"/>
      <c r="F840" s="69"/>
      <c r="G840"/>
      <c r="H840"/>
      <c r="I840"/>
      <c r="J840"/>
      <c r="K840"/>
      <c r="L840"/>
      <c r="M840"/>
      <c r="N840"/>
      <c r="O840"/>
    </row>
    <row r="841" spans="1:15" x14ac:dyDescent="0.3">
      <c r="A841" s="69"/>
      <c r="B841" s="69"/>
      <c r="C841" s="69"/>
      <c r="D841" s="69"/>
      <c r="E841" s="69"/>
      <c r="F841" s="69"/>
      <c r="G841"/>
      <c r="H841"/>
      <c r="I841"/>
      <c r="J841"/>
      <c r="K841"/>
      <c r="L841"/>
      <c r="M841"/>
      <c r="N841"/>
      <c r="O841"/>
    </row>
    <row r="842" spans="1:15" x14ac:dyDescent="0.3">
      <c r="A842" s="69"/>
      <c r="B842" s="69"/>
      <c r="C842" s="69"/>
      <c r="D842" s="69"/>
      <c r="E842" s="69"/>
      <c r="F842" s="69"/>
      <c r="G842"/>
      <c r="H842"/>
      <c r="I842"/>
      <c r="J842"/>
      <c r="K842"/>
      <c r="L842"/>
      <c r="M842"/>
      <c r="N842"/>
      <c r="O842"/>
    </row>
    <row r="843" spans="1:15" x14ac:dyDescent="0.3">
      <c r="A843" s="69"/>
      <c r="B843" s="69"/>
      <c r="C843" s="69"/>
      <c r="D843" s="69"/>
      <c r="E843" s="69"/>
      <c r="F843" s="69"/>
      <c r="G843"/>
      <c r="H843"/>
      <c r="I843"/>
      <c r="J843"/>
      <c r="K843"/>
      <c r="L843"/>
      <c r="M843"/>
      <c r="N843"/>
      <c r="O843"/>
    </row>
    <row r="844" spans="1:15" x14ac:dyDescent="0.3">
      <c r="A844" s="69"/>
      <c r="B844" s="69"/>
      <c r="C844" s="69"/>
      <c r="D844" s="69"/>
      <c r="E844" s="69"/>
      <c r="F844" s="69"/>
      <c r="G844"/>
      <c r="H844"/>
      <c r="I844"/>
      <c r="J844"/>
      <c r="K844"/>
      <c r="L844"/>
      <c r="M844"/>
      <c r="N844"/>
      <c r="O844"/>
    </row>
    <row r="845" spans="1:15" x14ac:dyDescent="0.3">
      <c r="A845" s="69"/>
      <c r="B845" s="69"/>
      <c r="C845" s="69"/>
      <c r="D845" s="69"/>
      <c r="E845" s="69"/>
      <c r="F845" s="69"/>
      <c r="G845"/>
      <c r="H845"/>
      <c r="I845"/>
      <c r="J845"/>
      <c r="K845"/>
      <c r="L845"/>
      <c r="M845"/>
      <c r="N845"/>
      <c r="O845"/>
    </row>
    <row r="846" spans="1:15" x14ac:dyDescent="0.3">
      <c r="A846" s="69"/>
      <c r="B846" s="69"/>
      <c r="C846" s="69"/>
      <c r="D846" s="69"/>
      <c r="E846" s="69"/>
      <c r="F846" s="69"/>
      <c r="G846"/>
      <c r="H846"/>
      <c r="I846"/>
      <c r="J846"/>
      <c r="K846"/>
      <c r="L846"/>
      <c r="M846"/>
      <c r="N846"/>
      <c r="O846"/>
    </row>
    <row r="847" spans="1:15" x14ac:dyDescent="0.3">
      <c r="A847" s="69"/>
      <c r="B847" s="69"/>
      <c r="C847" s="69"/>
      <c r="D847" s="69"/>
      <c r="E847" s="69"/>
      <c r="F847" s="69"/>
      <c r="G847"/>
      <c r="H847"/>
      <c r="I847"/>
      <c r="J847"/>
      <c r="K847"/>
      <c r="L847"/>
      <c r="M847"/>
      <c r="N847"/>
      <c r="O847"/>
    </row>
    <row r="848" spans="1:15" x14ac:dyDescent="0.3">
      <c r="A848" s="69"/>
      <c r="B848" s="69"/>
      <c r="C848" s="69"/>
      <c r="D848" s="69"/>
      <c r="E848" s="69"/>
      <c r="F848" s="69"/>
      <c r="G848"/>
      <c r="H848"/>
      <c r="I848"/>
      <c r="J848"/>
      <c r="K848"/>
      <c r="L848"/>
      <c r="M848"/>
      <c r="N848"/>
      <c r="O848"/>
    </row>
    <row r="849" spans="1:15" x14ac:dyDescent="0.3">
      <c r="A849" s="69"/>
      <c r="B849" s="69"/>
      <c r="C849" s="69"/>
      <c r="D849" s="69"/>
      <c r="E849" s="69"/>
      <c r="F849" s="69"/>
      <c r="G849"/>
      <c r="H849"/>
      <c r="I849"/>
      <c r="J849"/>
      <c r="K849"/>
      <c r="L849"/>
      <c r="M849"/>
      <c r="N849"/>
      <c r="O849"/>
    </row>
    <row r="850" spans="1:15" x14ac:dyDescent="0.3">
      <c r="A850" s="69"/>
      <c r="B850" s="69"/>
      <c r="C850" s="69"/>
      <c r="D850" s="69"/>
      <c r="E850" s="69"/>
      <c r="F850" s="69"/>
      <c r="G850"/>
      <c r="H850"/>
      <c r="I850"/>
      <c r="J850"/>
      <c r="K850"/>
      <c r="L850"/>
      <c r="M850"/>
      <c r="N850"/>
      <c r="O850"/>
    </row>
    <row r="851" spans="1:15" x14ac:dyDescent="0.3">
      <c r="A851" s="69"/>
      <c r="B851" s="69"/>
      <c r="C851" s="69"/>
      <c r="D851" s="69"/>
      <c r="E851" s="69"/>
      <c r="F851" s="69"/>
      <c r="G851"/>
      <c r="H851"/>
      <c r="I851"/>
      <c r="J851"/>
      <c r="K851"/>
      <c r="L851"/>
      <c r="M851"/>
      <c r="N851"/>
      <c r="O851"/>
    </row>
    <row r="852" spans="1:15" x14ac:dyDescent="0.3">
      <c r="A852" s="69"/>
      <c r="B852" s="69"/>
      <c r="C852" s="69"/>
      <c r="D852" s="69"/>
      <c r="E852" s="69"/>
      <c r="F852" s="69"/>
      <c r="G852"/>
      <c r="H852"/>
      <c r="I852"/>
      <c r="J852"/>
      <c r="K852"/>
      <c r="L852"/>
      <c r="M852"/>
      <c r="N852"/>
      <c r="O852"/>
    </row>
    <row r="853" spans="1:15" x14ac:dyDescent="0.3">
      <c r="A853" s="69"/>
      <c r="B853" s="69"/>
      <c r="C853" s="69"/>
      <c r="D853" s="69"/>
      <c r="E853" s="69"/>
      <c r="F853" s="69"/>
      <c r="G853"/>
      <c r="H853"/>
      <c r="I853"/>
      <c r="J853"/>
      <c r="K853"/>
      <c r="L853"/>
      <c r="M853"/>
      <c r="N853"/>
      <c r="O853"/>
    </row>
    <row r="854" spans="1:15" x14ac:dyDescent="0.3">
      <c r="A854" s="69"/>
      <c r="B854" s="69"/>
      <c r="C854" s="69"/>
      <c r="D854" s="69"/>
      <c r="E854" s="69"/>
      <c r="F854" s="69"/>
      <c r="G854"/>
      <c r="H854"/>
      <c r="I854"/>
      <c r="J854"/>
      <c r="K854"/>
      <c r="L854"/>
      <c r="M854"/>
      <c r="N854"/>
      <c r="O854"/>
    </row>
    <row r="855" spans="1:15" x14ac:dyDescent="0.3">
      <c r="A855" s="69"/>
      <c r="B855" s="69"/>
      <c r="C855" s="69"/>
      <c r="D855" s="69"/>
      <c r="E855" s="69"/>
      <c r="F855" s="69"/>
      <c r="G855"/>
      <c r="H855"/>
      <c r="I855"/>
      <c r="J855"/>
      <c r="K855"/>
      <c r="L855"/>
      <c r="M855"/>
      <c r="N855"/>
      <c r="O855"/>
    </row>
    <row r="856" spans="1:15" x14ac:dyDescent="0.3">
      <c r="A856" s="69"/>
      <c r="B856" s="69"/>
      <c r="C856" s="69"/>
      <c r="D856" s="69"/>
      <c r="E856" s="69"/>
      <c r="F856" s="69"/>
      <c r="G856"/>
      <c r="H856"/>
      <c r="I856"/>
      <c r="J856"/>
      <c r="K856"/>
      <c r="L856"/>
      <c r="M856"/>
      <c r="N856"/>
      <c r="O856"/>
    </row>
    <row r="857" spans="1:15" x14ac:dyDescent="0.3">
      <c r="A857" s="69"/>
      <c r="B857" s="69"/>
      <c r="C857" s="69"/>
      <c r="D857" s="69"/>
      <c r="E857" s="69"/>
      <c r="F857" s="69"/>
      <c r="G857"/>
      <c r="H857"/>
      <c r="I857"/>
      <c r="J857"/>
      <c r="K857"/>
      <c r="L857"/>
      <c r="M857"/>
      <c r="N857"/>
      <c r="O857"/>
    </row>
    <row r="858" spans="1:15" x14ac:dyDescent="0.3">
      <c r="A858" s="69"/>
      <c r="B858" s="69"/>
      <c r="C858" s="69"/>
      <c r="D858" s="69"/>
      <c r="E858" s="69"/>
      <c r="F858" s="69"/>
      <c r="G858"/>
      <c r="H858"/>
      <c r="I858"/>
      <c r="J858"/>
      <c r="K858"/>
      <c r="L858"/>
      <c r="M858"/>
      <c r="N858"/>
      <c r="O858"/>
    </row>
    <row r="859" spans="1:15" x14ac:dyDescent="0.3">
      <c r="A859" s="69"/>
      <c r="B859" s="69"/>
      <c r="C859" s="69"/>
      <c r="D859" s="69"/>
      <c r="E859" s="69"/>
      <c r="F859" s="69"/>
      <c r="G859"/>
      <c r="H859"/>
      <c r="I859"/>
      <c r="J859"/>
      <c r="K859"/>
      <c r="L859"/>
      <c r="M859"/>
      <c r="N859"/>
      <c r="O859"/>
    </row>
    <row r="860" spans="1:15" x14ac:dyDescent="0.3">
      <c r="A860" s="69"/>
      <c r="B860" s="69"/>
      <c r="C860" s="69"/>
      <c r="D860" s="69"/>
      <c r="E860" s="69"/>
      <c r="F860" s="69"/>
      <c r="G860"/>
      <c r="H860"/>
      <c r="I860"/>
      <c r="J860"/>
      <c r="K860"/>
      <c r="L860"/>
      <c r="M860"/>
      <c r="N860"/>
      <c r="O860"/>
    </row>
    <row r="861" spans="1:15" x14ac:dyDescent="0.3">
      <c r="A861" s="69"/>
      <c r="B861" s="69"/>
      <c r="C861" s="69"/>
      <c r="D861" s="69"/>
      <c r="E861" s="69"/>
      <c r="F861" s="69"/>
      <c r="G861"/>
      <c r="H861"/>
      <c r="I861"/>
      <c r="J861"/>
      <c r="K861"/>
      <c r="L861"/>
      <c r="M861"/>
      <c r="N861"/>
      <c r="O861"/>
    </row>
    <row r="862" spans="1:15" x14ac:dyDescent="0.3">
      <c r="A862" s="69"/>
      <c r="B862" s="69"/>
      <c r="C862" s="69"/>
      <c r="D862" s="69"/>
      <c r="E862" s="69"/>
      <c r="F862" s="69"/>
      <c r="G862"/>
      <c r="H862"/>
      <c r="I862"/>
      <c r="J862"/>
      <c r="K862"/>
      <c r="L862"/>
      <c r="M862"/>
      <c r="N862"/>
      <c r="O862"/>
    </row>
    <row r="863" spans="1:15" x14ac:dyDescent="0.3">
      <c r="A863" s="69"/>
      <c r="B863" s="69"/>
      <c r="C863" s="69"/>
      <c r="D863" s="69"/>
      <c r="E863" s="69"/>
      <c r="F863" s="69"/>
      <c r="G863"/>
      <c r="H863"/>
      <c r="I863"/>
      <c r="J863"/>
      <c r="K863"/>
      <c r="L863"/>
      <c r="M863"/>
      <c r="N863"/>
      <c r="O863"/>
    </row>
    <row r="864" spans="1:15" x14ac:dyDescent="0.3">
      <c r="A864" s="69"/>
      <c r="B864" s="69"/>
      <c r="C864" s="69"/>
      <c r="D864" s="69"/>
      <c r="E864" s="69"/>
      <c r="F864" s="69"/>
      <c r="G864"/>
      <c r="H864"/>
      <c r="I864"/>
      <c r="J864"/>
      <c r="K864"/>
      <c r="L864"/>
      <c r="M864"/>
      <c r="N864"/>
      <c r="O864"/>
    </row>
    <row r="865" spans="1:15" x14ac:dyDescent="0.3">
      <c r="A865" s="69"/>
      <c r="B865" s="69"/>
      <c r="C865" s="69"/>
      <c r="D865" s="69"/>
      <c r="E865" s="69"/>
      <c r="F865" s="69"/>
      <c r="G865"/>
      <c r="H865"/>
      <c r="I865"/>
      <c r="J865"/>
      <c r="K865"/>
      <c r="L865"/>
      <c r="M865"/>
      <c r="N865"/>
      <c r="O865"/>
    </row>
    <row r="866" spans="1:15" x14ac:dyDescent="0.3">
      <c r="A866" s="69"/>
      <c r="B866" s="69"/>
      <c r="C866" s="69"/>
      <c r="D866" s="69"/>
      <c r="E866" s="69"/>
      <c r="F866" s="69"/>
      <c r="G866"/>
      <c r="H866"/>
      <c r="I866"/>
      <c r="J866"/>
      <c r="K866"/>
      <c r="L866"/>
      <c r="M866"/>
      <c r="N866"/>
      <c r="O866"/>
    </row>
    <row r="867" spans="1:15" x14ac:dyDescent="0.3">
      <c r="A867" s="69"/>
      <c r="B867" s="69"/>
      <c r="C867" s="69"/>
      <c r="D867" s="69"/>
      <c r="E867" s="69"/>
      <c r="F867" s="69"/>
      <c r="G867"/>
      <c r="H867"/>
      <c r="I867"/>
      <c r="J867"/>
      <c r="K867"/>
      <c r="L867"/>
      <c r="M867"/>
      <c r="N867"/>
      <c r="O867"/>
    </row>
    <row r="868" spans="1:15" x14ac:dyDescent="0.3">
      <c r="A868" s="69"/>
      <c r="B868" s="69"/>
      <c r="C868" s="69"/>
      <c r="D868" s="69"/>
      <c r="E868" s="69"/>
      <c r="F868" s="69"/>
      <c r="G868"/>
      <c r="H868"/>
      <c r="I868"/>
      <c r="J868"/>
      <c r="K868"/>
      <c r="L868"/>
      <c r="M868"/>
      <c r="N868"/>
      <c r="O868"/>
    </row>
    <row r="869" spans="1:15" x14ac:dyDescent="0.3">
      <c r="A869" s="69"/>
      <c r="B869" s="69"/>
      <c r="C869" s="69"/>
      <c r="D869" s="69"/>
      <c r="E869" s="69"/>
      <c r="F869" s="69"/>
      <c r="G869"/>
      <c r="H869"/>
      <c r="I869"/>
      <c r="J869"/>
      <c r="K869"/>
      <c r="L869"/>
      <c r="M869"/>
      <c r="N869"/>
      <c r="O869"/>
    </row>
    <row r="870" spans="1:15" x14ac:dyDescent="0.3">
      <c r="A870" s="69"/>
      <c r="B870" s="69"/>
      <c r="C870" s="69"/>
      <c r="D870" s="69"/>
      <c r="E870" s="69"/>
      <c r="F870" s="69"/>
      <c r="G870"/>
      <c r="H870"/>
      <c r="I870"/>
      <c r="J870"/>
      <c r="K870"/>
      <c r="L870"/>
      <c r="M870"/>
      <c r="N870"/>
      <c r="O870"/>
    </row>
    <row r="871" spans="1:15" x14ac:dyDescent="0.3">
      <c r="A871" s="69"/>
      <c r="B871" s="69"/>
      <c r="C871" s="69"/>
      <c r="D871" s="69"/>
      <c r="E871" s="69"/>
      <c r="F871" s="69"/>
      <c r="G871"/>
      <c r="H871"/>
      <c r="I871"/>
      <c r="J871"/>
      <c r="K871"/>
      <c r="L871"/>
      <c r="M871"/>
      <c r="N871"/>
      <c r="O871"/>
    </row>
    <row r="872" spans="1:15" x14ac:dyDescent="0.3">
      <c r="A872" s="69"/>
      <c r="B872" s="69"/>
      <c r="C872" s="69"/>
      <c r="D872" s="69"/>
      <c r="E872" s="69"/>
      <c r="F872" s="69"/>
      <c r="G872"/>
      <c r="H872"/>
      <c r="I872"/>
      <c r="J872"/>
      <c r="K872"/>
      <c r="L872"/>
      <c r="M872"/>
      <c r="N872"/>
      <c r="O872"/>
    </row>
    <row r="873" spans="1:15" x14ac:dyDescent="0.3">
      <c r="A873" s="69"/>
      <c r="B873" s="69"/>
      <c r="C873" s="69"/>
      <c r="D873" s="69"/>
      <c r="E873" s="69"/>
      <c r="F873" s="69"/>
      <c r="G873"/>
      <c r="H873"/>
      <c r="I873"/>
      <c r="J873"/>
      <c r="K873"/>
      <c r="L873"/>
      <c r="M873"/>
      <c r="N873"/>
      <c r="O873"/>
    </row>
    <row r="874" spans="1:15" x14ac:dyDescent="0.3">
      <c r="A874" s="69"/>
      <c r="B874" s="69"/>
      <c r="C874" s="69"/>
      <c r="D874" s="69"/>
      <c r="E874" s="69"/>
      <c r="F874" s="69"/>
      <c r="G874"/>
      <c r="H874"/>
      <c r="I874"/>
      <c r="J874"/>
      <c r="K874"/>
      <c r="L874"/>
      <c r="M874"/>
      <c r="N874"/>
      <c r="O874"/>
    </row>
    <row r="875" spans="1:15" x14ac:dyDescent="0.3">
      <c r="A875" s="69"/>
      <c r="B875" s="69"/>
      <c r="C875" s="69"/>
      <c r="D875" s="69"/>
      <c r="E875" s="69"/>
      <c r="F875" s="69"/>
      <c r="G875"/>
      <c r="H875"/>
      <c r="I875"/>
      <c r="J875"/>
      <c r="K875"/>
      <c r="L875"/>
      <c r="M875"/>
      <c r="N875"/>
      <c r="O875"/>
    </row>
    <row r="876" spans="1:15" x14ac:dyDescent="0.3">
      <c r="A876" s="69"/>
      <c r="B876" s="69"/>
      <c r="C876" s="69"/>
      <c r="D876" s="69"/>
      <c r="E876" s="69"/>
      <c r="F876" s="69"/>
      <c r="G876"/>
      <c r="H876"/>
      <c r="I876"/>
      <c r="J876"/>
      <c r="K876"/>
      <c r="L876"/>
      <c r="M876"/>
      <c r="N876"/>
      <c r="O876"/>
    </row>
    <row r="877" spans="1:15" x14ac:dyDescent="0.3">
      <c r="A877" s="69"/>
      <c r="B877" s="69"/>
      <c r="C877" s="69"/>
      <c r="D877" s="69"/>
      <c r="E877" s="69"/>
      <c r="F877" s="69"/>
      <c r="G877"/>
      <c r="H877"/>
      <c r="I877"/>
      <c r="J877"/>
      <c r="K877"/>
      <c r="L877"/>
      <c r="M877"/>
      <c r="N877"/>
      <c r="O877"/>
    </row>
    <row r="878" spans="1:15" x14ac:dyDescent="0.3">
      <c r="A878" s="69"/>
      <c r="B878" s="69"/>
      <c r="C878" s="69"/>
      <c r="D878" s="69"/>
      <c r="E878" s="69"/>
      <c r="F878" s="69"/>
      <c r="G878"/>
      <c r="H878"/>
      <c r="I878"/>
      <c r="J878"/>
      <c r="K878"/>
      <c r="L878"/>
      <c r="M878"/>
      <c r="N878"/>
      <c r="O878"/>
    </row>
    <row r="879" spans="1:15" x14ac:dyDescent="0.3">
      <c r="A879" s="69"/>
      <c r="B879" s="69"/>
      <c r="C879" s="69"/>
      <c r="D879" s="69"/>
      <c r="E879" s="69"/>
      <c r="F879" s="69"/>
      <c r="G879"/>
      <c r="H879"/>
      <c r="I879"/>
      <c r="J879"/>
      <c r="K879"/>
      <c r="L879"/>
      <c r="M879"/>
      <c r="N879"/>
      <c r="O879"/>
    </row>
    <row r="880" spans="1:15" x14ac:dyDescent="0.3">
      <c r="A880" s="69"/>
      <c r="B880" s="69"/>
      <c r="C880" s="69"/>
      <c r="D880" s="69"/>
      <c r="E880" s="69"/>
      <c r="F880" s="69"/>
      <c r="G880"/>
      <c r="H880"/>
      <c r="I880"/>
      <c r="J880"/>
      <c r="K880"/>
      <c r="L880"/>
      <c r="M880"/>
      <c r="N880"/>
      <c r="O880"/>
    </row>
    <row r="881" spans="1:15" x14ac:dyDescent="0.3">
      <c r="A881" s="69"/>
      <c r="B881" s="69"/>
      <c r="C881" s="69"/>
      <c r="D881" s="69"/>
      <c r="E881" s="69"/>
      <c r="F881" s="69"/>
      <c r="G881"/>
      <c r="H881"/>
      <c r="I881"/>
      <c r="J881"/>
      <c r="K881"/>
      <c r="L881"/>
      <c r="M881"/>
      <c r="N881"/>
      <c r="O881"/>
    </row>
    <row r="882" spans="1:15" x14ac:dyDescent="0.3">
      <c r="A882" s="69"/>
      <c r="B882" s="69"/>
      <c r="C882" s="69"/>
      <c r="D882" s="69"/>
      <c r="E882" s="69"/>
      <c r="F882" s="69"/>
      <c r="G882"/>
      <c r="H882"/>
      <c r="I882"/>
      <c r="J882"/>
      <c r="K882"/>
      <c r="L882"/>
      <c r="M882"/>
      <c r="N882"/>
      <c r="O882"/>
    </row>
    <row r="883" spans="1:15" x14ac:dyDescent="0.3">
      <c r="A883" s="69"/>
      <c r="B883" s="69"/>
      <c r="C883" s="69"/>
      <c r="D883" s="69"/>
      <c r="E883" s="69"/>
      <c r="F883" s="69"/>
      <c r="G883"/>
      <c r="H883"/>
      <c r="I883"/>
      <c r="J883"/>
      <c r="K883"/>
      <c r="L883"/>
      <c r="M883"/>
      <c r="N883"/>
      <c r="O883"/>
    </row>
    <row r="884" spans="1:15" x14ac:dyDescent="0.3">
      <c r="A884" s="69"/>
      <c r="B884" s="69"/>
      <c r="C884" s="69"/>
      <c r="D884" s="69"/>
      <c r="E884" s="69"/>
      <c r="F884" s="69"/>
      <c r="G884"/>
      <c r="H884"/>
      <c r="I884"/>
      <c r="J884"/>
      <c r="K884"/>
      <c r="L884"/>
      <c r="M884"/>
      <c r="N884"/>
      <c r="O884"/>
    </row>
    <row r="885" spans="1:15" x14ac:dyDescent="0.3">
      <c r="A885" s="69"/>
      <c r="B885" s="69"/>
      <c r="C885" s="69"/>
      <c r="D885" s="69"/>
      <c r="E885" s="69"/>
      <c r="F885" s="69"/>
      <c r="G885"/>
      <c r="H885"/>
      <c r="I885"/>
      <c r="J885"/>
      <c r="K885"/>
      <c r="L885"/>
      <c r="M885"/>
      <c r="N885"/>
      <c r="O885"/>
    </row>
    <row r="886" spans="1:15" x14ac:dyDescent="0.3">
      <c r="A886" s="69"/>
      <c r="B886" s="69"/>
      <c r="C886" s="69"/>
      <c r="D886" s="69"/>
      <c r="E886" s="69"/>
      <c r="F886" s="69"/>
      <c r="G886"/>
      <c r="H886"/>
      <c r="I886"/>
      <c r="J886"/>
      <c r="K886"/>
      <c r="L886"/>
      <c r="M886"/>
      <c r="N886"/>
      <c r="O886"/>
    </row>
    <row r="887" spans="1:15" x14ac:dyDescent="0.3">
      <c r="A887" s="69"/>
      <c r="B887" s="69"/>
      <c r="C887" s="69"/>
      <c r="D887" s="69"/>
      <c r="E887" s="69"/>
      <c r="F887" s="69"/>
      <c r="G887"/>
      <c r="H887"/>
      <c r="I887"/>
      <c r="J887"/>
      <c r="K887"/>
      <c r="L887"/>
      <c r="M887"/>
      <c r="N887"/>
      <c r="O887"/>
    </row>
    <row r="888" spans="1:15" x14ac:dyDescent="0.3">
      <c r="A888" s="69"/>
      <c r="B888" s="69"/>
      <c r="C888" s="69"/>
      <c r="D888" s="69"/>
      <c r="E888" s="69"/>
      <c r="F888" s="69"/>
      <c r="G888"/>
      <c r="H888"/>
      <c r="I888"/>
      <c r="J888"/>
      <c r="K888"/>
      <c r="L888"/>
      <c r="M888"/>
      <c r="N888"/>
      <c r="O888"/>
    </row>
    <row r="889" spans="1:15" x14ac:dyDescent="0.3">
      <c r="A889" s="69"/>
      <c r="B889" s="69"/>
      <c r="C889" s="69"/>
      <c r="D889" s="69"/>
      <c r="E889" s="69"/>
      <c r="F889" s="69"/>
      <c r="G889"/>
      <c r="H889"/>
      <c r="I889"/>
      <c r="J889"/>
      <c r="K889"/>
      <c r="L889"/>
      <c r="M889"/>
      <c r="N889"/>
      <c r="O889"/>
    </row>
    <row r="890" spans="1:15" x14ac:dyDescent="0.3">
      <c r="A890" s="69"/>
      <c r="B890" s="69"/>
      <c r="C890" s="69"/>
      <c r="D890" s="69"/>
      <c r="E890" s="69"/>
      <c r="F890" s="69"/>
      <c r="G890"/>
      <c r="H890"/>
      <c r="I890"/>
      <c r="J890"/>
      <c r="K890"/>
      <c r="L890"/>
      <c r="M890"/>
      <c r="N890"/>
      <c r="O890"/>
    </row>
    <row r="891" spans="1:15" x14ac:dyDescent="0.3">
      <c r="A891" s="69"/>
      <c r="B891" s="69"/>
      <c r="C891" s="69"/>
      <c r="D891" s="69"/>
      <c r="E891" s="69"/>
      <c r="F891" s="69"/>
      <c r="G891"/>
      <c r="H891"/>
      <c r="I891"/>
      <c r="J891"/>
      <c r="K891"/>
      <c r="L891"/>
      <c r="M891"/>
      <c r="N891"/>
      <c r="O891"/>
    </row>
    <row r="892" spans="1:15" x14ac:dyDescent="0.3">
      <c r="A892" s="69"/>
      <c r="B892" s="69"/>
      <c r="C892" s="69"/>
      <c r="D892" s="69"/>
      <c r="E892" s="69"/>
      <c r="F892" s="69"/>
      <c r="G892"/>
      <c r="H892"/>
      <c r="I892"/>
      <c r="J892"/>
      <c r="K892"/>
      <c r="L892"/>
      <c r="M892"/>
      <c r="N892"/>
      <c r="O892"/>
    </row>
    <row r="893" spans="1:15" x14ac:dyDescent="0.3">
      <c r="A893" s="69"/>
      <c r="B893" s="69"/>
      <c r="C893" s="69"/>
      <c r="D893" s="69"/>
      <c r="E893" s="69"/>
      <c r="F893" s="69"/>
      <c r="G893"/>
      <c r="H893"/>
      <c r="I893"/>
      <c r="J893"/>
      <c r="K893"/>
      <c r="L893"/>
      <c r="M893"/>
      <c r="N893"/>
      <c r="O893"/>
    </row>
    <row r="894" spans="1:15" x14ac:dyDescent="0.3">
      <c r="A894" s="69"/>
      <c r="B894" s="69"/>
      <c r="C894" s="69"/>
      <c r="D894" s="69"/>
      <c r="E894" s="69"/>
      <c r="F894" s="69"/>
      <c r="G894"/>
      <c r="H894"/>
      <c r="I894"/>
      <c r="J894"/>
      <c r="K894"/>
      <c r="L894"/>
      <c r="M894"/>
      <c r="N894"/>
      <c r="O894"/>
    </row>
    <row r="895" spans="1:15" x14ac:dyDescent="0.3">
      <c r="A895" s="69"/>
      <c r="B895" s="69"/>
      <c r="C895" s="69"/>
      <c r="D895" s="69"/>
      <c r="E895" s="69"/>
      <c r="F895" s="69"/>
      <c r="G895"/>
      <c r="H895"/>
      <c r="I895"/>
      <c r="J895"/>
      <c r="K895"/>
      <c r="L895"/>
      <c r="M895"/>
      <c r="N895"/>
      <c r="O895"/>
    </row>
    <row r="896" spans="1:15" x14ac:dyDescent="0.3">
      <c r="A896" s="69"/>
      <c r="B896" s="69"/>
      <c r="C896" s="69"/>
      <c r="D896" s="69"/>
      <c r="E896" s="69"/>
      <c r="F896" s="69"/>
      <c r="G896"/>
      <c r="H896"/>
      <c r="I896"/>
      <c r="J896"/>
      <c r="K896"/>
      <c r="L896"/>
      <c r="M896"/>
      <c r="N896"/>
      <c r="O896"/>
    </row>
    <row r="897" spans="1:15" x14ac:dyDescent="0.3">
      <c r="A897" s="69"/>
      <c r="B897" s="69"/>
      <c r="C897" s="69"/>
      <c r="D897" s="69"/>
      <c r="E897" s="69"/>
      <c r="F897" s="69"/>
      <c r="G897"/>
      <c r="H897"/>
      <c r="I897"/>
      <c r="J897"/>
      <c r="K897"/>
      <c r="L897"/>
      <c r="M897"/>
      <c r="N897"/>
      <c r="O897"/>
    </row>
    <row r="898" spans="1:15" x14ac:dyDescent="0.3">
      <c r="A898" s="69"/>
      <c r="B898" s="69"/>
      <c r="C898" s="69"/>
      <c r="D898" s="69"/>
      <c r="E898" s="69"/>
      <c r="F898" s="69"/>
      <c r="G898"/>
      <c r="H898"/>
      <c r="I898"/>
      <c r="J898"/>
      <c r="K898"/>
      <c r="L898"/>
      <c r="M898"/>
      <c r="N898"/>
      <c r="O898"/>
    </row>
    <row r="899" spans="1:15" x14ac:dyDescent="0.3">
      <c r="A899" s="69"/>
      <c r="B899" s="69"/>
      <c r="C899" s="69"/>
      <c r="D899" s="69"/>
      <c r="E899" s="69"/>
      <c r="F899" s="69"/>
      <c r="G899"/>
      <c r="H899"/>
      <c r="I899"/>
      <c r="J899"/>
      <c r="K899"/>
      <c r="L899"/>
      <c r="M899"/>
      <c r="N899"/>
      <c r="O899"/>
    </row>
    <row r="900" spans="1:15" x14ac:dyDescent="0.3">
      <c r="A900" s="69"/>
      <c r="B900" s="69"/>
      <c r="C900" s="69"/>
      <c r="D900" s="69"/>
      <c r="E900" s="69"/>
      <c r="F900" s="69"/>
      <c r="G900"/>
      <c r="H900"/>
      <c r="I900"/>
      <c r="J900"/>
      <c r="K900"/>
      <c r="L900"/>
      <c r="M900"/>
      <c r="N900"/>
      <c r="O900"/>
    </row>
    <row r="901" spans="1:15" x14ac:dyDescent="0.3">
      <c r="A901" s="69"/>
      <c r="B901" s="69"/>
      <c r="C901" s="69"/>
      <c r="D901" s="69"/>
      <c r="E901" s="69"/>
      <c r="F901" s="69"/>
      <c r="G901"/>
      <c r="H901"/>
      <c r="I901"/>
      <c r="J901"/>
      <c r="K901"/>
      <c r="L901"/>
      <c r="M901"/>
      <c r="N901"/>
      <c r="O901"/>
    </row>
    <row r="902" spans="1:15" x14ac:dyDescent="0.3">
      <c r="A902" s="69"/>
      <c r="B902" s="69"/>
      <c r="C902" s="69"/>
      <c r="D902" s="69"/>
      <c r="E902" s="69"/>
      <c r="F902" s="69"/>
      <c r="G902"/>
      <c r="H902"/>
      <c r="I902"/>
      <c r="J902"/>
      <c r="K902"/>
      <c r="L902"/>
      <c r="M902"/>
      <c r="N902"/>
      <c r="O902"/>
    </row>
    <row r="903" spans="1:15" x14ac:dyDescent="0.3">
      <c r="A903" s="69"/>
      <c r="B903" s="69"/>
      <c r="C903" s="69"/>
      <c r="D903" s="69"/>
      <c r="E903" s="69"/>
      <c r="F903" s="69"/>
      <c r="G903"/>
      <c r="H903"/>
      <c r="I903"/>
      <c r="J903"/>
      <c r="K903"/>
      <c r="L903"/>
      <c r="M903"/>
      <c r="N903"/>
      <c r="O903"/>
    </row>
    <row r="904" spans="1:15" x14ac:dyDescent="0.3">
      <c r="A904" s="69"/>
      <c r="B904" s="69"/>
      <c r="C904" s="69"/>
      <c r="D904" s="69"/>
      <c r="E904" s="69"/>
      <c r="F904" s="69"/>
      <c r="G904"/>
      <c r="H904"/>
      <c r="I904"/>
      <c r="J904"/>
      <c r="K904"/>
      <c r="L904"/>
      <c r="M904"/>
      <c r="N904"/>
      <c r="O904"/>
    </row>
    <row r="905" spans="1:15" x14ac:dyDescent="0.3">
      <c r="A905" s="69"/>
      <c r="B905" s="69"/>
      <c r="C905" s="69"/>
      <c r="D905" s="69"/>
      <c r="E905" s="69"/>
      <c r="F905" s="69"/>
      <c r="G905"/>
      <c r="H905"/>
      <c r="I905"/>
      <c r="J905"/>
      <c r="K905"/>
      <c r="L905"/>
      <c r="M905"/>
      <c r="N905"/>
      <c r="O905"/>
    </row>
    <row r="906" spans="1:15" x14ac:dyDescent="0.3">
      <c r="A906" s="69"/>
      <c r="B906" s="69"/>
      <c r="C906" s="69"/>
      <c r="D906" s="69"/>
      <c r="E906" s="69"/>
      <c r="F906" s="69"/>
      <c r="G906"/>
      <c r="H906"/>
      <c r="I906"/>
      <c r="J906"/>
      <c r="K906"/>
      <c r="L906"/>
      <c r="M906"/>
      <c r="N906"/>
      <c r="O906"/>
    </row>
    <row r="907" spans="1:15" x14ac:dyDescent="0.3">
      <c r="A907" s="69"/>
      <c r="B907" s="69"/>
      <c r="C907" s="69"/>
      <c r="D907" s="69"/>
      <c r="E907" s="69"/>
      <c r="F907" s="69"/>
      <c r="G907"/>
      <c r="H907"/>
      <c r="I907"/>
      <c r="J907"/>
      <c r="K907"/>
      <c r="L907"/>
      <c r="M907"/>
      <c r="N907"/>
      <c r="O907"/>
    </row>
    <row r="908" spans="1:15" x14ac:dyDescent="0.3">
      <c r="A908" s="69"/>
      <c r="B908" s="69"/>
      <c r="C908" s="69"/>
      <c r="D908" s="69"/>
      <c r="E908" s="69"/>
      <c r="F908" s="69"/>
      <c r="G908"/>
      <c r="H908"/>
      <c r="I908"/>
      <c r="J908"/>
      <c r="K908"/>
      <c r="L908"/>
      <c r="M908"/>
      <c r="N908"/>
      <c r="O908"/>
    </row>
    <row r="909" spans="1:15" x14ac:dyDescent="0.3">
      <c r="A909" s="69"/>
      <c r="B909" s="69"/>
      <c r="C909" s="69"/>
      <c r="D909" s="69"/>
      <c r="E909" s="69"/>
      <c r="F909" s="69"/>
      <c r="G909"/>
      <c r="H909"/>
      <c r="I909"/>
      <c r="J909"/>
      <c r="K909"/>
      <c r="L909"/>
      <c r="M909"/>
      <c r="N909"/>
      <c r="O909"/>
    </row>
    <row r="910" spans="1:15" x14ac:dyDescent="0.3">
      <c r="A910" s="69"/>
      <c r="B910" s="69"/>
      <c r="C910" s="69"/>
      <c r="D910" s="69"/>
      <c r="E910" s="69"/>
      <c r="F910" s="69"/>
      <c r="G910"/>
      <c r="H910"/>
      <c r="I910"/>
      <c r="J910"/>
      <c r="K910"/>
      <c r="L910"/>
      <c r="M910"/>
      <c r="N910"/>
      <c r="O910"/>
    </row>
    <row r="911" spans="1:15" x14ac:dyDescent="0.3">
      <c r="A911" s="69"/>
      <c r="B911" s="69"/>
      <c r="C911" s="69"/>
      <c r="D911" s="69"/>
      <c r="E911" s="69"/>
      <c r="F911" s="69"/>
      <c r="G911"/>
      <c r="H911"/>
      <c r="I911"/>
      <c r="J911"/>
      <c r="K911"/>
      <c r="L911"/>
      <c r="M911"/>
      <c r="N911"/>
      <c r="O911"/>
    </row>
    <row r="912" spans="1:15" x14ac:dyDescent="0.3">
      <c r="A912" s="69"/>
      <c r="B912" s="69"/>
      <c r="C912" s="69"/>
      <c r="D912" s="69"/>
      <c r="E912" s="69"/>
      <c r="F912" s="69"/>
      <c r="G912"/>
      <c r="H912"/>
      <c r="I912"/>
      <c r="J912"/>
      <c r="K912"/>
      <c r="L912"/>
      <c r="M912"/>
      <c r="N912"/>
      <c r="O912"/>
    </row>
    <row r="913" spans="1:15" x14ac:dyDescent="0.3">
      <c r="A913" s="69"/>
      <c r="B913" s="69"/>
      <c r="C913" s="69"/>
      <c r="D913" s="69"/>
      <c r="E913" s="69"/>
      <c r="F913" s="69"/>
      <c r="G913"/>
      <c r="H913"/>
      <c r="I913"/>
      <c r="J913"/>
      <c r="K913"/>
      <c r="L913"/>
      <c r="M913"/>
      <c r="N913"/>
      <c r="O913"/>
    </row>
    <row r="914" spans="1:15" x14ac:dyDescent="0.3">
      <c r="A914" s="69"/>
      <c r="B914" s="69"/>
      <c r="C914" s="69"/>
      <c r="D914" s="69"/>
      <c r="E914" s="69"/>
      <c r="F914" s="69"/>
      <c r="G914"/>
      <c r="H914"/>
      <c r="I914"/>
      <c r="J914"/>
      <c r="K914"/>
      <c r="L914"/>
      <c r="M914"/>
      <c r="N914"/>
      <c r="O914"/>
    </row>
    <row r="915" spans="1:15" x14ac:dyDescent="0.3">
      <c r="A915" s="69"/>
      <c r="B915" s="69"/>
      <c r="C915" s="69"/>
      <c r="D915" s="69"/>
      <c r="E915" s="69"/>
      <c r="F915" s="69"/>
      <c r="G915"/>
      <c r="H915"/>
      <c r="I915"/>
      <c r="J915"/>
      <c r="K915"/>
      <c r="L915"/>
      <c r="M915"/>
      <c r="N915"/>
      <c r="O915"/>
    </row>
    <row r="916" spans="1:15" x14ac:dyDescent="0.3">
      <c r="A916" s="69"/>
      <c r="B916" s="69"/>
      <c r="C916" s="69"/>
      <c r="D916" s="69"/>
      <c r="E916" s="69"/>
      <c r="F916" s="69"/>
      <c r="G916"/>
      <c r="H916"/>
      <c r="I916"/>
      <c r="J916"/>
      <c r="K916"/>
      <c r="L916"/>
      <c r="M916"/>
      <c r="N916"/>
      <c r="O916"/>
    </row>
    <row r="917" spans="1:15" x14ac:dyDescent="0.3">
      <c r="A917" s="69"/>
      <c r="B917" s="69"/>
      <c r="C917" s="69"/>
      <c r="D917" s="69"/>
      <c r="E917" s="69"/>
      <c r="F917" s="69"/>
      <c r="G917"/>
      <c r="H917"/>
      <c r="I917"/>
      <c r="J917"/>
      <c r="K917"/>
      <c r="L917"/>
      <c r="M917"/>
      <c r="N917"/>
      <c r="O917"/>
    </row>
    <row r="918" spans="1:15" x14ac:dyDescent="0.3">
      <c r="A918" s="69"/>
      <c r="B918" s="69"/>
      <c r="C918" s="69"/>
      <c r="D918" s="69"/>
      <c r="E918" s="69"/>
      <c r="F918" s="69"/>
      <c r="G918"/>
      <c r="H918"/>
      <c r="I918"/>
      <c r="J918"/>
      <c r="K918"/>
      <c r="L918"/>
      <c r="M918"/>
      <c r="N918"/>
      <c r="O918"/>
    </row>
    <row r="919" spans="1:15" x14ac:dyDescent="0.3">
      <c r="A919" s="69"/>
      <c r="B919" s="69"/>
      <c r="C919" s="69"/>
      <c r="D919" s="69"/>
      <c r="E919" s="69"/>
      <c r="F919" s="69"/>
      <c r="G919"/>
      <c r="H919"/>
      <c r="I919"/>
      <c r="J919"/>
      <c r="K919"/>
      <c r="L919"/>
      <c r="M919"/>
      <c r="N919"/>
      <c r="O919"/>
    </row>
    <row r="920" spans="1:15" x14ac:dyDescent="0.3">
      <c r="A920" s="69"/>
      <c r="B920" s="69"/>
      <c r="C920" s="69"/>
      <c r="D920" s="69"/>
      <c r="E920" s="69"/>
      <c r="F920" s="69"/>
      <c r="G920"/>
      <c r="H920"/>
      <c r="I920"/>
      <c r="J920"/>
      <c r="K920"/>
      <c r="L920"/>
      <c r="M920"/>
      <c r="N920"/>
      <c r="O920"/>
    </row>
    <row r="921" spans="1:15" x14ac:dyDescent="0.3">
      <c r="A921" s="69"/>
      <c r="B921" s="69"/>
      <c r="C921" s="69"/>
      <c r="D921" s="69"/>
      <c r="E921" s="69"/>
      <c r="F921" s="69"/>
      <c r="G921"/>
      <c r="H921"/>
      <c r="I921"/>
      <c r="J921"/>
      <c r="K921"/>
      <c r="L921"/>
      <c r="M921"/>
      <c r="N921"/>
      <c r="O921"/>
    </row>
    <row r="922" spans="1:15" x14ac:dyDescent="0.3">
      <c r="A922" s="69"/>
      <c r="B922" s="69"/>
      <c r="C922" s="69"/>
      <c r="D922" s="69"/>
      <c r="E922" s="69"/>
      <c r="F922" s="69"/>
      <c r="G922"/>
      <c r="H922"/>
      <c r="I922"/>
      <c r="J922"/>
      <c r="K922"/>
      <c r="L922"/>
      <c r="M922"/>
      <c r="N922"/>
      <c r="O922"/>
    </row>
    <row r="923" spans="1:15" x14ac:dyDescent="0.3">
      <c r="A923" s="69"/>
      <c r="B923" s="69"/>
      <c r="C923" s="69"/>
      <c r="D923" s="69"/>
      <c r="E923" s="69"/>
      <c r="F923" s="69"/>
      <c r="G923"/>
      <c r="H923"/>
      <c r="I923"/>
      <c r="J923"/>
      <c r="K923"/>
      <c r="L923"/>
      <c r="M923"/>
      <c r="N923"/>
      <c r="O923"/>
    </row>
    <row r="924" spans="1:15" x14ac:dyDescent="0.3">
      <c r="A924" s="69"/>
      <c r="B924" s="69"/>
      <c r="C924" s="69"/>
      <c r="D924" s="69"/>
      <c r="E924" s="69"/>
      <c r="F924" s="69"/>
      <c r="G924"/>
      <c r="H924"/>
      <c r="I924"/>
      <c r="J924"/>
      <c r="K924"/>
      <c r="L924"/>
      <c r="M924"/>
      <c r="N924"/>
      <c r="O924"/>
    </row>
    <row r="925" spans="1:15" x14ac:dyDescent="0.3">
      <c r="A925" s="69"/>
      <c r="B925" s="69"/>
      <c r="C925" s="69"/>
      <c r="D925" s="69"/>
      <c r="E925" s="69"/>
      <c r="F925" s="69"/>
      <c r="G925"/>
      <c r="H925"/>
      <c r="I925"/>
      <c r="J925"/>
      <c r="K925"/>
      <c r="L925"/>
      <c r="M925"/>
      <c r="N925"/>
      <c r="O925"/>
    </row>
    <row r="926" spans="1:15" x14ac:dyDescent="0.3">
      <c r="A926" s="69"/>
      <c r="B926" s="69"/>
      <c r="C926" s="69"/>
      <c r="D926" s="69"/>
      <c r="E926" s="69"/>
      <c r="F926" s="69"/>
      <c r="G926"/>
      <c r="H926"/>
      <c r="I926"/>
      <c r="J926"/>
      <c r="K926"/>
      <c r="L926"/>
      <c r="M926"/>
      <c r="N926"/>
      <c r="O926"/>
    </row>
    <row r="927" spans="1:15" x14ac:dyDescent="0.3">
      <c r="A927" s="69"/>
      <c r="B927" s="69"/>
      <c r="C927" s="69"/>
      <c r="D927" s="69"/>
      <c r="E927" s="69"/>
      <c r="F927" s="69"/>
      <c r="G927"/>
      <c r="H927"/>
      <c r="I927"/>
      <c r="J927"/>
      <c r="K927"/>
      <c r="L927"/>
      <c r="M927"/>
      <c r="N927"/>
      <c r="O927"/>
    </row>
    <row r="928" spans="1:15" x14ac:dyDescent="0.3">
      <c r="A928" s="69"/>
      <c r="B928" s="69"/>
      <c r="C928" s="69"/>
      <c r="D928" s="69"/>
      <c r="E928" s="69"/>
      <c r="F928" s="69"/>
      <c r="G928"/>
      <c r="H928"/>
      <c r="I928"/>
      <c r="J928"/>
      <c r="K928"/>
      <c r="L928"/>
      <c r="M928"/>
      <c r="N928"/>
      <c r="O928"/>
    </row>
    <row r="929" spans="1:15" x14ac:dyDescent="0.3">
      <c r="A929" s="69"/>
      <c r="B929" s="69"/>
      <c r="C929" s="69"/>
      <c r="D929" s="69"/>
      <c r="E929" s="69"/>
      <c r="F929" s="69"/>
      <c r="G929"/>
      <c r="H929"/>
      <c r="I929"/>
      <c r="J929"/>
      <c r="K929"/>
      <c r="L929"/>
      <c r="M929"/>
      <c r="N929"/>
      <c r="O929"/>
    </row>
    <row r="930" spans="1:15" x14ac:dyDescent="0.3">
      <c r="A930" s="69"/>
      <c r="B930" s="69"/>
      <c r="C930" s="69"/>
      <c r="D930" s="69"/>
      <c r="E930" s="69"/>
      <c r="F930" s="69"/>
      <c r="G930"/>
      <c r="H930"/>
      <c r="I930"/>
      <c r="J930"/>
      <c r="K930"/>
      <c r="L930"/>
      <c r="M930"/>
      <c r="N930"/>
      <c r="O930"/>
    </row>
    <row r="931" spans="1:15" x14ac:dyDescent="0.3">
      <c r="A931" s="69"/>
      <c r="B931" s="69"/>
      <c r="C931" s="69"/>
      <c r="D931" s="69"/>
      <c r="E931" s="69"/>
      <c r="F931" s="69"/>
      <c r="G931"/>
      <c r="H931"/>
      <c r="I931"/>
      <c r="J931"/>
      <c r="K931"/>
      <c r="L931"/>
      <c r="M931"/>
      <c r="N931"/>
      <c r="O931"/>
    </row>
    <row r="932" spans="1:15" x14ac:dyDescent="0.3">
      <c r="A932" s="69"/>
      <c r="B932" s="69"/>
      <c r="C932" s="69"/>
      <c r="D932" s="69"/>
      <c r="E932" s="69"/>
      <c r="F932" s="69"/>
      <c r="G932"/>
      <c r="H932"/>
      <c r="I932"/>
      <c r="J932"/>
      <c r="K932"/>
      <c r="L932"/>
      <c r="M932"/>
      <c r="N932"/>
      <c r="O932"/>
    </row>
    <row r="933" spans="1:15" x14ac:dyDescent="0.3">
      <c r="A933" s="69"/>
      <c r="B933" s="69"/>
      <c r="C933" s="69"/>
      <c r="D933" s="69"/>
      <c r="E933" s="69"/>
      <c r="F933" s="69"/>
      <c r="G933"/>
      <c r="H933"/>
      <c r="I933"/>
      <c r="J933"/>
      <c r="K933"/>
      <c r="L933"/>
      <c r="M933"/>
      <c r="N933"/>
      <c r="O933"/>
    </row>
    <row r="934" spans="1:15" x14ac:dyDescent="0.3">
      <c r="A934" s="69"/>
      <c r="B934" s="69"/>
      <c r="C934" s="69"/>
      <c r="D934" s="69"/>
      <c r="E934" s="69"/>
      <c r="F934" s="69"/>
      <c r="G934"/>
      <c r="H934"/>
      <c r="I934"/>
      <c r="J934"/>
      <c r="K934"/>
      <c r="L934"/>
      <c r="M934"/>
      <c r="N934"/>
      <c r="O934"/>
    </row>
    <row r="935" spans="1:15" x14ac:dyDescent="0.3">
      <c r="A935" s="69"/>
      <c r="B935" s="69"/>
      <c r="C935" s="69"/>
      <c r="D935" s="69"/>
      <c r="E935" s="69"/>
      <c r="F935" s="69"/>
      <c r="G935"/>
      <c r="H935"/>
      <c r="I935"/>
      <c r="J935"/>
      <c r="K935"/>
      <c r="L935"/>
      <c r="M935"/>
      <c r="N935"/>
      <c r="O935"/>
    </row>
    <row r="936" spans="1:15" x14ac:dyDescent="0.3">
      <c r="A936" s="69"/>
      <c r="B936" s="69"/>
      <c r="C936" s="69"/>
      <c r="D936" s="69"/>
      <c r="E936" s="69"/>
      <c r="F936" s="69"/>
      <c r="G936"/>
      <c r="H936"/>
      <c r="I936"/>
      <c r="J936"/>
      <c r="K936"/>
      <c r="L936"/>
      <c r="M936"/>
      <c r="N936"/>
      <c r="O936"/>
    </row>
    <row r="937" spans="1:15" x14ac:dyDescent="0.3">
      <c r="A937" s="69"/>
      <c r="B937" s="69"/>
      <c r="C937" s="69"/>
      <c r="D937" s="69"/>
      <c r="E937" s="69"/>
      <c r="F937" s="69"/>
      <c r="G937"/>
      <c r="H937"/>
      <c r="I937"/>
      <c r="J937"/>
      <c r="K937"/>
      <c r="L937"/>
      <c r="M937"/>
      <c r="N937"/>
      <c r="O937"/>
    </row>
    <row r="938" spans="1:15" x14ac:dyDescent="0.3">
      <c r="A938" s="69"/>
      <c r="B938" s="69"/>
      <c r="C938" s="69"/>
      <c r="D938" s="69"/>
      <c r="E938" s="69"/>
      <c r="F938" s="69"/>
      <c r="G938"/>
      <c r="H938"/>
      <c r="I938"/>
      <c r="J938"/>
      <c r="K938"/>
      <c r="L938"/>
      <c r="M938"/>
      <c r="N938"/>
      <c r="O938"/>
    </row>
    <row r="939" spans="1:15" x14ac:dyDescent="0.3">
      <c r="A939" s="69"/>
      <c r="B939" s="69"/>
      <c r="C939" s="69"/>
      <c r="D939" s="69"/>
      <c r="E939" s="69"/>
      <c r="F939" s="69"/>
      <c r="G939"/>
      <c r="H939"/>
      <c r="I939"/>
      <c r="J939"/>
      <c r="K939"/>
      <c r="L939"/>
      <c r="M939"/>
      <c r="N939"/>
      <c r="O939"/>
    </row>
    <row r="940" spans="1:15" x14ac:dyDescent="0.3">
      <c r="A940" s="69"/>
      <c r="B940" s="69"/>
      <c r="C940" s="69"/>
      <c r="D940" s="69"/>
      <c r="E940" s="69"/>
      <c r="F940" s="69"/>
      <c r="G940"/>
      <c r="H940"/>
      <c r="I940"/>
      <c r="J940"/>
      <c r="K940"/>
      <c r="L940"/>
      <c r="M940"/>
      <c r="N940"/>
      <c r="O940"/>
    </row>
    <row r="941" spans="1:15" x14ac:dyDescent="0.3">
      <c r="A941" s="69"/>
      <c r="B941" s="69"/>
      <c r="C941" s="69"/>
      <c r="D941" s="69"/>
      <c r="E941" s="69"/>
      <c r="F941" s="69"/>
      <c r="G941"/>
      <c r="H941"/>
      <c r="I941"/>
      <c r="J941"/>
      <c r="K941"/>
      <c r="L941"/>
      <c r="M941"/>
      <c r="N941"/>
      <c r="O941"/>
    </row>
    <row r="942" spans="1:15" x14ac:dyDescent="0.3">
      <c r="A942" s="69"/>
      <c r="B942" s="69"/>
      <c r="C942" s="69"/>
      <c r="D942" s="69"/>
      <c r="E942" s="69"/>
      <c r="F942" s="69"/>
      <c r="G942"/>
      <c r="H942"/>
      <c r="I942"/>
      <c r="J942"/>
      <c r="K942"/>
      <c r="L942"/>
      <c r="M942"/>
      <c r="N942"/>
      <c r="O942"/>
    </row>
    <row r="943" spans="1:15" x14ac:dyDescent="0.3">
      <c r="A943" s="69"/>
      <c r="B943" s="69"/>
      <c r="C943" s="69"/>
      <c r="D943" s="69"/>
      <c r="E943" s="69"/>
      <c r="F943" s="69"/>
      <c r="G943"/>
      <c r="H943"/>
      <c r="I943"/>
      <c r="J943"/>
      <c r="K943"/>
      <c r="L943"/>
      <c r="M943"/>
      <c r="N943"/>
      <c r="O943"/>
    </row>
    <row r="944" spans="1:15" x14ac:dyDescent="0.3">
      <c r="A944" s="69"/>
      <c r="B944" s="69"/>
      <c r="C944" s="69"/>
      <c r="D944" s="69"/>
      <c r="E944" s="69"/>
      <c r="F944" s="69"/>
      <c r="G944"/>
      <c r="H944"/>
      <c r="I944"/>
      <c r="J944"/>
      <c r="K944"/>
      <c r="L944"/>
      <c r="M944"/>
      <c r="N944"/>
      <c r="O944"/>
    </row>
    <row r="945" spans="1:15" x14ac:dyDescent="0.3">
      <c r="A945" s="69"/>
      <c r="B945" s="69"/>
      <c r="C945" s="69"/>
      <c r="D945" s="69"/>
      <c r="E945" s="69"/>
      <c r="F945" s="69"/>
      <c r="G945"/>
      <c r="H945"/>
      <c r="I945"/>
      <c r="J945"/>
      <c r="K945"/>
      <c r="L945"/>
      <c r="M945"/>
      <c r="N945"/>
      <c r="O945"/>
    </row>
    <row r="946" spans="1:15" x14ac:dyDescent="0.3">
      <c r="A946" s="69"/>
      <c r="B946" s="69"/>
      <c r="C946" s="69"/>
      <c r="D946" s="69"/>
      <c r="E946" s="69"/>
      <c r="F946" s="69"/>
      <c r="G946"/>
      <c r="H946"/>
      <c r="I946"/>
      <c r="J946"/>
      <c r="K946"/>
      <c r="L946"/>
      <c r="M946"/>
      <c r="N946"/>
      <c r="O946"/>
    </row>
    <row r="947" spans="1:15" x14ac:dyDescent="0.3">
      <c r="A947" s="69"/>
      <c r="B947" s="69"/>
      <c r="C947" s="69"/>
      <c r="D947" s="69"/>
      <c r="E947" s="69"/>
      <c r="F947" s="69"/>
      <c r="G947"/>
      <c r="H947"/>
      <c r="I947"/>
      <c r="J947"/>
      <c r="K947"/>
      <c r="L947"/>
      <c r="M947"/>
      <c r="N947"/>
      <c r="O947"/>
    </row>
    <row r="948" spans="1:15" x14ac:dyDescent="0.3">
      <c r="A948" s="69"/>
      <c r="B948" s="69"/>
      <c r="C948" s="69"/>
      <c r="D948" s="69"/>
      <c r="E948" s="69"/>
      <c r="F948" s="69"/>
      <c r="G948"/>
      <c r="H948"/>
      <c r="I948"/>
      <c r="J948"/>
      <c r="K948"/>
      <c r="L948"/>
      <c r="M948"/>
      <c r="N948"/>
      <c r="O948"/>
    </row>
    <row r="949" spans="1:15" x14ac:dyDescent="0.3">
      <c r="A949" s="69"/>
      <c r="B949" s="69"/>
      <c r="C949" s="69"/>
      <c r="D949" s="69"/>
      <c r="E949" s="69"/>
      <c r="F949" s="69"/>
      <c r="G949"/>
      <c r="H949"/>
      <c r="I949"/>
      <c r="J949"/>
      <c r="K949"/>
      <c r="L949"/>
      <c r="M949"/>
      <c r="N949"/>
      <c r="O949"/>
    </row>
    <row r="950" spans="1:15" x14ac:dyDescent="0.3">
      <c r="A950" s="69"/>
      <c r="B950" s="69"/>
      <c r="C950" s="69"/>
      <c r="D950" s="69"/>
      <c r="E950" s="69"/>
      <c r="F950" s="69"/>
      <c r="G950"/>
      <c r="H950"/>
      <c r="I950"/>
      <c r="J950"/>
      <c r="K950"/>
      <c r="L950"/>
      <c r="M950"/>
      <c r="N950"/>
      <c r="O950"/>
    </row>
    <row r="951" spans="1:15" x14ac:dyDescent="0.3">
      <c r="A951" s="69"/>
      <c r="B951" s="69"/>
      <c r="C951" s="69"/>
      <c r="D951" s="69"/>
      <c r="E951" s="69"/>
      <c r="F951" s="69"/>
      <c r="G951"/>
      <c r="H951"/>
      <c r="I951"/>
      <c r="J951"/>
      <c r="K951"/>
      <c r="L951"/>
      <c r="M951"/>
      <c r="N951"/>
      <c r="O951"/>
    </row>
    <row r="952" spans="1:15" x14ac:dyDescent="0.3">
      <c r="A952" s="69"/>
      <c r="B952" s="69"/>
      <c r="C952" s="69"/>
      <c r="D952" s="69"/>
      <c r="E952" s="69"/>
      <c r="F952" s="69"/>
      <c r="G952"/>
      <c r="H952"/>
      <c r="I952"/>
      <c r="J952"/>
      <c r="K952"/>
      <c r="L952"/>
      <c r="M952"/>
      <c r="N952"/>
      <c r="O952"/>
    </row>
    <row r="953" spans="1:15" x14ac:dyDescent="0.3">
      <c r="A953" s="69"/>
      <c r="B953" s="69"/>
      <c r="C953" s="69"/>
      <c r="D953" s="69"/>
      <c r="E953" s="69"/>
      <c r="F953" s="69"/>
      <c r="G953"/>
      <c r="H953"/>
      <c r="I953"/>
      <c r="J953"/>
      <c r="K953"/>
      <c r="L953"/>
      <c r="M953"/>
      <c r="N953"/>
      <c r="O953"/>
    </row>
    <row r="954" spans="1:15" x14ac:dyDescent="0.3">
      <c r="A954" s="69"/>
      <c r="B954" s="69"/>
      <c r="C954" s="69"/>
      <c r="D954" s="69"/>
      <c r="E954" s="69"/>
      <c r="F954" s="69"/>
      <c r="G954"/>
      <c r="H954"/>
      <c r="I954"/>
      <c r="J954"/>
      <c r="K954"/>
      <c r="L954"/>
      <c r="M954"/>
      <c r="N954"/>
      <c r="O954"/>
    </row>
    <row r="955" spans="1:15" x14ac:dyDescent="0.3">
      <c r="A955" s="69"/>
      <c r="B955" s="69"/>
      <c r="C955" s="69"/>
      <c r="D955" s="69"/>
      <c r="E955" s="69"/>
      <c r="F955" s="69"/>
      <c r="G955"/>
      <c r="H955"/>
      <c r="I955"/>
      <c r="J955"/>
      <c r="K955"/>
      <c r="L955"/>
      <c r="M955"/>
      <c r="N955"/>
      <c r="O955"/>
    </row>
    <row r="956" spans="1:15" x14ac:dyDescent="0.3">
      <c r="A956" s="69"/>
      <c r="B956" s="69"/>
      <c r="C956" s="69"/>
      <c r="D956" s="69"/>
      <c r="E956" s="69"/>
      <c r="F956" s="69"/>
      <c r="G956"/>
      <c r="H956"/>
      <c r="I956"/>
      <c r="J956"/>
      <c r="K956"/>
      <c r="L956"/>
      <c r="M956"/>
      <c r="N956"/>
      <c r="O956"/>
    </row>
    <row r="957" spans="1:15" x14ac:dyDescent="0.3">
      <c r="A957" s="69"/>
      <c r="B957" s="69"/>
      <c r="C957" s="69"/>
      <c r="D957" s="69"/>
      <c r="E957" s="69"/>
      <c r="F957" s="69"/>
      <c r="G957"/>
      <c r="H957"/>
      <c r="I957"/>
      <c r="J957"/>
      <c r="K957"/>
      <c r="L957"/>
      <c r="M957"/>
      <c r="N957"/>
      <c r="O957"/>
    </row>
    <row r="958" spans="1:15" x14ac:dyDescent="0.3">
      <c r="A958" s="69"/>
      <c r="B958" s="69"/>
      <c r="C958" s="69"/>
      <c r="D958" s="69"/>
      <c r="E958" s="69"/>
      <c r="F958" s="69"/>
      <c r="G958"/>
      <c r="H958"/>
      <c r="I958"/>
      <c r="J958"/>
      <c r="K958"/>
      <c r="L958"/>
      <c r="M958"/>
      <c r="N958"/>
      <c r="O958"/>
    </row>
    <row r="959" spans="1:15" x14ac:dyDescent="0.3">
      <c r="A959" s="69"/>
      <c r="B959" s="69"/>
      <c r="C959" s="69"/>
      <c r="D959" s="69"/>
      <c r="E959" s="69"/>
      <c r="F959" s="69"/>
      <c r="G959"/>
      <c r="H959"/>
      <c r="I959"/>
      <c r="J959"/>
      <c r="K959"/>
      <c r="L959"/>
      <c r="M959"/>
      <c r="N959"/>
      <c r="O959"/>
    </row>
    <row r="960" spans="1:15" x14ac:dyDescent="0.3">
      <c r="A960" s="69"/>
      <c r="B960" s="69"/>
      <c r="C960" s="69"/>
      <c r="D960" s="69"/>
      <c r="E960" s="69"/>
      <c r="F960" s="69"/>
      <c r="G960"/>
      <c r="H960"/>
      <c r="I960"/>
      <c r="J960"/>
      <c r="K960"/>
      <c r="L960"/>
      <c r="M960"/>
      <c r="N960"/>
      <c r="O960"/>
    </row>
    <row r="961" spans="1:15" x14ac:dyDescent="0.3">
      <c r="A961" s="69"/>
      <c r="B961" s="69"/>
      <c r="C961" s="69"/>
      <c r="D961" s="69"/>
      <c r="E961" s="69"/>
      <c r="F961" s="69"/>
      <c r="G961"/>
      <c r="H961"/>
      <c r="I961"/>
      <c r="J961"/>
      <c r="K961"/>
      <c r="L961"/>
      <c r="M961"/>
      <c r="N961"/>
      <c r="O961"/>
    </row>
    <row r="962" spans="1:15" x14ac:dyDescent="0.3">
      <c r="A962" s="69"/>
      <c r="B962" s="69"/>
      <c r="C962" s="69"/>
      <c r="D962" s="69"/>
      <c r="E962" s="69"/>
      <c r="F962" s="69"/>
      <c r="G962"/>
      <c r="H962"/>
      <c r="I962"/>
      <c r="J962"/>
      <c r="K962"/>
      <c r="L962"/>
      <c r="M962"/>
      <c r="N962"/>
      <c r="O962"/>
    </row>
    <row r="963" spans="1:15" x14ac:dyDescent="0.3">
      <c r="A963" s="69"/>
      <c r="B963" s="69"/>
      <c r="C963" s="69"/>
      <c r="D963" s="69"/>
      <c r="E963" s="69"/>
      <c r="F963" s="69"/>
      <c r="G963"/>
      <c r="H963"/>
      <c r="I963"/>
      <c r="J963"/>
      <c r="K963"/>
      <c r="L963"/>
      <c r="M963"/>
      <c r="N963"/>
      <c r="O963"/>
    </row>
    <row r="964" spans="1:15" x14ac:dyDescent="0.3">
      <c r="A964" s="69"/>
      <c r="B964" s="69"/>
      <c r="C964" s="69"/>
      <c r="D964" s="69"/>
      <c r="E964" s="69"/>
      <c r="F964" s="69"/>
      <c r="G964"/>
      <c r="H964"/>
      <c r="I964"/>
      <c r="J964"/>
      <c r="K964"/>
      <c r="L964"/>
      <c r="M964"/>
      <c r="N964"/>
      <c r="O964"/>
    </row>
    <row r="965" spans="1:15" x14ac:dyDescent="0.3">
      <c r="A965" s="69"/>
      <c r="B965" s="69"/>
      <c r="C965" s="69"/>
      <c r="D965" s="69"/>
      <c r="E965" s="69"/>
      <c r="F965" s="69"/>
      <c r="G965"/>
      <c r="H965"/>
      <c r="I965"/>
      <c r="J965"/>
      <c r="K965"/>
      <c r="L965"/>
      <c r="M965"/>
      <c r="N965"/>
      <c r="O965"/>
    </row>
    <row r="966" spans="1:15" x14ac:dyDescent="0.3">
      <c r="A966" s="69"/>
      <c r="B966" s="69"/>
      <c r="C966" s="69"/>
      <c r="D966" s="69"/>
      <c r="E966" s="69"/>
      <c r="F966" s="69"/>
      <c r="G966"/>
      <c r="H966"/>
      <c r="I966"/>
      <c r="J966"/>
      <c r="K966"/>
      <c r="L966"/>
      <c r="M966"/>
      <c r="N966"/>
      <c r="O966"/>
    </row>
    <row r="967" spans="1:15" x14ac:dyDescent="0.3">
      <c r="A967" s="69"/>
      <c r="B967" s="69"/>
      <c r="C967" s="69"/>
      <c r="D967" s="69"/>
      <c r="E967" s="69"/>
      <c r="F967" s="69"/>
      <c r="G967"/>
      <c r="H967"/>
      <c r="I967"/>
      <c r="J967"/>
      <c r="K967"/>
      <c r="L967"/>
      <c r="M967"/>
      <c r="N967"/>
      <c r="O967"/>
    </row>
    <row r="968" spans="1:15" x14ac:dyDescent="0.3">
      <c r="A968" s="69"/>
      <c r="B968" s="69"/>
      <c r="C968" s="69"/>
      <c r="D968" s="69"/>
      <c r="E968" s="69"/>
      <c r="F968" s="69"/>
      <c r="G968"/>
      <c r="H968"/>
      <c r="I968"/>
      <c r="J968"/>
      <c r="K968"/>
      <c r="L968"/>
      <c r="M968"/>
      <c r="N968"/>
      <c r="O968"/>
    </row>
    <row r="969" spans="1:15" x14ac:dyDescent="0.3">
      <c r="A969" s="69"/>
      <c r="B969" s="69"/>
      <c r="C969" s="69"/>
      <c r="D969" s="69"/>
      <c r="E969" s="69"/>
      <c r="F969" s="69"/>
      <c r="G969"/>
      <c r="H969"/>
      <c r="I969"/>
      <c r="J969"/>
      <c r="K969"/>
      <c r="L969"/>
      <c r="M969"/>
      <c r="N969"/>
      <c r="O969"/>
    </row>
    <row r="970" spans="1:15" x14ac:dyDescent="0.3">
      <c r="A970" s="69"/>
      <c r="B970" s="69"/>
      <c r="C970" s="69"/>
      <c r="D970" s="69"/>
      <c r="E970" s="69"/>
      <c r="F970" s="69"/>
      <c r="G970"/>
      <c r="H970"/>
      <c r="I970"/>
      <c r="J970"/>
      <c r="K970"/>
      <c r="L970"/>
      <c r="M970"/>
      <c r="N970"/>
      <c r="O970"/>
    </row>
    <row r="971" spans="1:15" x14ac:dyDescent="0.3">
      <c r="A971" s="69"/>
      <c r="B971" s="69"/>
      <c r="C971" s="69"/>
      <c r="D971" s="69"/>
      <c r="E971" s="69"/>
      <c r="F971" s="69"/>
      <c r="G971"/>
      <c r="H971"/>
      <c r="I971"/>
      <c r="J971"/>
      <c r="K971"/>
      <c r="L971"/>
      <c r="M971"/>
      <c r="N971"/>
      <c r="O971"/>
    </row>
    <row r="972" spans="1:15" x14ac:dyDescent="0.3">
      <c r="A972" s="69"/>
      <c r="B972" s="69"/>
      <c r="C972" s="69"/>
      <c r="D972" s="69"/>
      <c r="E972" s="69"/>
      <c r="F972" s="69"/>
      <c r="G972"/>
      <c r="H972"/>
      <c r="I972"/>
      <c r="J972"/>
      <c r="K972"/>
      <c r="L972"/>
      <c r="M972"/>
      <c r="N972"/>
      <c r="O972"/>
    </row>
    <row r="973" spans="1:15" x14ac:dyDescent="0.3">
      <c r="A973" s="69"/>
      <c r="B973" s="69"/>
      <c r="C973" s="69"/>
      <c r="D973" s="69"/>
      <c r="E973" s="69"/>
      <c r="F973" s="69"/>
      <c r="G973"/>
      <c r="H973"/>
      <c r="I973"/>
      <c r="J973"/>
      <c r="K973"/>
      <c r="L973"/>
      <c r="M973"/>
      <c r="N973"/>
      <c r="O973"/>
    </row>
    <row r="974" spans="1:15" x14ac:dyDescent="0.3">
      <c r="A974" s="69"/>
      <c r="B974" s="69"/>
      <c r="C974" s="69"/>
      <c r="D974" s="69"/>
      <c r="E974" s="69"/>
      <c r="F974" s="69"/>
      <c r="G974"/>
      <c r="H974"/>
      <c r="I974"/>
      <c r="J974"/>
      <c r="K974"/>
      <c r="L974"/>
      <c r="M974"/>
      <c r="N974"/>
      <c r="O974"/>
    </row>
    <row r="975" spans="1:15" x14ac:dyDescent="0.3">
      <c r="A975" s="69"/>
      <c r="B975" s="69"/>
      <c r="C975" s="69"/>
      <c r="D975" s="69"/>
      <c r="E975" s="69"/>
      <c r="F975" s="69"/>
      <c r="G975"/>
      <c r="H975"/>
      <c r="I975"/>
      <c r="J975"/>
      <c r="K975"/>
      <c r="L975"/>
      <c r="M975"/>
      <c r="N975"/>
      <c r="O975"/>
    </row>
    <row r="976" spans="1:15" x14ac:dyDescent="0.3">
      <c r="A976" s="69"/>
      <c r="B976" s="69"/>
      <c r="C976" s="69"/>
      <c r="D976" s="69"/>
      <c r="E976" s="69"/>
      <c r="F976" s="69"/>
      <c r="G976"/>
      <c r="H976"/>
      <c r="I976"/>
      <c r="J976"/>
      <c r="K976"/>
      <c r="L976"/>
      <c r="M976"/>
      <c r="N976"/>
      <c r="O976"/>
    </row>
    <row r="977" spans="1:15" x14ac:dyDescent="0.3">
      <c r="A977" s="69"/>
      <c r="B977" s="69"/>
      <c r="C977" s="69"/>
      <c r="D977" s="69"/>
      <c r="E977" s="69"/>
      <c r="F977" s="69"/>
      <c r="G977"/>
      <c r="H977"/>
      <c r="I977"/>
      <c r="J977"/>
      <c r="K977"/>
      <c r="L977"/>
      <c r="M977"/>
      <c r="N977"/>
      <c r="O977"/>
    </row>
    <row r="978" spans="1:15" x14ac:dyDescent="0.3">
      <c r="A978" s="69"/>
      <c r="B978" s="69"/>
      <c r="C978" s="69"/>
      <c r="D978" s="69"/>
      <c r="E978" s="69"/>
      <c r="F978" s="69"/>
      <c r="G978"/>
      <c r="H978"/>
      <c r="I978"/>
      <c r="J978"/>
      <c r="K978"/>
      <c r="L978"/>
      <c r="M978"/>
      <c r="N978"/>
      <c r="O978"/>
    </row>
    <row r="979" spans="1:15" x14ac:dyDescent="0.3">
      <c r="A979" s="69"/>
      <c r="B979" s="69"/>
      <c r="C979" s="69"/>
      <c r="D979" s="69"/>
      <c r="E979" s="69"/>
      <c r="F979" s="69"/>
      <c r="G979"/>
      <c r="H979"/>
      <c r="I979"/>
      <c r="J979"/>
      <c r="K979"/>
      <c r="L979"/>
      <c r="M979"/>
      <c r="N979"/>
      <c r="O979"/>
    </row>
    <row r="980" spans="1:15" x14ac:dyDescent="0.3">
      <c r="A980" s="69"/>
      <c r="B980" s="69"/>
      <c r="C980" s="69"/>
      <c r="D980" s="69"/>
      <c r="E980" s="69"/>
      <c r="F980" s="69"/>
      <c r="G980"/>
      <c r="H980"/>
      <c r="I980"/>
      <c r="J980"/>
      <c r="K980"/>
      <c r="L980"/>
      <c r="M980"/>
      <c r="N980"/>
      <c r="O980"/>
    </row>
    <row r="981" spans="1:15" x14ac:dyDescent="0.3">
      <c r="A981" s="69"/>
      <c r="B981" s="69"/>
      <c r="C981" s="69"/>
      <c r="D981" s="69"/>
      <c r="E981" s="69"/>
      <c r="F981" s="69"/>
      <c r="G981"/>
      <c r="H981"/>
      <c r="I981"/>
      <c r="J981"/>
      <c r="K981"/>
      <c r="L981"/>
      <c r="M981"/>
      <c r="N981"/>
      <c r="O981"/>
    </row>
    <row r="982" spans="1:15" x14ac:dyDescent="0.3">
      <c r="A982" s="69"/>
      <c r="B982" s="69"/>
      <c r="C982" s="69"/>
      <c r="D982" s="69"/>
      <c r="E982" s="69"/>
      <c r="F982" s="69"/>
      <c r="G982"/>
      <c r="H982"/>
      <c r="I982"/>
      <c r="J982"/>
      <c r="K982"/>
      <c r="L982"/>
      <c r="M982"/>
      <c r="N982"/>
      <c r="O982"/>
    </row>
    <row r="983" spans="1:15" x14ac:dyDescent="0.3">
      <c r="A983" s="69"/>
      <c r="B983" s="69"/>
      <c r="C983" s="69"/>
      <c r="D983" s="69"/>
      <c r="E983" s="69"/>
      <c r="F983" s="69"/>
      <c r="G983"/>
      <c r="H983"/>
      <c r="I983"/>
      <c r="J983"/>
      <c r="K983"/>
      <c r="L983"/>
      <c r="M983"/>
      <c r="N983"/>
      <c r="O983"/>
    </row>
    <row r="984" spans="1:15" x14ac:dyDescent="0.3">
      <c r="A984" s="69"/>
      <c r="B984" s="69"/>
      <c r="C984" s="69"/>
      <c r="D984" s="69"/>
      <c r="E984" s="69"/>
      <c r="F984" s="69"/>
      <c r="G984"/>
      <c r="H984"/>
      <c r="I984"/>
      <c r="J984"/>
      <c r="K984"/>
      <c r="L984"/>
      <c r="M984"/>
      <c r="N984"/>
      <c r="O984"/>
    </row>
    <row r="985" spans="1:15" x14ac:dyDescent="0.3">
      <c r="A985" s="69"/>
      <c r="B985" s="69"/>
      <c r="C985" s="69"/>
      <c r="D985" s="69"/>
      <c r="E985" s="69"/>
      <c r="F985" s="69"/>
      <c r="G985"/>
      <c r="H985"/>
      <c r="I985"/>
      <c r="J985"/>
      <c r="K985"/>
      <c r="L985"/>
      <c r="M985"/>
      <c r="N985"/>
      <c r="O985"/>
    </row>
    <row r="986" spans="1:15" x14ac:dyDescent="0.3">
      <c r="A986" s="69"/>
      <c r="B986" s="69"/>
      <c r="C986" s="69"/>
      <c r="D986" s="69"/>
      <c r="E986" s="69"/>
      <c r="F986" s="69"/>
      <c r="G986"/>
      <c r="H986"/>
      <c r="I986"/>
      <c r="J986"/>
      <c r="K986"/>
      <c r="L986"/>
      <c r="M986"/>
      <c r="N986"/>
      <c r="O986"/>
    </row>
    <row r="987" spans="1:15" x14ac:dyDescent="0.3">
      <c r="A987" s="69"/>
      <c r="B987" s="69"/>
      <c r="C987" s="69"/>
      <c r="D987" s="69"/>
      <c r="E987" s="69"/>
      <c r="F987" s="69"/>
      <c r="G987"/>
      <c r="H987"/>
      <c r="I987"/>
      <c r="J987"/>
      <c r="K987"/>
      <c r="L987"/>
      <c r="M987"/>
      <c r="N987"/>
      <c r="O987"/>
    </row>
    <row r="988" spans="1:15" x14ac:dyDescent="0.3">
      <c r="A988" s="69"/>
      <c r="B988" s="69"/>
      <c r="C988" s="69"/>
      <c r="D988" s="69"/>
      <c r="E988" s="69"/>
      <c r="F988" s="69"/>
      <c r="G988"/>
      <c r="H988"/>
      <c r="I988"/>
      <c r="J988"/>
      <c r="K988"/>
      <c r="L988"/>
      <c r="M988"/>
      <c r="N988"/>
      <c r="O988"/>
    </row>
    <row r="989" spans="1:15" x14ac:dyDescent="0.3">
      <c r="A989" s="69"/>
      <c r="B989" s="69"/>
      <c r="C989" s="69"/>
      <c r="D989" s="69"/>
      <c r="E989" s="69"/>
      <c r="F989" s="69"/>
      <c r="G989"/>
      <c r="H989"/>
      <c r="I989"/>
      <c r="J989"/>
      <c r="K989"/>
      <c r="L989"/>
      <c r="M989"/>
      <c r="N989"/>
      <c r="O989"/>
    </row>
    <row r="990" spans="1:15" x14ac:dyDescent="0.3">
      <c r="A990" s="69"/>
      <c r="B990" s="69"/>
      <c r="C990" s="69"/>
      <c r="D990" s="69"/>
      <c r="E990" s="69"/>
      <c r="F990" s="69"/>
      <c r="G990"/>
      <c r="H990"/>
      <c r="I990"/>
      <c r="J990"/>
      <c r="K990"/>
      <c r="L990"/>
      <c r="M990"/>
      <c r="N990"/>
      <c r="O990"/>
    </row>
    <row r="991" spans="1:15" x14ac:dyDescent="0.3">
      <c r="A991" s="69"/>
      <c r="B991" s="69"/>
      <c r="C991" s="69"/>
      <c r="D991" s="69"/>
      <c r="E991" s="69"/>
      <c r="F991" s="69"/>
      <c r="G991"/>
      <c r="H991"/>
      <c r="I991"/>
      <c r="J991"/>
      <c r="K991"/>
      <c r="L991"/>
      <c r="M991"/>
      <c r="N991"/>
      <c r="O991"/>
    </row>
    <row r="992" spans="1:15" x14ac:dyDescent="0.3">
      <c r="A992" s="69"/>
      <c r="B992" s="69"/>
      <c r="C992" s="69"/>
      <c r="D992" s="69"/>
      <c r="E992" s="69"/>
      <c r="F992" s="69"/>
      <c r="G992"/>
      <c r="H992"/>
      <c r="I992"/>
      <c r="J992"/>
      <c r="K992"/>
      <c r="L992"/>
      <c r="M992"/>
      <c r="N992"/>
      <c r="O992"/>
    </row>
    <row r="993" spans="1:15" x14ac:dyDescent="0.3">
      <c r="A993" s="69"/>
      <c r="B993" s="69"/>
      <c r="C993" s="69"/>
      <c r="D993" s="69"/>
      <c r="E993" s="69"/>
      <c r="F993" s="69"/>
      <c r="G993"/>
      <c r="H993"/>
      <c r="I993"/>
      <c r="J993"/>
      <c r="K993"/>
      <c r="L993"/>
      <c r="M993"/>
      <c r="N993"/>
      <c r="O993"/>
    </row>
    <row r="994" spans="1:15" x14ac:dyDescent="0.3">
      <c r="A994" s="69"/>
      <c r="B994" s="69"/>
      <c r="C994" s="69"/>
      <c r="D994" s="69"/>
      <c r="E994" s="69"/>
      <c r="F994" s="69"/>
      <c r="G994"/>
      <c r="H994"/>
      <c r="I994"/>
      <c r="J994"/>
      <c r="K994"/>
      <c r="L994"/>
      <c r="M994"/>
      <c r="N994"/>
      <c r="O994"/>
    </row>
    <row r="995" spans="1:15" x14ac:dyDescent="0.3">
      <c r="A995" s="69"/>
      <c r="B995" s="69"/>
      <c r="C995" s="69"/>
      <c r="D995" s="69"/>
      <c r="E995" s="69"/>
      <c r="F995" s="69"/>
      <c r="G995"/>
      <c r="H995"/>
      <c r="I995"/>
      <c r="J995"/>
      <c r="K995"/>
      <c r="L995"/>
      <c r="M995"/>
      <c r="N995"/>
      <c r="O995"/>
    </row>
    <row r="996" spans="1:15" x14ac:dyDescent="0.3">
      <c r="A996" s="69"/>
      <c r="B996" s="69"/>
      <c r="C996" s="69"/>
      <c r="D996" s="69"/>
      <c r="E996" s="69"/>
      <c r="F996" s="69"/>
      <c r="G996"/>
      <c r="H996"/>
      <c r="I996"/>
      <c r="J996"/>
      <c r="K996"/>
      <c r="L996"/>
      <c r="M996"/>
      <c r="N996"/>
      <c r="O996"/>
    </row>
    <row r="997" spans="1:15" x14ac:dyDescent="0.3">
      <c r="A997" s="69"/>
      <c r="B997" s="69"/>
      <c r="C997" s="69"/>
      <c r="D997" s="69"/>
      <c r="E997" s="69"/>
      <c r="F997" s="69"/>
      <c r="G997"/>
      <c r="H997"/>
      <c r="I997"/>
      <c r="J997"/>
      <c r="K997"/>
      <c r="L997"/>
      <c r="M997"/>
      <c r="N997"/>
      <c r="O997"/>
    </row>
    <row r="998" spans="1:15" x14ac:dyDescent="0.3">
      <c r="A998" s="69"/>
      <c r="B998" s="69"/>
      <c r="C998" s="69"/>
      <c r="D998" s="69"/>
      <c r="E998" s="69"/>
      <c r="F998" s="69"/>
      <c r="G998"/>
      <c r="H998"/>
      <c r="I998"/>
      <c r="J998"/>
      <c r="K998"/>
      <c r="L998"/>
      <c r="M998"/>
      <c r="N998"/>
      <c r="O998"/>
    </row>
    <row r="999" spans="1:15" x14ac:dyDescent="0.3">
      <c r="A999" s="69"/>
      <c r="B999" s="69"/>
      <c r="C999" s="69"/>
      <c r="D999" s="69"/>
      <c r="E999" s="69"/>
      <c r="F999" s="69"/>
      <c r="G999"/>
      <c r="H999"/>
      <c r="I999"/>
      <c r="J999"/>
      <c r="K999"/>
      <c r="L999"/>
      <c r="M999"/>
      <c r="N999"/>
      <c r="O999"/>
    </row>
    <row r="1000" spans="1:15" x14ac:dyDescent="0.3">
      <c r="A1000" s="69"/>
      <c r="B1000" s="69"/>
      <c r="C1000" s="69"/>
      <c r="D1000" s="69"/>
      <c r="E1000" s="69"/>
      <c r="F1000" s="69"/>
      <c r="G1000"/>
      <c r="H1000"/>
      <c r="I1000"/>
      <c r="J1000"/>
      <c r="K1000"/>
      <c r="L1000"/>
      <c r="M1000"/>
      <c r="N1000"/>
      <c r="O1000"/>
    </row>
    <row r="1001" spans="1:15" x14ac:dyDescent="0.3">
      <c r="A1001" s="69"/>
      <c r="B1001" s="69"/>
      <c r="C1001" s="69"/>
      <c r="D1001" s="69"/>
      <c r="E1001" s="69"/>
      <c r="F1001" s="69"/>
      <c r="G1001"/>
      <c r="H1001"/>
      <c r="I1001"/>
      <c r="J1001"/>
      <c r="K1001"/>
      <c r="L1001"/>
      <c r="M1001"/>
      <c r="N1001"/>
      <c r="O1001"/>
    </row>
    <row r="1002" spans="1:15" x14ac:dyDescent="0.3">
      <c r="A1002" s="69"/>
      <c r="B1002" s="69"/>
      <c r="C1002" s="69"/>
      <c r="D1002" s="69"/>
      <c r="E1002" s="69"/>
      <c r="F1002" s="69"/>
      <c r="G1002"/>
      <c r="H1002"/>
      <c r="I1002"/>
      <c r="J1002"/>
      <c r="K1002"/>
      <c r="L1002"/>
      <c r="M1002"/>
      <c r="N1002"/>
      <c r="O1002"/>
    </row>
    <row r="1003" spans="1:15" x14ac:dyDescent="0.3">
      <c r="A1003" s="69"/>
      <c r="B1003" s="69"/>
      <c r="C1003" s="69"/>
      <c r="D1003" s="69"/>
      <c r="E1003" s="69"/>
      <c r="F1003" s="69"/>
      <c r="G1003"/>
      <c r="H1003"/>
      <c r="I1003"/>
      <c r="J1003"/>
      <c r="K1003"/>
      <c r="L1003"/>
      <c r="M1003"/>
      <c r="N1003"/>
      <c r="O1003"/>
    </row>
    <row r="1004" spans="1:15" x14ac:dyDescent="0.3">
      <c r="A1004" s="69"/>
      <c r="B1004" s="69"/>
      <c r="C1004" s="69"/>
      <c r="D1004" s="69"/>
      <c r="E1004" s="69"/>
      <c r="F1004" s="69"/>
      <c r="G1004"/>
      <c r="H1004"/>
      <c r="I1004"/>
      <c r="J1004"/>
      <c r="K1004"/>
      <c r="L1004"/>
      <c r="M1004"/>
      <c r="N1004"/>
      <c r="O1004"/>
    </row>
    <row r="1005" spans="1:15" x14ac:dyDescent="0.3">
      <c r="A1005" s="69"/>
      <c r="B1005" s="69"/>
      <c r="C1005" s="69"/>
      <c r="D1005" s="69"/>
      <c r="E1005" s="69"/>
      <c r="F1005" s="69"/>
      <c r="G1005"/>
      <c r="H1005"/>
      <c r="I1005"/>
      <c r="J1005"/>
      <c r="K1005"/>
      <c r="L1005"/>
      <c r="M1005"/>
      <c r="N1005"/>
      <c r="O1005"/>
    </row>
    <row r="1006" spans="1:15" x14ac:dyDescent="0.3">
      <c r="A1006" s="69"/>
      <c r="B1006" s="69"/>
      <c r="C1006" s="69"/>
      <c r="D1006" s="69"/>
      <c r="E1006" s="69"/>
      <c r="F1006" s="69"/>
      <c r="G1006"/>
      <c r="H1006"/>
      <c r="I1006"/>
      <c r="J1006"/>
      <c r="K1006"/>
      <c r="L1006"/>
      <c r="M1006"/>
      <c r="N1006"/>
      <c r="O1006"/>
    </row>
    <row r="1007" spans="1:15" x14ac:dyDescent="0.3">
      <c r="A1007" s="69"/>
      <c r="B1007" s="69"/>
      <c r="C1007" s="69"/>
      <c r="D1007" s="69"/>
      <c r="E1007" s="69"/>
      <c r="F1007" s="69"/>
      <c r="G1007"/>
      <c r="H1007"/>
      <c r="I1007"/>
      <c r="J1007"/>
      <c r="K1007"/>
      <c r="L1007"/>
      <c r="M1007"/>
      <c r="N1007"/>
      <c r="O1007"/>
    </row>
    <row r="1008" spans="1:15" x14ac:dyDescent="0.3">
      <c r="A1008" s="69"/>
      <c r="B1008" s="69"/>
      <c r="C1008" s="69"/>
      <c r="D1008" s="69"/>
      <c r="E1008" s="69"/>
      <c r="F1008" s="69"/>
      <c r="G1008"/>
      <c r="H1008"/>
      <c r="I1008"/>
      <c r="J1008"/>
      <c r="K1008"/>
      <c r="L1008"/>
      <c r="M1008"/>
      <c r="N1008"/>
      <c r="O1008"/>
    </row>
    <row r="1009" spans="1:15" x14ac:dyDescent="0.3">
      <c r="A1009" s="69"/>
      <c r="B1009" s="69"/>
      <c r="C1009" s="69"/>
      <c r="D1009" s="69"/>
      <c r="E1009" s="69"/>
      <c r="F1009" s="69"/>
      <c r="G1009"/>
      <c r="H1009"/>
      <c r="I1009"/>
      <c r="J1009"/>
      <c r="K1009"/>
      <c r="L1009"/>
      <c r="M1009"/>
      <c r="N1009"/>
      <c r="O1009"/>
    </row>
    <row r="1010" spans="1:15" x14ac:dyDescent="0.3">
      <c r="A1010" s="69"/>
      <c r="B1010" s="69"/>
      <c r="C1010" s="69"/>
      <c r="D1010" s="69"/>
      <c r="E1010" s="69"/>
      <c r="F1010" s="69"/>
      <c r="G1010"/>
      <c r="H1010"/>
      <c r="I1010"/>
      <c r="J1010"/>
      <c r="K1010"/>
      <c r="L1010"/>
      <c r="M1010"/>
      <c r="N1010"/>
      <c r="O1010"/>
    </row>
    <row r="1011" spans="1:15" x14ac:dyDescent="0.3">
      <c r="A1011" s="69"/>
      <c r="B1011" s="69"/>
      <c r="C1011" s="69"/>
      <c r="D1011" s="69"/>
      <c r="E1011" s="69"/>
      <c r="F1011" s="69"/>
      <c r="G1011"/>
      <c r="H1011"/>
      <c r="I1011"/>
      <c r="J1011"/>
      <c r="K1011"/>
      <c r="L1011"/>
      <c r="M1011"/>
      <c r="N1011"/>
      <c r="O1011"/>
    </row>
    <row r="1012" spans="1:15" x14ac:dyDescent="0.3">
      <c r="A1012" s="69"/>
      <c r="B1012" s="69"/>
      <c r="C1012" s="69"/>
      <c r="D1012" s="69"/>
      <c r="E1012" s="69"/>
      <c r="F1012" s="69"/>
      <c r="G1012"/>
      <c r="H1012"/>
      <c r="I1012"/>
      <c r="J1012"/>
      <c r="K1012"/>
      <c r="L1012"/>
      <c r="M1012"/>
      <c r="N1012"/>
      <c r="O1012"/>
    </row>
    <row r="1013" spans="1:15" x14ac:dyDescent="0.3">
      <c r="A1013" s="69"/>
      <c r="B1013" s="69"/>
      <c r="C1013" s="69"/>
      <c r="D1013" s="69"/>
      <c r="E1013" s="69"/>
      <c r="F1013" s="69"/>
      <c r="G1013"/>
      <c r="H1013"/>
      <c r="I1013"/>
      <c r="J1013"/>
      <c r="K1013"/>
      <c r="L1013"/>
      <c r="M1013"/>
      <c r="N1013"/>
      <c r="O1013"/>
    </row>
    <row r="1014" spans="1:15" x14ac:dyDescent="0.3">
      <c r="A1014" s="69"/>
      <c r="B1014" s="69"/>
      <c r="C1014" s="69"/>
      <c r="D1014" s="69"/>
      <c r="E1014" s="69"/>
      <c r="F1014" s="69"/>
      <c r="G1014"/>
      <c r="H1014"/>
      <c r="I1014"/>
      <c r="J1014"/>
      <c r="K1014"/>
      <c r="L1014"/>
      <c r="M1014"/>
      <c r="N1014"/>
      <c r="O1014"/>
    </row>
    <row r="1015" spans="1:15" x14ac:dyDescent="0.3">
      <c r="A1015" s="69"/>
      <c r="B1015" s="69"/>
      <c r="C1015" s="69"/>
      <c r="D1015" s="69"/>
      <c r="E1015" s="69"/>
      <c r="F1015" s="69"/>
      <c r="G1015"/>
      <c r="H1015"/>
      <c r="I1015"/>
      <c r="J1015"/>
      <c r="K1015"/>
      <c r="L1015"/>
      <c r="M1015"/>
      <c r="N1015"/>
      <c r="O1015"/>
    </row>
    <row r="1016" spans="1:15" x14ac:dyDescent="0.3">
      <c r="A1016" s="69"/>
      <c r="B1016" s="69"/>
      <c r="C1016" s="69"/>
      <c r="D1016" s="69"/>
      <c r="E1016" s="69"/>
      <c r="F1016" s="69"/>
      <c r="G1016"/>
      <c r="H1016"/>
      <c r="I1016"/>
      <c r="J1016"/>
      <c r="K1016"/>
      <c r="L1016"/>
      <c r="M1016"/>
      <c r="N1016"/>
      <c r="O1016"/>
    </row>
    <row r="1017" spans="1:15" x14ac:dyDescent="0.3">
      <c r="A1017" s="69"/>
      <c r="B1017" s="69"/>
      <c r="C1017" s="69"/>
      <c r="D1017" s="69"/>
      <c r="E1017" s="69"/>
      <c r="F1017" s="69"/>
      <c r="G1017"/>
      <c r="H1017"/>
      <c r="I1017"/>
      <c r="J1017"/>
      <c r="K1017"/>
      <c r="L1017"/>
      <c r="M1017"/>
      <c r="N1017"/>
      <c r="O1017"/>
    </row>
    <row r="1018" spans="1:15" x14ac:dyDescent="0.3">
      <c r="A1018" s="69"/>
      <c r="B1018" s="69"/>
      <c r="C1018" s="69"/>
      <c r="D1018" s="69"/>
      <c r="E1018" s="69"/>
      <c r="F1018" s="69"/>
      <c r="G1018"/>
      <c r="H1018"/>
      <c r="I1018"/>
      <c r="J1018"/>
      <c r="K1018"/>
      <c r="L1018"/>
      <c r="M1018"/>
      <c r="N1018"/>
      <c r="O1018"/>
    </row>
    <row r="1019" spans="1:15" x14ac:dyDescent="0.3">
      <c r="A1019" s="69"/>
      <c r="B1019" s="69"/>
      <c r="C1019" s="69"/>
      <c r="D1019" s="69"/>
      <c r="E1019" s="69"/>
      <c r="F1019" s="69"/>
      <c r="G1019"/>
      <c r="H1019"/>
      <c r="I1019"/>
      <c r="J1019"/>
      <c r="K1019"/>
      <c r="L1019"/>
      <c r="M1019"/>
      <c r="N1019"/>
      <c r="O1019"/>
    </row>
    <row r="1020" spans="1:15" x14ac:dyDescent="0.3">
      <c r="A1020" s="69"/>
      <c r="B1020" s="69"/>
      <c r="C1020" s="69"/>
      <c r="D1020" s="69"/>
      <c r="E1020" s="69"/>
      <c r="F1020" s="69"/>
      <c r="G1020"/>
      <c r="H1020"/>
      <c r="I1020"/>
      <c r="J1020"/>
      <c r="K1020"/>
      <c r="L1020"/>
      <c r="M1020"/>
      <c r="N1020"/>
      <c r="O1020"/>
    </row>
    <row r="1021" spans="1:15" x14ac:dyDescent="0.3">
      <c r="A1021" s="69"/>
      <c r="B1021" s="69"/>
      <c r="C1021" s="69"/>
      <c r="D1021" s="69"/>
      <c r="E1021" s="69"/>
      <c r="F1021" s="69"/>
      <c r="G1021"/>
      <c r="H1021"/>
      <c r="I1021"/>
      <c r="J1021"/>
      <c r="K1021"/>
      <c r="L1021"/>
      <c r="M1021"/>
      <c r="N1021"/>
      <c r="O1021"/>
    </row>
    <row r="1022" spans="1:15" x14ac:dyDescent="0.3">
      <c r="A1022" s="69"/>
      <c r="B1022" s="69"/>
      <c r="C1022" s="69"/>
      <c r="D1022" s="69"/>
      <c r="E1022" s="69"/>
      <c r="F1022" s="69"/>
      <c r="G1022"/>
      <c r="H1022"/>
      <c r="I1022"/>
      <c r="J1022"/>
      <c r="K1022"/>
      <c r="L1022"/>
      <c r="M1022"/>
      <c r="N1022"/>
      <c r="O1022"/>
    </row>
    <row r="1023" spans="1:15" x14ac:dyDescent="0.3">
      <c r="A1023" s="69"/>
      <c r="B1023" s="69"/>
      <c r="C1023" s="69"/>
      <c r="D1023" s="69"/>
      <c r="E1023" s="69"/>
      <c r="F1023" s="69"/>
      <c r="G1023"/>
      <c r="H1023"/>
      <c r="I1023"/>
      <c r="J1023"/>
      <c r="K1023"/>
      <c r="L1023"/>
      <c r="M1023"/>
      <c r="N1023"/>
      <c r="O1023"/>
    </row>
    <row r="1024" spans="1:15" x14ac:dyDescent="0.3">
      <c r="A1024" s="69"/>
      <c r="B1024" s="69"/>
      <c r="C1024" s="69"/>
      <c r="D1024" s="69"/>
      <c r="E1024" s="69"/>
      <c r="F1024" s="69"/>
      <c r="G1024"/>
      <c r="H1024"/>
      <c r="I1024"/>
      <c r="J1024"/>
      <c r="K1024"/>
      <c r="L1024"/>
      <c r="M1024"/>
      <c r="N1024"/>
      <c r="O1024"/>
    </row>
    <row r="1025" spans="1:15" x14ac:dyDescent="0.3">
      <c r="A1025" s="69"/>
      <c r="B1025" s="69"/>
      <c r="C1025" s="69"/>
      <c r="D1025" s="69"/>
      <c r="E1025" s="69"/>
      <c r="F1025" s="69"/>
      <c r="G1025"/>
      <c r="H1025"/>
      <c r="I1025"/>
      <c r="J1025"/>
      <c r="K1025"/>
      <c r="L1025"/>
      <c r="M1025"/>
      <c r="N1025"/>
      <c r="O1025"/>
    </row>
    <row r="1026" spans="1:15" x14ac:dyDescent="0.3">
      <c r="A1026" s="69"/>
      <c r="B1026" s="69"/>
      <c r="C1026" s="69"/>
      <c r="D1026" s="69"/>
      <c r="E1026" s="69"/>
      <c r="F1026" s="69"/>
      <c r="G1026"/>
      <c r="H1026"/>
      <c r="I1026"/>
      <c r="J1026"/>
      <c r="K1026"/>
      <c r="L1026"/>
      <c r="M1026"/>
      <c r="N1026"/>
      <c r="O1026"/>
    </row>
    <row r="1027" spans="1:15" x14ac:dyDescent="0.3">
      <c r="A1027" s="69"/>
      <c r="B1027" s="69"/>
      <c r="C1027" s="69"/>
      <c r="D1027" s="69"/>
      <c r="E1027" s="69"/>
      <c r="F1027" s="69"/>
      <c r="G1027"/>
      <c r="H1027"/>
      <c r="I1027"/>
      <c r="J1027"/>
      <c r="K1027"/>
      <c r="L1027"/>
      <c r="M1027"/>
      <c r="N1027"/>
      <c r="O1027"/>
    </row>
    <row r="1028" spans="1:15" x14ac:dyDescent="0.3">
      <c r="A1028" s="69"/>
      <c r="B1028" s="69"/>
      <c r="C1028" s="69"/>
      <c r="D1028" s="69"/>
      <c r="E1028" s="69"/>
      <c r="F1028" s="69"/>
      <c r="G1028"/>
      <c r="H1028"/>
      <c r="I1028"/>
      <c r="J1028"/>
      <c r="K1028"/>
      <c r="L1028"/>
      <c r="M1028"/>
      <c r="N1028"/>
      <c r="O1028"/>
    </row>
    <row r="1029" spans="1:15" x14ac:dyDescent="0.3">
      <c r="A1029" s="69"/>
      <c r="B1029" s="69"/>
      <c r="C1029" s="69"/>
      <c r="D1029" s="69"/>
      <c r="E1029" s="69"/>
      <c r="F1029" s="69"/>
      <c r="G1029"/>
      <c r="H1029"/>
      <c r="I1029"/>
      <c r="J1029"/>
      <c r="K1029"/>
      <c r="L1029"/>
      <c r="M1029"/>
      <c r="N1029"/>
      <c r="O1029"/>
    </row>
    <row r="1030" spans="1:15" x14ac:dyDescent="0.3">
      <c r="A1030" s="69"/>
      <c r="B1030" s="69"/>
      <c r="C1030" s="69"/>
      <c r="D1030" s="69"/>
      <c r="E1030" s="69"/>
      <c r="F1030" s="69"/>
      <c r="G1030"/>
      <c r="H1030"/>
      <c r="I1030"/>
      <c r="J1030"/>
      <c r="K1030"/>
      <c r="L1030"/>
      <c r="M1030"/>
      <c r="N1030"/>
      <c r="O1030"/>
    </row>
    <row r="1031" spans="1:15" x14ac:dyDescent="0.3">
      <c r="A1031" s="69"/>
      <c r="B1031" s="69"/>
      <c r="C1031" s="69"/>
      <c r="D1031" s="69"/>
      <c r="E1031" s="69"/>
      <c r="F1031" s="69"/>
      <c r="G1031"/>
      <c r="H1031"/>
      <c r="I1031"/>
      <c r="J1031"/>
      <c r="K1031"/>
      <c r="L1031"/>
      <c r="M1031"/>
      <c r="N1031"/>
      <c r="O1031"/>
    </row>
    <row r="1032" spans="1:15" x14ac:dyDescent="0.3">
      <c r="A1032" s="69"/>
      <c r="B1032" s="69"/>
      <c r="C1032" s="69"/>
      <c r="D1032" s="69"/>
      <c r="E1032" s="69"/>
      <c r="F1032" s="69"/>
      <c r="G1032"/>
      <c r="H1032"/>
      <c r="I1032"/>
      <c r="J1032"/>
      <c r="K1032"/>
      <c r="L1032"/>
      <c r="M1032"/>
      <c r="N1032"/>
      <c r="O1032"/>
    </row>
    <row r="1033" spans="1:15" x14ac:dyDescent="0.3">
      <c r="A1033" s="69"/>
      <c r="B1033" s="69"/>
      <c r="C1033" s="69"/>
      <c r="D1033" s="69"/>
      <c r="E1033" s="69"/>
      <c r="F1033" s="69"/>
      <c r="G1033"/>
      <c r="H1033"/>
      <c r="I1033"/>
      <c r="J1033"/>
      <c r="K1033"/>
      <c r="L1033"/>
      <c r="M1033"/>
      <c r="N1033"/>
      <c r="O1033"/>
    </row>
    <row r="1034" spans="1:15" x14ac:dyDescent="0.3">
      <c r="A1034" s="69"/>
      <c r="B1034" s="69"/>
      <c r="C1034" s="69"/>
      <c r="D1034" s="69"/>
      <c r="E1034" s="69"/>
      <c r="F1034" s="69"/>
      <c r="G1034"/>
      <c r="H1034"/>
      <c r="I1034"/>
      <c r="J1034"/>
      <c r="K1034"/>
      <c r="L1034"/>
      <c r="M1034"/>
      <c r="N1034"/>
      <c r="O1034"/>
    </row>
    <row r="1035" spans="1:15" x14ac:dyDescent="0.3">
      <c r="A1035" s="69"/>
      <c r="B1035" s="69"/>
      <c r="C1035" s="69"/>
      <c r="D1035" s="69"/>
      <c r="E1035" s="69"/>
      <c r="F1035" s="69"/>
      <c r="G1035"/>
      <c r="H1035"/>
      <c r="I1035"/>
      <c r="J1035"/>
      <c r="K1035"/>
      <c r="L1035"/>
      <c r="M1035"/>
      <c r="N1035"/>
      <c r="O1035"/>
    </row>
    <row r="1036" spans="1:15" x14ac:dyDescent="0.3">
      <c r="A1036" s="69"/>
      <c r="B1036" s="69"/>
      <c r="C1036" s="69"/>
      <c r="D1036" s="69"/>
      <c r="E1036" s="69"/>
      <c r="F1036" s="69"/>
      <c r="G1036"/>
      <c r="H1036"/>
      <c r="I1036"/>
      <c r="J1036"/>
      <c r="K1036"/>
      <c r="L1036"/>
      <c r="M1036"/>
      <c r="N1036"/>
      <c r="O1036"/>
    </row>
    <row r="1037" spans="1:15" x14ac:dyDescent="0.3">
      <c r="A1037" s="69"/>
      <c r="B1037" s="69"/>
      <c r="C1037" s="69"/>
      <c r="D1037" s="69"/>
      <c r="E1037" s="69"/>
      <c r="F1037" s="69"/>
      <c r="G1037"/>
      <c r="H1037"/>
      <c r="I1037"/>
      <c r="J1037"/>
      <c r="K1037"/>
      <c r="L1037"/>
      <c r="M1037"/>
      <c r="N1037"/>
      <c r="O1037"/>
    </row>
    <row r="1038" spans="1:15" x14ac:dyDescent="0.3">
      <c r="A1038" s="69"/>
      <c r="B1038" s="69"/>
      <c r="C1038" s="69"/>
      <c r="D1038" s="69"/>
      <c r="E1038" s="69"/>
      <c r="F1038" s="69"/>
      <c r="G1038"/>
      <c r="H1038"/>
      <c r="I1038"/>
      <c r="J1038"/>
      <c r="K1038"/>
      <c r="L1038"/>
      <c r="M1038"/>
      <c r="N1038"/>
      <c r="O1038"/>
    </row>
    <row r="1039" spans="1:15" x14ac:dyDescent="0.3">
      <c r="A1039" s="69"/>
      <c r="B1039" s="69"/>
      <c r="C1039" s="69"/>
      <c r="D1039" s="69"/>
      <c r="E1039" s="69"/>
      <c r="F1039" s="69"/>
      <c r="G1039"/>
      <c r="H1039"/>
      <c r="I1039"/>
      <c r="J1039"/>
      <c r="K1039"/>
      <c r="L1039"/>
      <c r="M1039"/>
      <c r="N1039"/>
      <c r="O1039"/>
    </row>
    <row r="1040" spans="1:15" x14ac:dyDescent="0.3">
      <c r="A1040" s="69"/>
      <c r="B1040" s="69"/>
      <c r="C1040" s="69"/>
      <c r="D1040" s="69"/>
      <c r="E1040" s="69"/>
      <c r="F1040" s="69"/>
      <c r="G1040"/>
      <c r="H1040"/>
      <c r="I1040"/>
      <c r="J1040"/>
      <c r="K1040"/>
      <c r="L1040"/>
      <c r="M1040"/>
      <c r="N1040"/>
      <c r="O1040"/>
    </row>
    <row r="1041" spans="1:15" x14ac:dyDescent="0.3">
      <c r="A1041" s="69"/>
      <c r="B1041" s="69"/>
      <c r="C1041" s="69"/>
      <c r="D1041" s="69"/>
      <c r="E1041" s="69"/>
      <c r="F1041" s="69"/>
      <c r="G1041"/>
      <c r="H1041"/>
      <c r="I1041"/>
      <c r="J1041"/>
      <c r="K1041"/>
      <c r="L1041"/>
      <c r="M1041"/>
      <c r="N1041"/>
      <c r="O1041"/>
    </row>
    <row r="1042" spans="1:15" x14ac:dyDescent="0.3">
      <c r="A1042" s="69"/>
      <c r="B1042" s="69"/>
      <c r="C1042" s="69"/>
      <c r="D1042" s="69"/>
      <c r="E1042" s="69"/>
      <c r="F1042" s="69"/>
      <c r="G1042"/>
      <c r="H1042"/>
      <c r="I1042"/>
      <c r="J1042"/>
      <c r="K1042"/>
      <c r="L1042"/>
      <c r="M1042"/>
      <c r="N1042"/>
      <c r="O1042"/>
    </row>
    <row r="1043" spans="1:15" x14ac:dyDescent="0.3">
      <c r="A1043" s="69"/>
      <c r="B1043" s="69"/>
      <c r="C1043" s="69"/>
      <c r="D1043" s="69"/>
      <c r="E1043" s="69"/>
      <c r="F1043" s="69"/>
      <c r="G1043"/>
      <c r="H1043"/>
      <c r="I1043"/>
      <c r="J1043"/>
      <c r="K1043"/>
      <c r="L1043"/>
      <c r="M1043"/>
      <c r="N1043"/>
      <c r="O1043"/>
    </row>
    <row r="1044" spans="1:15" x14ac:dyDescent="0.3">
      <c r="A1044" s="69"/>
      <c r="B1044" s="69"/>
      <c r="C1044" s="69"/>
      <c r="D1044" s="69"/>
      <c r="E1044" s="69"/>
      <c r="F1044" s="69"/>
      <c r="G1044"/>
      <c r="H1044"/>
      <c r="I1044"/>
      <c r="J1044"/>
      <c r="K1044"/>
      <c r="L1044"/>
      <c r="M1044"/>
      <c r="N1044"/>
      <c r="O1044"/>
    </row>
    <row r="1045" spans="1:15" x14ac:dyDescent="0.3">
      <c r="A1045" s="69"/>
      <c r="B1045" s="69"/>
      <c r="C1045" s="69"/>
      <c r="D1045" s="69"/>
      <c r="E1045" s="69"/>
      <c r="F1045" s="69"/>
      <c r="G1045"/>
      <c r="H1045"/>
      <c r="I1045"/>
      <c r="J1045"/>
      <c r="K1045"/>
      <c r="L1045"/>
      <c r="M1045"/>
      <c r="N1045"/>
      <c r="O1045"/>
    </row>
    <row r="1046" spans="1:15" x14ac:dyDescent="0.3">
      <c r="A1046" s="69"/>
      <c r="B1046" s="69"/>
      <c r="C1046" s="69"/>
      <c r="D1046" s="69"/>
      <c r="E1046" s="69"/>
      <c r="F1046" s="69"/>
      <c r="G1046"/>
      <c r="H1046"/>
      <c r="I1046"/>
      <c r="J1046"/>
      <c r="K1046"/>
      <c r="L1046"/>
      <c r="M1046"/>
      <c r="N1046"/>
      <c r="O1046"/>
    </row>
    <row r="1047" spans="1:15" x14ac:dyDescent="0.3">
      <c r="A1047" s="69"/>
      <c r="B1047" s="69"/>
      <c r="C1047" s="69"/>
      <c r="D1047" s="69"/>
      <c r="E1047" s="69"/>
      <c r="F1047" s="69"/>
      <c r="G1047"/>
      <c r="H1047"/>
      <c r="I1047"/>
      <c r="J1047"/>
      <c r="K1047"/>
      <c r="L1047"/>
      <c r="M1047"/>
      <c r="N1047"/>
      <c r="O1047"/>
    </row>
    <row r="1048" spans="1:15" x14ac:dyDescent="0.3">
      <c r="A1048" s="69"/>
      <c r="B1048" s="69"/>
      <c r="C1048" s="69"/>
      <c r="D1048" s="69"/>
      <c r="E1048" s="69"/>
      <c r="F1048" s="69"/>
      <c r="G1048"/>
      <c r="H1048"/>
      <c r="I1048"/>
      <c r="J1048"/>
      <c r="K1048"/>
      <c r="L1048"/>
      <c r="M1048"/>
      <c r="N1048"/>
      <c r="O1048"/>
    </row>
    <row r="1049" spans="1:15" x14ac:dyDescent="0.3">
      <c r="A1049" s="69"/>
      <c r="B1049" s="69"/>
      <c r="C1049" s="69"/>
      <c r="D1049" s="69"/>
      <c r="E1049" s="69"/>
      <c r="F1049" s="69"/>
      <c r="G1049"/>
      <c r="H1049"/>
      <c r="I1049"/>
      <c r="J1049"/>
      <c r="K1049"/>
      <c r="L1049"/>
      <c r="M1049"/>
      <c r="N1049"/>
      <c r="O1049"/>
    </row>
    <row r="1050" spans="1:15" x14ac:dyDescent="0.3">
      <c r="A1050" s="69"/>
      <c r="B1050" s="69"/>
      <c r="C1050" s="69"/>
      <c r="D1050" s="69"/>
      <c r="E1050" s="69"/>
      <c r="F1050" s="69"/>
      <c r="G1050"/>
      <c r="H1050"/>
      <c r="I1050"/>
      <c r="J1050"/>
      <c r="K1050"/>
      <c r="L1050"/>
      <c r="M1050"/>
      <c r="N1050"/>
      <c r="O1050"/>
    </row>
    <row r="1051" spans="1:15" x14ac:dyDescent="0.3">
      <c r="A1051" s="69"/>
      <c r="B1051" s="69"/>
      <c r="C1051" s="69"/>
      <c r="D1051" s="69"/>
      <c r="E1051" s="69"/>
      <c r="F1051" s="69"/>
      <c r="G1051"/>
      <c r="H1051"/>
      <c r="I1051"/>
      <c r="J1051"/>
      <c r="K1051"/>
      <c r="L1051"/>
      <c r="M1051"/>
      <c r="N1051"/>
      <c r="O1051"/>
    </row>
    <row r="1052" spans="1:15" x14ac:dyDescent="0.3">
      <c r="A1052" s="69"/>
      <c r="B1052" s="69"/>
      <c r="C1052" s="69"/>
      <c r="D1052" s="69"/>
      <c r="E1052" s="69"/>
      <c r="F1052" s="69"/>
      <c r="G1052"/>
      <c r="H1052"/>
      <c r="I1052"/>
      <c r="J1052"/>
      <c r="K1052"/>
      <c r="L1052"/>
      <c r="M1052"/>
      <c r="N1052"/>
      <c r="O1052"/>
    </row>
    <row r="1053" spans="1:15" x14ac:dyDescent="0.3">
      <c r="A1053" s="69"/>
      <c r="B1053" s="69"/>
      <c r="C1053" s="69"/>
      <c r="D1053" s="69"/>
      <c r="E1053" s="69"/>
      <c r="F1053" s="69"/>
      <c r="G1053"/>
      <c r="H1053"/>
      <c r="I1053"/>
      <c r="J1053"/>
      <c r="K1053"/>
      <c r="L1053"/>
      <c r="M1053"/>
      <c r="N1053"/>
      <c r="O1053"/>
    </row>
    <row r="1054" spans="1:15" x14ac:dyDescent="0.3">
      <c r="A1054" s="69"/>
      <c r="B1054" s="69"/>
      <c r="C1054" s="69"/>
      <c r="D1054" s="69"/>
      <c r="E1054" s="69"/>
      <c r="F1054" s="69"/>
      <c r="G1054"/>
      <c r="H1054"/>
      <c r="I1054"/>
      <c r="J1054"/>
      <c r="K1054"/>
      <c r="L1054"/>
      <c r="M1054"/>
      <c r="N1054"/>
      <c r="O1054"/>
    </row>
    <row r="1055" spans="1:15" x14ac:dyDescent="0.3">
      <c r="A1055" s="69"/>
      <c r="B1055" s="69"/>
      <c r="C1055" s="69"/>
      <c r="D1055" s="69"/>
      <c r="E1055" s="69"/>
      <c r="F1055" s="69"/>
      <c r="G1055"/>
      <c r="H1055"/>
      <c r="I1055"/>
      <c r="J1055"/>
      <c r="K1055"/>
      <c r="L1055"/>
      <c r="M1055"/>
      <c r="N1055"/>
      <c r="O1055"/>
    </row>
    <row r="1056" spans="1:15" x14ac:dyDescent="0.3">
      <c r="A1056" s="69"/>
      <c r="B1056" s="69"/>
      <c r="C1056" s="69"/>
      <c r="D1056" s="69"/>
      <c r="E1056" s="69"/>
      <c r="F1056" s="69"/>
      <c r="G1056"/>
      <c r="H1056"/>
      <c r="I1056"/>
      <c r="J1056"/>
      <c r="K1056"/>
      <c r="L1056"/>
      <c r="M1056"/>
      <c r="N1056"/>
      <c r="O1056"/>
    </row>
    <row r="1057" spans="1:15" x14ac:dyDescent="0.3">
      <c r="A1057" s="69"/>
      <c r="B1057" s="69"/>
      <c r="C1057" s="69"/>
      <c r="D1057" s="69"/>
      <c r="E1057" s="69"/>
      <c r="F1057" s="69"/>
      <c r="G1057"/>
      <c r="H1057"/>
      <c r="I1057"/>
      <c r="J1057"/>
      <c r="K1057"/>
      <c r="L1057"/>
      <c r="M1057"/>
      <c r="N1057"/>
      <c r="O1057"/>
    </row>
    <row r="1058" spans="1:15" x14ac:dyDescent="0.3">
      <c r="A1058" s="69"/>
      <c r="B1058" s="69"/>
      <c r="C1058" s="69"/>
      <c r="D1058" s="69"/>
      <c r="E1058" s="69"/>
      <c r="F1058" s="69"/>
      <c r="G1058"/>
      <c r="H1058"/>
      <c r="I1058"/>
      <c r="J1058"/>
      <c r="K1058"/>
      <c r="L1058"/>
      <c r="M1058"/>
      <c r="N1058"/>
      <c r="O1058"/>
    </row>
    <row r="1059" spans="1:15" x14ac:dyDescent="0.3">
      <c r="A1059" s="69"/>
      <c r="B1059" s="69"/>
      <c r="C1059" s="69"/>
      <c r="D1059" s="69"/>
      <c r="E1059" s="69"/>
      <c r="F1059" s="69"/>
      <c r="G1059"/>
      <c r="H1059"/>
      <c r="I1059"/>
      <c r="J1059"/>
      <c r="K1059"/>
      <c r="L1059"/>
      <c r="M1059"/>
      <c r="N1059"/>
      <c r="O1059"/>
    </row>
    <row r="1060" spans="1:15" x14ac:dyDescent="0.3">
      <c r="A1060" s="69"/>
      <c r="B1060" s="69"/>
      <c r="C1060" s="69"/>
      <c r="D1060" s="69"/>
      <c r="E1060" s="69"/>
      <c r="F1060" s="69"/>
      <c r="G1060"/>
      <c r="H1060"/>
      <c r="I1060"/>
      <c r="J1060"/>
      <c r="K1060"/>
      <c r="L1060"/>
      <c r="M1060"/>
      <c r="N1060"/>
      <c r="O1060"/>
    </row>
    <row r="1061" spans="1:15" x14ac:dyDescent="0.3">
      <c r="A1061" s="69"/>
      <c r="B1061" s="69"/>
      <c r="C1061" s="69"/>
      <c r="D1061" s="69"/>
      <c r="E1061" s="69"/>
      <c r="F1061" s="69"/>
      <c r="G1061"/>
      <c r="H1061"/>
      <c r="I1061"/>
      <c r="J1061"/>
      <c r="K1061"/>
      <c r="L1061"/>
      <c r="M1061"/>
      <c r="N1061"/>
      <c r="O1061"/>
    </row>
    <row r="1062" spans="1:15" x14ac:dyDescent="0.3">
      <c r="A1062" s="69"/>
      <c r="B1062" s="69"/>
      <c r="C1062" s="69"/>
      <c r="D1062" s="69"/>
      <c r="E1062" s="69"/>
      <c r="F1062" s="69"/>
      <c r="G1062"/>
      <c r="H1062"/>
      <c r="I1062"/>
      <c r="J1062"/>
      <c r="K1062"/>
      <c r="L1062"/>
      <c r="M1062"/>
      <c r="N1062"/>
      <c r="O1062"/>
    </row>
    <row r="1063" spans="1:15" x14ac:dyDescent="0.3">
      <c r="A1063" s="69"/>
      <c r="B1063" s="69"/>
      <c r="C1063" s="69"/>
      <c r="D1063" s="69"/>
      <c r="E1063" s="69"/>
      <c r="F1063" s="69"/>
      <c r="G1063"/>
      <c r="H1063"/>
      <c r="I1063"/>
      <c r="J1063"/>
      <c r="K1063"/>
      <c r="L1063"/>
      <c r="M1063"/>
      <c r="N1063"/>
      <c r="O1063"/>
    </row>
    <row r="1064" spans="1:15" x14ac:dyDescent="0.3">
      <c r="A1064" s="69"/>
      <c r="B1064" s="69"/>
      <c r="C1064" s="69"/>
      <c r="D1064" s="69"/>
      <c r="E1064" s="69"/>
      <c r="F1064" s="69"/>
      <c r="G1064"/>
      <c r="H1064"/>
      <c r="I1064"/>
      <c r="J1064"/>
      <c r="K1064"/>
      <c r="L1064"/>
      <c r="M1064"/>
      <c r="N1064"/>
      <c r="O1064"/>
    </row>
    <row r="1065" spans="1:15" x14ac:dyDescent="0.3">
      <c r="A1065" s="69"/>
      <c r="B1065" s="69"/>
      <c r="C1065" s="69"/>
      <c r="D1065" s="69"/>
      <c r="E1065" s="69"/>
      <c r="F1065" s="69"/>
      <c r="G1065"/>
      <c r="H1065"/>
      <c r="I1065"/>
      <c r="J1065"/>
      <c r="K1065"/>
      <c r="L1065"/>
      <c r="M1065"/>
      <c r="N1065"/>
      <c r="O1065"/>
    </row>
    <row r="1066" spans="1:15" x14ac:dyDescent="0.3">
      <c r="A1066" s="69"/>
      <c r="B1066" s="69"/>
      <c r="C1066" s="69"/>
      <c r="D1066" s="69"/>
      <c r="E1066" s="69"/>
      <c r="F1066" s="69"/>
      <c r="G1066"/>
      <c r="H1066"/>
      <c r="I1066"/>
      <c r="J1066"/>
      <c r="K1066"/>
      <c r="L1066"/>
      <c r="M1066"/>
      <c r="N1066"/>
      <c r="O1066"/>
    </row>
    <row r="1067" spans="1:15" x14ac:dyDescent="0.3">
      <c r="A1067" s="69"/>
      <c r="B1067" s="69"/>
      <c r="C1067" s="69"/>
      <c r="D1067" s="69"/>
      <c r="E1067" s="69"/>
      <c r="F1067" s="69"/>
      <c r="G1067"/>
      <c r="H1067"/>
      <c r="I1067"/>
      <c r="J1067"/>
      <c r="K1067"/>
      <c r="L1067"/>
      <c r="M1067"/>
      <c r="N1067"/>
      <c r="O1067"/>
    </row>
    <row r="1068" spans="1:15" x14ac:dyDescent="0.3">
      <c r="A1068" s="69"/>
      <c r="B1068" s="69"/>
      <c r="C1068" s="69"/>
      <c r="D1068" s="69"/>
      <c r="E1068" s="69"/>
      <c r="F1068" s="69"/>
      <c r="G1068"/>
      <c r="H1068"/>
      <c r="I1068"/>
      <c r="J1068"/>
      <c r="K1068"/>
      <c r="L1068"/>
      <c r="M1068"/>
      <c r="N1068"/>
      <c r="O1068"/>
    </row>
    <row r="1069" spans="1:15" x14ac:dyDescent="0.3">
      <c r="A1069" s="69"/>
      <c r="B1069" s="69"/>
      <c r="C1069" s="69"/>
      <c r="D1069" s="69"/>
      <c r="E1069" s="69"/>
      <c r="F1069" s="69"/>
      <c r="G1069"/>
      <c r="H1069"/>
      <c r="I1069"/>
      <c r="J1069"/>
      <c r="K1069"/>
      <c r="L1069"/>
      <c r="M1069"/>
      <c r="N1069"/>
      <c r="O1069"/>
    </row>
    <row r="1070" spans="1:15" x14ac:dyDescent="0.3">
      <c r="A1070" s="69"/>
      <c r="B1070" s="69"/>
      <c r="C1070" s="69"/>
      <c r="D1070" s="69"/>
      <c r="E1070" s="69"/>
      <c r="F1070" s="69"/>
      <c r="G1070"/>
      <c r="H1070"/>
      <c r="I1070"/>
      <c r="J1070"/>
      <c r="K1070"/>
      <c r="L1070"/>
      <c r="M1070"/>
      <c r="N1070"/>
      <c r="O1070"/>
    </row>
    <row r="1071" spans="1:15" x14ac:dyDescent="0.3">
      <c r="A1071" s="69"/>
      <c r="B1071" s="69"/>
      <c r="C1071" s="69"/>
      <c r="D1071" s="69"/>
      <c r="E1071" s="69"/>
      <c r="F1071" s="69"/>
      <c r="G1071"/>
      <c r="H1071"/>
      <c r="I1071"/>
      <c r="J1071"/>
      <c r="K1071"/>
      <c r="L1071"/>
      <c r="M1071"/>
      <c r="N1071"/>
      <c r="O1071"/>
    </row>
    <row r="1072" spans="1:15" x14ac:dyDescent="0.3">
      <c r="A1072" s="69"/>
      <c r="B1072" s="69"/>
      <c r="C1072" s="69"/>
      <c r="D1072" s="69"/>
      <c r="E1072" s="69"/>
      <c r="F1072" s="69"/>
      <c r="G1072"/>
      <c r="H1072"/>
      <c r="I1072"/>
      <c r="J1072"/>
      <c r="K1072"/>
      <c r="L1072"/>
      <c r="M1072"/>
      <c r="N1072"/>
      <c r="O1072"/>
    </row>
    <row r="1073" spans="1:15" x14ac:dyDescent="0.3">
      <c r="A1073" s="69"/>
      <c r="B1073" s="69"/>
      <c r="C1073" s="69"/>
      <c r="D1073" s="69"/>
      <c r="E1073" s="69"/>
      <c r="F1073" s="69"/>
      <c r="G1073"/>
      <c r="H1073"/>
      <c r="I1073"/>
      <c r="J1073"/>
      <c r="K1073"/>
      <c r="L1073"/>
      <c r="M1073"/>
      <c r="N1073"/>
      <c r="O1073"/>
    </row>
    <row r="1074" spans="1:15" x14ac:dyDescent="0.3">
      <c r="A1074" s="69"/>
      <c r="B1074" s="69"/>
      <c r="C1074" s="69"/>
      <c r="D1074" s="69"/>
      <c r="E1074" s="69"/>
      <c r="F1074" s="69"/>
      <c r="G1074"/>
      <c r="H1074"/>
      <c r="I1074"/>
      <c r="J1074"/>
      <c r="K1074"/>
      <c r="L1074"/>
      <c r="M1074"/>
      <c r="N1074"/>
      <c r="O1074"/>
    </row>
    <row r="1075" spans="1:15" x14ac:dyDescent="0.3">
      <c r="A1075" s="69"/>
      <c r="B1075" s="69"/>
      <c r="C1075" s="69"/>
      <c r="D1075" s="69"/>
      <c r="E1075" s="69"/>
      <c r="F1075" s="69"/>
      <c r="G1075"/>
      <c r="H1075"/>
      <c r="I1075"/>
      <c r="J1075"/>
      <c r="K1075"/>
      <c r="L1075"/>
      <c r="M1075"/>
      <c r="N1075"/>
      <c r="O1075"/>
    </row>
    <row r="1076" spans="1:15" x14ac:dyDescent="0.3">
      <c r="A1076" s="69"/>
      <c r="B1076" s="69"/>
      <c r="C1076" s="69"/>
      <c r="D1076" s="69"/>
      <c r="E1076" s="69"/>
      <c r="F1076" s="69"/>
      <c r="G1076"/>
      <c r="H1076"/>
      <c r="I1076"/>
      <c r="J1076"/>
      <c r="K1076"/>
      <c r="L1076"/>
      <c r="M1076"/>
      <c r="N1076"/>
      <c r="O1076"/>
    </row>
    <row r="1077" spans="1:15" x14ac:dyDescent="0.3">
      <c r="A1077" s="69"/>
      <c r="B1077" s="69"/>
      <c r="C1077" s="69"/>
      <c r="D1077" s="69"/>
      <c r="E1077" s="69"/>
      <c r="F1077" s="69"/>
      <c r="G1077"/>
      <c r="H1077"/>
      <c r="I1077"/>
      <c r="J1077"/>
      <c r="K1077"/>
      <c r="L1077"/>
      <c r="M1077"/>
      <c r="N1077"/>
      <c r="O1077"/>
    </row>
    <row r="1078" spans="1:15" x14ac:dyDescent="0.3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</row>
    <row r="1079" spans="1:15" x14ac:dyDescent="0.3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</row>
    <row r="1080" spans="1:15" x14ac:dyDescent="0.3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</row>
    <row r="1081" spans="1:15" x14ac:dyDescent="0.3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</row>
    <row r="1082" spans="1:15" x14ac:dyDescent="0.3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</row>
    <row r="1083" spans="1:15" x14ac:dyDescent="0.3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</row>
    <row r="1084" spans="1:15" x14ac:dyDescent="0.3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</row>
    <row r="1085" spans="1:15" x14ac:dyDescent="0.3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</row>
    <row r="1086" spans="1:15" x14ac:dyDescent="0.3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</row>
    <row r="1087" spans="1:15" x14ac:dyDescent="0.3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</row>
    <row r="1088" spans="1:15" x14ac:dyDescent="0.3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</row>
    <row r="1089" spans="1:15" x14ac:dyDescent="0.3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</row>
    <row r="1090" spans="1:15" x14ac:dyDescent="0.3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</row>
    <row r="1091" spans="1:15" x14ac:dyDescent="0.3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</row>
    <row r="1092" spans="1:15" x14ac:dyDescent="0.3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</row>
    <row r="1093" spans="1:15" x14ac:dyDescent="0.3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</row>
    <row r="1094" spans="1:15" x14ac:dyDescent="0.3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</row>
    <row r="1095" spans="1:15" x14ac:dyDescent="0.3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</row>
    <row r="1096" spans="1:15" x14ac:dyDescent="0.3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</row>
    <row r="1097" spans="1:15" x14ac:dyDescent="0.3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</row>
    <row r="1098" spans="1:15" x14ac:dyDescent="0.3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</row>
    <row r="1099" spans="1:15" x14ac:dyDescent="0.3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</row>
    <row r="1100" spans="1:15" x14ac:dyDescent="0.3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</row>
    <row r="1101" spans="1:15" x14ac:dyDescent="0.3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</row>
    <row r="1102" spans="1:15" x14ac:dyDescent="0.3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</row>
    <row r="1103" spans="1:15" x14ac:dyDescent="0.3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</row>
    <row r="1104" spans="1:15" x14ac:dyDescent="0.3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</row>
    <row r="1105" spans="1:15" x14ac:dyDescent="0.3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</row>
    <row r="1106" spans="1:15" x14ac:dyDescent="0.3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</row>
    <row r="1107" spans="1:15" x14ac:dyDescent="0.3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</row>
    <row r="1108" spans="1:15" x14ac:dyDescent="0.3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</row>
    <row r="1109" spans="1:15" x14ac:dyDescent="0.3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</row>
    <row r="1110" spans="1:15" x14ac:dyDescent="0.3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</row>
    <row r="1111" spans="1:15" x14ac:dyDescent="0.3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</row>
    <row r="1112" spans="1:15" x14ac:dyDescent="0.3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</row>
    <row r="1113" spans="1:15" x14ac:dyDescent="0.3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</row>
    <row r="1114" spans="1:15" x14ac:dyDescent="0.3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</row>
    <row r="1115" spans="1:15" x14ac:dyDescent="0.3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</row>
    <row r="1116" spans="1:15" x14ac:dyDescent="0.3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</row>
    <row r="1117" spans="1:15" x14ac:dyDescent="0.3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</row>
    <row r="1118" spans="1:15" x14ac:dyDescent="0.3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</row>
    <row r="1119" spans="1:15" x14ac:dyDescent="0.3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</row>
    <row r="1120" spans="1:15" x14ac:dyDescent="0.3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</row>
    <row r="1121" spans="1:15" x14ac:dyDescent="0.3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</row>
    <row r="1122" spans="1:15" x14ac:dyDescent="0.3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</row>
    <row r="1123" spans="1:15" x14ac:dyDescent="0.3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</row>
    <row r="1124" spans="1:15" x14ac:dyDescent="0.3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</row>
    <row r="1125" spans="1:15" x14ac:dyDescent="0.3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</row>
    <row r="1126" spans="1:15" x14ac:dyDescent="0.3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</row>
    <row r="1127" spans="1:15" x14ac:dyDescent="0.3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</row>
    <row r="1128" spans="1:15" x14ac:dyDescent="0.3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</row>
    <row r="1129" spans="1:15" x14ac:dyDescent="0.3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</row>
    <row r="1130" spans="1:15" x14ac:dyDescent="0.3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</row>
    <row r="1131" spans="1:15" x14ac:dyDescent="0.3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</row>
    <row r="1132" spans="1:15" x14ac:dyDescent="0.3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</row>
    <row r="1133" spans="1:15" x14ac:dyDescent="0.3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</row>
    <row r="1134" spans="1:15" x14ac:dyDescent="0.3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</row>
    <row r="1135" spans="1:15" x14ac:dyDescent="0.3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</row>
    <row r="1136" spans="1:15" x14ac:dyDescent="0.3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</row>
    <row r="1137" spans="1:15" x14ac:dyDescent="0.3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</row>
    <row r="1138" spans="1:15" x14ac:dyDescent="0.3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</row>
    <row r="1139" spans="1:15" x14ac:dyDescent="0.3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</row>
    <row r="1140" spans="1:15" x14ac:dyDescent="0.3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</row>
    <row r="1141" spans="1:15" x14ac:dyDescent="0.3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</row>
    <row r="1142" spans="1:15" x14ac:dyDescent="0.3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</row>
    <row r="1143" spans="1:15" x14ac:dyDescent="0.3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</row>
    <row r="1144" spans="1:15" x14ac:dyDescent="0.3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</row>
    <row r="1145" spans="1:15" x14ac:dyDescent="0.3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</row>
    <row r="1146" spans="1:15" x14ac:dyDescent="0.3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</row>
    <row r="1147" spans="1:15" x14ac:dyDescent="0.3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</row>
    <row r="1148" spans="1:15" x14ac:dyDescent="0.3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</row>
    <row r="1149" spans="1:15" x14ac:dyDescent="0.3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</row>
    <row r="1150" spans="1:15" x14ac:dyDescent="0.3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</row>
    <row r="1151" spans="1:15" x14ac:dyDescent="0.3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</row>
    <row r="1152" spans="1:15" x14ac:dyDescent="0.3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</row>
    <row r="1153" spans="1:15" x14ac:dyDescent="0.3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</row>
    <row r="1154" spans="1:15" x14ac:dyDescent="0.3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</row>
    <row r="1155" spans="1:15" x14ac:dyDescent="0.3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</row>
    <row r="1156" spans="1:15" x14ac:dyDescent="0.3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</row>
    <row r="1157" spans="1:15" x14ac:dyDescent="0.3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</row>
    <row r="1158" spans="1:15" x14ac:dyDescent="0.3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</row>
    <row r="1159" spans="1:15" x14ac:dyDescent="0.3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</row>
    <row r="1160" spans="1:15" x14ac:dyDescent="0.3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</row>
    <row r="1161" spans="1:15" x14ac:dyDescent="0.3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</row>
    <row r="1162" spans="1:15" x14ac:dyDescent="0.3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</row>
    <row r="1163" spans="1:15" x14ac:dyDescent="0.3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</row>
    <row r="1164" spans="1:15" x14ac:dyDescent="0.3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</row>
    <row r="1165" spans="1:15" x14ac:dyDescent="0.3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</row>
    <row r="1166" spans="1:15" x14ac:dyDescent="0.3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</row>
    <row r="1167" spans="1:15" x14ac:dyDescent="0.3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</row>
    <row r="1168" spans="1:15" x14ac:dyDescent="0.3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</row>
    <row r="1169" spans="1:15" x14ac:dyDescent="0.3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</row>
    <row r="1170" spans="1:15" x14ac:dyDescent="0.3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</row>
    <row r="1171" spans="1:15" x14ac:dyDescent="0.3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</row>
    <row r="1172" spans="1:15" x14ac:dyDescent="0.3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</row>
    <row r="1173" spans="1:15" x14ac:dyDescent="0.3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</row>
    <row r="1174" spans="1:15" x14ac:dyDescent="0.3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</row>
    <row r="1175" spans="1:15" x14ac:dyDescent="0.3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</row>
    <row r="1176" spans="1:15" x14ac:dyDescent="0.3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</row>
    <row r="1177" spans="1:15" x14ac:dyDescent="0.3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</row>
    <row r="1178" spans="1:15" x14ac:dyDescent="0.3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</row>
    <row r="1179" spans="1:15" x14ac:dyDescent="0.3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</row>
    <row r="1180" spans="1:15" x14ac:dyDescent="0.3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</row>
    <row r="1181" spans="1:15" x14ac:dyDescent="0.3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</row>
    <row r="1182" spans="1:15" x14ac:dyDescent="0.3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</row>
    <row r="1183" spans="1:15" x14ac:dyDescent="0.3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</row>
    <row r="1184" spans="1:15" x14ac:dyDescent="0.3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</row>
    <row r="1185" spans="1:15" x14ac:dyDescent="0.3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</row>
    <row r="1186" spans="1:15" x14ac:dyDescent="0.3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</row>
    <row r="1187" spans="1:15" x14ac:dyDescent="0.3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</row>
    <row r="1188" spans="1:15" x14ac:dyDescent="0.3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</row>
    <row r="1189" spans="1:15" x14ac:dyDescent="0.3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</row>
    <row r="1190" spans="1:15" x14ac:dyDescent="0.3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</row>
    <row r="1191" spans="1:15" x14ac:dyDescent="0.3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</row>
    <row r="1192" spans="1:15" x14ac:dyDescent="0.3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</row>
    <row r="1193" spans="1:15" x14ac:dyDescent="0.3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</row>
    <row r="1194" spans="1:15" x14ac:dyDescent="0.3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</row>
    <row r="1195" spans="1:15" x14ac:dyDescent="0.3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</row>
    <row r="1196" spans="1:15" x14ac:dyDescent="0.3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</row>
    <row r="1197" spans="1:15" x14ac:dyDescent="0.3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</row>
    <row r="1198" spans="1:15" x14ac:dyDescent="0.3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</row>
    <row r="1199" spans="1:15" x14ac:dyDescent="0.3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</row>
    <row r="1200" spans="1:15" x14ac:dyDescent="0.3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</row>
    <row r="1201" spans="1:15" x14ac:dyDescent="0.3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</row>
    <row r="1202" spans="1:15" x14ac:dyDescent="0.3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</row>
    <row r="1203" spans="1:15" x14ac:dyDescent="0.3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</row>
    <row r="1204" spans="1:15" x14ac:dyDescent="0.3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</row>
    <row r="1205" spans="1:15" x14ac:dyDescent="0.3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</row>
    <row r="1206" spans="1:15" x14ac:dyDescent="0.3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</row>
    <row r="1207" spans="1:15" x14ac:dyDescent="0.3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</row>
    <row r="1208" spans="1:15" x14ac:dyDescent="0.3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</row>
    <row r="1209" spans="1:15" x14ac:dyDescent="0.3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</row>
    <row r="1210" spans="1:15" x14ac:dyDescent="0.3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</row>
    <row r="1211" spans="1:15" x14ac:dyDescent="0.3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</row>
    <row r="1212" spans="1:15" x14ac:dyDescent="0.3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</row>
    <row r="1213" spans="1:15" x14ac:dyDescent="0.3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</row>
    <row r="1214" spans="1:15" x14ac:dyDescent="0.3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</row>
    <row r="1215" spans="1:15" x14ac:dyDescent="0.3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</row>
    <row r="1216" spans="1:15" x14ac:dyDescent="0.3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</row>
    <row r="1217" spans="1:15" x14ac:dyDescent="0.3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</row>
    <row r="1218" spans="1:15" x14ac:dyDescent="0.3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</row>
    <row r="1219" spans="1:15" x14ac:dyDescent="0.3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</row>
    <row r="1220" spans="1:15" x14ac:dyDescent="0.3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</row>
    <row r="1221" spans="1:15" x14ac:dyDescent="0.3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</row>
    <row r="1222" spans="1:15" x14ac:dyDescent="0.3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</row>
    <row r="1223" spans="1:15" x14ac:dyDescent="0.3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</row>
    <row r="1224" spans="1:15" x14ac:dyDescent="0.3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</row>
    <row r="1225" spans="1:15" x14ac:dyDescent="0.3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</row>
    <row r="1226" spans="1:15" x14ac:dyDescent="0.3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</row>
    <row r="1227" spans="1:15" x14ac:dyDescent="0.3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</row>
    <row r="1228" spans="1:15" x14ac:dyDescent="0.3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</row>
    <row r="1229" spans="1:15" x14ac:dyDescent="0.3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</row>
    <row r="1230" spans="1:15" x14ac:dyDescent="0.3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</row>
    <row r="1231" spans="1:15" x14ac:dyDescent="0.3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</row>
    <row r="1232" spans="1:15" x14ac:dyDescent="0.3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</row>
    <row r="1233" spans="1:15" x14ac:dyDescent="0.3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</row>
    <row r="1234" spans="1:15" x14ac:dyDescent="0.3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</row>
    <row r="1235" spans="1:15" x14ac:dyDescent="0.3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</row>
    <row r="1236" spans="1:15" x14ac:dyDescent="0.3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</row>
    <row r="1237" spans="1:15" x14ac:dyDescent="0.3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</row>
    <row r="1238" spans="1:15" x14ac:dyDescent="0.3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</row>
    <row r="1239" spans="1:15" x14ac:dyDescent="0.3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</row>
    <row r="1240" spans="1:15" x14ac:dyDescent="0.3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</row>
    <row r="1241" spans="1:15" x14ac:dyDescent="0.3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</row>
    <row r="1242" spans="1:15" x14ac:dyDescent="0.3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</row>
    <row r="1243" spans="1:15" x14ac:dyDescent="0.3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</row>
    <row r="1244" spans="1:15" x14ac:dyDescent="0.3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</row>
    <row r="1245" spans="1:15" x14ac:dyDescent="0.3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</row>
    <row r="1246" spans="1:15" x14ac:dyDescent="0.3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</row>
    <row r="1247" spans="1:15" x14ac:dyDescent="0.3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</row>
    <row r="1248" spans="1:15" x14ac:dyDescent="0.3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</row>
    <row r="1249" spans="1:15" x14ac:dyDescent="0.3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</row>
    <row r="1250" spans="1:15" x14ac:dyDescent="0.3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</row>
    <row r="1251" spans="1:15" x14ac:dyDescent="0.3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</row>
    <row r="1252" spans="1:15" x14ac:dyDescent="0.3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</row>
    <row r="1253" spans="1:15" x14ac:dyDescent="0.3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</row>
    <row r="1254" spans="1:15" x14ac:dyDescent="0.3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</row>
    <row r="1255" spans="1:15" x14ac:dyDescent="0.3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</row>
    <row r="1256" spans="1:15" x14ac:dyDescent="0.3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</row>
    <row r="1257" spans="1:15" x14ac:dyDescent="0.3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</row>
    <row r="1258" spans="1:15" x14ac:dyDescent="0.3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</row>
    <row r="1259" spans="1:15" x14ac:dyDescent="0.3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</row>
    <row r="1260" spans="1:15" x14ac:dyDescent="0.3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</row>
    <row r="1261" spans="1:15" x14ac:dyDescent="0.3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</row>
    <row r="1262" spans="1:15" x14ac:dyDescent="0.3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</row>
    <row r="1263" spans="1:15" x14ac:dyDescent="0.3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</row>
    <row r="1264" spans="1:15" x14ac:dyDescent="0.3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</row>
    <row r="1265" spans="1:15" x14ac:dyDescent="0.3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</row>
    <row r="1266" spans="1:15" x14ac:dyDescent="0.3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</row>
    <row r="1267" spans="1:15" x14ac:dyDescent="0.3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</row>
    <row r="1268" spans="1:15" x14ac:dyDescent="0.3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</row>
    <row r="1269" spans="1:15" x14ac:dyDescent="0.3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</row>
    <row r="1270" spans="1:15" x14ac:dyDescent="0.3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</row>
    <row r="1271" spans="1:15" x14ac:dyDescent="0.3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</row>
    <row r="1272" spans="1:15" x14ac:dyDescent="0.3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</row>
    <row r="1273" spans="1:15" x14ac:dyDescent="0.3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</row>
    <row r="1274" spans="1:15" x14ac:dyDescent="0.3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</row>
    <row r="1275" spans="1:15" x14ac:dyDescent="0.3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</row>
    <row r="1276" spans="1:15" x14ac:dyDescent="0.3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</row>
    <row r="1277" spans="1:15" x14ac:dyDescent="0.3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</row>
    <row r="1278" spans="1:15" x14ac:dyDescent="0.3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</row>
    <row r="1279" spans="1:15" x14ac:dyDescent="0.3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</row>
    <row r="1280" spans="1:15" x14ac:dyDescent="0.3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</row>
    <row r="1281" spans="1:15" x14ac:dyDescent="0.3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</row>
    <row r="1282" spans="1:15" x14ac:dyDescent="0.3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</row>
    <row r="1283" spans="1:15" x14ac:dyDescent="0.3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</row>
    <row r="1284" spans="1:15" x14ac:dyDescent="0.3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</row>
    <row r="1285" spans="1:15" x14ac:dyDescent="0.3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</row>
    <row r="1286" spans="1:15" x14ac:dyDescent="0.3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</row>
    <row r="1287" spans="1:15" x14ac:dyDescent="0.3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</row>
    <row r="1288" spans="1:15" x14ac:dyDescent="0.3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</row>
    <row r="1289" spans="1:15" x14ac:dyDescent="0.3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</row>
    <row r="1290" spans="1:15" x14ac:dyDescent="0.3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</row>
    <row r="1291" spans="1:15" x14ac:dyDescent="0.3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</row>
    <row r="1292" spans="1:15" x14ac:dyDescent="0.3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</row>
    <row r="1293" spans="1:15" x14ac:dyDescent="0.3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</row>
    <row r="1294" spans="1:15" x14ac:dyDescent="0.3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</row>
    <row r="1295" spans="1:15" x14ac:dyDescent="0.3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</row>
    <row r="1296" spans="1:15" x14ac:dyDescent="0.3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</row>
    <row r="1297" spans="1:15" x14ac:dyDescent="0.3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</row>
    <row r="1298" spans="1:15" x14ac:dyDescent="0.3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</row>
    <row r="1299" spans="1:15" x14ac:dyDescent="0.3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</row>
    <row r="1300" spans="1:15" x14ac:dyDescent="0.3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</row>
    <row r="1301" spans="1:15" x14ac:dyDescent="0.3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</row>
    <row r="1302" spans="1:15" x14ac:dyDescent="0.3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</row>
    <row r="1303" spans="1:15" x14ac:dyDescent="0.3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</row>
    <row r="1304" spans="1:15" x14ac:dyDescent="0.3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</row>
    <row r="1305" spans="1:15" x14ac:dyDescent="0.3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</row>
    <row r="1306" spans="1:15" x14ac:dyDescent="0.3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</row>
    <row r="1307" spans="1:15" x14ac:dyDescent="0.3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</row>
    <row r="1308" spans="1:15" x14ac:dyDescent="0.3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</row>
    <row r="1309" spans="1:15" x14ac:dyDescent="0.3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</row>
    <row r="1310" spans="1:15" x14ac:dyDescent="0.3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</row>
    <row r="1311" spans="1:15" x14ac:dyDescent="0.3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</row>
    <row r="1312" spans="1:15" x14ac:dyDescent="0.3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</row>
    <row r="1313" spans="1:15" x14ac:dyDescent="0.3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</row>
    <row r="1314" spans="1:15" x14ac:dyDescent="0.3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</row>
    <row r="1315" spans="1:15" x14ac:dyDescent="0.3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</row>
    <row r="1316" spans="1:15" x14ac:dyDescent="0.3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</row>
    <row r="1317" spans="1:15" x14ac:dyDescent="0.3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</row>
    <row r="1318" spans="1:15" x14ac:dyDescent="0.3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</row>
    <row r="1319" spans="1:15" x14ac:dyDescent="0.3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</row>
    <row r="1320" spans="1:15" x14ac:dyDescent="0.3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</row>
    <row r="1321" spans="1:15" x14ac:dyDescent="0.3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</row>
    <row r="1322" spans="1:15" x14ac:dyDescent="0.3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</row>
    <row r="1323" spans="1:15" x14ac:dyDescent="0.3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</row>
    <row r="1324" spans="1:15" x14ac:dyDescent="0.3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</row>
    <row r="1325" spans="1:15" x14ac:dyDescent="0.3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</row>
    <row r="1326" spans="1:15" x14ac:dyDescent="0.3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</row>
    <row r="1327" spans="1:15" x14ac:dyDescent="0.3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</row>
    <row r="1328" spans="1:15" x14ac:dyDescent="0.3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</row>
    <row r="1329" spans="1:15" x14ac:dyDescent="0.3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</row>
    <row r="1330" spans="1:15" x14ac:dyDescent="0.3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</row>
    <row r="1331" spans="1:15" x14ac:dyDescent="0.3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</row>
    <row r="1332" spans="1:15" x14ac:dyDescent="0.3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</row>
    <row r="1333" spans="1:15" x14ac:dyDescent="0.3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</row>
    <row r="1334" spans="1:15" x14ac:dyDescent="0.3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</row>
    <row r="1335" spans="1:15" x14ac:dyDescent="0.3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</row>
    <row r="1336" spans="1:15" x14ac:dyDescent="0.3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</row>
    <row r="1337" spans="1:15" x14ac:dyDescent="0.3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</row>
    <row r="1338" spans="1:15" x14ac:dyDescent="0.3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</row>
    <row r="1339" spans="1:15" x14ac:dyDescent="0.3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</row>
    <row r="1340" spans="1:15" x14ac:dyDescent="0.3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</row>
    <row r="1341" spans="1:15" x14ac:dyDescent="0.3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</row>
    <row r="1342" spans="1:15" x14ac:dyDescent="0.3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</row>
    <row r="1343" spans="1:15" x14ac:dyDescent="0.3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</row>
    <row r="1344" spans="1:15" x14ac:dyDescent="0.3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</row>
    <row r="1345" spans="1:15" x14ac:dyDescent="0.3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</row>
    <row r="1346" spans="1:15" x14ac:dyDescent="0.3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</row>
    <row r="1347" spans="1:15" x14ac:dyDescent="0.3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</row>
    <row r="1348" spans="1:15" x14ac:dyDescent="0.3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</row>
    <row r="1349" spans="1:15" x14ac:dyDescent="0.3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</row>
    <row r="1350" spans="1:15" x14ac:dyDescent="0.3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</row>
    <row r="1351" spans="1:15" x14ac:dyDescent="0.3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</row>
    <row r="1352" spans="1:15" x14ac:dyDescent="0.3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</row>
    <row r="1353" spans="1:15" x14ac:dyDescent="0.3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</row>
    <row r="1354" spans="1:15" x14ac:dyDescent="0.3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</row>
    <row r="1355" spans="1:15" x14ac:dyDescent="0.3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</row>
    <row r="1356" spans="1:15" x14ac:dyDescent="0.3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</row>
    <row r="1357" spans="1:15" x14ac:dyDescent="0.3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</row>
    <row r="1358" spans="1:15" x14ac:dyDescent="0.3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</row>
    <row r="1359" spans="1:15" x14ac:dyDescent="0.3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</row>
    <row r="1360" spans="1:15" x14ac:dyDescent="0.3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</row>
    <row r="1361" spans="1:15" x14ac:dyDescent="0.3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</row>
    <row r="1362" spans="1:15" x14ac:dyDescent="0.3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</row>
    <row r="1363" spans="1:15" x14ac:dyDescent="0.3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</row>
    <row r="1364" spans="1:15" x14ac:dyDescent="0.3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</row>
    <row r="1365" spans="1:15" x14ac:dyDescent="0.3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</row>
    <row r="1366" spans="1:15" x14ac:dyDescent="0.3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</row>
    <row r="1367" spans="1:15" x14ac:dyDescent="0.3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</row>
    <row r="1368" spans="1:15" x14ac:dyDescent="0.3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</row>
    <row r="1369" spans="1:15" x14ac:dyDescent="0.3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</row>
    <row r="1370" spans="1:15" x14ac:dyDescent="0.3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</row>
    <row r="1371" spans="1:15" x14ac:dyDescent="0.3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</row>
    <row r="1372" spans="1:15" x14ac:dyDescent="0.3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</row>
    <row r="1373" spans="1:15" x14ac:dyDescent="0.3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</row>
    <row r="1374" spans="1:15" x14ac:dyDescent="0.3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</row>
    <row r="1375" spans="1:15" x14ac:dyDescent="0.3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</row>
    <row r="1376" spans="1:15" x14ac:dyDescent="0.3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</row>
    <row r="1377" spans="1:15" x14ac:dyDescent="0.3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</row>
    <row r="1378" spans="1:15" x14ac:dyDescent="0.3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</row>
    <row r="1379" spans="1:15" x14ac:dyDescent="0.3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</row>
    <row r="1380" spans="1:15" x14ac:dyDescent="0.3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</row>
    <row r="1381" spans="1:15" x14ac:dyDescent="0.3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</row>
    <row r="1382" spans="1:15" x14ac:dyDescent="0.3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</row>
    <row r="1383" spans="1:15" x14ac:dyDescent="0.3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</row>
    <row r="1384" spans="1:15" x14ac:dyDescent="0.3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</row>
    <row r="1385" spans="1:15" x14ac:dyDescent="0.3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</row>
    <row r="1386" spans="1:15" x14ac:dyDescent="0.3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</row>
    <row r="1387" spans="1:15" x14ac:dyDescent="0.3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</row>
    <row r="1388" spans="1:15" x14ac:dyDescent="0.3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</row>
    <row r="1389" spans="1:15" x14ac:dyDescent="0.3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</row>
    <row r="1390" spans="1:15" x14ac:dyDescent="0.3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</row>
    <row r="1391" spans="1:15" x14ac:dyDescent="0.3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</row>
    <row r="1392" spans="1:15" x14ac:dyDescent="0.3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</row>
    <row r="1393" spans="1:15" x14ac:dyDescent="0.3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</row>
    <row r="1394" spans="1:15" x14ac:dyDescent="0.3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</row>
    <row r="1395" spans="1:15" x14ac:dyDescent="0.3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</row>
    <row r="1396" spans="1:15" x14ac:dyDescent="0.3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</row>
    <row r="1397" spans="1:15" x14ac:dyDescent="0.3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</row>
    <row r="1398" spans="1:15" x14ac:dyDescent="0.3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</row>
    <row r="1399" spans="1:15" x14ac:dyDescent="0.3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</row>
    <row r="1400" spans="1:15" x14ac:dyDescent="0.3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</row>
    <row r="1401" spans="1:15" x14ac:dyDescent="0.3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</row>
    <row r="1402" spans="1:15" x14ac:dyDescent="0.3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</row>
    <row r="1403" spans="1:15" x14ac:dyDescent="0.3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</row>
    <row r="1404" spans="1:15" x14ac:dyDescent="0.3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</row>
    <row r="1405" spans="1:15" x14ac:dyDescent="0.3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</row>
    <row r="1406" spans="1:15" x14ac:dyDescent="0.3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</row>
    <row r="1407" spans="1:15" x14ac:dyDescent="0.3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</row>
    <row r="1408" spans="1:15" x14ac:dyDescent="0.3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</row>
    <row r="1409" spans="1:15" x14ac:dyDescent="0.3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</row>
    <row r="1410" spans="1:15" x14ac:dyDescent="0.3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</row>
    <row r="1411" spans="1:15" x14ac:dyDescent="0.3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</row>
    <row r="1412" spans="1:15" x14ac:dyDescent="0.3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</row>
    <row r="1413" spans="1:15" x14ac:dyDescent="0.3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</row>
    <row r="1414" spans="1:15" x14ac:dyDescent="0.3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</row>
    <row r="1415" spans="1:15" x14ac:dyDescent="0.3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</row>
    <row r="1416" spans="1:15" x14ac:dyDescent="0.3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</row>
    <row r="1417" spans="1:15" x14ac:dyDescent="0.3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</row>
    <row r="1418" spans="1:15" x14ac:dyDescent="0.3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</row>
    <row r="1419" spans="1:15" x14ac:dyDescent="0.3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</row>
    <row r="1420" spans="1:15" x14ac:dyDescent="0.3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</row>
    <row r="1421" spans="1:15" x14ac:dyDescent="0.3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</row>
    <row r="1422" spans="1:15" x14ac:dyDescent="0.3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</row>
    <row r="1423" spans="1:15" x14ac:dyDescent="0.3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</row>
    <row r="1424" spans="1:15" x14ac:dyDescent="0.3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</row>
    <row r="1425" spans="1:15" x14ac:dyDescent="0.3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</row>
    <row r="1426" spans="1:15" x14ac:dyDescent="0.3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</row>
    <row r="1427" spans="1:15" x14ac:dyDescent="0.3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</row>
    <row r="1428" spans="1:15" x14ac:dyDescent="0.3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</row>
    <row r="1429" spans="1:15" x14ac:dyDescent="0.3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</row>
    <row r="1430" spans="1:15" x14ac:dyDescent="0.3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</row>
    <row r="1431" spans="1:15" x14ac:dyDescent="0.3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</row>
    <row r="1432" spans="1:15" x14ac:dyDescent="0.3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</row>
    <row r="1433" spans="1:15" x14ac:dyDescent="0.3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</row>
    <row r="1434" spans="1:15" x14ac:dyDescent="0.3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</row>
    <row r="1435" spans="1:15" x14ac:dyDescent="0.3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</row>
    <row r="1436" spans="1:15" x14ac:dyDescent="0.3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</row>
    <row r="1437" spans="1:15" x14ac:dyDescent="0.3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</row>
    <row r="1438" spans="1:15" x14ac:dyDescent="0.3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</row>
    <row r="1439" spans="1:15" x14ac:dyDescent="0.3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</row>
    <row r="1440" spans="1:15" x14ac:dyDescent="0.3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</row>
    <row r="1441" spans="1:15" x14ac:dyDescent="0.3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</row>
    <row r="1442" spans="1:15" x14ac:dyDescent="0.3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</row>
    <row r="1443" spans="1:15" x14ac:dyDescent="0.3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</row>
    <row r="1444" spans="1:15" x14ac:dyDescent="0.3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</row>
    <row r="1445" spans="1:15" x14ac:dyDescent="0.3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</row>
    <row r="1446" spans="1:15" x14ac:dyDescent="0.3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</row>
    <row r="1447" spans="1:15" x14ac:dyDescent="0.3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</row>
    <row r="1448" spans="1:15" x14ac:dyDescent="0.3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</row>
    <row r="1449" spans="1:15" x14ac:dyDescent="0.3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</row>
    <row r="1450" spans="1:15" x14ac:dyDescent="0.3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</row>
    <row r="1451" spans="1:15" x14ac:dyDescent="0.3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</row>
    <row r="1452" spans="1:15" x14ac:dyDescent="0.3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</row>
    <row r="1453" spans="1:15" x14ac:dyDescent="0.3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</row>
    <row r="1454" spans="1:15" x14ac:dyDescent="0.3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</row>
    <row r="1455" spans="1:15" x14ac:dyDescent="0.3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</row>
    <row r="1456" spans="1:15" x14ac:dyDescent="0.3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</row>
    <row r="1457" spans="1:15" x14ac:dyDescent="0.3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</row>
    <row r="1458" spans="1:15" x14ac:dyDescent="0.3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</row>
    <row r="1459" spans="1:15" x14ac:dyDescent="0.3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</row>
    <row r="1460" spans="1:15" x14ac:dyDescent="0.3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</row>
    <row r="1461" spans="1:15" x14ac:dyDescent="0.3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</row>
    <row r="1462" spans="1:15" x14ac:dyDescent="0.3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</row>
    <row r="1463" spans="1:15" x14ac:dyDescent="0.3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</row>
    <row r="1464" spans="1:15" x14ac:dyDescent="0.3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</row>
    <row r="1465" spans="1:15" x14ac:dyDescent="0.3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</row>
    <row r="1466" spans="1:15" x14ac:dyDescent="0.3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</row>
    <row r="1467" spans="1:15" x14ac:dyDescent="0.3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</row>
    <row r="1468" spans="1:15" x14ac:dyDescent="0.3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</row>
    <row r="1469" spans="1:15" x14ac:dyDescent="0.3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</row>
    <row r="1470" spans="1:15" x14ac:dyDescent="0.3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</row>
    <row r="1471" spans="1:15" x14ac:dyDescent="0.3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</row>
    <row r="1472" spans="1:15" x14ac:dyDescent="0.3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</row>
    <row r="1473" spans="1:15" x14ac:dyDescent="0.3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</row>
    <row r="1474" spans="1:15" x14ac:dyDescent="0.3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</row>
    <row r="1475" spans="1:15" x14ac:dyDescent="0.3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</row>
    <row r="1476" spans="1:15" x14ac:dyDescent="0.3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</row>
    <row r="1477" spans="1:15" x14ac:dyDescent="0.3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</row>
    <row r="1478" spans="1:15" x14ac:dyDescent="0.3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</row>
    <row r="1479" spans="1:15" x14ac:dyDescent="0.3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</row>
    <row r="1480" spans="1:15" x14ac:dyDescent="0.3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</row>
    <row r="1481" spans="1:15" x14ac:dyDescent="0.3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</row>
    <row r="1482" spans="1:15" x14ac:dyDescent="0.3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</row>
    <row r="1483" spans="1:15" x14ac:dyDescent="0.3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</row>
    <row r="1484" spans="1:15" x14ac:dyDescent="0.3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</row>
    <row r="1485" spans="1:15" x14ac:dyDescent="0.3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</row>
    <row r="1486" spans="1:15" x14ac:dyDescent="0.3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</row>
    <row r="1487" spans="1:15" x14ac:dyDescent="0.3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</row>
    <row r="1488" spans="1:15" x14ac:dyDescent="0.3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</row>
    <row r="1489" spans="1:15" x14ac:dyDescent="0.3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</row>
    <row r="1490" spans="1:15" x14ac:dyDescent="0.3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</row>
    <row r="1491" spans="1:15" x14ac:dyDescent="0.3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</row>
    <row r="1492" spans="1:15" x14ac:dyDescent="0.3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</row>
    <row r="1493" spans="1:15" x14ac:dyDescent="0.3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</row>
    <row r="1494" spans="1:15" x14ac:dyDescent="0.3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</row>
    <row r="1495" spans="1:15" x14ac:dyDescent="0.3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</row>
    <row r="1496" spans="1:15" x14ac:dyDescent="0.3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</row>
    <row r="1497" spans="1:15" x14ac:dyDescent="0.3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</row>
    <row r="1498" spans="1:15" x14ac:dyDescent="0.3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</row>
    <row r="1499" spans="1:15" x14ac:dyDescent="0.3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</row>
    <row r="1500" spans="1:15" x14ac:dyDescent="0.3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</row>
    <row r="1501" spans="1:15" x14ac:dyDescent="0.3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</row>
    <row r="1502" spans="1:15" x14ac:dyDescent="0.3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</row>
    <row r="1503" spans="1:15" x14ac:dyDescent="0.3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</row>
    <row r="1504" spans="1:15" x14ac:dyDescent="0.3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</row>
    <row r="1505" spans="1:15" x14ac:dyDescent="0.3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</row>
    <row r="1506" spans="1:15" x14ac:dyDescent="0.3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</row>
    <row r="1507" spans="1:15" x14ac:dyDescent="0.3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</row>
    <row r="1508" spans="1:15" x14ac:dyDescent="0.3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</row>
    <row r="1509" spans="1:15" x14ac:dyDescent="0.3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</row>
    <row r="1510" spans="1:15" x14ac:dyDescent="0.3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</row>
    <row r="1511" spans="1:15" x14ac:dyDescent="0.3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</row>
    <row r="1512" spans="1:15" x14ac:dyDescent="0.3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</row>
    <row r="1513" spans="1:15" x14ac:dyDescent="0.3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</row>
    <row r="1514" spans="1:15" x14ac:dyDescent="0.3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</row>
    <row r="1515" spans="1:15" x14ac:dyDescent="0.3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</row>
    <row r="1516" spans="1:15" x14ac:dyDescent="0.3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</row>
    <row r="1517" spans="1:15" x14ac:dyDescent="0.3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</row>
    <row r="1518" spans="1:15" x14ac:dyDescent="0.3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</row>
    <row r="1519" spans="1:15" x14ac:dyDescent="0.3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</row>
    <row r="1520" spans="1:15" x14ac:dyDescent="0.3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</row>
    <row r="1521" spans="1:15" x14ac:dyDescent="0.3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</row>
    <row r="1522" spans="1:15" x14ac:dyDescent="0.3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</row>
    <row r="1523" spans="1:15" x14ac:dyDescent="0.3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</row>
    <row r="1524" spans="1:15" x14ac:dyDescent="0.3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</row>
    <row r="1525" spans="1:15" x14ac:dyDescent="0.3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</row>
    <row r="1526" spans="1:15" x14ac:dyDescent="0.3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</row>
    <row r="1527" spans="1:15" x14ac:dyDescent="0.3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</row>
    <row r="1528" spans="1:15" x14ac:dyDescent="0.3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</row>
    <row r="1529" spans="1:15" x14ac:dyDescent="0.3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</row>
    <row r="1530" spans="1:15" x14ac:dyDescent="0.3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</row>
    <row r="1531" spans="1:15" x14ac:dyDescent="0.3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</row>
    <row r="1532" spans="1:15" x14ac:dyDescent="0.3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</row>
    <row r="1533" spans="1:15" x14ac:dyDescent="0.3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</row>
    <row r="1534" spans="1:15" x14ac:dyDescent="0.3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</row>
    <row r="1535" spans="1:15" x14ac:dyDescent="0.3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</row>
    <row r="1536" spans="1:15" x14ac:dyDescent="0.3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</row>
    <row r="1537" spans="1:15" x14ac:dyDescent="0.3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</row>
    <row r="1538" spans="1:15" x14ac:dyDescent="0.3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</row>
    <row r="1539" spans="1:15" x14ac:dyDescent="0.3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</row>
    <row r="1540" spans="1:15" x14ac:dyDescent="0.3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</row>
    <row r="1541" spans="1:15" x14ac:dyDescent="0.3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</row>
    <row r="1542" spans="1:15" x14ac:dyDescent="0.3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</row>
    <row r="1543" spans="1:15" x14ac:dyDescent="0.3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</row>
    <row r="1544" spans="1:15" x14ac:dyDescent="0.3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</row>
    <row r="1545" spans="1:15" x14ac:dyDescent="0.3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</row>
    <row r="1546" spans="1:15" x14ac:dyDescent="0.3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</row>
    <row r="1547" spans="1:15" x14ac:dyDescent="0.3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</row>
    <row r="1548" spans="1:15" x14ac:dyDescent="0.3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</row>
    <row r="1549" spans="1:15" x14ac:dyDescent="0.3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</row>
    <row r="1550" spans="1:15" x14ac:dyDescent="0.3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</row>
    <row r="1551" spans="1:15" x14ac:dyDescent="0.3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</row>
    <row r="1552" spans="1:15" x14ac:dyDescent="0.3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</row>
    <row r="1553" spans="1:15" x14ac:dyDescent="0.3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</row>
    <row r="1554" spans="1:15" x14ac:dyDescent="0.3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</row>
    <row r="1555" spans="1:15" x14ac:dyDescent="0.3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</row>
    <row r="1556" spans="1:15" x14ac:dyDescent="0.3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</row>
    <row r="1557" spans="1:15" x14ac:dyDescent="0.3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</row>
    <row r="1558" spans="1:15" x14ac:dyDescent="0.3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</row>
    <row r="1559" spans="1:15" x14ac:dyDescent="0.3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</row>
    <row r="1560" spans="1:15" x14ac:dyDescent="0.3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</row>
    <row r="1561" spans="1:15" x14ac:dyDescent="0.3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</row>
    <row r="1562" spans="1:15" x14ac:dyDescent="0.3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</row>
    <row r="1563" spans="1:15" x14ac:dyDescent="0.3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</row>
    <row r="1564" spans="1:15" x14ac:dyDescent="0.3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</row>
    <row r="1565" spans="1:15" x14ac:dyDescent="0.3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</row>
    <row r="1566" spans="1:15" x14ac:dyDescent="0.3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</row>
    <row r="1567" spans="1:15" x14ac:dyDescent="0.3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</row>
    <row r="1568" spans="1:15" x14ac:dyDescent="0.3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</row>
    <row r="1569" spans="1:15" x14ac:dyDescent="0.3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</row>
    <row r="1570" spans="1:15" x14ac:dyDescent="0.3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</row>
    <row r="1571" spans="1:15" x14ac:dyDescent="0.3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</row>
    <row r="1572" spans="1:15" x14ac:dyDescent="0.3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</row>
    <row r="1573" spans="1:15" x14ac:dyDescent="0.3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</row>
    <row r="1574" spans="1:15" x14ac:dyDescent="0.3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</row>
    <row r="1575" spans="1:15" x14ac:dyDescent="0.3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</row>
    <row r="1576" spans="1:15" x14ac:dyDescent="0.3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</row>
    <row r="1577" spans="1:15" x14ac:dyDescent="0.3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</row>
    <row r="1578" spans="1:15" x14ac:dyDescent="0.3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</row>
    <row r="1579" spans="1:15" x14ac:dyDescent="0.3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</row>
    <row r="1580" spans="1:15" x14ac:dyDescent="0.3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</row>
    <row r="1581" spans="1:15" x14ac:dyDescent="0.3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</row>
    <row r="1582" spans="1:15" x14ac:dyDescent="0.3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</row>
    <row r="1583" spans="1:15" x14ac:dyDescent="0.3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</row>
    <row r="1584" spans="1:15" x14ac:dyDescent="0.3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</row>
    <row r="1585" spans="1:15" x14ac:dyDescent="0.3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</row>
    <row r="1586" spans="1:15" x14ac:dyDescent="0.3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</row>
    <row r="1587" spans="1:15" x14ac:dyDescent="0.3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</row>
    <row r="1588" spans="1:15" x14ac:dyDescent="0.3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</row>
    <row r="1589" spans="1:15" x14ac:dyDescent="0.3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</row>
    <row r="1590" spans="1:15" x14ac:dyDescent="0.3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</row>
    <row r="1591" spans="1:15" x14ac:dyDescent="0.3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</row>
    <row r="1592" spans="1:15" x14ac:dyDescent="0.3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</row>
    <row r="1593" spans="1:15" x14ac:dyDescent="0.3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</row>
    <row r="1594" spans="1:15" x14ac:dyDescent="0.3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</row>
    <row r="1595" spans="1:15" x14ac:dyDescent="0.3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</row>
    <row r="1596" spans="1:15" x14ac:dyDescent="0.3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</row>
    <row r="1597" spans="1:15" x14ac:dyDescent="0.3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</row>
    <row r="1598" spans="1:15" x14ac:dyDescent="0.3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</row>
    <row r="1599" spans="1:15" x14ac:dyDescent="0.3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</row>
    <row r="1600" spans="1:15" x14ac:dyDescent="0.3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</row>
    <row r="1601" spans="1:15" x14ac:dyDescent="0.3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</row>
    <row r="1602" spans="1:15" x14ac:dyDescent="0.3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</row>
    <row r="1603" spans="1:15" x14ac:dyDescent="0.3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</row>
    <row r="1604" spans="1:15" x14ac:dyDescent="0.3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</row>
    <row r="1605" spans="1:15" x14ac:dyDescent="0.3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</row>
    <row r="1606" spans="1:15" x14ac:dyDescent="0.3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</row>
    <row r="1607" spans="1:15" x14ac:dyDescent="0.3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</row>
    <row r="1608" spans="1:15" x14ac:dyDescent="0.3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</row>
    <row r="1609" spans="1:15" x14ac:dyDescent="0.3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</row>
    <row r="1610" spans="1:15" x14ac:dyDescent="0.3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</row>
    <row r="1611" spans="1:15" x14ac:dyDescent="0.3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</row>
    <row r="1612" spans="1:15" x14ac:dyDescent="0.3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</row>
    <row r="1613" spans="1:15" x14ac:dyDescent="0.3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</row>
    <row r="1614" spans="1:15" x14ac:dyDescent="0.3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</row>
    <row r="1615" spans="1:15" x14ac:dyDescent="0.3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</row>
    <row r="1616" spans="1:15" x14ac:dyDescent="0.3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</row>
    <row r="1617" spans="1:15" x14ac:dyDescent="0.3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</row>
    <row r="1618" spans="1:15" x14ac:dyDescent="0.3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</row>
    <row r="1619" spans="1:15" x14ac:dyDescent="0.3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</row>
    <row r="1620" spans="1:15" x14ac:dyDescent="0.3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</row>
    <row r="1621" spans="1:15" x14ac:dyDescent="0.3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</row>
    <row r="1622" spans="1:15" x14ac:dyDescent="0.3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</row>
    <row r="1623" spans="1:15" x14ac:dyDescent="0.3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</row>
    <row r="1624" spans="1:15" x14ac:dyDescent="0.3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</row>
    <row r="1625" spans="1:15" x14ac:dyDescent="0.3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</row>
    <row r="1626" spans="1:15" x14ac:dyDescent="0.3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</row>
    <row r="1627" spans="1:15" x14ac:dyDescent="0.3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</row>
    <row r="1628" spans="1:15" x14ac:dyDescent="0.3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</row>
    <row r="1629" spans="1:15" x14ac:dyDescent="0.3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</row>
    <row r="1630" spans="1:15" x14ac:dyDescent="0.3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</row>
    <row r="1631" spans="1:15" x14ac:dyDescent="0.3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</row>
    <row r="1632" spans="1:15" x14ac:dyDescent="0.3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</row>
    <row r="1633" spans="1:15" x14ac:dyDescent="0.3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</row>
    <row r="1634" spans="1:15" x14ac:dyDescent="0.3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</row>
    <row r="1635" spans="1:15" x14ac:dyDescent="0.3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</row>
    <row r="1636" spans="1:15" x14ac:dyDescent="0.3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</row>
    <row r="1637" spans="1:15" x14ac:dyDescent="0.3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</row>
    <row r="1638" spans="1:15" x14ac:dyDescent="0.3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</row>
    <row r="1639" spans="1:15" x14ac:dyDescent="0.3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</row>
    <row r="1640" spans="1:15" x14ac:dyDescent="0.3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</row>
    <row r="1641" spans="1:15" x14ac:dyDescent="0.3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</row>
    <row r="1642" spans="1:15" x14ac:dyDescent="0.3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</row>
    <row r="1643" spans="1:15" x14ac:dyDescent="0.3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</row>
    <row r="1644" spans="1:15" x14ac:dyDescent="0.3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</row>
    <row r="1645" spans="1:15" x14ac:dyDescent="0.3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</row>
    <row r="1646" spans="1:15" x14ac:dyDescent="0.3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</row>
    <row r="1647" spans="1:15" x14ac:dyDescent="0.3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</row>
    <row r="1648" spans="1:15" x14ac:dyDescent="0.3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</row>
    <row r="1649" spans="1:15" x14ac:dyDescent="0.3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</row>
    <row r="1650" spans="1:15" x14ac:dyDescent="0.3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</row>
    <row r="1651" spans="1:15" x14ac:dyDescent="0.3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</row>
    <row r="1652" spans="1:15" x14ac:dyDescent="0.3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</row>
    <row r="1653" spans="1:15" x14ac:dyDescent="0.3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</row>
    <row r="1654" spans="1:15" x14ac:dyDescent="0.3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</row>
    <row r="1655" spans="1:15" x14ac:dyDescent="0.3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</row>
    <row r="1656" spans="1:15" x14ac:dyDescent="0.3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</row>
    <row r="1657" spans="1:15" x14ac:dyDescent="0.3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</row>
    <row r="1658" spans="1:15" x14ac:dyDescent="0.3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</row>
    <row r="1659" spans="1:15" x14ac:dyDescent="0.3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</row>
    <row r="1660" spans="1:15" x14ac:dyDescent="0.3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</row>
    <row r="1661" spans="1:15" x14ac:dyDescent="0.3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</row>
    <row r="1662" spans="1:15" x14ac:dyDescent="0.3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</row>
    <row r="1663" spans="1:15" x14ac:dyDescent="0.3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</row>
    <row r="1664" spans="1:15" x14ac:dyDescent="0.3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</row>
    <row r="1665" spans="1:15" x14ac:dyDescent="0.3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</row>
    <row r="1666" spans="1:15" x14ac:dyDescent="0.3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</row>
    <row r="1667" spans="1:15" x14ac:dyDescent="0.3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</row>
    <row r="1668" spans="1:15" x14ac:dyDescent="0.3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</row>
    <row r="1669" spans="1:15" x14ac:dyDescent="0.3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</row>
    <row r="1670" spans="1:15" x14ac:dyDescent="0.3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</row>
    <row r="1671" spans="1:15" x14ac:dyDescent="0.3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</row>
    <row r="1672" spans="1:15" x14ac:dyDescent="0.3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</row>
    <row r="1673" spans="1:15" x14ac:dyDescent="0.3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</row>
    <row r="1674" spans="1:15" x14ac:dyDescent="0.3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</row>
    <row r="1675" spans="1:15" x14ac:dyDescent="0.3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</row>
    <row r="1676" spans="1:15" x14ac:dyDescent="0.3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</row>
    <row r="1677" spans="1:15" x14ac:dyDescent="0.3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</row>
    <row r="1678" spans="1:15" x14ac:dyDescent="0.3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</row>
    <row r="1679" spans="1:15" x14ac:dyDescent="0.3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</row>
    <row r="1680" spans="1:15" x14ac:dyDescent="0.3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</row>
    <row r="1681" spans="1:15" x14ac:dyDescent="0.3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</row>
    <row r="1682" spans="1:15" x14ac:dyDescent="0.3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</row>
    <row r="1683" spans="1:15" x14ac:dyDescent="0.3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</row>
    <row r="1684" spans="1:15" x14ac:dyDescent="0.3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</row>
    <row r="1685" spans="1:15" x14ac:dyDescent="0.3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</row>
    <row r="1686" spans="1:15" x14ac:dyDescent="0.3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</row>
    <row r="1687" spans="1:15" x14ac:dyDescent="0.3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</row>
    <row r="1688" spans="1:15" x14ac:dyDescent="0.3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</row>
    <row r="1689" spans="1:15" x14ac:dyDescent="0.3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</row>
    <row r="1690" spans="1:15" x14ac:dyDescent="0.3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</row>
    <row r="1691" spans="1:15" x14ac:dyDescent="0.3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</row>
    <row r="1692" spans="1:15" x14ac:dyDescent="0.3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</row>
    <row r="1693" spans="1:15" x14ac:dyDescent="0.3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</row>
    <row r="1694" spans="1:15" x14ac:dyDescent="0.3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</row>
    <row r="1695" spans="1:15" x14ac:dyDescent="0.3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</row>
    <row r="1696" spans="1:15" x14ac:dyDescent="0.3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</row>
    <row r="1697" spans="1:15" x14ac:dyDescent="0.3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</row>
    <row r="1698" spans="1:15" x14ac:dyDescent="0.3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</row>
    <row r="1699" spans="1:15" x14ac:dyDescent="0.3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</row>
    <row r="1700" spans="1:15" x14ac:dyDescent="0.3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</row>
    <row r="1701" spans="1:15" x14ac:dyDescent="0.3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</row>
    <row r="1702" spans="1:15" x14ac:dyDescent="0.3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</row>
    <row r="1703" spans="1:15" x14ac:dyDescent="0.3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</row>
    <row r="1704" spans="1:15" x14ac:dyDescent="0.3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</row>
    <row r="1705" spans="1:15" x14ac:dyDescent="0.3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</row>
    <row r="1706" spans="1:15" x14ac:dyDescent="0.3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</row>
    <row r="1707" spans="1:15" x14ac:dyDescent="0.3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</row>
    <row r="1708" spans="1:15" x14ac:dyDescent="0.3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</row>
    <row r="1709" spans="1:15" x14ac:dyDescent="0.3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</row>
    <row r="1710" spans="1:15" x14ac:dyDescent="0.3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</row>
    <row r="1711" spans="1:15" x14ac:dyDescent="0.3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</row>
    <row r="1712" spans="1:15" x14ac:dyDescent="0.3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</row>
    <row r="1713" spans="1:15" x14ac:dyDescent="0.3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</row>
    <row r="1714" spans="1:15" x14ac:dyDescent="0.3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</row>
    <row r="1715" spans="1:15" x14ac:dyDescent="0.3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</row>
    <row r="1716" spans="1:15" x14ac:dyDescent="0.3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</row>
    <row r="1717" spans="1:15" x14ac:dyDescent="0.3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</row>
    <row r="1718" spans="1:15" x14ac:dyDescent="0.3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</row>
    <row r="1719" spans="1:15" x14ac:dyDescent="0.3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</row>
    <row r="1720" spans="1:15" x14ac:dyDescent="0.3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</row>
    <row r="1721" spans="1:15" x14ac:dyDescent="0.3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</row>
    <row r="1722" spans="1:15" x14ac:dyDescent="0.3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</row>
    <row r="1723" spans="1:15" x14ac:dyDescent="0.3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</row>
    <row r="1724" spans="1:15" x14ac:dyDescent="0.3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</row>
    <row r="1725" spans="1:15" x14ac:dyDescent="0.3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</row>
    <row r="1726" spans="1:15" x14ac:dyDescent="0.3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</row>
    <row r="1727" spans="1:15" x14ac:dyDescent="0.3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</row>
    <row r="1728" spans="1:15" x14ac:dyDescent="0.3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</row>
    <row r="1729" spans="1:15" x14ac:dyDescent="0.3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</row>
    <row r="1730" spans="1:15" x14ac:dyDescent="0.3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</row>
    <row r="1731" spans="1:15" x14ac:dyDescent="0.3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</row>
    <row r="1732" spans="1:15" x14ac:dyDescent="0.3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</row>
    <row r="1733" spans="1:15" x14ac:dyDescent="0.3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</row>
    <row r="1734" spans="1:15" x14ac:dyDescent="0.3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</row>
    <row r="1735" spans="1:15" x14ac:dyDescent="0.3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</row>
    <row r="1736" spans="1:15" x14ac:dyDescent="0.3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</row>
    <row r="1737" spans="1:15" x14ac:dyDescent="0.3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</row>
    <row r="1738" spans="1:15" x14ac:dyDescent="0.3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</row>
    <row r="1739" spans="1:15" x14ac:dyDescent="0.3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</row>
    <row r="1740" spans="1:15" x14ac:dyDescent="0.3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</row>
    <row r="1741" spans="1:15" x14ac:dyDescent="0.3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</row>
    <row r="1742" spans="1:15" x14ac:dyDescent="0.3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</row>
    <row r="1743" spans="1:15" x14ac:dyDescent="0.3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</row>
    <row r="1744" spans="1:15" x14ac:dyDescent="0.3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</row>
    <row r="1745" spans="1:15" x14ac:dyDescent="0.3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</row>
    <row r="1746" spans="1:15" x14ac:dyDescent="0.3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</row>
    <row r="1747" spans="1:15" x14ac:dyDescent="0.3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</row>
    <row r="1748" spans="1:15" x14ac:dyDescent="0.3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</row>
    <row r="1749" spans="1:15" x14ac:dyDescent="0.3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</row>
    <row r="1750" spans="1:15" x14ac:dyDescent="0.3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</row>
    <row r="1751" spans="1:15" x14ac:dyDescent="0.3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</row>
    <row r="1752" spans="1:15" x14ac:dyDescent="0.3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</row>
    <row r="1753" spans="1:15" x14ac:dyDescent="0.3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</row>
    <row r="1754" spans="1:15" x14ac:dyDescent="0.3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</row>
    <row r="1755" spans="1:15" x14ac:dyDescent="0.3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</row>
    <row r="1756" spans="1:15" x14ac:dyDescent="0.3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</row>
    <row r="1757" spans="1:15" x14ac:dyDescent="0.3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</row>
    <row r="1758" spans="1:15" x14ac:dyDescent="0.3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</row>
    <row r="1759" spans="1:15" x14ac:dyDescent="0.3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</row>
    <row r="1760" spans="1:15" x14ac:dyDescent="0.3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</row>
    <row r="1761" spans="1:15" x14ac:dyDescent="0.3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</row>
    <row r="1762" spans="1:15" x14ac:dyDescent="0.3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</row>
    <row r="1763" spans="1:15" x14ac:dyDescent="0.3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</row>
    <row r="1764" spans="1:15" x14ac:dyDescent="0.3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</row>
    <row r="1765" spans="1:15" x14ac:dyDescent="0.3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</row>
    <row r="1766" spans="1:15" x14ac:dyDescent="0.3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</row>
    <row r="1767" spans="1:15" x14ac:dyDescent="0.3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</row>
    <row r="1768" spans="1:15" x14ac:dyDescent="0.3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</row>
    <row r="1769" spans="1:15" x14ac:dyDescent="0.3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</row>
    <row r="1770" spans="1:15" x14ac:dyDescent="0.3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</row>
    <row r="1771" spans="1:15" x14ac:dyDescent="0.3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</row>
    <row r="1772" spans="1:15" x14ac:dyDescent="0.3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</row>
    <row r="1773" spans="1:15" x14ac:dyDescent="0.3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</row>
    <row r="1774" spans="1:15" x14ac:dyDescent="0.3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</row>
    <row r="1775" spans="1:15" x14ac:dyDescent="0.3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</row>
    <row r="1776" spans="1:15" x14ac:dyDescent="0.3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</row>
    <row r="1777" spans="1:15" x14ac:dyDescent="0.3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</row>
    <row r="1778" spans="1:15" x14ac:dyDescent="0.3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</row>
    <row r="1779" spans="1:15" x14ac:dyDescent="0.3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</row>
    <row r="1780" spans="1:15" x14ac:dyDescent="0.3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</row>
    <row r="1781" spans="1:15" x14ac:dyDescent="0.3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</row>
    <row r="1782" spans="1:15" x14ac:dyDescent="0.3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</row>
    <row r="1783" spans="1:15" x14ac:dyDescent="0.3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</row>
    <row r="1784" spans="1:15" x14ac:dyDescent="0.3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</row>
    <row r="1785" spans="1:15" x14ac:dyDescent="0.3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</row>
    <row r="1786" spans="1:15" x14ac:dyDescent="0.3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</row>
    <row r="1787" spans="1:15" x14ac:dyDescent="0.3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</row>
    <row r="1788" spans="1:15" x14ac:dyDescent="0.3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</row>
    <row r="1789" spans="1:15" x14ac:dyDescent="0.3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</row>
    <row r="1790" spans="1:15" x14ac:dyDescent="0.3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</row>
    <row r="1791" spans="1:15" x14ac:dyDescent="0.3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</row>
    <row r="1792" spans="1:15" x14ac:dyDescent="0.3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</row>
    <row r="1793" spans="1:15" x14ac:dyDescent="0.3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</row>
    <row r="1794" spans="1:15" x14ac:dyDescent="0.3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</row>
    <row r="1795" spans="1:15" x14ac:dyDescent="0.3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</row>
    <row r="1796" spans="1:15" x14ac:dyDescent="0.3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</row>
    <row r="1797" spans="1:15" x14ac:dyDescent="0.3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</row>
    <row r="1798" spans="1:15" x14ac:dyDescent="0.3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</row>
    <row r="1799" spans="1:15" x14ac:dyDescent="0.3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</row>
    <row r="1800" spans="1:15" x14ac:dyDescent="0.3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</row>
    <row r="1801" spans="1:15" x14ac:dyDescent="0.3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</row>
    <row r="1802" spans="1:15" x14ac:dyDescent="0.3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</row>
    <row r="1803" spans="1:15" x14ac:dyDescent="0.3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</row>
    <row r="1804" spans="1:15" x14ac:dyDescent="0.3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</row>
    <row r="1805" spans="1:15" x14ac:dyDescent="0.3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</row>
    <row r="1806" spans="1:15" x14ac:dyDescent="0.3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</row>
    <row r="1807" spans="1:15" x14ac:dyDescent="0.3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</row>
    <row r="1808" spans="1:15" x14ac:dyDescent="0.3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</row>
    <row r="1809" spans="1:15" x14ac:dyDescent="0.3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</row>
    <row r="1810" spans="1:15" x14ac:dyDescent="0.3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</row>
    <row r="1811" spans="1:15" x14ac:dyDescent="0.3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</row>
    <row r="1812" spans="1:15" x14ac:dyDescent="0.3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</row>
    <row r="1813" spans="1:15" x14ac:dyDescent="0.3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</row>
    <row r="1814" spans="1:15" x14ac:dyDescent="0.3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</row>
    <row r="1815" spans="1:15" x14ac:dyDescent="0.3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</row>
    <row r="1816" spans="1:15" x14ac:dyDescent="0.3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</row>
    <row r="1817" spans="1:15" x14ac:dyDescent="0.3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</row>
    <row r="1818" spans="1:15" x14ac:dyDescent="0.3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</row>
    <row r="1819" spans="1:15" x14ac:dyDescent="0.3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</row>
    <row r="1820" spans="1:15" x14ac:dyDescent="0.3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</row>
    <row r="1821" spans="1:15" x14ac:dyDescent="0.3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</row>
    <row r="1822" spans="1:15" x14ac:dyDescent="0.3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</row>
    <row r="1823" spans="1:15" x14ac:dyDescent="0.3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</row>
    <row r="1824" spans="1:15" x14ac:dyDescent="0.3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</row>
    <row r="1825" spans="1:15" x14ac:dyDescent="0.3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</row>
    <row r="1826" spans="1:15" x14ac:dyDescent="0.3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</row>
    <row r="1827" spans="1:15" x14ac:dyDescent="0.3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</row>
    <row r="1828" spans="1:15" x14ac:dyDescent="0.3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</row>
    <row r="1829" spans="1:15" x14ac:dyDescent="0.3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</row>
    <row r="1830" spans="1:15" x14ac:dyDescent="0.3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</row>
    <row r="1831" spans="1:15" x14ac:dyDescent="0.3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</row>
    <row r="1832" spans="1:15" x14ac:dyDescent="0.3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</row>
    <row r="1833" spans="1:15" x14ac:dyDescent="0.3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</row>
    <row r="1834" spans="1:15" x14ac:dyDescent="0.3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</row>
    <row r="1835" spans="1:15" x14ac:dyDescent="0.3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</row>
    <row r="1836" spans="1:15" x14ac:dyDescent="0.3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</row>
    <row r="1837" spans="1:15" x14ac:dyDescent="0.3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</row>
    <row r="1838" spans="1:15" x14ac:dyDescent="0.3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</row>
    <row r="1839" spans="1:15" x14ac:dyDescent="0.3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</row>
    <row r="1840" spans="1:15" x14ac:dyDescent="0.3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</row>
    <row r="1841" spans="1:15" x14ac:dyDescent="0.3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</row>
    <row r="1842" spans="1:15" x14ac:dyDescent="0.3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</row>
    <row r="1843" spans="1:15" x14ac:dyDescent="0.3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</row>
    <row r="1844" spans="1:15" x14ac:dyDescent="0.3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</row>
    <row r="1845" spans="1:15" x14ac:dyDescent="0.3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</row>
    <row r="1846" spans="1:15" x14ac:dyDescent="0.3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</row>
    <row r="1847" spans="1:15" x14ac:dyDescent="0.3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</row>
    <row r="1848" spans="1:15" x14ac:dyDescent="0.3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</row>
    <row r="1849" spans="1:15" x14ac:dyDescent="0.3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</row>
    <row r="1850" spans="1:15" x14ac:dyDescent="0.3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</row>
    <row r="1851" spans="1:15" x14ac:dyDescent="0.3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</row>
    <row r="1852" spans="1:15" x14ac:dyDescent="0.3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</row>
    <row r="1853" spans="1:15" x14ac:dyDescent="0.3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</row>
    <row r="1854" spans="1:15" x14ac:dyDescent="0.3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</row>
    <row r="1855" spans="1:15" x14ac:dyDescent="0.3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</row>
    <row r="1856" spans="1:15" x14ac:dyDescent="0.3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</row>
    <row r="1857" spans="1:15" x14ac:dyDescent="0.3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</row>
    <row r="1858" spans="1:15" x14ac:dyDescent="0.3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</row>
    <row r="1859" spans="1:15" x14ac:dyDescent="0.3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</row>
    <row r="1860" spans="1:15" x14ac:dyDescent="0.3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</row>
    <row r="1861" spans="1:15" x14ac:dyDescent="0.3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</row>
    <row r="1862" spans="1:15" x14ac:dyDescent="0.3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</row>
    <row r="1863" spans="1:15" x14ac:dyDescent="0.3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</row>
    <row r="1864" spans="1:15" x14ac:dyDescent="0.3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</row>
    <row r="1865" spans="1:15" x14ac:dyDescent="0.3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</row>
    <row r="1866" spans="1:15" x14ac:dyDescent="0.3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</row>
    <row r="1867" spans="1:15" x14ac:dyDescent="0.3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</row>
    <row r="1868" spans="1:15" x14ac:dyDescent="0.3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</row>
    <row r="1869" spans="1:15" x14ac:dyDescent="0.3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</row>
    <row r="1870" spans="1:15" x14ac:dyDescent="0.3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</row>
    <row r="1871" spans="1:15" x14ac:dyDescent="0.3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</row>
    <row r="1872" spans="1:15" x14ac:dyDescent="0.3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</row>
    <row r="1873" spans="1:15" x14ac:dyDescent="0.3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</row>
    <row r="1874" spans="1:15" x14ac:dyDescent="0.3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</row>
    <row r="1875" spans="1:15" x14ac:dyDescent="0.3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</row>
    <row r="1876" spans="1:15" x14ac:dyDescent="0.3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</row>
    <row r="1877" spans="1:15" x14ac:dyDescent="0.3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</row>
    <row r="1878" spans="1:15" x14ac:dyDescent="0.3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</row>
    <row r="1879" spans="1:15" x14ac:dyDescent="0.3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</row>
    <row r="1880" spans="1:15" x14ac:dyDescent="0.3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</row>
    <row r="1881" spans="1:15" x14ac:dyDescent="0.3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</row>
    <row r="1882" spans="1:15" x14ac:dyDescent="0.3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</row>
    <row r="1883" spans="1:15" x14ac:dyDescent="0.3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</row>
    <row r="1884" spans="1:15" x14ac:dyDescent="0.3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</row>
    <row r="1885" spans="1:15" x14ac:dyDescent="0.3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</row>
    <row r="1886" spans="1:15" x14ac:dyDescent="0.3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</row>
    <row r="1887" spans="1:15" x14ac:dyDescent="0.3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</row>
    <row r="1888" spans="1:15" x14ac:dyDescent="0.3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</row>
    <row r="1889" spans="1:15" x14ac:dyDescent="0.3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</row>
    <row r="1890" spans="1:15" x14ac:dyDescent="0.3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</row>
    <row r="1891" spans="1:15" x14ac:dyDescent="0.3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</row>
    <row r="1892" spans="1:15" x14ac:dyDescent="0.3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</row>
    <row r="1893" spans="1:15" x14ac:dyDescent="0.3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</row>
    <row r="1894" spans="1:15" x14ac:dyDescent="0.3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</row>
    <row r="1895" spans="1:15" x14ac:dyDescent="0.3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</row>
    <row r="1896" spans="1:15" x14ac:dyDescent="0.3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</row>
    <row r="1897" spans="1:15" x14ac:dyDescent="0.3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</row>
    <row r="1898" spans="1:15" x14ac:dyDescent="0.3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</row>
    <row r="1899" spans="1:15" x14ac:dyDescent="0.3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</row>
    <row r="1900" spans="1:15" x14ac:dyDescent="0.3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</row>
    <row r="1901" spans="1:15" x14ac:dyDescent="0.3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</row>
    <row r="1902" spans="1:15" x14ac:dyDescent="0.3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</row>
    <row r="1903" spans="1:15" x14ac:dyDescent="0.3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</row>
    <row r="1904" spans="1:15" x14ac:dyDescent="0.3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</row>
    <row r="1905" spans="1:15" x14ac:dyDescent="0.3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</row>
    <row r="1906" spans="1:15" x14ac:dyDescent="0.3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</row>
    <row r="1907" spans="1:15" x14ac:dyDescent="0.3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</row>
    <row r="1908" spans="1:15" x14ac:dyDescent="0.3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</row>
    <row r="1909" spans="1:15" x14ac:dyDescent="0.3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</row>
    <row r="1910" spans="1:15" x14ac:dyDescent="0.3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</row>
    <row r="1911" spans="1:15" x14ac:dyDescent="0.3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</row>
    <row r="1912" spans="1:15" x14ac:dyDescent="0.3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</row>
    <row r="1913" spans="1:15" x14ac:dyDescent="0.3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</row>
    <row r="1914" spans="1:15" x14ac:dyDescent="0.3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</row>
    <row r="1915" spans="1:15" x14ac:dyDescent="0.3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</row>
    <row r="1916" spans="1:15" x14ac:dyDescent="0.3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</row>
    <row r="1917" spans="1:15" x14ac:dyDescent="0.3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</row>
    <row r="1918" spans="1:15" x14ac:dyDescent="0.3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</row>
    <row r="1919" spans="1:15" x14ac:dyDescent="0.3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</row>
    <row r="1920" spans="1:15" x14ac:dyDescent="0.3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</row>
    <row r="1921" spans="1:15" x14ac:dyDescent="0.3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</row>
    <row r="1922" spans="1:15" x14ac:dyDescent="0.3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</row>
    <row r="1923" spans="1:15" x14ac:dyDescent="0.3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</row>
    <row r="1924" spans="1:15" x14ac:dyDescent="0.3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</row>
    <row r="1925" spans="1:15" x14ac:dyDescent="0.3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</row>
    <row r="1926" spans="1:15" x14ac:dyDescent="0.3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</row>
    <row r="1927" spans="1:15" x14ac:dyDescent="0.3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</row>
    <row r="1928" spans="1:15" x14ac:dyDescent="0.3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</row>
    <row r="1929" spans="1:15" x14ac:dyDescent="0.3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</row>
    <row r="1930" spans="1:15" x14ac:dyDescent="0.3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</row>
    <row r="1931" spans="1:15" x14ac:dyDescent="0.3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</row>
    <row r="1932" spans="1:15" x14ac:dyDescent="0.3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</row>
    <row r="1933" spans="1:15" x14ac:dyDescent="0.3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</row>
    <row r="1934" spans="1:15" x14ac:dyDescent="0.3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</row>
    <row r="1935" spans="1:15" x14ac:dyDescent="0.3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</row>
    <row r="1936" spans="1:15" x14ac:dyDescent="0.3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</row>
    <row r="1937" spans="1:15" x14ac:dyDescent="0.3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</row>
    <row r="1938" spans="1:15" x14ac:dyDescent="0.3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</row>
    <row r="1939" spans="1:15" x14ac:dyDescent="0.3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</row>
    <row r="1940" spans="1:15" x14ac:dyDescent="0.3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</row>
    <row r="1941" spans="1:15" x14ac:dyDescent="0.3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</row>
    <row r="1942" spans="1:15" x14ac:dyDescent="0.3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</row>
    <row r="1943" spans="1:15" x14ac:dyDescent="0.3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</row>
    <row r="1944" spans="1:15" x14ac:dyDescent="0.3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</row>
    <row r="1945" spans="1:15" x14ac:dyDescent="0.3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</row>
    <row r="1946" spans="1:15" x14ac:dyDescent="0.3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</row>
    <row r="1947" spans="1:15" x14ac:dyDescent="0.3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</row>
    <row r="1948" spans="1:15" x14ac:dyDescent="0.3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</row>
    <row r="1949" spans="1:15" x14ac:dyDescent="0.3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</row>
    <row r="1950" spans="1:15" x14ac:dyDescent="0.3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</row>
    <row r="1951" spans="1:15" x14ac:dyDescent="0.3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</row>
    <row r="1952" spans="1:15" x14ac:dyDescent="0.3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</row>
    <row r="1953" spans="1:15" x14ac:dyDescent="0.3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</row>
    <row r="1954" spans="1:15" x14ac:dyDescent="0.3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</row>
    <row r="1955" spans="1:15" x14ac:dyDescent="0.3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</row>
    <row r="1956" spans="1:15" x14ac:dyDescent="0.3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</row>
    <row r="1957" spans="1:15" x14ac:dyDescent="0.3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</row>
    <row r="1958" spans="1:15" x14ac:dyDescent="0.3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</row>
    <row r="1959" spans="1:15" x14ac:dyDescent="0.3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</row>
    <row r="1960" spans="1:15" x14ac:dyDescent="0.3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</row>
    <row r="1961" spans="1:15" x14ac:dyDescent="0.3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</row>
    <row r="1962" spans="1:15" x14ac:dyDescent="0.3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</row>
    <row r="1963" spans="1:15" x14ac:dyDescent="0.3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</row>
    <row r="1964" spans="1:15" x14ac:dyDescent="0.3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</row>
    <row r="1965" spans="1:15" x14ac:dyDescent="0.3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</row>
    <row r="1966" spans="1:15" x14ac:dyDescent="0.3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</row>
    <row r="1967" spans="1:15" x14ac:dyDescent="0.3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</row>
    <row r="1968" spans="1:15" x14ac:dyDescent="0.3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</row>
    <row r="1969" spans="1:15" x14ac:dyDescent="0.3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</row>
    <row r="1970" spans="1:15" x14ac:dyDescent="0.3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</row>
    <row r="1971" spans="1:15" x14ac:dyDescent="0.3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</row>
    <row r="1972" spans="1:15" x14ac:dyDescent="0.3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</row>
    <row r="1973" spans="1:15" x14ac:dyDescent="0.3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</row>
    <row r="1974" spans="1:15" x14ac:dyDescent="0.3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</row>
    <row r="1975" spans="1:15" x14ac:dyDescent="0.3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</row>
    <row r="1976" spans="1:15" x14ac:dyDescent="0.3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</row>
    <row r="1977" spans="1:15" x14ac:dyDescent="0.3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</row>
    <row r="1978" spans="1:15" x14ac:dyDescent="0.3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</row>
    <row r="1979" spans="1:15" x14ac:dyDescent="0.3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</row>
    <row r="1980" spans="1:15" x14ac:dyDescent="0.3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</row>
    <row r="1981" spans="1:15" x14ac:dyDescent="0.3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</row>
    <row r="1982" spans="1:15" x14ac:dyDescent="0.3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</row>
    <row r="1983" spans="1:15" x14ac:dyDescent="0.3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</row>
    <row r="1984" spans="1:15" x14ac:dyDescent="0.3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</row>
    <row r="1985" spans="1:15" x14ac:dyDescent="0.3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</row>
    <row r="1986" spans="1:15" x14ac:dyDescent="0.3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</row>
    <row r="1987" spans="1:15" x14ac:dyDescent="0.3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</row>
    <row r="1988" spans="1:15" x14ac:dyDescent="0.3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</row>
    <row r="1989" spans="1:15" x14ac:dyDescent="0.3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</row>
    <row r="1990" spans="1:15" x14ac:dyDescent="0.3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</row>
    <row r="1991" spans="1:15" x14ac:dyDescent="0.3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</row>
    <row r="1992" spans="1:15" x14ac:dyDescent="0.3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</row>
    <row r="1993" spans="1:15" x14ac:dyDescent="0.3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</row>
    <row r="1994" spans="1:15" x14ac:dyDescent="0.3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</row>
    <row r="1995" spans="1:15" x14ac:dyDescent="0.3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</row>
    <row r="1996" spans="1:15" x14ac:dyDescent="0.3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</row>
    <row r="1997" spans="1:15" x14ac:dyDescent="0.3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</row>
    <row r="1998" spans="1:15" x14ac:dyDescent="0.3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</row>
    <row r="1999" spans="1:15" x14ac:dyDescent="0.3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</row>
    <row r="2000" spans="1:15" x14ac:dyDescent="0.3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</row>
    <row r="2001" spans="1:15" x14ac:dyDescent="0.3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</row>
    <row r="2002" spans="1:15" x14ac:dyDescent="0.3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</row>
    <row r="2003" spans="1:15" x14ac:dyDescent="0.3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</row>
    <row r="2004" spans="1:15" x14ac:dyDescent="0.3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</row>
    <row r="2005" spans="1:15" x14ac:dyDescent="0.3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</row>
    <row r="2006" spans="1:15" x14ac:dyDescent="0.3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</row>
    <row r="2007" spans="1:15" x14ac:dyDescent="0.3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</row>
    <row r="2008" spans="1:15" x14ac:dyDescent="0.3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</row>
    <row r="2009" spans="1:15" x14ac:dyDescent="0.3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</row>
    <row r="2010" spans="1:15" x14ac:dyDescent="0.3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</row>
    <row r="2011" spans="1:15" x14ac:dyDescent="0.3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</row>
    <row r="2012" spans="1:15" x14ac:dyDescent="0.3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</row>
    <row r="2013" spans="1:15" x14ac:dyDescent="0.3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</row>
    <row r="2014" spans="1:15" x14ac:dyDescent="0.3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</row>
    <row r="2015" spans="1:15" x14ac:dyDescent="0.3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</row>
    <row r="2016" spans="1:15" x14ac:dyDescent="0.3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</row>
    <row r="2017" spans="1:22" x14ac:dyDescent="0.3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</row>
    <row r="2018" spans="1:22" x14ac:dyDescent="0.3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</row>
    <row r="2019" spans="1:22" x14ac:dyDescent="0.3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</row>
    <row r="2020" spans="1:22" x14ac:dyDescent="0.3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</row>
    <row r="2021" spans="1:22" x14ac:dyDescent="0.3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</row>
    <row r="2022" spans="1:22" x14ac:dyDescent="0.3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</row>
    <row r="2023" spans="1:22" x14ac:dyDescent="0.3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</row>
    <row r="2024" spans="1:22" x14ac:dyDescent="0.3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S2024" s="69"/>
      <c r="T2024" s="69"/>
      <c r="U2024" s="69"/>
      <c r="V2024" s="69"/>
    </row>
    <row r="2025" spans="1:22" x14ac:dyDescent="0.3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S2025" s="69"/>
      <c r="T2025" s="69"/>
      <c r="U2025" s="69"/>
      <c r="V2025" s="69"/>
    </row>
    <row r="2026" spans="1:22" x14ac:dyDescent="0.3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S2026" s="69"/>
      <c r="T2026" s="69"/>
      <c r="U2026" s="69"/>
      <c r="V2026" s="69"/>
    </row>
    <row r="2027" spans="1:22" x14ac:dyDescent="0.3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S2027" s="69"/>
      <c r="T2027" s="69"/>
      <c r="U2027" s="69"/>
      <c r="V2027" s="69"/>
    </row>
    <row r="2028" spans="1:22" x14ac:dyDescent="0.3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S2028" s="69"/>
      <c r="T2028" s="69"/>
      <c r="U2028" s="69"/>
      <c r="V2028" s="69"/>
    </row>
    <row r="2029" spans="1:22" x14ac:dyDescent="0.3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S2029" s="69"/>
      <c r="T2029" s="69"/>
      <c r="U2029" s="69"/>
      <c r="V2029" s="69"/>
    </row>
    <row r="2030" spans="1:22" x14ac:dyDescent="0.3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S2030" s="69"/>
      <c r="T2030" s="69"/>
      <c r="U2030" s="69"/>
      <c r="V2030" s="69"/>
    </row>
    <row r="2031" spans="1:22" x14ac:dyDescent="0.3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S2031" s="69"/>
      <c r="T2031" s="69"/>
      <c r="U2031" s="69"/>
      <c r="V2031" s="69"/>
    </row>
    <row r="2032" spans="1:22" x14ac:dyDescent="0.3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S2032" s="69"/>
      <c r="T2032" s="69"/>
      <c r="U2032" s="69"/>
      <c r="V2032" s="69"/>
    </row>
    <row r="2033" spans="1:22" x14ac:dyDescent="0.3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S2033" s="69"/>
      <c r="T2033" s="69"/>
      <c r="U2033" s="69"/>
      <c r="V2033" s="69"/>
    </row>
    <row r="2034" spans="1:22" x14ac:dyDescent="0.3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S2034" s="69"/>
      <c r="T2034" s="69"/>
      <c r="U2034" s="69"/>
      <c r="V2034" s="69"/>
    </row>
    <row r="2035" spans="1:22" x14ac:dyDescent="0.3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S2035" s="69"/>
      <c r="T2035" s="69"/>
      <c r="U2035" s="69"/>
      <c r="V2035" s="69"/>
    </row>
    <row r="2036" spans="1:22" x14ac:dyDescent="0.3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S2036" s="69"/>
      <c r="T2036" s="69"/>
      <c r="U2036" s="69"/>
      <c r="V2036" s="69"/>
    </row>
    <row r="2037" spans="1:22" x14ac:dyDescent="0.3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S2037" s="69"/>
      <c r="T2037" s="69"/>
      <c r="U2037" s="69"/>
      <c r="V2037" s="69"/>
    </row>
    <row r="2038" spans="1:22" x14ac:dyDescent="0.3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S2038" s="69"/>
      <c r="T2038" s="69"/>
      <c r="U2038" s="69"/>
      <c r="V2038" s="69"/>
    </row>
    <row r="2039" spans="1:22" x14ac:dyDescent="0.3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S2039" s="69"/>
      <c r="T2039" s="69"/>
      <c r="U2039" s="69"/>
      <c r="V2039" s="69"/>
    </row>
    <row r="2040" spans="1:22" x14ac:dyDescent="0.3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S2040" s="69"/>
      <c r="T2040" s="69"/>
      <c r="U2040" s="69"/>
      <c r="V2040" s="69"/>
    </row>
    <row r="2041" spans="1:22" x14ac:dyDescent="0.3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S2041" s="69"/>
      <c r="T2041" s="69"/>
      <c r="U2041" s="69"/>
      <c r="V2041" s="69"/>
    </row>
    <row r="2042" spans="1:22" x14ac:dyDescent="0.3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S2042" s="69"/>
      <c r="T2042" s="69"/>
      <c r="U2042" s="69"/>
      <c r="V2042" s="69"/>
    </row>
    <row r="2043" spans="1:22" x14ac:dyDescent="0.3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S2043" s="69"/>
      <c r="T2043" s="69"/>
      <c r="U2043" s="69"/>
      <c r="V2043" s="69"/>
    </row>
    <row r="2044" spans="1:22" x14ac:dyDescent="0.3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S2044" s="69"/>
      <c r="T2044" s="69"/>
      <c r="U2044" s="69"/>
      <c r="V2044" s="69"/>
    </row>
    <row r="2045" spans="1:22" x14ac:dyDescent="0.3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S2045" s="69"/>
      <c r="T2045" s="69"/>
      <c r="U2045" s="69"/>
      <c r="V2045" s="69"/>
    </row>
    <row r="2046" spans="1:22" x14ac:dyDescent="0.3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S2046" s="69"/>
      <c r="T2046" s="69"/>
      <c r="U2046" s="69"/>
      <c r="V2046" s="69"/>
    </row>
    <row r="2047" spans="1:22" x14ac:dyDescent="0.3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S2047" s="69"/>
      <c r="T2047" s="69"/>
      <c r="U2047" s="69"/>
      <c r="V2047" s="69"/>
    </row>
    <row r="2048" spans="1:22" x14ac:dyDescent="0.3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S2048" s="69"/>
      <c r="T2048" s="69"/>
      <c r="U2048" s="69"/>
      <c r="V2048" s="69"/>
    </row>
    <row r="2049" spans="1:22" x14ac:dyDescent="0.3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S2049" s="69"/>
      <c r="T2049" s="69"/>
      <c r="U2049" s="69"/>
      <c r="V2049" s="69"/>
    </row>
    <row r="2050" spans="1:22" x14ac:dyDescent="0.3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S2050" s="69"/>
      <c r="T2050" s="69"/>
      <c r="U2050" s="69"/>
      <c r="V2050" s="69"/>
    </row>
    <row r="2051" spans="1:22" x14ac:dyDescent="0.3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S2051" s="69"/>
      <c r="T2051" s="69"/>
      <c r="U2051" s="69"/>
      <c r="V2051" s="69"/>
    </row>
    <row r="2052" spans="1:22" x14ac:dyDescent="0.3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S2052" s="69"/>
      <c r="T2052" s="69"/>
      <c r="U2052" s="69"/>
      <c r="V2052" s="69"/>
    </row>
    <row r="2053" spans="1:22" x14ac:dyDescent="0.3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S2053" s="69"/>
      <c r="T2053" s="69"/>
      <c r="U2053" s="69"/>
      <c r="V2053" s="69"/>
    </row>
    <row r="2054" spans="1:22" x14ac:dyDescent="0.3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S2054" s="69"/>
      <c r="T2054" s="69"/>
      <c r="U2054" s="69"/>
      <c r="V2054" s="69"/>
    </row>
    <row r="2055" spans="1:22" x14ac:dyDescent="0.3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S2055" s="69"/>
      <c r="T2055" s="69"/>
      <c r="U2055" s="69"/>
      <c r="V2055" s="69"/>
    </row>
    <row r="2056" spans="1:22" x14ac:dyDescent="0.3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S2056" s="69"/>
      <c r="T2056" s="69"/>
      <c r="U2056" s="69"/>
      <c r="V2056" s="69"/>
    </row>
    <row r="2057" spans="1:22" x14ac:dyDescent="0.3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S2057" s="69"/>
      <c r="T2057" s="69"/>
      <c r="U2057" s="69"/>
      <c r="V2057" s="69"/>
    </row>
    <row r="2058" spans="1:22" x14ac:dyDescent="0.3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S2058" s="69"/>
      <c r="T2058" s="69"/>
      <c r="U2058" s="69"/>
      <c r="V2058" s="69"/>
    </row>
    <row r="2059" spans="1:22" x14ac:dyDescent="0.3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S2059" s="69"/>
      <c r="T2059" s="69"/>
      <c r="U2059" s="69"/>
      <c r="V2059" s="69"/>
    </row>
    <row r="2060" spans="1:22" x14ac:dyDescent="0.3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S2060" s="69"/>
      <c r="T2060" s="69"/>
      <c r="U2060" s="69"/>
      <c r="V2060" s="69"/>
    </row>
    <row r="2061" spans="1:22" x14ac:dyDescent="0.3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S2061" s="69"/>
      <c r="T2061" s="69"/>
      <c r="U2061" s="69"/>
      <c r="V2061" s="69"/>
    </row>
    <row r="2062" spans="1:22" x14ac:dyDescent="0.3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S2062" s="69"/>
      <c r="T2062" s="69"/>
      <c r="U2062" s="69"/>
      <c r="V2062" s="69"/>
    </row>
    <row r="2063" spans="1:22" x14ac:dyDescent="0.3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S2063" s="69"/>
      <c r="T2063" s="69"/>
      <c r="U2063" s="69"/>
      <c r="V2063" s="69"/>
    </row>
    <row r="2064" spans="1:22" x14ac:dyDescent="0.3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S2064" s="69"/>
      <c r="T2064" s="69"/>
      <c r="U2064" s="69"/>
      <c r="V2064" s="69"/>
    </row>
    <row r="2065" spans="1:22" x14ac:dyDescent="0.3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S2065" s="69"/>
      <c r="T2065" s="69"/>
      <c r="U2065" s="69"/>
      <c r="V2065" s="69"/>
    </row>
    <row r="2066" spans="1:22" x14ac:dyDescent="0.3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S2066" s="69"/>
      <c r="T2066" s="69"/>
      <c r="U2066" s="69"/>
      <c r="V2066" s="69"/>
    </row>
    <row r="2067" spans="1:22" x14ac:dyDescent="0.3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S2067" s="69"/>
      <c r="T2067" s="69"/>
      <c r="U2067" s="69"/>
      <c r="V2067" s="69"/>
    </row>
    <row r="2068" spans="1:22" x14ac:dyDescent="0.3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S2068" s="69"/>
      <c r="T2068" s="69"/>
      <c r="U2068" s="69"/>
      <c r="V2068" s="69"/>
    </row>
    <row r="2069" spans="1:22" x14ac:dyDescent="0.3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S2069" s="69"/>
      <c r="T2069" s="69"/>
      <c r="U2069" s="69"/>
      <c r="V2069" s="69"/>
    </row>
    <row r="2070" spans="1:22" x14ac:dyDescent="0.3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S2070" s="69"/>
      <c r="T2070" s="69"/>
      <c r="U2070" s="69"/>
      <c r="V2070" s="69"/>
    </row>
    <row r="2071" spans="1:22" x14ac:dyDescent="0.3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S2071" s="69"/>
      <c r="T2071" s="69"/>
      <c r="U2071" s="69"/>
      <c r="V2071" s="69"/>
    </row>
    <row r="2072" spans="1:22" x14ac:dyDescent="0.3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S2072" s="69"/>
      <c r="T2072" s="69"/>
      <c r="U2072" s="69"/>
      <c r="V2072" s="69"/>
    </row>
    <row r="2073" spans="1:22" x14ac:dyDescent="0.3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S2073" s="69"/>
      <c r="T2073" s="69"/>
      <c r="U2073" s="69"/>
      <c r="V2073" s="69"/>
    </row>
    <row r="2074" spans="1:22" x14ac:dyDescent="0.3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S2074" s="69"/>
      <c r="T2074" s="69"/>
      <c r="U2074" s="69"/>
      <c r="V2074" s="69"/>
    </row>
    <row r="2075" spans="1:22" x14ac:dyDescent="0.3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S2075" s="69"/>
      <c r="T2075" s="69"/>
      <c r="U2075" s="69"/>
      <c r="V2075" s="69"/>
    </row>
    <row r="2076" spans="1:22" x14ac:dyDescent="0.3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S2076" s="69"/>
      <c r="T2076" s="69"/>
      <c r="U2076" s="69"/>
      <c r="V2076" s="69"/>
    </row>
    <row r="2077" spans="1:22" x14ac:dyDescent="0.3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S2077" s="69"/>
      <c r="T2077" s="69"/>
      <c r="U2077" s="69"/>
      <c r="V2077" s="69"/>
    </row>
    <row r="2078" spans="1:22" x14ac:dyDescent="0.3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S2078" s="69"/>
      <c r="T2078" s="69"/>
      <c r="U2078" s="69"/>
      <c r="V2078" s="69"/>
    </row>
    <row r="2079" spans="1:22" x14ac:dyDescent="0.3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S2079" s="69"/>
      <c r="T2079" s="69"/>
      <c r="U2079" s="69"/>
      <c r="V2079" s="69"/>
    </row>
    <row r="2080" spans="1:22" x14ac:dyDescent="0.3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S2080" s="69"/>
      <c r="T2080" s="69"/>
      <c r="U2080" s="69"/>
      <c r="V2080" s="69"/>
    </row>
    <row r="2081" spans="1:22" x14ac:dyDescent="0.3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S2081" s="69"/>
      <c r="T2081" s="69"/>
      <c r="U2081" s="69"/>
      <c r="V2081" s="69"/>
    </row>
    <row r="2082" spans="1:22" x14ac:dyDescent="0.3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S2082" s="69"/>
      <c r="T2082" s="69"/>
      <c r="U2082" s="69"/>
      <c r="V2082" s="69"/>
    </row>
    <row r="2083" spans="1:22" x14ac:dyDescent="0.3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S2083" s="69"/>
      <c r="T2083" s="69"/>
      <c r="U2083" s="69"/>
      <c r="V2083" s="69"/>
    </row>
    <row r="2084" spans="1:22" x14ac:dyDescent="0.3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S2084" s="69"/>
      <c r="T2084" s="69"/>
      <c r="U2084" s="69"/>
      <c r="V2084" s="69"/>
    </row>
    <row r="2085" spans="1:22" x14ac:dyDescent="0.3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S2085" s="69"/>
      <c r="T2085" s="69"/>
      <c r="U2085" s="69"/>
      <c r="V2085" s="69"/>
    </row>
    <row r="2086" spans="1:22" x14ac:dyDescent="0.3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S2086" s="69"/>
      <c r="T2086" s="69"/>
      <c r="U2086" s="69"/>
      <c r="V2086" s="69"/>
    </row>
    <row r="2087" spans="1:22" x14ac:dyDescent="0.3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S2087" s="69"/>
      <c r="T2087" s="69"/>
      <c r="U2087" s="69"/>
      <c r="V2087" s="69"/>
    </row>
    <row r="2088" spans="1:22" x14ac:dyDescent="0.3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S2088" s="69"/>
      <c r="T2088" s="69"/>
      <c r="U2088" s="69"/>
      <c r="V2088" s="69"/>
    </row>
    <row r="2089" spans="1:22" x14ac:dyDescent="0.3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S2089" s="69"/>
      <c r="T2089" s="69"/>
      <c r="U2089" s="69"/>
      <c r="V2089" s="69"/>
    </row>
    <row r="2090" spans="1:22" x14ac:dyDescent="0.3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S2090" s="69"/>
      <c r="T2090" s="69"/>
      <c r="U2090" s="69"/>
      <c r="V2090" s="69"/>
    </row>
    <row r="2091" spans="1:22" x14ac:dyDescent="0.3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S2091" s="69"/>
      <c r="T2091" s="69"/>
      <c r="U2091" s="69"/>
      <c r="V2091" s="69"/>
    </row>
    <row r="2092" spans="1:22" x14ac:dyDescent="0.3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S2092" s="69"/>
      <c r="T2092" s="69"/>
      <c r="U2092" s="69"/>
      <c r="V2092" s="69"/>
    </row>
    <row r="2093" spans="1:22" x14ac:dyDescent="0.3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S2093" s="69"/>
      <c r="T2093" s="69"/>
      <c r="U2093" s="69"/>
      <c r="V2093" s="69"/>
    </row>
    <row r="2094" spans="1:22" x14ac:dyDescent="0.3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S2094" s="69"/>
      <c r="T2094" s="69"/>
      <c r="U2094" s="69"/>
      <c r="V2094" s="69"/>
    </row>
    <row r="2095" spans="1:22" x14ac:dyDescent="0.3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S2095" s="69"/>
      <c r="T2095" s="69"/>
      <c r="U2095" s="69"/>
      <c r="V2095" s="69"/>
    </row>
    <row r="2096" spans="1:22" x14ac:dyDescent="0.3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S2096" s="69"/>
      <c r="T2096" s="69"/>
      <c r="U2096" s="69"/>
      <c r="V2096" s="69"/>
    </row>
    <row r="2097" spans="1:22" x14ac:dyDescent="0.3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S2097" s="69"/>
      <c r="T2097" s="69"/>
      <c r="U2097" s="69"/>
      <c r="V2097" s="69"/>
    </row>
    <row r="2098" spans="1:22" x14ac:dyDescent="0.3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S2098" s="69"/>
      <c r="T2098" s="69"/>
      <c r="U2098" s="69"/>
      <c r="V2098" s="69"/>
    </row>
    <row r="2099" spans="1:22" x14ac:dyDescent="0.3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S2099" s="69"/>
      <c r="T2099" s="69"/>
      <c r="U2099" s="69"/>
      <c r="V2099" s="69"/>
    </row>
    <row r="2100" spans="1:22" x14ac:dyDescent="0.3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S2100" s="69"/>
      <c r="T2100" s="69"/>
      <c r="U2100" s="69"/>
      <c r="V2100" s="69"/>
    </row>
    <row r="2101" spans="1:22" x14ac:dyDescent="0.3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S2101" s="69"/>
      <c r="T2101" s="69"/>
      <c r="U2101" s="69"/>
      <c r="V2101" s="69"/>
    </row>
    <row r="2102" spans="1:22" x14ac:dyDescent="0.3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S2102" s="69"/>
      <c r="T2102" s="69"/>
      <c r="U2102" s="69"/>
      <c r="V2102" s="69"/>
    </row>
    <row r="2103" spans="1:22" x14ac:dyDescent="0.3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S2103" s="69"/>
      <c r="T2103" s="69"/>
      <c r="U2103" s="69"/>
      <c r="V2103" s="69"/>
    </row>
    <row r="2104" spans="1:22" x14ac:dyDescent="0.3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S2104" s="69"/>
      <c r="T2104" s="69"/>
      <c r="U2104" s="69"/>
      <c r="V2104" s="69"/>
    </row>
    <row r="2105" spans="1:22" x14ac:dyDescent="0.3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S2105" s="69"/>
      <c r="T2105" s="69"/>
      <c r="U2105" s="69"/>
      <c r="V2105" s="69"/>
    </row>
    <row r="2106" spans="1:22" x14ac:dyDescent="0.3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S2106" s="69"/>
      <c r="T2106" s="69"/>
      <c r="U2106" s="69"/>
      <c r="V2106" s="69"/>
    </row>
    <row r="2107" spans="1:22" x14ac:dyDescent="0.3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S2107" s="69"/>
      <c r="T2107" s="69"/>
      <c r="U2107" s="69"/>
      <c r="V2107" s="69"/>
    </row>
    <row r="2108" spans="1:22" x14ac:dyDescent="0.3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S2108" s="69"/>
      <c r="T2108" s="69"/>
      <c r="U2108" s="69"/>
      <c r="V2108" s="69"/>
    </row>
    <row r="2109" spans="1:22" x14ac:dyDescent="0.3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S2109" s="69"/>
      <c r="T2109" s="69"/>
      <c r="U2109" s="69"/>
      <c r="V2109" s="69"/>
    </row>
    <row r="2110" spans="1:22" x14ac:dyDescent="0.3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S2110" s="69"/>
      <c r="T2110" s="69"/>
      <c r="U2110" s="69"/>
      <c r="V2110" s="69"/>
    </row>
    <row r="2111" spans="1:22" x14ac:dyDescent="0.3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S2111" s="69"/>
      <c r="T2111" s="69"/>
      <c r="U2111" s="69"/>
      <c r="V2111" s="69"/>
    </row>
    <row r="2112" spans="1:22" x14ac:dyDescent="0.3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S2112" s="69"/>
      <c r="T2112" s="69"/>
      <c r="U2112" s="69"/>
      <c r="V2112" s="69"/>
    </row>
    <row r="2113" spans="1:22" x14ac:dyDescent="0.3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S2113" s="69"/>
      <c r="T2113" s="69"/>
      <c r="U2113" s="69"/>
      <c r="V2113" s="69"/>
    </row>
    <row r="2114" spans="1:22" x14ac:dyDescent="0.3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S2114" s="69"/>
      <c r="T2114" s="69"/>
      <c r="U2114" s="69"/>
      <c r="V2114" s="69"/>
    </row>
    <row r="2115" spans="1:22" x14ac:dyDescent="0.3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S2115" s="69"/>
      <c r="T2115" s="69"/>
      <c r="U2115" s="69"/>
      <c r="V2115" s="69"/>
    </row>
    <row r="2116" spans="1:22" x14ac:dyDescent="0.3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S2116" s="69"/>
      <c r="T2116" s="69"/>
      <c r="U2116" s="69"/>
      <c r="V2116" s="69"/>
    </row>
    <row r="2117" spans="1:22" x14ac:dyDescent="0.3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S2117" s="69"/>
      <c r="T2117" s="69"/>
      <c r="U2117" s="69"/>
      <c r="V2117" s="69"/>
    </row>
    <row r="2118" spans="1:22" x14ac:dyDescent="0.3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S2118" s="69"/>
      <c r="T2118" s="69"/>
      <c r="U2118" s="69"/>
      <c r="V2118" s="69"/>
    </row>
    <row r="2119" spans="1:22" x14ac:dyDescent="0.3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S2119" s="69"/>
      <c r="T2119" s="69"/>
      <c r="U2119" s="69"/>
      <c r="V2119" s="69"/>
    </row>
    <row r="2120" spans="1:22" x14ac:dyDescent="0.3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S2120" s="69"/>
      <c r="T2120" s="69"/>
      <c r="U2120" s="69"/>
      <c r="V2120" s="69"/>
    </row>
    <row r="2121" spans="1:22" x14ac:dyDescent="0.3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S2121" s="69"/>
      <c r="T2121" s="69"/>
      <c r="U2121" s="69"/>
      <c r="V2121" s="69"/>
    </row>
    <row r="2122" spans="1:22" x14ac:dyDescent="0.3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S2122" s="69"/>
      <c r="T2122" s="69"/>
      <c r="U2122" s="69"/>
      <c r="V2122" s="69"/>
    </row>
    <row r="2123" spans="1:22" x14ac:dyDescent="0.3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S2123" s="69"/>
      <c r="T2123" s="69"/>
      <c r="U2123" s="69"/>
      <c r="V2123" s="69"/>
    </row>
    <row r="2124" spans="1:22" x14ac:dyDescent="0.3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S2124" s="69"/>
      <c r="T2124" s="69"/>
      <c r="U2124" s="69"/>
      <c r="V2124" s="69"/>
    </row>
    <row r="2125" spans="1:22" x14ac:dyDescent="0.3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S2125" s="69"/>
      <c r="T2125" s="69"/>
      <c r="U2125" s="69"/>
      <c r="V2125" s="69"/>
    </row>
    <row r="2126" spans="1:22" x14ac:dyDescent="0.3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S2126" s="69"/>
      <c r="T2126" s="69"/>
      <c r="U2126" s="69"/>
      <c r="V2126" s="69"/>
    </row>
    <row r="2127" spans="1:22" x14ac:dyDescent="0.3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S2127" s="69"/>
      <c r="T2127" s="69"/>
      <c r="U2127" s="69"/>
      <c r="V2127" s="69"/>
    </row>
    <row r="2128" spans="1:22" x14ac:dyDescent="0.3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S2128" s="69"/>
      <c r="T2128" s="69"/>
      <c r="U2128" s="69"/>
      <c r="V2128" s="69"/>
    </row>
    <row r="2129" spans="1:22" x14ac:dyDescent="0.3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S2129" s="69"/>
      <c r="T2129" s="69"/>
      <c r="U2129" s="69"/>
      <c r="V2129" s="69"/>
    </row>
    <row r="2130" spans="1:22" x14ac:dyDescent="0.3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S2130" s="69"/>
      <c r="T2130" s="69"/>
      <c r="U2130" s="69"/>
      <c r="V2130" s="69"/>
    </row>
    <row r="2131" spans="1:22" x14ac:dyDescent="0.3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S2131" s="69"/>
      <c r="T2131" s="69"/>
      <c r="U2131" s="69"/>
      <c r="V2131" s="69"/>
    </row>
    <row r="2132" spans="1:22" x14ac:dyDescent="0.3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S2132" s="69"/>
      <c r="T2132" s="69"/>
      <c r="U2132" s="69"/>
      <c r="V2132" s="69"/>
    </row>
    <row r="2133" spans="1:22" x14ac:dyDescent="0.3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S2133" s="69"/>
      <c r="T2133" s="69"/>
      <c r="U2133" s="69"/>
      <c r="V2133" s="69"/>
    </row>
    <row r="2134" spans="1:22" x14ac:dyDescent="0.3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S2134" s="69"/>
      <c r="T2134" s="69"/>
      <c r="U2134" s="69"/>
      <c r="V2134" s="69"/>
    </row>
    <row r="2135" spans="1:22" x14ac:dyDescent="0.3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S2135" s="69"/>
      <c r="T2135" s="69"/>
      <c r="U2135" s="69"/>
      <c r="V2135" s="69"/>
    </row>
    <row r="2136" spans="1:22" x14ac:dyDescent="0.3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S2136" s="69"/>
      <c r="T2136" s="69"/>
      <c r="U2136" s="69"/>
      <c r="V2136" s="69"/>
    </row>
    <row r="2137" spans="1:22" x14ac:dyDescent="0.3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S2137" s="69"/>
      <c r="T2137" s="69"/>
      <c r="U2137" s="69"/>
      <c r="V2137" s="69"/>
    </row>
    <row r="2138" spans="1:22" x14ac:dyDescent="0.3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S2138" s="69"/>
      <c r="T2138" s="69"/>
      <c r="U2138" s="69"/>
      <c r="V2138" s="69"/>
    </row>
    <row r="2139" spans="1:22" x14ac:dyDescent="0.3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S2139" s="69"/>
      <c r="T2139" s="69"/>
      <c r="U2139" s="69"/>
      <c r="V2139" s="69"/>
    </row>
    <row r="2140" spans="1:22" x14ac:dyDescent="0.3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S2140" s="69"/>
      <c r="T2140" s="69"/>
      <c r="U2140" s="69"/>
      <c r="V2140" s="69"/>
    </row>
    <row r="2141" spans="1:22" x14ac:dyDescent="0.3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S2141" s="69"/>
      <c r="T2141" s="69"/>
      <c r="U2141" s="69"/>
      <c r="V2141" s="69"/>
    </row>
    <row r="2142" spans="1:22" x14ac:dyDescent="0.3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S2142" s="69"/>
      <c r="T2142" s="69"/>
      <c r="U2142" s="69"/>
      <c r="V2142" s="69"/>
    </row>
    <row r="2143" spans="1:22" x14ac:dyDescent="0.3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S2143" s="69"/>
      <c r="T2143" s="69"/>
      <c r="U2143" s="69"/>
      <c r="V2143" s="69"/>
    </row>
    <row r="2144" spans="1:22" x14ac:dyDescent="0.3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S2144" s="69"/>
      <c r="T2144" s="69"/>
      <c r="U2144" s="69"/>
      <c r="V2144" s="69"/>
    </row>
    <row r="2145" spans="1:22" x14ac:dyDescent="0.3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S2145" s="69"/>
      <c r="T2145" s="69"/>
      <c r="U2145" s="69"/>
      <c r="V2145" s="69"/>
    </row>
    <row r="2146" spans="1:22" x14ac:dyDescent="0.3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S2146" s="69"/>
      <c r="T2146" s="69"/>
      <c r="U2146" s="69"/>
      <c r="V2146" s="69"/>
    </row>
    <row r="2147" spans="1:22" x14ac:dyDescent="0.3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S2147" s="69"/>
      <c r="T2147" s="69"/>
      <c r="U2147" s="69"/>
      <c r="V2147" s="69"/>
    </row>
    <row r="2148" spans="1:22" x14ac:dyDescent="0.3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S2148" s="69"/>
      <c r="T2148" s="69"/>
      <c r="U2148" s="69"/>
      <c r="V2148" s="69"/>
    </row>
    <row r="2149" spans="1:22" x14ac:dyDescent="0.3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S2149" s="69"/>
      <c r="T2149" s="69"/>
      <c r="U2149" s="69"/>
      <c r="V2149" s="69"/>
    </row>
    <row r="2150" spans="1:22" x14ac:dyDescent="0.3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S2150" s="69"/>
      <c r="T2150" s="69"/>
      <c r="U2150" s="69"/>
      <c r="V2150" s="69"/>
    </row>
    <row r="2151" spans="1:22" x14ac:dyDescent="0.3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S2151" s="69"/>
      <c r="T2151" s="69"/>
      <c r="U2151" s="69"/>
      <c r="V2151" s="69"/>
    </row>
    <row r="2152" spans="1:22" x14ac:dyDescent="0.3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S2152" s="69"/>
      <c r="T2152" s="69"/>
      <c r="U2152" s="69"/>
      <c r="V2152" s="69"/>
    </row>
    <row r="2153" spans="1:22" x14ac:dyDescent="0.3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S2153" s="69"/>
      <c r="T2153" s="69"/>
      <c r="U2153" s="69"/>
      <c r="V2153" s="69"/>
    </row>
    <row r="2154" spans="1:22" x14ac:dyDescent="0.3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S2154" s="69"/>
      <c r="T2154" s="69"/>
      <c r="U2154" s="69"/>
      <c r="V2154" s="69"/>
    </row>
    <row r="2155" spans="1:22" x14ac:dyDescent="0.3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S2155" s="69"/>
      <c r="T2155" s="69"/>
      <c r="U2155" s="69"/>
      <c r="V2155" s="69"/>
    </row>
    <row r="2156" spans="1:22" x14ac:dyDescent="0.3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S2156" s="69"/>
      <c r="T2156" s="69"/>
      <c r="U2156" s="69"/>
      <c r="V2156" s="69"/>
    </row>
    <row r="2157" spans="1:22" x14ac:dyDescent="0.3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S2157" s="69"/>
      <c r="T2157" s="69"/>
      <c r="U2157" s="69"/>
      <c r="V2157" s="69"/>
    </row>
    <row r="2158" spans="1:22" x14ac:dyDescent="0.3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S2158" s="69"/>
      <c r="T2158" s="69"/>
      <c r="U2158" s="69"/>
      <c r="V2158" s="69"/>
    </row>
    <row r="2159" spans="1:22" x14ac:dyDescent="0.3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S2159" s="69"/>
      <c r="T2159" s="69"/>
      <c r="U2159" s="69"/>
      <c r="V2159" s="69"/>
    </row>
    <row r="2160" spans="1:22" x14ac:dyDescent="0.3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S2160" s="69"/>
      <c r="T2160" s="69"/>
      <c r="U2160" s="69"/>
      <c r="V2160" s="69"/>
    </row>
    <row r="2161" spans="1:22" x14ac:dyDescent="0.3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S2161" s="69"/>
      <c r="T2161" s="69"/>
      <c r="U2161" s="69"/>
      <c r="V2161" s="69"/>
    </row>
    <row r="2162" spans="1:22" x14ac:dyDescent="0.3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S2162" s="69"/>
      <c r="T2162" s="69"/>
      <c r="U2162" s="69"/>
      <c r="V2162" s="69"/>
    </row>
    <row r="2163" spans="1:22" x14ac:dyDescent="0.3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S2163" s="69"/>
      <c r="T2163" s="69"/>
      <c r="U2163" s="69"/>
      <c r="V2163" s="69"/>
    </row>
    <row r="2164" spans="1:22" x14ac:dyDescent="0.3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S2164" s="69"/>
      <c r="T2164" s="69"/>
      <c r="U2164" s="69"/>
      <c r="V2164" s="69"/>
    </row>
    <row r="2165" spans="1:22" x14ac:dyDescent="0.3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S2165" s="69"/>
      <c r="T2165" s="69"/>
      <c r="U2165" s="69"/>
      <c r="V2165" s="69"/>
    </row>
    <row r="2166" spans="1:22" x14ac:dyDescent="0.3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S2166" s="69"/>
      <c r="T2166" s="69"/>
      <c r="U2166" s="69"/>
      <c r="V2166" s="69"/>
    </row>
    <row r="2167" spans="1:22" x14ac:dyDescent="0.3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S2167" s="69"/>
      <c r="T2167" s="69"/>
      <c r="U2167" s="69"/>
      <c r="V2167" s="69"/>
    </row>
    <row r="2168" spans="1:22" x14ac:dyDescent="0.3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S2168" s="69"/>
      <c r="T2168" s="69"/>
      <c r="U2168" s="69"/>
      <c r="V2168" s="69"/>
    </row>
    <row r="2169" spans="1:22" x14ac:dyDescent="0.3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S2169" s="69"/>
      <c r="T2169" s="69"/>
      <c r="U2169" s="69"/>
      <c r="V2169" s="69"/>
    </row>
    <row r="2170" spans="1:22" x14ac:dyDescent="0.3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S2170" s="69"/>
      <c r="T2170" s="69"/>
      <c r="U2170" s="69"/>
      <c r="V2170" s="69"/>
    </row>
    <row r="2171" spans="1:22" x14ac:dyDescent="0.3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S2171" s="69"/>
      <c r="T2171" s="69"/>
      <c r="U2171" s="69"/>
      <c r="V2171" s="69"/>
    </row>
    <row r="2172" spans="1:22" x14ac:dyDescent="0.3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S2172" s="69"/>
      <c r="T2172" s="69"/>
      <c r="U2172" s="69"/>
      <c r="V2172" s="69"/>
    </row>
    <row r="2173" spans="1:22" x14ac:dyDescent="0.3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S2173" s="69"/>
      <c r="T2173" s="69"/>
      <c r="U2173" s="69"/>
      <c r="V2173" s="69"/>
    </row>
    <row r="2174" spans="1:22" x14ac:dyDescent="0.3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S2174" s="69"/>
      <c r="T2174" s="69"/>
      <c r="U2174" s="69"/>
      <c r="V2174" s="69"/>
    </row>
    <row r="2175" spans="1:22" x14ac:dyDescent="0.3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S2175" s="69"/>
      <c r="T2175" s="69"/>
      <c r="U2175" s="69"/>
      <c r="V2175" s="69"/>
    </row>
    <row r="2176" spans="1:22" x14ac:dyDescent="0.3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S2176" s="69"/>
      <c r="T2176" s="69"/>
      <c r="U2176" s="69"/>
      <c r="V2176" s="69"/>
    </row>
    <row r="2177" spans="1:22" x14ac:dyDescent="0.3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S2177" s="69"/>
      <c r="T2177" s="69"/>
      <c r="U2177" s="69"/>
      <c r="V2177" s="69"/>
    </row>
    <row r="2178" spans="1:22" x14ac:dyDescent="0.3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S2178" s="69"/>
      <c r="T2178" s="69"/>
      <c r="U2178" s="69"/>
      <c r="V2178" s="69"/>
    </row>
    <row r="2179" spans="1:22" x14ac:dyDescent="0.3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S2179" s="69"/>
      <c r="T2179" s="69"/>
      <c r="U2179" s="69"/>
      <c r="V2179" s="69"/>
    </row>
    <row r="2180" spans="1:22" x14ac:dyDescent="0.3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S2180" s="69"/>
      <c r="T2180" s="69"/>
      <c r="U2180" s="69"/>
      <c r="V2180" s="69"/>
    </row>
    <row r="2181" spans="1:22" x14ac:dyDescent="0.3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S2181" s="69"/>
      <c r="T2181" s="69"/>
      <c r="U2181" s="69"/>
      <c r="V2181" s="69"/>
    </row>
    <row r="2182" spans="1:22" x14ac:dyDescent="0.3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S2182" s="69"/>
      <c r="T2182" s="69"/>
      <c r="U2182" s="69"/>
      <c r="V2182" s="69"/>
    </row>
    <row r="2183" spans="1:22" x14ac:dyDescent="0.3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S2183" s="69"/>
      <c r="T2183" s="69"/>
      <c r="U2183" s="69"/>
      <c r="V2183" s="69"/>
    </row>
    <row r="2184" spans="1:22" x14ac:dyDescent="0.3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S2184" s="69"/>
      <c r="T2184" s="69"/>
      <c r="U2184" s="69"/>
      <c r="V2184" s="69"/>
    </row>
    <row r="2185" spans="1:22" x14ac:dyDescent="0.3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S2185" s="69"/>
      <c r="T2185" s="69"/>
      <c r="U2185" s="69"/>
      <c r="V2185" s="69"/>
    </row>
    <row r="2186" spans="1:22" x14ac:dyDescent="0.3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S2186" s="69"/>
      <c r="T2186" s="69"/>
      <c r="U2186" s="69"/>
      <c r="V2186" s="69"/>
    </row>
    <row r="2187" spans="1:22" x14ac:dyDescent="0.3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S2187" s="69"/>
      <c r="T2187" s="69"/>
      <c r="U2187" s="69"/>
      <c r="V2187" s="69"/>
    </row>
    <row r="2188" spans="1:22" x14ac:dyDescent="0.3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S2188" s="69"/>
      <c r="T2188" s="69"/>
      <c r="U2188" s="69"/>
      <c r="V2188" s="69"/>
    </row>
    <row r="2189" spans="1:22" x14ac:dyDescent="0.3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S2189" s="69"/>
      <c r="T2189" s="69"/>
      <c r="U2189" s="69"/>
      <c r="V2189" s="69"/>
    </row>
    <row r="2190" spans="1:22" x14ac:dyDescent="0.3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S2190" s="69"/>
      <c r="T2190" s="69"/>
      <c r="U2190" s="69"/>
      <c r="V2190" s="69"/>
    </row>
    <row r="2191" spans="1:22" x14ac:dyDescent="0.3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S2191" s="69"/>
      <c r="T2191" s="69"/>
      <c r="U2191" s="69"/>
      <c r="V2191" s="69"/>
    </row>
    <row r="2192" spans="1:22" x14ac:dyDescent="0.3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S2192" s="69"/>
      <c r="T2192" s="69"/>
      <c r="U2192" s="69"/>
      <c r="V2192" s="69"/>
    </row>
    <row r="2193" spans="1:22" x14ac:dyDescent="0.3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S2193" s="69"/>
      <c r="T2193" s="69"/>
      <c r="U2193" s="69"/>
      <c r="V2193" s="69"/>
    </row>
    <row r="2194" spans="1:22" x14ac:dyDescent="0.3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S2194" s="69"/>
      <c r="T2194" s="69"/>
      <c r="U2194" s="69"/>
      <c r="V2194" s="69"/>
    </row>
    <row r="2195" spans="1:22" x14ac:dyDescent="0.3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S2195" s="69"/>
      <c r="T2195" s="69"/>
      <c r="U2195" s="69"/>
      <c r="V2195" s="69"/>
    </row>
    <row r="2196" spans="1:22" x14ac:dyDescent="0.3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S2196" s="69"/>
      <c r="T2196" s="69"/>
      <c r="U2196" s="69"/>
      <c r="V2196" s="69"/>
    </row>
    <row r="2197" spans="1:22" x14ac:dyDescent="0.3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S2197" s="69"/>
      <c r="T2197" s="69"/>
      <c r="U2197" s="69"/>
      <c r="V2197" s="69"/>
    </row>
    <row r="2198" spans="1:22" x14ac:dyDescent="0.3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S2198" s="69"/>
      <c r="T2198" s="69"/>
      <c r="U2198" s="69"/>
      <c r="V2198" s="69"/>
    </row>
    <row r="2199" spans="1:22" x14ac:dyDescent="0.3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S2199" s="69"/>
      <c r="T2199" s="69"/>
      <c r="U2199" s="69"/>
      <c r="V2199" s="69"/>
    </row>
    <row r="2200" spans="1:22" x14ac:dyDescent="0.3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S2200" s="69"/>
      <c r="T2200" s="69"/>
      <c r="U2200" s="69"/>
      <c r="V2200" s="69"/>
    </row>
    <row r="2201" spans="1:22" x14ac:dyDescent="0.3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S2201" s="69"/>
      <c r="T2201" s="69"/>
      <c r="U2201" s="69"/>
      <c r="V2201" s="69"/>
    </row>
    <row r="2202" spans="1:22" x14ac:dyDescent="0.3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S2202" s="69"/>
      <c r="T2202" s="69"/>
      <c r="U2202" s="69"/>
      <c r="V2202" s="69"/>
    </row>
    <row r="2203" spans="1:22" x14ac:dyDescent="0.3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S2203" s="69"/>
      <c r="T2203" s="69"/>
      <c r="U2203" s="69"/>
      <c r="V2203" s="69"/>
    </row>
    <row r="2204" spans="1:22" x14ac:dyDescent="0.3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S2204" s="69"/>
      <c r="T2204" s="69"/>
      <c r="U2204" s="69"/>
      <c r="V2204" s="69"/>
    </row>
    <row r="2205" spans="1:22" x14ac:dyDescent="0.3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S2205" s="69"/>
      <c r="T2205" s="69"/>
      <c r="U2205" s="69"/>
      <c r="V2205" s="69"/>
    </row>
    <row r="2206" spans="1:22" x14ac:dyDescent="0.3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S2206" s="69"/>
      <c r="T2206" s="69"/>
      <c r="U2206" s="69"/>
      <c r="V2206" s="69"/>
    </row>
    <row r="2207" spans="1:22" x14ac:dyDescent="0.3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S2207" s="69"/>
      <c r="T2207" s="69"/>
      <c r="U2207" s="69"/>
      <c r="V2207" s="69"/>
    </row>
    <row r="2208" spans="1:22" x14ac:dyDescent="0.3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S2208" s="69"/>
      <c r="T2208" s="69"/>
      <c r="U2208" s="69"/>
      <c r="V2208" s="69"/>
    </row>
    <row r="2209" spans="1:22" x14ac:dyDescent="0.3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S2209" s="69"/>
      <c r="T2209" s="69"/>
      <c r="U2209" s="69"/>
      <c r="V2209" s="69"/>
    </row>
    <row r="2210" spans="1:22" x14ac:dyDescent="0.3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S2210" s="69"/>
      <c r="T2210" s="69"/>
      <c r="U2210" s="69"/>
      <c r="V2210" s="69"/>
    </row>
    <row r="2211" spans="1:22" x14ac:dyDescent="0.3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S2211" s="69"/>
      <c r="T2211" s="69"/>
      <c r="U2211" s="69"/>
      <c r="V2211" s="69"/>
    </row>
    <row r="2212" spans="1:22" x14ac:dyDescent="0.3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S2212" s="69"/>
      <c r="T2212" s="69"/>
      <c r="U2212" s="69"/>
      <c r="V2212" s="69"/>
    </row>
    <row r="2213" spans="1:22" x14ac:dyDescent="0.3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S2213" s="69"/>
      <c r="T2213" s="69"/>
      <c r="U2213" s="69"/>
      <c r="V2213" s="69"/>
    </row>
    <row r="2214" spans="1:22" x14ac:dyDescent="0.3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S2214" s="69"/>
      <c r="T2214" s="69"/>
      <c r="U2214" s="69"/>
      <c r="V2214" s="69"/>
    </row>
    <row r="2215" spans="1:22" x14ac:dyDescent="0.3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S2215" s="69"/>
      <c r="T2215" s="69"/>
      <c r="U2215" s="69"/>
      <c r="V2215" s="69"/>
    </row>
    <row r="2216" spans="1:22" x14ac:dyDescent="0.3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S2216" s="69"/>
      <c r="T2216" s="69"/>
      <c r="U2216" s="69"/>
      <c r="V2216" s="69"/>
    </row>
    <row r="2217" spans="1:22" x14ac:dyDescent="0.3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S2217" s="69"/>
      <c r="T2217" s="69"/>
      <c r="U2217" s="69"/>
      <c r="V2217" s="69"/>
    </row>
    <row r="2218" spans="1:22" x14ac:dyDescent="0.3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S2218" s="69"/>
      <c r="T2218" s="69"/>
      <c r="U2218" s="69"/>
      <c r="V2218" s="69"/>
    </row>
    <row r="2219" spans="1:22" x14ac:dyDescent="0.3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S2219" s="69"/>
      <c r="T2219" s="69"/>
      <c r="U2219" s="69"/>
      <c r="V2219" s="69"/>
    </row>
    <row r="2220" spans="1:22" x14ac:dyDescent="0.3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S2220" s="69"/>
      <c r="T2220" s="69"/>
      <c r="U2220" s="69"/>
      <c r="V2220" s="69"/>
    </row>
    <row r="2221" spans="1:22" x14ac:dyDescent="0.3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S2221" s="69"/>
      <c r="T2221" s="69"/>
      <c r="U2221" s="69"/>
      <c r="V2221" s="69"/>
    </row>
    <row r="2222" spans="1:22" x14ac:dyDescent="0.3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S2222" s="69"/>
      <c r="T2222" s="69"/>
      <c r="U2222" s="69"/>
      <c r="V2222" s="69"/>
    </row>
    <row r="2223" spans="1:22" x14ac:dyDescent="0.3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S2223" s="69"/>
      <c r="T2223" s="69"/>
      <c r="U2223" s="69"/>
      <c r="V2223" s="69"/>
    </row>
    <row r="2224" spans="1:22" x14ac:dyDescent="0.3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S2224" s="69"/>
      <c r="T2224" s="69"/>
      <c r="U2224" s="69"/>
      <c r="V2224" s="69"/>
    </row>
    <row r="2225" spans="1:22" x14ac:dyDescent="0.3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S2225" s="69"/>
      <c r="T2225" s="69"/>
      <c r="U2225" s="69"/>
      <c r="V2225" s="69"/>
    </row>
    <row r="2226" spans="1:22" x14ac:dyDescent="0.3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S2226" s="69"/>
      <c r="T2226" s="69"/>
      <c r="U2226" s="69"/>
      <c r="V2226" s="69"/>
    </row>
    <row r="2227" spans="1:22" x14ac:dyDescent="0.3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S2227" s="69"/>
      <c r="T2227" s="69"/>
      <c r="U2227" s="69"/>
      <c r="V2227" s="69"/>
    </row>
    <row r="2228" spans="1:22" x14ac:dyDescent="0.3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S2228" s="69"/>
      <c r="T2228" s="69"/>
      <c r="U2228" s="69"/>
      <c r="V2228" s="69"/>
    </row>
    <row r="2229" spans="1:22" x14ac:dyDescent="0.3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S2229" s="69"/>
      <c r="T2229" s="69"/>
      <c r="U2229" s="69"/>
      <c r="V2229" s="69"/>
    </row>
    <row r="2230" spans="1:22" x14ac:dyDescent="0.3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S2230" s="69"/>
      <c r="T2230" s="69"/>
      <c r="U2230" s="69"/>
      <c r="V2230" s="69"/>
    </row>
    <row r="2231" spans="1:22" x14ac:dyDescent="0.3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S2231" s="69"/>
      <c r="T2231" s="69"/>
      <c r="U2231" s="69"/>
      <c r="V2231" s="69"/>
    </row>
    <row r="2232" spans="1:22" x14ac:dyDescent="0.3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S2232" s="69"/>
      <c r="T2232" s="69"/>
      <c r="U2232" s="69"/>
      <c r="V2232" s="69"/>
    </row>
    <row r="2233" spans="1:22" x14ac:dyDescent="0.3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S2233" s="69"/>
      <c r="T2233" s="69"/>
      <c r="U2233" s="69"/>
      <c r="V2233" s="69"/>
    </row>
    <row r="2234" spans="1:22" x14ac:dyDescent="0.3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S2234" s="69"/>
      <c r="T2234" s="69"/>
      <c r="U2234" s="69"/>
      <c r="V2234" s="69"/>
    </row>
    <row r="2235" spans="1:22" x14ac:dyDescent="0.3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S2235" s="69"/>
      <c r="T2235" s="69"/>
      <c r="U2235" s="69"/>
      <c r="V2235" s="69"/>
    </row>
    <row r="2236" spans="1:22" x14ac:dyDescent="0.3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S2236" s="69"/>
      <c r="T2236" s="69"/>
      <c r="U2236" s="69"/>
      <c r="V2236" s="69"/>
    </row>
    <row r="2237" spans="1:22" x14ac:dyDescent="0.3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S2237" s="69"/>
      <c r="T2237" s="69"/>
      <c r="U2237" s="69"/>
      <c r="V2237" s="69"/>
    </row>
    <row r="2238" spans="1:22" x14ac:dyDescent="0.3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S2238" s="69"/>
      <c r="T2238" s="69"/>
      <c r="U2238" s="69"/>
      <c r="V2238" s="69"/>
    </row>
    <row r="2239" spans="1:22" x14ac:dyDescent="0.3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S2239" s="69"/>
      <c r="T2239" s="69"/>
      <c r="U2239" s="69"/>
      <c r="V2239" s="69"/>
    </row>
    <row r="2240" spans="1:22" x14ac:dyDescent="0.3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S2240" s="69"/>
      <c r="T2240" s="69"/>
      <c r="U2240" s="69"/>
      <c r="V2240" s="69"/>
    </row>
    <row r="2241" spans="1:22" x14ac:dyDescent="0.3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S2241" s="69"/>
      <c r="T2241" s="69"/>
      <c r="U2241" s="69"/>
      <c r="V2241" s="69"/>
    </row>
    <row r="2242" spans="1:22" x14ac:dyDescent="0.3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S2242" s="69"/>
      <c r="T2242" s="69"/>
      <c r="U2242" s="69"/>
      <c r="V2242" s="69"/>
    </row>
    <row r="2243" spans="1:22" x14ac:dyDescent="0.3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S2243" s="69"/>
      <c r="T2243" s="69"/>
      <c r="U2243" s="69"/>
      <c r="V2243" s="69"/>
    </row>
    <row r="2244" spans="1:22" x14ac:dyDescent="0.3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S2244" s="69"/>
      <c r="T2244" s="69"/>
      <c r="U2244" s="69"/>
      <c r="V2244" s="69"/>
    </row>
    <row r="2245" spans="1:22" x14ac:dyDescent="0.3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S2245" s="69"/>
      <c r="T2245" s="69"/>
      <c r="U2245" s="69"/>
      <c r="V2245" s="69"/>
    </row>
    <row r="2246" spans="1:22" x14ac:dyDescent="0.3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S2246" s="69"/>
      <c r="T2246" s="69"/>
      <c r="U2246" s="69"/>
      <c r="V2246" s="69"/>
    </row>
    <row r="2247" spans="1:22" x14ac:dyDescent="0.3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S2247" s="69"/>
      <c r="T2247" s="69"/>
      <c r="U2247" s="69"/>
      <c r="V2247" s="69"/>
    </row>
    <row r="2248" spans="1:22" x14ac:dyDescent="0.3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S2248" s="69"/>
      <c r="T2248" s="69"/>
      <c r="U2248" s="69"/>
      <c r="V2248" s="69"/>
    </row>
    <row r="2249" spans="1:22" x14ac:dyDescent="0.3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S2249" s="69"/>
      <c r="T2249" s="69"/>
      <c r="U2249" s="69"/>
      <c r="V2249" s="69"/>
    </row>
    <row r="2250" spans="1:22" x14ac:dyDescent="0.3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S2250" s="69"/>
      <c r="T2250" s="69"/>
      <c r="U2250" s="69"/>
      <c r="V2250" s="69"/>
    </row>
    <row r="2251" spans="1:22" x14ac:dyDescent="0.3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S2251" s="69"/>
      <c r="T2251" s="69"/>
      <c r="U2251" s="69"/>
      <c r="V2251" s="69"/>
    </row>
    <row r="2252" spans="1:22" x14ac:dyDescent="0.3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S2252" s="69"/>
      <c r="T2252" s="69"/>
      <c r="U2252" s="69"/>
      <c r="V2252" s="69"/>
    </row>
    <row r="2253" spans="1:22" x14ac:dyDescent="0.3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S2253" s="69"/>
      <c r="T2253" s="69"/>
      <c r="U2253" s="69"/>
      <c r="V2253" s="69"/>
    </row>
    <row r="2254" spans="1:22" x14ac:dyDescent="0.3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S2254" s="69"/>
      <c r="T2254" s="69"/>
      <c r="U2254" s="69"/>
      <c r="V2254" s="69"/>
    </row>
    <row r="2255" spans="1:22" x14ac:dyDescent="0.3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S2255" s="69"/>
      <c r="T2255" s="69"/>
      <c r="U2255" s="69"/>
      <c r="V2255" s="69"/>
    </row>
    <row r="2256" spans="1:22" x14ac:dyDescent="0.3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S2256" s="69"/>
      <c r="T2256" s="69"/>
      <c r="U2256" s="69"/>
      <c r="V2256" s="69"/>
    </row>
    <row r="2257" spans="1:22" x14ac:dyDescent="0.3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S2257" s="69"/>
      <c r="T2257" s="69"/>
      <c r="U2257" s="69"/>
      <c r="V2257" s="69"/>
    </row>
    <row r="2258" spans="1:22" x14ac:dyDescent="0.3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S2258" s="69"/>
      <c r="T2258" s="69"/>
      <c r="U2258" s="69"/>
      <c r="V2258" s="69"/>
    </row>
    <row r="2259" spans="1:22" x14ac:dyDescent="0.3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S2259" s="69"/>
      <c r="T2259" s="69"/>
      <c r="U2259" s="69"/>
      <c r="V2259" s="69"/>
    </row>
    <row r="2260" spans="1:22" x14ac:dyDescent="0.3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S2260" s="69"/>
      <c r="T2260" s="69"/>
      <c r="U2260" s="69"/>
      <c r="V2260" s="69"/>
    </row>
    <row r="2261" spans="1:22" x14ac:dyDescent="0.3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S2261" s="69"/>
      <c r="T2261" s="69"/>
      <c r="U2261" s="69"/>
      <c r="V2261" s="69"/>
    </row>
    <row r="2262" spans="1:22" x14ac:dyDescent="0.3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S2262" s="69"/>
      <c r="T2262" s="69"/>
      <c r="U2262" s="69"/>
      <c r="V2262" s="69"/>
    </row>
    <row r="2263" spans="1:22" x14ac:dyDescent="0.3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S2263" s="69"/>
      <c r="T2263" s="69"/>
      <c r="U2263" s="69"/>
      <c r="V2263" s="69"/>
    </row>
    <row r="2264" spans="1:22" x14ac:dyDescent="0.3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S2264" s="69"/>
      <c r="T2264" s="69"/>
      <c r="U2264" s="69"/>
      <c r="V2264" s="69"/>
    </row>
    <row r="2265" spans="1:22" x14ac:dyDescent="0.3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S2265" s="69"/>
      <c r="T2265" s="69"/>
      <c r="U2265" s="69"/>
      <c r="V2265" s="69"/>
    </row>
    <row r="2266" spans="1:22" x14ac:dyDescent="0.3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S2266" s="69"/>
      <c r="T2266" s="69"/>
      <c r="U2266" s="69"/>
      <c r="V2266" s="69"/>
    </row>
    <row r="2267" spans="1:22" x14ac:dyDescent="0.3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S2267" s="69"/>
      <c r="T2267" s="69"/>
      <c r="U2267" s="69"/>
      <c r="V2267" s="69"/>
    </row>
    <row r="2268" spans="1:22" x14ac:dyDescent="0.3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S2268" s="69"/>
      <c r="T2268" s="69"/>
      <c r="U2268" s="69"/>
      <c r="V2268" s="69"/>
    </row>
    <row r="2269" spans="1:22" x14ac:dyDescent="0.3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S2269" s="69"/>
      <c r="T2269" s="69"/>
      <c r="U2269" s="69"/>
      <c r="V2269" s="69"/>
    </row>
    <row r="2270" spans="1:22" x14ac:dyDescent="0.3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S2270" s="69"/>
      <c r="T2270" s="69"/>
      <c r="U2270" s="69"/>
      <c r="V2270" s="69"/>
    </row>
    <row r="2271" spans="1:22" x14ac:dyDescent="0.3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S2271" s="69"/>
      <c r="T2271" s="69"/>
      <c r="U2271" s="69"/>
      <c r="V2271" s="69"/>
    </row>
    <row r="2272" spans="1:22" x14ac:dyDescent="0.3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S2272" s="69"/>
      <c r="T2272" s="69"/>
      <c r="U2272" s="69"/>
      <c r="V2272" s="69"/>
    </row>
    <row r="2273" spans="1:22" x14ac:dyDescent="0.3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S2273" s="69"/>
      <c r="T2273" s="69"/>
      <c r="U2273" s="69"/>
      <c r="V2273" s="69"/>
    </row>
    <row r="2274" spans="1:22" x14ac:dyDescent="0.3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S2274" s="69"/>
      <c r="T2274" s="69"/>
      <c r="U2274" s="69"/>
      <c r="V2274" s="69"/>
    </row>
    <row r="2275" spans="1:22" x14ac:dyDescent="0.3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S2275" s="69"/>
      <c r="T2275" s="69"/>
      <c r="U2275" s="69"/>
      <c r="V2275" s="69"/>
    </row>
    <row r="2276" spans="1:22" x14ac:dyDescent="0.3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S2276" s="69"/>
      <c r="T2276" s="69"/>
      <c r="U2276" s="69"/>
      <c r="V2276" s="69"/>
    </row>
    <row r="2277" spans="1:22" x14ac:dyDescent="0.3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S2277" s="69"/>
      <c r="T2277" s="69"/>
      <c r="U2277" s="69"/>
      <c r="V2277" s="69"/>
    </row>
    <row r="2278" spans="1:22" x14ac:dyDescent="0.3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S2278" s="69"/>
      <c r="T2278" s="69"/>
      <c r="U2278" s="69"/>
      <c r="V2278" s="69"/>
    </row>
    <row r="2279" spans="1:22" x14ac:dyDescent="0.3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S2279" s="69"/>
      <c r="T2279" s="69"/>
      <c r="U2279" s="69"/>
      <c r="V2279" s="69"/>
    </row>
    <row r="2280" spans="1:22" x14ac:dyDescent="0.3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S2280" s="69"/>
      <c r="T2280" s="69"/>
      <c r="U2280" s="69"/>
      <c r="V2280" s="69"/>
    </row>
    <row r="2281" spans="1:22" x14ac:dyDescent="0.3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S2281" s="69"/>
      <c r="T2281" s="69"/>
      <c r="U2281" s="69"/>
      <c r="V2281" s="69"/>
    </row>
    <row r="2282" spans="1:22" x14ac:dyDescent="0.3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S2282" s="69"/>
      <c r="T2282" s="69"/>
      <c r="U2282" s="69"/>
      <c r="V2282" s="69"/>
    </row>
    <row r="2283" spans="1:22" x14ac:dyDescent="0.3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S2283" s="69"/>
      <c r="T2283" s="69"/>
      <c r="U2283" s="69"/>
      <c r="V2283" s="69"/>
    </row>
    <row r="2284" spans="1:22" x14ac:dyDescent="0.3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S2284" s="69"/>
      <c r="T2284" s="69"/>
      <c r="U2284" s="69"/>
      <c r="V2284" s="69"/>
    </row>
    <row r="2285" spans="1:22" x14ac:dyDescent="0.3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S2285" s="69"/>
      <c r="T2285" s="69"/>
      <c r="U2285" s="69"/>
      <c r="V2285" s="69"/>
    </row>
    <row r="2286" spans="1:22" x14ac:dyDescent="0.3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S2286" s="69"/>
      <c r="T2286" s="69"/>
      <c r="U2286" s="69"/>
      <c r="V2286" s="69"/>
    </row>
    <row r="2287" spans="1:22" x14ac:dyDescent="0.3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S2287" s="69"/>
      <c r="T2287" s="69"/>
      <c r="U2287" s="69"/>
      <c r="V2287" s="69"/>
    </row>
    <row r="2288" spans="1:22" x14ac:dyDescent="0.3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S2288" s="69"/>
      <c r="T2288" s="69"/>
      <c r="U2288" s="69"/>
      <c r="V2288" s="69"/>
    </row>
    <row r="2289" spans="1:22" x14ac:dyDescent="0.3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S2289" s="69"/>
      <c r="T2289" s="69"/>
      <c r="U2289" s="69"/>
      <c r="V2289" s="69"/>
    </row>
    <row r="2290" spans="1:22" x14ac:dyDescent="0.3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S2290" s="69"/>
      <c r="T2290" s="69"/>
      <c r="U2290" s="69"/>
      <c r="V2290" s="69"/>
    </row>
    <row r="2291" spans="1:22" x14ac:dyDescent="0.3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S2291" s="69"/>
      <c r="T2291" s="69"/>
      <c r="U2291" s="69"/>
      <c r="V2291" s="69"/>
    </row>
    <row r="2292" spans="1:22" x14ac:dyDescent="0.3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S2292" s="69"/>
      <c r="T2292" s="69"/>
      <c r="U2292" s="69"/>
      <c r="V2292" s="69"/>
    </row>
    <row r="2293" spans="1:22" x14ac:dyDescent="0.3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S2293" s="69"/>
      <c r="T2293" s="69"/>
      <c r="U2293" s="69"/>
      <c r="V2293" s="69"/>
    </row>
    <row r="2294" spans="1:22" x14ac:dyDescent="0.3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S2294" s="69"/>
      <c r="T2294" s="69"/>
      <c r="U2294" s="69"/>
      <c r="V2294" s="69"/>
    </row>
    <row r="2295" spans="1:22" x14ac:dyDescent="0.3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S2295" s="69"/>
      <c r="T2295" s="69"/>
      <c r="U2295" s="69"/>
      <c r="V2295" s="69"/>
    </row>
    <row r="2296" spans="1:22" x14ac:dyDescent="0.3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S2296" s="69"/>
      <c r="T2296" s="69"/>
      <c r="U2296" s="69"/>
      <c r="V2296" s="69"/>
    </row>
    <row r="2297" spans="1:22" x14ac:dyDescent="0.3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S2297" s="69"/>
      <c r="T2297" s="69"/>
      <c r="U2297" s="69"/>
      <c r="V2297" s="69"/>
    </row>
    <row r="2298" spans="1:22" x14ac:dyDescent="0.3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S2298" s="69"/>
      <c r="T2298" s="69"/>
      <c r="U2298" s="69"/>
      <c r="V2298" s="69"/>
    </row>
    <row r="2299" spans="1:22" x14ac:dyDescent="0.3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S2299" s="69"/>
      <c r="T2299" s="69"/>
      <c r="U2299" s="69"/>
      <c r="V2299" s="69"/>
    </row>
    <row r="2300" spans="1:22" x14ac:dyDescent="0.3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S2300" s="69"/>
      <c r="T2300" s="69"/>
      <c r="U2300" s="69"/>
      <c r="V2300" s="69"/>
    </row>
    <row r="2301" spans="1:22" x14ac:dyDescent="0.3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S2301" s="69"/>
      <c r="T2301" s="69"/>
      <c r="U2301" s="69"/>
      <c r="V2301" s="69"/>
    </row>
    <row r="2302" spans="1:22" x14ac:dyDescent="0.3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S2302" s="69"/>
      <c r="T2302" s="69"/>
      <c r="U2302" s="69"/>
      <c r="V2302" s="69"/>
    </row>
    <row r="2303" spans="1:22" x14ac:dyDescent="0.3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S2303" s="69"/>
      <c r="T2303" s="69"/>
      <c r="U2303" s="69"/>
      <c r="V2303" s="69"/>
    </row>
    <row r="2304" spans="1:22" x14ac:dyDescent="0.3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S2304" s="69"/>
      <c r="T2304" s="69"/>
      <c r="U2304" s="69"/>
      <c r="V2304" s="69"/>
    </row>
    <row r="2305" spans="1:22" x14ac:dyDescent="0.3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S2305" s="69"/>
      <c r="T2305" s="69"/>
      <c r="U2305" s="69"/>
      <c r="V2305" s="69"/>
    </row>
    <row r="2306" spans="1:22" x14ac:dyDescent="0.3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S2306" s="69"/>
      <c r="T2306" s="69"/>
      <c r="U2306" s="69"/>
      <c r="V2306" s="69"/>
    </row>
    <row r="2307" spans="1:22" x14ac:dyDescent="0.3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S2307" s="69"/>
      <c r="T2307" s="69"/>
      <c r="U2307" s="69"/>
      <c r="V2307" s="69"/>
    </row>
    <row r="2308" spans="1:22" x14ac:dyDescent="0.3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S2308" s="69"/>
      <c r="T2308" s="69"/>
      <c r="U2308" s="69"/>
      <c r="V2308" s="69"/>
    </row>
    <row r="2309" spans="1:22" x14ac:dyDescent="0.3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S2309" s="69"/>
      <c r="T2309" s="69"/>
      <c r="U2309" s="69"/>
      <c r="V2309" s="69"/>
    </row>
    <row r="2310" spans="1:22" x14ac:dyDescent="0.3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S2310" s="69"/>
      <c r="T2310" s="69"/>
      <c r="U2310" s="69"/>
      <c r="V2310" s="69"/>
    </row>
    <row r="2311" spans="1:22" x14ac:dyDescent="0.3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S2311" s="69"/>
      <c r="T2311" s="69"/>
      <c r="U2311" s="69"/>
      <c r="V2311" s="69"/>
    </row>
    <row r="2312" spans="1:22" x14ac:dyDescent="0.3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S2312" s="69"/>
      <c r="T2312" s="69"/>
      <c r="U2312" s="69"/>
      <c r="V2312" s="69"/>
    </row>
    <row r="2313" spans="1:22" x14ac:dyDescent="0.3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S2313" s="69"/>
      <c r="T2313" s="69"/>
      <c r="U2313" s="69"/>
      <c r="V2313" s="69"/>
    </row>
    <row r="2314" spans="1:22" x14ac:dyDescent="0.3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S2314" s="69"/>
      <c r="T2314" s="69"/>
      <c r="U2314" s="69"/>
      <c r="V2314" s="69"/>
    </row>
    <row r="2315" spans="1:22" x14ac:dyDescent="0.3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S2315" s="69"/>
      <c r="T2315" s="69"/>
      <c r="U2315" s="69"/>
      <c r="V2315" s="69"/>
    </row>
    <row r="2316" spans="1:22" x14ac:dyDescent="0.3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S2316" s="69"/>
      <c r="T2316" s="69"/>
      <c r="U2316" s="69"/>
      <c r="V2316" s="69"/>
    </row>
    <row r="2317" spans="1:22" x14ac:dyDescent="0.3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S2317" s="69"/>
      <c r="T2317" s="69"/>
      <c r="U2317" s="69"/>
      <c r="V2317" s="69"/>
    </row>
    <row r="2318" spans="1:22" x14ac:dyDescent="0.3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S2318" s="69"/>
      <c r="T2318" s="69"/>
      <c r="U2318" s="69"/>
      <c r="V2318" s="69"/>
    </row>
    <row r="2319" spans="1:22" x14ac:dyDescent="0.3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S2319" s="69"/>
      <c r="T2319" s="69"/>
      <c r="U2319" s="69"/>
      <c r="V2319" s="69"/>
    </row>
    <row r="2320" spans="1:22" x14ac:dyDescent="0.3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S2320" s="69"/>
      <c r="T2320" s="69"/>
      <c r="U2320" s="69"/>
      <c r="V2320" s="69"/>
    </row>
    <row r="2321" spans="1:22" x14ac:dyDescent="0.3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S2321" s="69"/>
      <c r="T2321" s="69"/>
      <c r="U2321" s="69"/>
      <c r="V2321" s="69"/>
    </row>
    <row r="2322" spans="1:22" x14ac:dyDescent="0.3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S2322" s="69"/>
      <c r="T2322" s="69"/>
      <c r="U2322" s="69"/>
      <c r="V2322" s="69"/>
    </row>
    <row r="2323" spans="1:22" x14ac:dyDescent="0.3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S2323" s="69"/>
      <c r="T2323" s="69"/>
      <c r="U2323" s="69"/>
      <c r="V2323" s="69"/>
    </row>
    <row r="2324" spans="1:22" x14ac:dyDescent="0.3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S2324" s="69"/>
      <c r="T2324" s="69"/>
      <c r="U2324" s="69"/>
      <c r="V2324" s="69"/>
    </row>
    <row r="2325" spans="1:22" x14ac:dyDescent="0.3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S2325" s="69"/>
      <c r="T2325" s="69"/>
      <c r="U2325" s="69"/>
      <c r="V2325" s="69"/>
    </row>
    <row r="2326" spans="1:22" x14ac:dyDescent="0.3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S2326" s="69"/>
      <c r="T2326" s="69"/>
      <c r="U2326" s="69"/>
      <c r="V2326" s="69"/>
    </row>
    <row r="2327" spans="1:22" x14ac:dyDescent="0.3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S2327" s="69"/>
      <c r="T2327" s="69"/>
      <c r="U2327" s="69"/>
      <c r="V2327" s="69"/>
    </row>
    <row r="2328" spans="1:22" x14ac:dyDescent="0.3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S2328" s="69"/>
      <c r="T2328" s="69"/>
      <c r="U2328" s="69"/>
      <c r="V2328" s="69"/>
    </row>
    <row r="2329" spans="1:22" x14ac:dyDescent="0.3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S2329" s="69"/>
      <c r="T2329" s="69"/>
      <c r="U2329" s="69"/>
      <c r="V2329" s="69"/>
    </row>
    <row r="2330" spans="1:22" x14ac:dyDescent="0.3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S2330" s="69"/>
      <c r="T2330" s="69"/>
      <c r="U2330" s="69"/>
      <c r="V2330" s="69"/>
    </row>
    <row r="2331" spans="1:22" x14ac:dyDescent="0.3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S2331" s="69"/>
      <c r="T2331" s="69"/>
      <c r="U2331" s="69"/>
      <c r="V2331" s="69"/>
    </row>
    <row r="2332" spans="1:22" x14ac:dyDescent="0.3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S2332" s="69"/>
      <c r="T2332" s="69"/>
      <c r="U2332" s="69"/>
      <c r="V2332" s="69"/>
    </row>
    <row r="2333" spans="1:22" x14ac:dyDescent="0.3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S2333" s="69"/>
      <c r="T2333" s="69"/>
      <c r="U2333" s="69"/>
      <c r="V2333" s="69"/>
    </row>
    <row r="2334" spans="1:22" x14ac:dyDescent="0.3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S2334" s="69"/>
      <c r="T2334" s="69"/>
      <c r="U2334" s="69"/>
      <c r="V2334" s="69"/>
    </row>
    <row r="2335" spans="1:22" x14ac:dyDescent="0.3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S2335" s="69"/>
      <c r="T2335" s="69"/>
      <c r="U2335" s="69"/>
      <c r="V2335" s="69"/>
    </row>
    <row r="2336" spans="1:22" x14ac:dyDescent="0.3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S2336" s="69"/>
      <c r="T2336" s="69"/>
      <c r="U2336" s="69"/>
      <c r="V2336" s="69"/>
    </row>
    <row r="2337" spans="1:22" x14ac:dyDescent="0.3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S2337" s="69"/>
      <c r="T2337" s="69"/>
      <c r="U2337" s="69"/>
      <c r="V2337" s="69"/>
    </row>
    <row r="2338" spans="1:22" x14ac:dyDescent="0.3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S2338" s="69"/>
      <c r="T2338" s="69"/>
      <c r="U2338" s="69"/>
      <c r="V2338" s="69"/>
    </row>
    <row r="2339" spans="1:22" x14ac:dyDescent="0.3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S2339" s="69"/>
      <c r="T2339" s="69"/>
      <c r="U2339" s="69"/>
      <c r="V2339" s="69"/>
    </row>
    <row r="2340" spans="1:22" x14ac:dyDescent="0.3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S2340" s="69"/>
      <c r="T2340" s="69"/>
      <c r="U2340" s="69"/>
      <c r="V2340" s="69"/>
    </row>
    <row r="2341" spans="1:22" x14ac:dyDescent="0.3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S2341" s="69"/>
      <c r="T2341" s="69"/>
      <c r="U2341" s="69"/>
      <c r="V2341" s="69"/>
    </row>
    <row r="2342" spans="1:22" x14ac:dyDescent="0.3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S2342" s="69"/>
      <c r="T2342" s="69"/>
      <c r="U2342" s="69"/>
      <c r="V2342" s="69"/>
    </row>
    <row r="2343" spans="1:22" x14ac:dyDescent="0.3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S2343" s="69"/>
      <c r="T2343" s="69"/>
      <c r="U2343" s="69"/>
      <c r="V2343" s="69"/>
    </row>
    <row r="2344" spans="1:22" x14ac:dyDescent="0.3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S2344" s="69"/>
      <c r="T2344" s="69"/>
      <c r="U2344" s="69"/>
      <c r="V2344" s="69"/>
    </row>
    <row r="2345" spans="1:22" x14ac:dyDescent="0.3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S2345" s="69"/>
      <c r="T2345" s="69"/>
      <c r="U2345" s="69"/>
      <c r="V2345" s="69"/>
    </row>
    <row r="2346" spans="1:22" x14ac:dyDescent="0.3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S2346" s="69"/>
      <c r="T2346" s="69"/>
      <c r="U2346" s="69"/>
      <c r="V2346" s="69"/>
    </row>
    <row r="2347" spans="1:22" x14ac:dyDescent="0.3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S2347" s="69"/>
      <c r="T2347" s="69"/>
      <c r="U2347" s="69"/>
      <c r="V2347" s="69"/>
    </row>
    <row r="2348" spans="1:22" x14ac:dyDescent="0.3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S2348" s="69"/>
      <c r="T2348" s="69"/>
      <c r="U2348" s="69"/>
      <c r="V2348" s="69"/>
    </row>
    <row r="2349" spans="1:22" x14ac:dyDescent="0.3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S2349" s="69"/>
      <c r="T2349" s="69"/>
      <c r="U2349" s="69"/>
      <c r="V2349" s="69"/>
    </row>
    <row r="2350" spans="1:22" x14ac:dyDescent="0.3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S2350" s="69"/>
      <c r="T2350" s="69"/>
      <c r="U2350" s="69"/>
      <c r="V2350" s="69"/>
    </row>
    <row r="2351" spans="1:22" x14ac:dyDescent="0.3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S2351" s="69"/>
      <c r="T2351" s="69"/>
      <c r="U2351" s="69"/>
      <c r="V2351" s="69"/>
    </row>
    <row r="2352" spans="1:22" x14ac:dyDescent="0.3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S2352" s="69"/>
      <c r="T2352" s="69"/>
      <c r="U2352" s="69"/>
      <c r="V2352" s="69"/>
    </row>
    <row r="2353" spans="1:22" x14ac:dyDescent="0.3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S2353" s="69"/>
      <c r="T2353" s="69"/>
      <c r="U2353" s="69"/>
      <c r="V2353" s="69"/>
    </row>
    <row r="2354" spans="1:22" x14ac:dyDescent="0.3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S2354" s="69"/>
      <c r="T2354" s="69"/>
      <c r="U2354" s="69"/>
      <c r="V2354" s="69"/>
    </row>
    <row r="2355" spans="1:22" x14ac:dyDescent="0.3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S2355" s="69"/>
      <c r="T2355" s="69"/>
      <c r="U2355" s="69"/>
      <c r="V2355" s="69"/>
    </row>
    <row r="2356" spans="1:22" x14ac:dyDescent="0.3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S2356" s="69"/>
      <c r="T2356" s="69"/>
      <c r="U2356" s="69"/>
      <c r="V2356" s="69"/>
    </row>
    <row r="2357" spans="1:22" x14ac:dyDescent="0.3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S2357" s="69"/>
      <c r="T2357" s="69"/>
      <c r="U2357" s="69"/>
      <c r="V2357" s="69"/>
    </row>
    <row r="2358" spans="1:22" x14ac:dyDescent="0.3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S2358" s="69"/>
      <c r="T2358" s="69"/>
      <c r="U2358" s="69"/>
      <c r="V2358" s="69"/>
    </row>
    <row r="2359" spans="1:22" x14ac:dyDescent="0.3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S2359" s="69"/>
      <c r="T2359" s="69"/>
      <c r="U2359" s="69"/>
      <c r="V2359" s="69"/>
    </row>
    <row r="2360" spans="1:22" x14ac:dyDescent="0.3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S2360" s="69"/>
      <c r="T2360" s="69"/>
      <c r="U2360" s="69"/>
      <c r="V2360" s="69"/>
    </row>
    <row r="2361" spans="1:22" x14ac:dyDescent="0.3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S2361" s="69"/>
      <c r="T2361" s="69"/>
      <c r="U2361" s="69"/>
      <c r="V2361" s="69"/>
    </row>
    <row r="2362" spans="1:22" x14ac:dyDescent="0.3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S2362" s="69"/>
      <c r="T2362" s="69"/>
      <c r="U2362" s="69"/>
      <c r="V2362" s="69"/>
    </row>
    <row r="2363" spans="1:22" x14ac:dyDescent="0.3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S2363" s="69"/>
      <c r="T2363" s="69"/>
      <c r="U2363" s="69"/>
      <c r="V2363" s="69"/>
    </row>
    <row r="2364" spans="1:22" x14ac:dyDescent="0.3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S2364" s="69"/>
      <c r="T2364" s="69"/>
      <c r="U2364" s="69"/>
      <c r="V2364" s="69"/>
    </row>
    <row r="2365" spans="1:22" x14ac:dyDescent="0.3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S2365" s="69"/>
      <c r="T2365" s="69"/>
      <c r="U2365" s="69"/>
      <c r="V2365" s="69"/>
    </row>
    <row r="2366" spans="1:22" x14ac:dyDescent="0.3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S2366" s="69"/>
      <c r="T2366" s="69"/>
      <c r="U2366" s="69"/>
      <c r="V2366" s="69"/>
    </row>
    <row r="2367" spans="1:22" x14ac:dyDescent="0.3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S2367" s="69"/>
      <c r="T2367" s="69"/>
      <c r="U2367" s="69"/>
      <c r="V2367" s="69"/>
    </row>
    <row r="2368" spans="1:22" x14ac:dyDescent="0.3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S2368" s="69"/>
      <c r="T2368" s="69"/>
      <c r="U2368" s="69"/>
      <c r="V2368" s="69"/>
    </row>
    <row r="2369" spans="1:22" x14ac:dyDescent="0.3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S2369" s="69"/>
      <c r="T2369" s="69"/>
      <c r="U2369" s="69"/>
      <c r="V2369" s="69"/>
    </row>
    <row r="2370" spans="1:22" x14ac:dyDescent="0.3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S2370" s="69"/>
      <c r="T2370" s="69"/>
      <c r="U2370" s="69"/>
      <c r="V2370" s="69"/>
    </row>
    <row r="2371" spans="1:22" x14ac:dyDescent="0.3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S2371" s="69"/>
      <c r="T2371" s="69"/>
      <c r="U2371" s="69"/>
      <c r="V2371" s="69"/>
    </row>
    <row r="2372" spans="1:22" x14ac:dyDescent="0.3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S2372" s="69"/>
      <c r="T2372" s="69"/>
      <c r="U2372" s="69"/>
      <c r="V2372" s="69"/>
    </row>
    <row r="2373" spans="1:22" x14ac:dyDescent="0.3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S2373" s="69"/>
      <c r="T2373" s="69"/>
      <c r="U2373" s="69"/>
      <c r="V2373" s="69"/>
    </row>
    <row r="2374" spans="1:22" x14ac:dyDescent="0.3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S2374" s="69"/>
      <c r="T2374" s="69"/>
      <c r="U2374" s="69"/>
      <c r="V2374" s="69"/>
    </row>
    <row r="2375" spans="1:22" x14ac:dyDescent="0.3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S2375" s="69"/>
      <c r="T2375" s="69"/>
      <c r="U2375" s="69"/>
      <c r="V2375" s="69"/>
    </row>
    <row r="2376" spans="1:22" x14ac:dyDescent="0.3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S2376" s="69"/>
      <c r="T2376" s="69"/>
      <c r="U2376" s="69"/>
      <c r="V2376" s="69"/>
    </row>
    <row r="2377" spans="1:22" x14ac:dyDescent="0.3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S2377" s="69"/>
      <c r="T2377" s="69"/>
      <c r="U2377" s="69"/>
      <c r="V2377" s="69"/>
    </row>
    <row r="2378" spans="1:22" x14ac:dyDescent="0.3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S2378" s="69"/>
      <c r="T2378" s="69"/>
      <c r="U2378" s="69"/>
      <c r="V2378" s="69"/>
    </row>
    <row r="2379" spans="1:22" x14ac:dyDescent="0.3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S2379" s="69"/>
      <c r="T2379" s="69"/>
      <c r="U2379" s="69"/>
      <c r="V2379" s="69"/>
    </row>
    <row r="2380" spans="1:22" x14ac:dyDescent="0.3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S2380" s="69"/>
      <c r="T2380" s="69"/>
      <c r="U2380" s="69"/>
      <c r="V2380" s="69"/>
    </row>
    <row r="2381" spans="1:22" x14ac:dyDescent="0.3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S2381" s="69"/>
      <c r="T2381" s="69"/>
      <c r="U2381" s="69"/>
      <c r="V2381" s="69"/>
    </row>
    <row r="2382" spans="1:22" x14ac:dyDescent="0.3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S2382" s="69"/>
      <c r="T2382" s="69"/>
      <c r="U2382" s="69"/>
      <c r="V2382" s="69"/>
    </row>
    <row r="2383" spans="1:22" x14ac:dyDescent="0.3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S2383" s="69"/>
      <c r="T2383" s="69"/>
      <c r="U2383" s="69"/>
      <c r="V2383" s="69"/>
    </row>
    <row r="2384" spans="1:22" x14ac:dyDescent="0.3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S2384" s="69"/>
      <c r="T2384" s="69"/>
      <c r="U2384" s="69"/>
      <c r="V2384" s="69"/>
    </row>
    <row r="2385" spans="1:22" x14ac:dyDescent="0.3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S2385" s="69"/>
      <c r="T2385" s="69"/>
      <c r="U2385" s="69"/>
      <c r="V2385" s="69"/>
    </row>
    <row r="2386" spans="1:22" x14ac:dyDescent="0.3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S2386" s="69"/>
      <c r="T2386" s="69"/>
      <c r="U2386" s="69"/>
      <c r="V2386" s="69"/>
    </row>
    <row r="2387" spans="1:22" x14ac:dyDescent="0.3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S2387" s="69"/>
      <c r="T2387" s="69"/>
      <c r="U2387" s="69"/>
      <c r="V2387" s="69"/>
    </row>
    <row r="2388" spans="1:22" x14ac:dyDescent="0.3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S2388" s="69"/>
      <c r="T2388" s="69"/>
      <c r="U2388" s="69"/>
      <c r="V2388" s="69"/>
    </row>
    <row r="2389" spans="1:22" x14ac:dyDescent="0.3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S2389" s="69"/>
      <c r="T2389" s="69"/>
      <c r="U2389" s="69"/>
      <c r="V2389" s="69"/>
    </row>
    <row r="2390" spans="1:22" x14ac:dyDescent="0.3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S2390" s="69"/>
      <c r="T2390" s="69"/>
      <c r="U2390" s="69"/>
      <c r="V2390" s="69"/>
    </row>
    <row r="2391" spans="1:22" x14ac:dyDescent="0.3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S2391" s="69"/>
      <c r="T2391" s="69"/>
      <c r="U2391" s="69"/>
      <c r="V2391" s="69"/>
    </row>
    <row r="2392" spans="1:22" x14ac:dyDescent="0.3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S2392" s="69"/>
      <c r="T2392" s="69"/>
      <c r="U2392" s="69"/>
      <c r="V2392" s="69"/>
    </row>
    <row r="2393" spans="1:22" x14ac:dyDescent="0.3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S2393" s="69"/>
      <c r="T2393" s="69"/>
      <c r="U2393" s="69"/>
      <c r="V2393" s="69"/>
    </row>
    <row r="2394" spans="1:22" x14ac:dyDescent="0.3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S2394" s="69"/>
      <c r="T2394" s="69"/>
      <c r="U2394" s="69"/>
      <c r="V2394" s="69"/>
    </row>
    <row r="2395" spans="1:22" x14ac:dyDescent="0.3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S2395" s="69"/>
      <c r="T2395" s="69"/>
      <c r="U2395" s="69"/>
      <c r="V2395" s="69"/>
    </row>
    <row r="2396" spans="1:22" x14ac:dyDescent="0.3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S2396" s="69"/>
      <c r="T2396" s="69"/>
      <c r="U2396" s="69"/>
      <c r="V2396" s="69"/>
    </row>
    <row r="2397" spans="1:22" x14ac:dyDescent="0.3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S2397" s="69"/>
      <c r="T2397" s="69"/>
      <c r="U2397" s="69"/>
      <c r="V2397" s="69"/>
    </row>
    <row r="2398" spans="1:22" x14ac:dyDescent="0.3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S2398" s="69"/>
      <c r="T2398" s="69"/>
      <c r="U2398" s="69"/>
      <c r="V2398" s="69"/>
    </row>
    <row r="2399" spans="1:22" x14ac:dyDescent="0.3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S2399" s="69"/>
      <c r="T2399" s="69"/>
      <c r="U2399" s="69"/>
      <c r="V2399" s="69"/>
    </row>
    <row r="2400" spans="1:22" x14ac:dyDescent="0.3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S2400" s="69"/>
      <c r="T2400" s="69"/>
      <c r="U2400" s="69"/>
      <c r="V2400" s="69"/>
    </row>
    <row r="2401" spans="1:15" x14ac:dyDescent="0.3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</row>
    <row r="2402" spans="1:15" x14ac:dyDescent="0.3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</row>
    <row r="2403" spans="1:15" x14ac:dyDescent="0.3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</row>
    <row r="2404" spans="1:15" x14ac:dyDescent="0.3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</row>
    <row r="2405" spans="1:15" x14ac:dyDescent="0.3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</row>
    <row r="2406" spans="1:15" x14ac:dyDescent="0.3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</row>
    <row r="2407" spans="1:15" x14ac:dyDescent="0.3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</row>
    <row r="2408" spans="1:15" x14ac:dyDescent="0.3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</row>
    <row r="2409" spans="1:15" x14ac:dyDescent="0.3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</row>
    <row r="2410" spans="1:15" x14ac:dyDescent="0.3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</row>
    <row r="2411" spans="1:15" x14ac:dyDescent="0.3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</row>
    <row r="2412" spans="1:15" x14ac:dyDescent="0.3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</row>
    <row r="2413" spans="1:15" x14ac:dyDescent="0.3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</row>
    <row r="2414" spans="1:15" x14ac:dyDescent="0.3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</row>
    <row r="2415" spans="1:15" x14ac:dyDescent="0.3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</row>
    <row r="2416" spans="1:15" x14ac:dyDescent="0.3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</row>
    <row r="2417" spans="1:15" x14ac:dyDescent="0.3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</row>
    <row r="2418" spans="1:15" x14ac:dyDescent="0.3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</row>
    <row r="2419" spans="1:15" x14ac:dyDescent="0.3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</row>
    <row r="2420" spans="1:15" x14ac:dyDescent="0.3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</row>
    <row r="2421" spans="1:15" x14ac:dyDescent="0.3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</row>
    <row r="2422" spans="1:15" x14ac:dyDescent="0.3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</row>
    <row r="2423" spans="1:15" x14ac:dyDescent="0.3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</row>
    <row r="2424" spans="1:15" x14ac:dyDescent="0.3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</row>
    <row r="2425" spans="1:15" x14ac:dyDescent="0.3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</row>
    <row r="2426" spans="1:15" x14ac:dyDescent="0.3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</row>
    <row r="2427" spans="1:15" x14ac:dyDescent="0.3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</row>
    <row r="2428" spans="1:15" x14ac:dyDescent="0.3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</row>
    <row r="2429" spans="1:15" x14ac:dyDescent="0.3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</row>
    <row r="2430" spans="1:15" x14ac:dyDescent="0.3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</row>
    <row r="2431" spans="1:15" x14ac:dyDescent="0.3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</row>
    <row r="2432" spans="1:15" x14ac:dyDescent="0.3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</row>
    <row r="2433" spans="1:15" x14ac:dyDescent="0.3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</row>
    <row r="2434" spans="1:15" x14ac:dyDescent="0.3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</row>
    <row r="2435" spans="1:15" x14ac:dyDescent="0.3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</row>
    <row r="2436" spans="1:15" x14ac:dyDescent="0.3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</row>
    <row r="2437" spans="1:15" x14ac:dyDescent="0.3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</row>
    <row r="2438" spans="1:15" x14ac:dyDescent="0.3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</row>
    <row r="2439" spans="1:15" x14ac:dyDescent="0.3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</row>
    <row r="2440" spans="1:15" x14ac:dyDescent="0.3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</row>
    <row r="2441" spans="1:15" x14ac:dyDescent="0.3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</row>
    <row r="2442" spans="1:15" x14ac:dyDescent="0.3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</row>
    <row r="2443" spans="1:15" x14ac:dyDescent="0.3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</row>
    <row r="2444" spans="1:15" x14ac:dyDescent="0.3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</row>
    <row r="2445" spans="1:15" x14ac:dyDescent="0.3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</row>
    <row r="2446" spans="1:15" x14ac:dyDescent="0.3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</row>
    <row r="2447" spans="1:15" x14ac:dyDescent="0.3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</row>
    <row r="2448" spans="1:15" x14ac:dyDescent="0.3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</row>
    <row r="2449" spans="1:15" x14ac:dyDescent="0.3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</row>
    <row r="2450" spans="1:15" x14ac:dyDescent="0.3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</row>
    <row r="2451" spans="1:15" x14ac:dyDescent="0.3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</row>
    <row r="2452" spans="1:15" x14ac:dyDescent="0.3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</row>
    <row r="2453" spans="1:15" x14ac:dyDescent="0.3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</row>
    <row r="2454" spans="1:15" x14ac:dyDescent="0.3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</row>
    <row r="2455" spans="1:15" x14ac:dyDescent="0.3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</row>
    <row r="2456" spans="1:15" x14ac:dyDescent="0.3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</row>
    <row r="2457" spans="1:15" x14ac:dyDescent="0.3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</row>
    <row r="2458" spans="1:15" x14ac:dyDescent="0.3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</row>
    <row r="2459" spans="1:15" x14ac:dyDescent="0.3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</row>
    <row r="2460" spans="1:15" x14ac:dyDescent="0.3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</row>
    <row r="2461" spans="1:15" x14ac:dyDescent="0.3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</row>
    <row r="2462" spans="1:15" x14ac:dyDescent="0.3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</row>
    <row r="2463" spans="1:15" x14ac:dyDescent="0.3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</row>
    <row r="2464" spans="1:15" x14ac:dyDescent="0.3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</row>
    <row r="2465" spans="1:15" x14ac:dyDescent="0.3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</row>
    <row r="2466" spans="1:15" x14ac:dyDescent="0.3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</row>
    <row r="2467" spans="1:15" x14ac:dyDescent="0.3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</row>
    <row r="2468" spans="1:15" x14ac:dyDescent="0.3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</row>
    <row r="2469" spans="1:15" x14ac:dyDescent="0.3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</row>
    <row r="2470" spans="1:15" x14ac:dyDescent="0.3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</row>
    <row r="2471" spans="1:15" x14ac:dyDescent="0.3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</row>
    <row r="2472" spans="1:15" x14ac:dyDescent="0.3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</row>
    <row r="2473" spans="1:15" x14ac:dyDescent="0.3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</row>
    <row r="2474" spans="1:15" x14ac:dyDescent="0.3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</row>
    <row r="2475" spans="1:15" x14ac:dyDescent="0.3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</row>
    <row r="2476" spans="1:15" x14ac:dyDescent="0.3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</row>
    <row r="2477" spans="1:15" x14ac:dyDescent="0.3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</row>
    <row r="2478" spans="1:15" x14ac:dyDescent="0.3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</row>
    <row r="2479" spans="1:15" x14ac:dyDescent="0.3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</row>
    <row r="2480" spans="1:15" x14ac:dyDescent="0.3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</row>
    <row r="2481" spans="1:15" x14ac:dyDescent="0.3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</row>
    <row r="2482" spans="1:15" x14ac:dyDescent="0.3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</row>
    <row r="2483" spans="1:15" x14ac:dyDescent="0.3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</row>
    <row r="2484" spans="1:15" x14ac:dyDescent="0.3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</row>
    <row r="2485" spans="1:15" x14ac:dyDescent="0.3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</row>
    <row r="2486" spans="1:15" x14ac:dyDescent="0.3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</row>
    <row r="2487" spans="1:15" x14ac:dyDescent="0.3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</row>
    <row r="2488" spans="1:15" x14ac:dyDescent="0.3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</row>
    <row r="2489" spans="1:15" x14ac:dyDescent="0.3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</row>
    <row r="2490" spans="1:15" x14ac:dyDescent="0.3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</row>
    <row r="2491" spans="1:15" x14ac:dyDescent="0.3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</row>
    <row r="2492" spans="1:15" x14ac:dyDescent="0.3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</row>
    <row r="2493" spans="1:15" x14ac:dyDescent="0.3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</row>
    <row r="2494" spans="1:15" x14ac:dyDescent="0.3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</row>
    <row r="2495" spans="1:15" x14ac:dyDescent="0.3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</row>
    <row r="2496" spans="1:15" x14ac:dyDescent="0.3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</row>
    <row r="2497" spans="1:15" x14ac:dyDescent="0.3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</row>
    <row r="2498" spans="1:15" x14ac:dyDescent="0.3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</row>
    <row r="2499" spans="1:15" x14ac:dyDescent="0.3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</row>
    <row r="2500" spans="1:15" x14ac:dyDescent="0.3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</row>
    <row r="2501" spans="1:15" x14ac:dyDescent="0.3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</row>
    <row r="2502" spans="1:15" x14ac:dyDescent="0.3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</row>
    <row r="2503" spans="1:15" x14ac:dyDescent="0.3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</row>
    <row r="2504" spans="1:15" x14ac:dyDescent="0.3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</row>
    <row r="2505" spans="1:15" x14ac:dyDescent="0.3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</row>
    <row r="2506" spans="1:15" x14ac:dyDescent="0.3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</row>
    <row r="2507" spans="1:15" x14ac:dyDescent="0.3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</row>
    <row r="2508" spans="1:15" x14ac:dyDescent="0.3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</row>
    <row r="2509" spans="1:15" x14ac:dyDescent="0.3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</row>
    <row r="2510" spans="1:15" x14ac:dyDescent="0.3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</row>
    <row r="2511" spans="1:15" x14ac:dyDescent="0.3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</row>
    <row r="2512" spans="1:15" x14ac:dyDescent="0.3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</row>
    <row r="2513" spans="1:15" x14ac:dyDescent="0.3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</row>
    <row r="2514" spans="1:15" x14ac:dyDescent="0.3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</row>
    <row r="2515" spans="1:15" x14ac:dyDescent="0.3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</row>
    <row r="2516" spans="1:15" x14ac:dyDescent="0.3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</row>
    <row r="2517" spans="1:15" x14ac:dyDescent="0.3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</row>
    <row r="2518" spans="1:15" x14ac:dyDescent="0.3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</row>
    <row r="2519" spans="1:15" x14ac:dyDescent="0.3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</row>
    <row r="2520" spans="1:15" x14ac:dyDescent="0.3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</row>
    <row r="2521" spans="1:15" x14ac:dyDescent="0.3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</row>
    <row r="2522" spans="1:15" x14ac:dyDescent="0.3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</row>
    <row r="2523" spans="1:15" x14ac:dyDescent="0.3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</row>
    <row r="2524" spans="1:15" x14ac:dyDescent="0.3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</row>
    <row r="2525" spans="1:15" x14ac:dyDescent="0.3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</row>
    <row r="2526" spans="1:15" x14ac:dyDescent="0.3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</row>
    <row r="2527" spans="1:15" x14ac:dyDescent="0.3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</row>
    <row r="2528" spans="1:15" x14ac:dyDescent="0.3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</row>
    <row r="2529" spans="1:15" x14ac:dyDescent="0.3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</row>
    <row r="2530" spans="1:15" x14ac:dyDescent="0.3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</row>
    <row r="2531" spans="1:15" x14ac:dyDescent="0.3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</row>
    <row r="2532" spans="1:15" x14ac:dyDescent="0.3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</row>
    <row r="2533" spans="1:15" x14ac:dyDescent="0.3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</row>
    <row r="2534" spans="1:15" x14ac:dyDescent="0.3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</row>
    <row r="2535" spans="1:15" x14ac:dyDescent="0.3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</row>
    <row r="2536" spans="1:15" x14ac:dyDescent="0.3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</row>
    <row r="2537" spans="1:15" x14ac:dyDescent="0.3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</row>
    <row r="2538" spans="1:15" x14ac:dyDescent="0.3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</row>
    <row r="2539" spans="1:15" x14ac:dyDescent="0.3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</row>
    <row r="2540" spans="1:15" x14ac:dyDescent="0.3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</row>
    <row r="2541" spans="1:15" x14ac:dyDescent="0.3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</row>
    <row r="2542" spans="1:15" x14ac:dyDescent="0.3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</row>
    <row r="2543" spans="1:15" x14ac:dyDescent="0.3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</row>
    <row r="2544" spans="1:15" x14ac:dyDescent="0.3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</row>
    <row r="2545" spans="1:15" x14ac:dyDescent="0.3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</row>
    <row r="2546" spans="1:15" x14ac:dyDescent="0.3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</row>
    <row r="2547" spans="1:15" x14ac:dyDescent="0.3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</row>
    <row r="2548" spans="1:15" x14ac:dyDescent="0.3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</row>
    <row r="2549" spans="1:15" x14ac:dyDescent="0.3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</row>
    <row r="2550" spans="1:15" x14ac:dyDescent="0.3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</row>
    <row r="2551" spans="1:15" x14ac:dyDescent="0.3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</row>
    <row r="2552" spans="1:15" x14ac:dyDescent="0.3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</row>
    <row r="2553" spans="1:15" x14ac:dyDescent="0.3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</row>
    <row r="2554" spans="1:15" x14ac:dyDescent="0.3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</row>
    <row r="2555" spans="1:15" x14ac:dyDescent="0.3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</row>
    <row r="2556" spans="1:15" x14ac:dyDescent="0.3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</row>
    <row r="2557" spans="1:15" x14ac:dyDescent="0.3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</row>
    <row r="2558" spans="1:15" x14ac:dyDescent="0.3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</row>
    <row r="2559" spans="1:15" x14ac:dyDescent="0.3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</row>
    <row r="2560" spans="1:15" x14ac:dyDescent="0.3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</row>
    <row r="2561" spans="1:15" x14ac:dyDescent="0.3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</row>
    <row r="2562" spans="1:15" x14ac:dyDescent="0.3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</row>
    <row r="2563" spans="1:15" x14ac:dyDescent="0.3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</row>
    <row r="2564" spans="1:15" x14ac:dyDescent="0.3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</row>
    <row r="2565" spans="1:15" x14ac:dyDescent="0.3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</row>
    <row r="2566" spans="1:15" x14ac:dyDescent="0.3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</row>
    <row r="2567" spans="1:15" x14ac:dyDescent="0.3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</row>
    <row r="2568" spans="1:15" x14ac:dyDescent="0.3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</row>
    <row r="2569" spans="1:15" x14ac:dyDescent="0.3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</row>
    <row r="2570" spans="1:15" x14ac:dyDescent="0.3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</row>
    <row r="2571" spans="1:15" x14ac:dyDescent="0.3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</row>
    <row r="2572" spans="1:15" x14ac:dyDescent="0.3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</row>
    <row r="2573" spans="1:15" x14ac:dyDescent="0.3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</row>
    <row r="2574" spans="1:15" x14ac:dyDescent="0.3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</row>
    <row r="2575" spans="1:15" x14ac:dyDescent="0.3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</row>
    <row r="2576" spans="1:15" x14ac:dyDescent="0.3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</row>
    <row r="2577" spans="1:15" x14ac:dyDescent="0.3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</row>
    <row r="2578" spans="1:15" x14ac:dyDescent="0.3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</row>
    <row r="2579" spans="1:15" x14ac:dyDescent="0.3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</row>
    <row r="2580" spans="1:15" x14ac:dyDescent="0.3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</row>
    <row r="2581" spans="1:15" x14ac:dyDescent="0.3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</row>
    <row r="2582" spans="1:15" x14ac:dyDescent="0.3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</row>
    <row r="2583" spans="1:15" x14ac:dyDescent="0.3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</row>
    <row r="2584" spans="1:15" x14ac:dyDescent="0.3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</row>
    <row r="2585" spans="1:15" x14ac:dyDescent="0.3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</row>
    <row r="2586" spans="1:15" x14ac:dyDescent="0.3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</row>
    <row r="2587" spans="1:15" x14ac:dyDescent="0.3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</row>
    <row r="2588" spans="1:15" x14ac:dyDescent="0.3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</row>
    <row r="2589" spans="1:15" x14ac:dyDescent="0.3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</row>
    <row r="2590" spans="1:15" x14ac:dyDescent="0.3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</row>
    <row r="2591" spans="1:15" x14ac:dyDescent="0.3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</row>
    <row r="2592" spans="1:15" x14ac:dyDescent="0.3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</row>
    <row r="2593" spans="1:15" x14ac:dyDescent="0.3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</row>
    <row r="2594" spans="1:15" x14ac:dyDescent="0.3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</row>
    <row r="2595" spans="1:15" x14ac:dyDescent="0.3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</row>
    <row r="2596" spans="1:15" x14ac:dyDescent="0.3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</row>
    <row r="2597" spans="1:15" x14ac:dyDescent="0.3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</row>
    <row r="2598" spans="1:15" x14ac:dyDescent="0.3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</row>
    <row r="2599" spans="1:15" x14ac:dyDescent="0.3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</row>
    <row r="2600" spans="1:15" x14ac:dyDescent="0.3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</row>
    <row r="2601" spans="1:15" x14ac:dyDescent="0.3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</row>
    <row r="2602" spans="1:15" x14ac:dyDescent="0.3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</row>
    <row r="2603" spans="1:15" x14ac:dyDescent="0.3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</row>
    <row r="2604" spans="1:15" x14ac:dyDescent="0.3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</row>
    <row r="2605" spans="1:15" x14ac:dyDescent="0.3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</row>
    <row r="2606" spans="1:15" x14ac:dyDescent="0.3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</row>
    <row r="2607" spans="1:15" x14ac:dyDescent="0.3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</row>
    <row r="2608" spans="1:15" x14ac:dyDescent="0.3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</row>
    <row r="2609" spans="1:15" x14ac:dyDescent="0.3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</row>
    <row r="2610" spans="1:15" x14ac:dyDescent="0.3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</row>
    <row r="2611" spans="1:15" x14ac:dyDescent="0.3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</row>
    <row r="2612" spans="1:15" x14ac:dyDescent="0.3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</row>
    <row r="2613" spans="1:15" x14ac:dyDescent="0.3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</row>
    <row r="2614" spans="1:15" x14ac:dyDescent="0.3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</row>
    <row r="2615" spans="1:15" x14ac:dyDescent="0.3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</row>
    <row r="2616" spans="1:15" x14ac:dyDescent="0.3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</row>
    <row r="2617" spans="1:15" x14ac:dyDescent="0.3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</row>
    <row r="2618" spans="1:15" x14ac:dyDescent="0.3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</row>
    <row r="2619" spans="1:15" x14ac:dyDescent="0.3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</row>
    <row r="2620" spans="1:15" x14ac:dyDescent="0.3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</row>
    <row r="2621" spans="1:15" x14ac:dyDescent="0.3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</row>
    <row r="2622" spans="1:15" x14ac:dyDescent="0.3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</row>
    <row r="2623" spans="1:15" x14ac:dyDescent="0.3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</row>
    <row r="2624" spans="1:15" x14ac:dyDescent="0.3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</row>
    <row r="2625" spans="1:15" x14ac:dyDescent="0.3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</row>
    <row r="2626" spans="1:15" x14ac:dyDescent="0.3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</row>
    <row r="2627" spans="1:15" x14ac:dyDescent="0.3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</row>
    <row r="2628" spans="1:15" x14ac:dyDescent="0.3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</row>
    <row r="2629" spans="1:15" x14ac:dyDescent="0.3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</row>
    <row r="2630" spans="1:15" x14ac:dyDescent="0.3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</row>
    <row r="2631" spans="1:15" x14ac:dyDescent="0.3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</row>
    <row r="2632" spans="1:15" x14ac:dyDescent="0.3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</row>
    <row r="2633" spans="1:15" x14ac:dyDescent="0.3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</row>
    <row r="2634" spans="1:15" x14ac:dyDescent="0.3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</row>
    <row r="2635" spans="1:15" x14ac:dyDescent="0.3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</row>
    <row r="2636" spans="1:15" x14ac:dyDescent="0.3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</row>
    <row r="2637" spans="1:15" x14ac:dyDescent="0.3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</row>
    <row r="2638" spans="1:15" x14ac:dyDescent="0.3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</row>
    <row r="2639" spans="1:15" x14ac:dyDescent="0.3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</row>
    <row r="2640" spans="1:15" x14ac:dyDescent="0.3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</row>
    <row r="2641" spans="1:15" x14ac:dyDescent="0.3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</row>
    <row r="2642" spans="1:15" x14ac:dyDescent="0.3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</row>
    <row r="2643" spans="1:15" x14ac:dyDescent="0.3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</row>
    <row r="2644" spans="1:15" x14ac:dyDescent="0.3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</row>
    <row r="2645" spans="1:15" x14ac:dyDescent="0.3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</row>
    <row r="2646" spans="1:15" x14ac:dyDescent="0.3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</row>
    <row r="2647" spans="1:15" x14ac:dyDescent="0.3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</row>
    <row r="2648" spans="1:15" x14ac:dyDescent="0.3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</row>
    <row r="2649" spans="1:15" x14ac:dyDescent="0.3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</row>
    <row r="2650" spans="1:15" x14ac:dyDescent="0.3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</row>
    <row r="2651" spans="1:15" x14ac:dyDescent="0.3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</row>
    <row r="2652" spans="1:15" x14ac:dyDescent="0.3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</row>
    <row r="2653" spans="1:15" x14ac:dyDescent="0.3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</row>
    <row r="2654" spans="1:15" x14ac:dyDescent="0.3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</row>
    <row r="2655" spans="1:15" x14ac:dyDescent="0.3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</row>
    <row r="2656" spans="1:15" x14ac:dyDescent="0.3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</row>
    <row r="2657" spans="1:15" x14ac:dyDescent="0.3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</row>
    <row r="2658" spans="1:15" x14ac:dyDescent="0.3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</row>
    <row r="2659" spans="1:15" x14ac:dyDescent="0.3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</row>
    <row r="2660" spans="1:15" x14ac:dyDescent="0.3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</row>
    <row r="2661" spans="1:15" x14ac:dyDescent="0.3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</row>
    <row r="2662" spans="1:15" x14ac:dyDescent="0.3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</row>
    <row r="2663" spans="1:15" x14ac:dyDescent="0.3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</row>
    <row r="2664" spans="1:15" x14ac:dyDescent="0.3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</row>
    <row r="2665" spans="1:15" x14ac:dyDescent="0.3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</row>
    <row r="2666" spans="1:15" x14ac:dyDescent="0.3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</row>
    <row r="2667" spans="1:15" x14ac:dyDescent="0.3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</row>
    <row r="2668" spans="1:15" x14ac:dyDescent="0.3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</row>
    <row r="2669" spans="1:15" x14ac:dyDescent="0.3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</row>
    <row r="2670" spans="1:15" x14ac:dyDescent="0.3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</row>
    <row r="2671" spans="1:15" x14ac:dyDescent="0.3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</row>
    <row r="2672" spans="1:15" x14ac:dyDescent="0.3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</row>
    <row r="2673" spans="1:15" x14ac:dyDescent="0.3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</row>
    <row r="2674" spans="1:15" x14ac:dyDescent="0.3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</row>
    <row r="2675" spans="1:15" x14ac:dyDescent="0.3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</row>
    <row r="2676" spans="1:15" x14ac:dyDescent="0.3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</row>
    <row r="2677" spans="1:15" x14ac:dyDescent="0.3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</row>
    <row r="2678" spans="1:15" x14ac:dyDescent="0.3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</row>
    <row r="2679" spans="1:15" x14ac:dyDescent="0.3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</row>
    <row r="2680" spans="1:15" x14ac:dyDescent="0.3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</row>
    <row r="2681" spans="1:15" x14ac:dyDescent="0.3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</row>
    <row r="2682" spans="1:15" x14ac:dyDescent="0.3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</row>
    <row r="2683" spans="1:15" x14ac:dyDescent="0.3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</row>
    <row r="2684" spans="1:15" x14ac:dyDescent="0.3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</row>
    <row r="2685" spans="1:15" x14ac:dyDescent="0.3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</row>
    <row r="2686" spans="1:15" x14ac:dyDescent="0.3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</row>
    <row r="2687" spans="1:15" x14ac:dyDescent="0.3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</row>
    <row r="2688" spans="1:15" x14ac:dyDescent="0.3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</row>
    <row r="2689" spans="1:15" x14ac:dyDescent="0.3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</row>
    <row r="2690" spans="1:15" x14ac:dyDescent="0.3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</row>
    <row r="2691" spans="1:15" x14ac:dyDescent="0.3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</row>
    <row r="2692" spans="1:15" x14ac:dyDescent="0.3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</row>
    <row r="2693" spans="1:15" x14ac:dyDescent="0.3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</row>
    <row r="2694" spans="1:15" x14ac:dyDescent="0.3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</row>
    <row r="2695" spans="1:15" x14ac:dyDescent="0.3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</row>
    <row r="2696" spans="1:15" x14ac:dyDescent="0.3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</row>
    <row r="2697" spans="1:15" x14ac:dyDescent="0.3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</row>
    <row r="2698" spans="1:15" x14ac:dyDescent="0.3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</row>
    <row r="2699" spans="1:15" x14ac:dyDescent="0.3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</row>
    <row r="2700" spans="1:15" x14ac:dyDescent="0.3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</row>
    <row r="2701" spans="1:15" x14ac:dyDescent="0.3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</row>
    <row r="2702" spans="1:15" x14ac:dyDescent="0.3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</row>
    <row r="2703" spans="1:15" x14ac:dyDescent="0.3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</row>
    <row r="2704" spans="1:15" x14ac:dyDescent="0.3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</row>
    <row r="2705" spans="1:15" x14ac:dyDescent="0.3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</row>
    <row r="2706" spans="1:15" x14ac:dyDescent="0.3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</row>
    <row r="2707" spans="1:15" x14ac:dyDescent="0.3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</row>
    <row r="2708" spans="1:15" x14ac:dyDescent="0.3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</row>
    <row r="2709" spans="1:15" x14ac:dyDescent="0.3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</row>
    <row r="2710" spans="1:15" x14ac:dyDescent="0.3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</row>
    <row r="2711" spans="1:15" x14ac:dyDescent="0.3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</row>
    <row r="2712" spans="1:15" x14ac:dyDescent="0.3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</row>
    <row r="2713" spans="1:15" x14ac:dyDescent="0.3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</row>
    <row r="2714" spans="1:15" x14ac:dyDescent="0.3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</row>
    <row r="2715" spans="1:15" x14ac:dyDescent="0.3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</row>
    <row r="2716" spans="1:15" x14ac:dyDescent="0.3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</row>
    <row r="2717" spans="1:15" x14ac:dyDescent="0.3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</row>
    <row r="2718" spans="1:15" x14ac:dyDescent="0.3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</row>
    <row r="2719" spans="1:15" x14ac:dyDescent="0.3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</row>
    <row r="2720" spans="1:15" x14ac:dyDescent="0.3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</row>
    <row r="2721" spans="1:15" x14ac:dyDescent="0.3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</row>
    <row r="2722" spans="1:15" x14ac:dyDescent="0.3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</row>
    <row r="2723" spans="1:15" x14ac:dyDescent="0.3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</row>
    <row r="2724" spans="1:15" x14ac:dyDescent="0.3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</row>
    <row r="2725" spans="1:15" x14ac:dyDescent="0.3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</row>
    <row r="2726" spans="1:15" x14ac:dyDescent="0.3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</row>
    <row r="2727" spans="1:15" x14ac:dyDescent="0.3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</row>
    <row r="2728" spans="1:15" x14ac:dyDescent="0.3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</row>
    <row r="2729" spans="1:15" x14ac:dyDescent="0.3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</row>
    <row r="2730" spans="1:15" x14ac:dyDescent="0.3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</row>
    <row r="2731" spans="1:15" x14ac:dyDescent="0.3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</row>
    <row r="2732" spans="1:15" x14ac:dyDescent="0.3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</row>
    <row r="2733" spans="1:15" x14ac:dyDescent="0.3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</row>
    <row r="2734" spans="1:15" x14ac:dyDescent="0.3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</row>
    <row r="2735" spans="1:15" x14ac:dyDescent="0.3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</row>
    <row r="2736" spans="1:15" x14ac:dyDescent="0.3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</row>
    <row r="2737" spans="1:15" x14ac:dyDescent="0.3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</row>
    <row r="2738" spans="1:15" x14ac:dyDescent="0.3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</row>
    <row r="2739" spans="1:15" x14ac:dyDescent="0.3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</row>
    <row r="2740" spans="1:15" x14ac:dyDescent="0.3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</row>
    <row r="2741" spans="1:15" x14ac:dyDescent="0.3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</row>
    <row r="2742" spans="1:15" x14ac:dyDescent="0.3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</row>
    <row r="2743" spans="1:15" x14ac:dyDescent="0.3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</row>
    <row r="2744" spans="1:15" x14ac:dyDescent="0.3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</row>
    <row r="2745" spans="1:15" x14ac:dyDescent="0.3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</row>
    <row r="2746" spans="1:15" x14ac:dyDescent="0.3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</row>
    <row r="2747" spans="1:15" x14ac:dyDescent="0.3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</row>
    <row r="2748" spans="1:15" x14ac:dyDescent="0.3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</row>
    <row r="2749" spans="1:15" x14ac:dyDescent="0.3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</row>
    <row r="2750" spans="1:15" x14ac:dyDescent="0.3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</row>
    <row r="2751" spans="1:15" x14ac:dyDescent="0.3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</row>
    <row r="2752" spans="1:15" x14ac:dyDescent="0.3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</row>
    <row r="2753" spans="1:15" x14ac:dyDescent="0.3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</row>
    <row r="2754" spans="1:15" x14ac:dyDescent="0.3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</row>
    <row r="2755" spans="1:15" x14ac:dyDescent="0.3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</row>
    <row r="2756" spans="1:15" x14ac:dyDescent="0.3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</row>
    <row r="2757" spans="1:15" x14ac:dyDescent="0.3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</row>
    <row r="2758" spans="1:15" x14ac:dyDescent="0.3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</row>
    <row r="2759" spans="1:15" x14ac:dyDescent="0.3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</row>
    <row r="2760" spans="1:15" x14ac:dyDescent="0.3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</row>
    <row r="2761" spans="1:15" x14ac:dyDescent="0.3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</row>
    <row r="2762" spans="1:15" x14ac:dyDescent="0.3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</row>
    <row r="2763" spans="1:15" x14ac:dyDescent="0.3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</row>
    <row r="2764" spans="1:15" x14ac:dyDescent="0.3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</row>
    <row r="2765" spans="1:15" x14ac:dyDescent="0.3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</row>
    <row r="2766" spans="1:15" x14ac:dyDescent="0.3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</row>
    <row r="2767" spans="1:15" x14ac:dyDescent="0.3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</row>
    <row r="2768" spans="1:15" x14ac:dyDescent="0.3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</row>
    <row r="2769" spans="1:15" x14ac:dyDescent="0.3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</row>
    <row r="2770" spans="1:15" x14ac:dyDescent="0.3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</row>
    <row r="2771" spans="1:15" x14ac:dyDescent="0.3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</row>
    <row r="2772" spans="1:15" x14ac:dyDescent="0.3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</row>
    <row r="2773" spans="1:15" x14ac:dyDescent="0.3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</row>
    <row r="2774" spans="1:15" x14ac:dyDescent="0.3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</row>
    <row r="2775" spans="1:15" x14ac:dyDescent="0.3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</row>
    <row r="2776" spans="1:15" x14ac:dyDescent="0.3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</row>
    <row r="2777" spans="1:15" x14ac:dyDescent="0.3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</row>
    <row r="2778" spans="1:15" x14ac:dyDescent="0.3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</row>
    <row r="2779" spans="1:15" x14ac:dyDescent="0.3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</row>
    <row r="2780" spans="1:15" x14ac:dyDescent="0.3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</row>
    <row r="2781" spans="1:15" x14ac:dyDescent="0.3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</row>
    <row r="2782" spans="1:15" x14ac:dyDescent="0.3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</row>
    <row r="2783" spans="1:15" x14ac:dyDescent="0.3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</row>
    <row r="2784" spans="1:15" x14ac:dyDescent="0.3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</row>
    <row r="2785" spans="1:15" x14ac:dyDescent="0.3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</row>
    <row r="2786" spans="1:15" x14ac:dyDescent="0.3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</row>
    <row r="2787" spans="1:15" x14ac:dyDescent="0.3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</row>
    <row r="2788" spans="1:15" x14ac:dyDescent="0.3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</row>
    <row r="2789" spans="1:15" x14ac:dyDescent="0.3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</row>
    <row r="2790" spans="1:15" x14ac:dyDescent="0.3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</row>
    <row r="2791" spans="1:15" x14ac:dyDescent="0.3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</row>
    <row r="2792" spans="1:15" x14ac:dyDescent="0.3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</row>
    <row r="2793" spans="1:15" x14ac:dyDescent="0.3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</row>
    <row r="2794" spans="1:15" x14ac:dyDescent="0.3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</row>
    <row r="2795" spans="1:15" x14ac:dyDescent="0.3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</row>
    <row r="2796" spans="1:15" x14ac:dyDescent="0.3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</row>
    <row r="2797" spans="1:15" x14ac:dyDescent="0.3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</row>
    <row r="2798" spans="1:15" x14ac:dyDescent="0.3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</row>
    <row r="2799" spans="1:15" x14ac:dyDescent="0.3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</row>
    <row r="2800" spans="1:15" x14ac:dyDescent="0.3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</row>
    <row r="2801" spans="1:15" x14ac:dyDescent="0.3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</row>
    <row r="2802" spans="1:15" x14ac:dyDescent="0.3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</row>
    <row r="2803" spans="1:15" x14ac:dyDescent="0.3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</row>
    <row r="2804" spans="1:15" x14ac:dyDescent="0.3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</row>
    <row r="2805" spans="1:15" x14ac:dyDescent="0.3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</row>
    <row r="2806" spans="1:15" x14ac:dyDescent="0.3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</row>
    <row r="2807" spans="1:15" x14ac:dyDescent="0.3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</row>
    <row r="2808" spans="1:15" x14ac:dyDescent="0.3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</row>
    <row r="2809" spans="1:15" x14ac:dyDescent="0.3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</row>
    <row r="2810" spans="1:15" x14ac:dyDescent="0.3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</row>
    <row r="2811" spans="1:15" x14ac:dyDescent="0.3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</row>
    <row r="2812" spans="1:15" x14ac:dyDescent="0.3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</row>
    <row r="2813" spans="1:15" x14ac:dyDescent="0.3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</row>
    <row r="2814" spans="1:15" x14ac:dyDescent="0.3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</row>
    <row r="2815" spans="1:15" x14ac:dyDescent="0.3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</row>
    <row r="2816" spans="1:15" x14ac:dyDescent="0.3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</row>
    <row r="2817" spans="1:15" x14ac:dyDescent="0.3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</row>
    <row r="2818" spans="1:15" x14ac:dyDescent="0.3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</row>
    <row r="2819" spans="1:15" x14ac:dyDescent="0.3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</row>
    <row r="2820" spans="1:15" x14ac:dyDescent="0.3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</row>
    <row r="2821" spans="1:15" x14ac:dyDescent="0.3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</row>
    <row r="2822" spans="1:15" x14ac:dyDescent="0.3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</row>
    <row r="2823" spans="1:15" x14ac:dyDescent="0.3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</row>
    <row r="2824" spans="1:15" x14ac:dyDescent="0.3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</row>
    <row r="2825" spans="1:15" x14ac:dyDescent="0.3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</row>
    <row r="2826" spans="1:15" x14ac:dyDescent="0.3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</row>
    <row r="2827" spans="1:15" x14ac:dyDescent="0.3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</row>
    <row r="2828" spans="1:15" x14ac:dyDescent="0.3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</row>
    <row r="2829" spans="1:15" x14ac:dyDescent="0.3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</row>
    <row r="2830" spans="1:15" x14ac:dyDescent="0.3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</row>
    <row r="2831" spans="1:15" x14ac:dyDescent="0.3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</row>
    <row r="2832" spans="1:15" x14ac:dyDescent="0.3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</row>
    <row r="2833" spans="1:15" x14ac:dyDescent="0.3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</row>
    <row r="2834" spans="1:15" x14ac:dyDescent="0.3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</row>
    <row r="2835" spans="1:15" x14ac:dyDescent="0.3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</row>
    <row r="2836" spans="1:15" x14ac:dyDescent="0.3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</row>
    <row r="2837" spans="1:15" x14ac:dyDescent="0.3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</row>
    <row r="2838" spans="1:15" x14ac:dyDescent="0.3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</row>
    <row r="2839" spans="1:15" x14ac:dyDescent="0.3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</row>
    <row r="2840" spans="1:15" x14ac:dyDescent="0.3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</row>
    <row r="2841" spans="1:15" x14ac:dyDescent="0.3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</row>
    <row r="2842" spans="1:15" x14ac:dyDescent="0.3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</row>
    <row r="2843" spans="1:15" x14ac:dyDescent="0.3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</row>
    <row r="2844" spans="1:15" x14ac:dyDescent="0.3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</row>
    <row r="2845" spans="1:15" x14ac:dyDescent="0.3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</row>
    <row r="2846" spans="1:15" x14ac:dyDescent="0.3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</row>
    <row r="2847" spans="1:15" x14ac:dyDescent="0.3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</row>
    <row r="2848" spans="1:15" x14ac:dyDescent="0.3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</row>
    <row r="2849" spans="1:15" x14ac:dyDescent="0.3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</row>
    <row r="2850" spans="1:15" x14ac:dyDescent="0.3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</row>
    <row r="2851" spans="1:15" x14ac:dyDescent="0.3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</row>
    <row r="2852" spans="1:15" x14ac:dyDescent="0.3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</row>
    <row r="2853" spans="1:15" x14ac:dyDescent="0.3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</row>
    <row r="2854" spans="1:15" x14ac:dyDescent="0.3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</row>
    <row r="2855" spans="1:15" x14ac:dyDescent="0.3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</row>
    <row r="2856" spans="1:15" x14ac:dyDescent="0.3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</row>
    <row r="2857" spans="1:15" x14ac:dyDescent="0.3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</row>
    <row r="2858" spans="1:15" x14ac:dyDescent="0.3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</row>
    <row r="2859" spans="1:15" x14ac:dyDescent="0.3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</row>
    <row r="2860" spans="1:15" x14ac:dyDescent="0.3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</row>
    <row r="2861" spans="1:15" x14ac:dyDescent="0.3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</row>
    <row r="2862" spans="1:15" x14ac:dyDescent="0.3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</row>
    <row r="2863" spans="1:15" x14ac:dyDescent="0.3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</row>
    <row r="2864" spans="1:15" x14ac:dyDescent="0.3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</row>
    <row r="2865" spans="1:15" x14ac:dyDescent="0.3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</row>
    <row r="2866" spans="1:15" x14ac:dyDescent="0.3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</row>
    <row r="2867" spans="1:15" x14ac:dyDescent="0.3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</row>
    <row r="2868" spans="1:15" x14ac:dyDescent="0.3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</row>
    <row r="2869" spans="1:15" x14ac:dyDescent="0.3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</row>
    <row r="2870" spans="1:15" x14ac:dyDescent="0.3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</row>
    <row r="2871" spans="1:15" x14ac:dyDescent="0.3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</row>
    <row r="2872" spans="1:15" x14ac:dyDescent="0.3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</row>
    <row r="2873" spans="1:15" x14ac:dyDescent="0.3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</row>
    <row r="2874" spans="1:15" x14ac:dyDescent="0.3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</row>
    <row r="2875" spans="1:15" x14ac:dyDescent="0.3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</row>
    <row r="2876" spans="1:15" x14ac:dyDescent="0.3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</row>
    <row r="2877" spans="1:15" x14ac:dyDescent="0.3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</row>
    <row r="2878" spans="1:15" x14ac:dyDescent="0.3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</row>
    <row r="2879" spans="1:15" x14ac:dyDescent="0.3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</row>
    <row r="2880" spans="1:15" x14ac:dyDescent="0.3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</row>
    <row r="2881" spans="1:15" x14ac:dyDescent="0.3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</row>
    <row r="2882" spans="1:15" x14ac:dyDescent="0.3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</row>
    <row r="2883" spans="1:15" x14ac:dyDescent="0.3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</row>
    <row r="2884" spans="1:15" x14ac:dyDescent="0.3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</row>
    <row r="2885" spans="1:15" x14ac:dyDescent="0.3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</row>
    <row r="2886" spans="1:15" x14ac:dyDescent="0.3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</row>
    <row r="2887" spans="1:15" x14ac:dyDescent="0.3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</row>
    <row r="2888" spans="1:15" x14ac:dyDescent="0.3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</row>
    <row r="2889" spans="1:15" x14ac:dyDescent="0.3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</row>
    <row r="2890" spans="1:15" x14ac:dyDescent="0.3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</row>
    <row r="2891" spans="1:15" x14ac:dyDescent="0.3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</row>
    <row r="2892" spans="1:15" x14ac:dyDescent="0.3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</row>
    <row r="2893" spans="1:15" x14ac:dyDescent="0.3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</row>
    <row r="2894" spans="1:15" x14ac:dyDescent="0.3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</row>
    <row r="2895" spans="1:15" x14ac:dyDescent="0.3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</row>
    <row r="2896" spans="1:15" x14ac:dyDescent="0.3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</row>
    <row r="2897" spans="1:15" x14ac:dyDescent="0.3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</row>
    <row r="2898" spans="1:15" x14ac:dyDescent="0.3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</row>
    <row r="2899" spans="1:15" x14ac:dyDescent="0.3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</row>
    <row r="2900" spans="1:15" x14ac:dyDescent="0.3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</row>
    <row r="2901" spans="1:15" x14ac:dyDescent="0.3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</row>
    <row r="2902" spans="1:15" x14ac:dyDescent="0.3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</row>
    <row r="2903" spans="1:15" x14ac:dyDescent="0.3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</row>
    <row r="2904" spans="1:15" x14ac:dyDescent="0.3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</row>
    <row r="2905" spans="1:15" x14ac:dyDescent="0.3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</row>
    <row r="2906" spans="1:15" x14ac:dyDescent="0.3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</row>
    <row r="2907" spans="1:15" x14ac:dyDescent="0.3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</row>
    <row r="2908" spans="1:15" x14ac:dyDescent="0.3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</row>
    <row r="2909" spans="1:15" x14ac:dyDescent="0.3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</row>
    <row r="2910" spans="1:15" x14ac:dyDescent="0.3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</row>
    <row r="2911" spans="1:15" x14ac:dyDescent="0.3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</row>
    <row r="2912" spans="1:15" x14ac:dyDescent="0.3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</row>
    <row r="2913" spans="1:15" x14ac:dyDescent="0.3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</row>
    <row r="2914" spans="1:15" x14ac:dyDescent="0.3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</row>
    <row r="2915" spans="1:15" x14ac:dyDescent="0.3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</row>
    <row r="2916" spans="1:15" x14ac:dyDescent="0.3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</row>
    <row r="2917" spans="1:15" x14ac:dyDescent="0.3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</row>
    <row r="2918" spans="1:15" x14ac:dyDescent="0.3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</row>
    <row r="2919" spans="1:15" x14ac:dyDescent="0.3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</row>
    <row r="2920" spans="1:15" x14ac:dyDescent="0.3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</row>
    <row r="2921" spans="1:15" x14ac:dyDescent="0.3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</row>
    <row r="2922" spans="1:15" x14ac:dyDescent="0.3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</row>
    <row r="2923" spans="1:15" x14ac:dyDescent="0.3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</row>
    <row r="2924" spans="1:15" x14ac:dyDescent="0.3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</row>
    <row r="2925" spans="1:15" x14ac:dyDescent="0.3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</row>
    <row r="2926" spans="1:15" x14ac:dyDescent="0.3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</row>
    <row r="2927" spans="1:15" x14ac:dyDescent="0.3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</row>
    <row r="2928" spans="1:15" x14ac:dyDescent="0.3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</row>
    <row r="2929" spans="1:15" x14ac:dyDescent="0.3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</row>
    <row r="2930" spans="1:15" x14ac:dyDescent="0.3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</row>
    <row r="2931" spans="1:15" x14ac:dyDescent="0.3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</row>
    <row r="2932" spans="1:15" x14ac:dyDescent="0.3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</row>
    <row r="2933" spans="1:15" x14ac:dyDescent="0.3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</row>
    <row r="2934" spans="1:15" x14ac:dyDescent="0.3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</row>
    <row r="2935" spans="1:15" x14ac:dyDescent="0.3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</row>
    <row r="2936" spans="1:15" x14ac:dyDescent="0.3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</row>
    <row r="2937" spans="1:15" x14ac:dyDescent="0.3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</row>
    <row r="2938" spans="1:15" x14ac:dyDescent="0.3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</row>
    <row r="2939" spans="1:15" x14ac:dyDescent="0.3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</row>
    <row r="2940" spans="1:15" x14ac:dyDescent="0.3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</row>
    <row r="2941" spans="1:15" x14ac:dyDescent="0.3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</row>
    <row r="2942" spans="1:15" x14ac:dyDescent="0.3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</row>
    <row r="2943" spans="1:15" x14ac:dyDescent="0.3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</row>
    <row r="2944" spans="1:15" x14ac:dyDescent="0.3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</row>
    <row r="2945" spans="1:15" x14ac:dyDescent="0.3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</row>
    <row r="2946" spans="1:15" x14ac:dyDescent="0.3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</row>
    <row r="2947" spans="1:15" x14ac:dyDescent="0.3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</row>
    <row r="2948" spans="1:15" x14ac:dyDescent="0.3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</row>
    <row r="2949" spans="1:15" x14ac:dyDescent="0.3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</row>
    <row r="2950" spans="1:15" x14ac:dyDescent="0.3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</row>
    <row r="2951" spans="1:15" x14ac:dyDescent="0.3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</row>
    <row r="2952" spans="1:15" x14ac:dyDescent="0.3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</row>
    <row r="2953" spans="1:15" x14ac:dyDescent="0.3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</row>
    <row r="2954" spans="1:15" x14ac:dyDescent="0.3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</row>
    <row r="2955" spans="1:15" x14ac:dyDescent="0.3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</row>
    <row r="2956" spans="1:15" x14ac:dyDescent="0.3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</row>
    <row r="2957" spans="1:15" x14ac:dyDescent="0.3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</row>
    <row r="2958" spans="1:15" x14ac:dyDescent="0.3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</row>
    <row r="2959" spans="1:15" x14ac:dyDescent="0.3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</row>
    <row r="2960" spans="1:15" x14ac:dyDescent="0.3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</row>
    <row r="2961" spans="1:15" x14ac:dyDescent="0.3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</row>
    <row r="2962" spans="1:15" x14ac:dyDescent="0.3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</row>
    <row r="2963" spans="1:15" x14ac:dyDescent="0.3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</row>
    <row r="2964" spans="1:15" x14ac:dyDescent="0.3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</row>
    <row r="2965" spans="1:15" x14ac:dyDescent="0.3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</row>
    <row r="2966" spans="1:15" x14ac:dyDescent="0.3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</row>
    <row r="2967" spans="1:15" x14ac:dyDescent="0.3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</row>
    <row r="2968" spans="1:15" x14ac:dyDescent="0.3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</row>
    <row r="2969" spans="1:15" x14ac:dyDescent="0.3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</row>
    <row r="2970" spans="1:15" x14ac:dyDescent="0.3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</row>
    <row r="2971" spans="1:15" x14ac:dyDescent="0.3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</row>
    <row r="2972" spans="1:15" x14ac:dyDescent="0.3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</row>
    <row r="2973" spans="1:15" x14ac:dyDescent="0.3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</row>
    <row r="2974" spans="1:15" x14ac:dyDescent="0.3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</row>
    <row r="2975" spans="1:15" x14ac:dyDescent="0.3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</row>
    <row r="2976" spans="1:15" x14ac:dyDescent="0.3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</row>
    <row r="2977" spans="1:15" x14ac:dyDescent="0.3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</row>
    <row r="2978" spans="1:15" x14ac:dyDescent="0.3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</row>
    <row r="2979" spans="1:15" x14ac:dyDescent="0.3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</row>
    <row r="2980" spans="1:15" x14ac:dyDescent="0.3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</row>
    <row r="2981" spans="1:15" x14ac:dyDescent="0.3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</row>
    <row r="2982" spans="1:15" x14ac:dyDescent="0.3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</row>
    <row r="2983" spans="1:15" x14ac:dyDescent="0.3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</row>
    <row r="2984" spans="1:15" x14ac:dyDescent="0.3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</row>
    <row r="2985" spans="1:15" x14ac:dyDescent="0.3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</row>
    <row r="2986" spans="1:15" x14ac:dyDescent="0.3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</row>
    <row r="2987" spans="1:15" x14ac:dyDescent="0.3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</row>
    <row r="2988" spans="1:15" x14ac:dyDescent="0.3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</row>
    <row r="2989" spans="1:15" x14ac:dyDescent="0.3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</row>
    <row r="2990" spans="1:15" x14ac:dyDescent="0.3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</row>
    <row r="2991" spans="1:15" x14ac:dyDescent="0.3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</row>
    <row r="2992" spans="1:15" x14ac:dyDescent="0.3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</row>
    <row r="2993" spans="1:15" x14ac:dyDescent="0.3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</row>
    <row r="2994" spans="1:15" x14ac:dyDescent="0.3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</row>
    <row r="2995" spans="1:15" x14ac:dyDescent="0.3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</row>
    <row r="2996" spans="1:15" x14ac:dyDescent="0.3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</row>
    <row r="2997" spans="1:15" x14ac:dyDescent="0.3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</row>
    <row r="2998" spans="1:15" x14ac:dyDescent="0.3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</row>
    <row r="2999" spans="1:15" x14ac:dyDescent="0.3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</row>
    <row r="3000" spans="1:15" x14ac:dyDescent="0.3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</row>
    <row r="3001" spans="1:15" x14ac:dyDescent="0.3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</row>
    <row r="3002" spans="1:15" x14ac:dyDescent="0.3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</row>
    <row r="3003" spans="1:15" x14ac:dyDescent="0.3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</row>
    <row r="3004" spans="1:15" x14ac:dyDescent="0.3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</row>
    <row r="3005" spans="1:15" x14ac:dyDescent="0.3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</row>
    <row r="3006" spans="1:15" x14ac:dyDescent="0.3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</row>
    <row r="3007" spans="1:15" x14ac:dyDescent="0.3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</row>
    <row r="3008" spans="1:15" x14ac:dyDescent="0.3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</row>
    <row r="3009" spans="1:15" x14ac:dyDescent="0.3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</row>
    <row r="3010" spans="1:15" x14ac:dyDescent="0.3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</row>
    <row r="3011" spans="1:15" x14ac:dyDescent="0.3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</row>
    <row r="3012" spans="1:15" x14ac:dyDescent="0.3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</row>
    <row r="3013" spans="1:15" x14ac:dyDescent="0.3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</row>
    <row r="3014" spans="1:15" x14ac:dyDescent="0.3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</row>
    <row r="3015" spans="1:15" x14ac:dyDescent="0.3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</row>
    <row r="3016" spans="1:15" x14ac:dyDescent="0.3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</row>
    <row r="3017" spans="1:15" x14ac:dyDescent="0.3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</row>
    <row r="3018" spans="1:15" x14ac:dyDescent="0.3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</row>
    <row r="3019" spans="1:15" x14ac:dyDescent="0.3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</row>
    <row r="3020" spans="1:15" x14ac:dyDescent="0.3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</row>
    <row r="3021" spans="1:15" x14ac:dyDescent="0.3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</row>
    <row r="3022" spans="1:15" x14ac:dyDescent="0.3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</row>
    <row r="3023" spans="1:15" x14ac:dyDescent="0.3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</row>
    <row r="3024" spans="1:15" x14ac:dyDescent="0.3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</row>
    <row r="3025" spans="1:15" x14ac:dyDescent="0.3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</row>
    <row r="3026" spans="1:15" x14ac:dyDescent="0.3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</row>
    <row r="3027" spans="1:15" x14ac:dyDescent="0.3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</row>
    <row r="3028" spans="1:15" x14ac:dyDescent="0.3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</row>
    <row r="3029" spans="1:15" x14ac:dyDescent="0.3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</row>
    <row r="3030" spans="1:15" x14ac:dyDescent="0.3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</row>
    <row r="3031" spans="1:15" x14ac:dyDescent="0.3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</row>
    <row r="3032" spans="1:15" x14ac:dyDescent="0.3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</row>
    <row r="3033" spans="1:15" x14ac:dyDescent="0.3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</row>
    <row r="3034" spans="1:15" x14ac:dyDescent="0.3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</row>
    <row r="3035" spans="1:15" x14ac:dyDescent="0.3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</row>
    <row r="3036" spans="1:15" x14ac:dyDescent="0.3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</row>
    <row r="3037" spans="1:15" x14ac:dyDescent="0.3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</row>
    <row r="3038" spans="1:15" x14ac:dyDescent="0.3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</row>
    <row r="3039" spans="1:15" x14ac:dyDescent="0.3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</row>
    <row r="3040" spans="1:15" x14ac:dyDescent="0.3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</row>
    <row r="3041" spans="1:15" x14ac:dyDescent="0.3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</row>
    <row r="3042" spans="1:15" x14ac:dyDescent="0.3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</row>
    <row r="3043" spans="1:15" x14ac:dyDescent="0.3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</row>
    <row r="3044" spans="1:15" x14ac:dyDescent="0.3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</row>
    <row r="3045" spans="1:15" x14ac:dyDescent="0.3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</row>
    <row r="3046" spans="1:15" x14ac:dyDescent="0.3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</row>
    <row r="3047" spans="1:15" x14ac:dyDescent="0.3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</row>
    <row r="3048" spans="1:15" x14ac:dyDescent="0.3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</row>
    <row r="3049" spans="1:15" x14ac:dyDescent="0.3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</row>
    <row r="3050" spans="1:15" x14ac:dyDescent="0.3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</row>
    <row r="3051" spans="1:15" x14ac:dyDescent="0.3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</row>
    <row r="3052" spans="1:15" x14ac:dyDescent="0.3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</row>
    <row r="3053" spans="1:15" x14ac:dyDescent="0.3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</row>
    <row r="3054" spans="1:15" x14ac:dyDescent="0.3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</row>
    <row r="3055" spans="1:15" x14ac:dyDescent="0.3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</row>
    <row r="3056" spans="1:15" x14ac:dyDescent="0.3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</row>
    <row r="3057" spans="1:15" x14ac:dyDescent="0.3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</row>
    <row r="3058" spans="1:15" x14ac:dyDescent="0.3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</row>
    <row r="3059" spans="1:15" x14ac:dyDescent="0.3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</row>
    <row r="3060" spans="1:15" x14ac:dyDescent="0.3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</row>
    <row r="3061" spans="1:15" x14ac:dyDescent="0.3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</row>
    <row r="3062" spans="1:15" x14ac:dyDescent="0.3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</row>
    <row r="3063" spans="1:15" x14ac:dyDescent="0.3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</row>
    <row r="3064" spans="1:15" x14ac:dyDescent="0.3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</row>
    <row r="3065" spans="1:15" x14ac:dyDescent="0.3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</row>
    <row r="3066" spans="1:15" x14ac:dyDescent="0.3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</row>
    <row r="3067" spans="1:15" x14ac:dyDescent="0.3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</row>
    <row r="3068" spans="1:15" x14ac:dyDescent="0.3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</row>
    <row r="3069" spans="1:15" x14ac:dyDescent="0.3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</row>
    <row r="3070" spans="1:15" x14ac:dyDescent="0.3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</row>
    <row r="3071" spans="1:15" x14ac:dyDescent="0.3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</row>
    <row r="3072" spans="1:15" x14ac:dyDescent="0.3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</row>
    <row r="3073" spans="1:15" x14ac:dyDescent="0.3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</row>
    <row r="3074" spans="1:15" x14ac:dyDescent="0.3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</row>
    <row r="3075" spans="1:15" x14ac:dyDescent="0.3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</row>
    <row r="3076" spans="1:15" x14ac:dyDescent="0.3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</row>
    <row r="3077" spans="1:15" x14ac:dyDescent="0.3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</row>
    <row r="3078" spans="1:15" x14ac:dyDescent="0.3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</row>
    <row r="3079" spans="1:15" x14ac:dyDescent="0.3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</row>
    <row r="3080" spans="1:15" x14ac:dyDescent="0.3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</row>
    <row r="3081" spans="1:15" x14ac:dyDescent="0.3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</row>
    <row r="3082" spans="1:15" x14ac:dyDescent="0.3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</row>
    <row r="3083" spans="1:15" x14ac:dyDescent="0.3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</row>
    <row r="3084" spans="1:15" x14ac:dyDescent="0.3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</row>
    <row r="3085" spans="1:15" x14ac:dyDescent="0.3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</row>
    <row r="3086" spans="1:15" x14ac:dyDescent="0.3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</row>
    <row r="3087" spans="1:15" x14ac:dyDescent="0.3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</row>
    <row r="3088" spans="1:15" x14ac:dyDescent="0.3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</row>
    <row r="3089" spans="1:15" x14ac:dyDescent="0.3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</row>
    <row r="3090" spans="1:15" x14ac:dyDescent="0.3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</row>
    <row r="3091" spans="1:15" x14ac:dyDescent="0.3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</row>
    <row r="3092" spans="1:15" x14ac:dyDescent="0.3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</row>
    <row r="3093" spans="1:15" x14ac:dyDescent="0.3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</row>
    <row r="3094" spans="1:15" x14ac:dyDescent="0.3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</row>
    <row r="3095" spans="1:15" x14ac:dyDescent="0.3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</row>
    <row r="3096" spans="1:15" x14ac:dyDescent="0.3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</row>
    <row r="3097" spans="1:15" x14ac:dyDescent="0.3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</row>
    <row r="3098" spans="1:15" x14ac:dyDescent="0.3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</row>
    <row r="3099" spans="1:15" x14ac:dyDescent="0.3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</row>
    <row r="3100" spans="1:15" x14ac:dyDescent="0.3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</row>
    <row r="3101" spans="1:15" x14ac:dyDescent="0.3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</row>
    <row r="3102" spans="1:15" x14ac:dyDescent="0.3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</row>
    <row r="3103" spans="1:15" x14ac:dyDescent="0.3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</row>
    <row r="3104" spans="1:15" x14ac:dyDescent="0.3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</row>
    <row r="3105" spans="1:15" x14ac:dyDescent="0.3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</row>
    <row r="3106" spans="1:15" x14ac:dyDescent="0.3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</row>
    <row r="3107" spans="1:15" x14ac:dyDescent="0.3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</row>
    <row r="3108" spans="1:15" x14ac:dyDescent="0.3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</row>
    <row r="3109" spans="1:15" x14ac:dyDescent="0.3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</row>
    <row r="3110" spans="1:15" x14ac:dyDescent="0.3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</row>
    <row r="3111" spans="1:15" x14ac:dyDescent="0.3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</row>
    <row r="3112" spans="1:15" x14ac:dyDescent="0.3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</row>
    <row r="3113" spans="1:15" x14ac:dyDescent="0.3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</row>
    <row r="3114" spans="1:15" x14ac:dyDescent="0.3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</row>
    <row r="3115" spans="1:15" x14ac:dyDescent="0.3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</row>
    <row r="3116" spans="1:15" x14ac:dyDescent="0.3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</row>
    <row r="3117" spans="1:15" x14ac:dyDescent="0.3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</row>
    <row r="3118" spans="1:15" x14ac:dyDescent="0.3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</row>
    <row r="3119" spans="1:15" x14ac:dyDescent="0.3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</row>
    <row r="3120" spans="1:15" x14ac:dyDescent="0.3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</row>
    <row r="3121" spans="1:15" x14ac:dyDescent="0.3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</row>
    <row r="3122" spans="1:15" x14ac:dyDescent="0.3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</row>
    <row r="3123" spans="1:15" x14ac:dyDescent="0.3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</row>
    <row r="3124" spans="1:15" x14ac:dyDescent="0.3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</row>
    <row r="3125" spans="1:15" x14ac:dyDescent="0.3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</row>
    <row r="3126" spans="1:15" x14ac:dyDescent="0.3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</row>
    <row r="3127" spans="1:15" x14ac:dyDescent="0.3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</row>
    <row r="3128" spans="1:15" x14ac:dyDescent="0.3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</row>
    <row r="3129" spans="1:15" x14ac:dyDescent="0.3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</row>
    <row r="3130" spans="1:15" x14ac:dyDescent="0.3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</row>
    <row r="3131" spans="1:15" x14ac:dyDescent="0.3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</row>
    <row r="3132" spans="1:15" x14ac:dyDescent="0.3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</row>
    <row r="3133" spans="1:15" x14ac:dyDescent="0.3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</row>
    <row r="3134" spans="1:15" x14ac:dyDescent="0.3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</row>
    <row r="3135" spans="1:15" x14ac:dyDescent="0.3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</row>
    <row r="3136" spans="1:15" x14ac:dyDescent="0.3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</row>
    <row r="3137" spans="1:15" x14ac:dyDescent="0.3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</row>
    <row r="3138" spans="1:15" x14ac:dyDescent="0.3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</row>
    <row r="3139" spans="1:15" x14ac:dyDescent="0.3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</row>
    <row r="3140" spans="1:15" x14ac:dyDescent="0.3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</row>
    <row r="3141" spans="1:15" x14ac:dyDescent="0.3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</row>
    <row r="3142" spans="1:15" x14ac:dyDescent="0.3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</row>
    <row r="3143" spans="1:15" x14ac:dyDescent="0.3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</row>
    <row r="3144" spans="1:15" x14ac:dyDescent="0.3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</row>
    <row r="3145" spans="1:15" x14ac:dyDescent="0.3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</row>
    <row r="3146" spans="1:15" x14ac:dyDescent="0.3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</row>
    <row r="3147" spans="1:15" x14ac:dyDescent="0.3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</row>
    <row r="3148" spans="1:15" x14ac:dyDescent="0.3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</row>
    <row r="3149" spans="1:15" x14ac:dyDescent="0.3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</row>
    <row r="3150" spans="1:15" x14ac:dyDescent="0.3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</row>
    <row r="3151" spans="1:15" x14ac:dyDescent="0.3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</row>
    <row r="3152" spans="1:15" x14ac:dyDescent="0.3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</row>
    <row r="3153" spans="1:15" x14ac:dyDescent="0.3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</row>
    <row r="3154" spans="1:15" x14ac:dyDescent="0.3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</row>
    <row r="3155" spans="1:15" x14ac:dyDescent="0.3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</row>
    <row r="3156" spans="1:15" x14ac:dyDescent="0.3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</row>
    <row r="3157" spans="1:15" x14ac:dyDescent="0.3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</row>
    <row r="3158" spans="1:15" x14ac:dyDescent="0.3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</row>
    <row r="3159" spans="1:15" x14ac:dyDescent="0.3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</row>
    <row r="3160" spans="1:15" x14ac:dyDescent="0.3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</row>
    <row r="3161" spans="1:15" x14ac:dyDescent="0.3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</row>
    <row r="3162" spans="1:15" x14ac:dyDescent="0.3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</row>
    <row r="3163" spans="1:15" x14ac:dyDescent="0.3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</row>
    <row r="3164" spans="1:15" x14ac:dyDescent="0.3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</row>
    <row r="3165" spans="1:15" x14ac:dyDescent="0.3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</row>
    <row r="3166" spans="1:15" x14ac:dyDescent="0.3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</row>
    <row r="3167" spans="1:15" x14ac:dyDescent="0.3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</row>
    <row r="3168" spans="1:15" x14ac:dyDescent="0.3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</row>
    <row r="3169" spans="1:15" x14ac:dyDescent="0.3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</row>
    <row r="3170" spans="1:15" x14ac:dyDescent="0.3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</row>
    <row r="3171" spans="1:15" x14ac:dyDescent="0.3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</row>
    <row r="3172" spans="1:15" x14ac:dyDescent="0.3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</row>
    <row r="3173" spans="1:15" x14ac:dyDescent="0.3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</row>
    <row r="3174" spans="1:15" x14ac:dyDescent="0.3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</row>
    <row r="3175" spans="1:15" x14ac:dyDescent="0.3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</row>
    <row r="3176" spans="1:15" x14ac:dyDescent="0.3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</row>
    <row r="3177" spans="1:15" x14ac:dyDescent="0.3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</row>
    <row r="3178" spans="1:15" x14ac:dyDescent="0.3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</row>
    <row r="3179" spans="1:15" x14ac:dyDescent="0.3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</row>
    <row r="3180" spans="1:15" x14ac:dyDescent="0.3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</row>
    <row r="3181" spans="1:15" x14ac:dyDescent="0.3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</row>
    <row r="3182" spans="1:15" x14ac:dyDescent="0.3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</row>
    <row r="3183" spans="1:15" x14ac:dyDescent="0.3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</row>
    <row r="3184" spans="1:15" x14ac:dyDescent="0.3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</row>
    <row r="3185" spans="1:15" x14ac:dyDescent="0.3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</row>
    <row r="3186" spans="1:15" x14ac:dyDescent="0.3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</row>
    <row r="3187" spans="1:15" x14ac:dyDescent="0.3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</row>
    <row r="3188" spans="1:15" x14ac:dyDescent="0.3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</row>
    <row r="3189" spans="1:15" x14ac:dyDescent="0.3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</row>
    <row r="3190" spans="1:15" x14ac:dyDescent="0.3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</row>
    <row r="3191" spans="1:15" x14ac:dyDescent="0.3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</row>
    <row r="3192" spans="1:15" x14ac:dyDescent="0.3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</row>
    <row r="3193" spans="1:15" x14ac:dyDescent="0.3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</row>
    <row r="3194" spans="1:15" x14ac:dyDescent="0.3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</row>
    <row r="3195" spans="1:15" x14ac:dyDescent="0.3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</row>
    <row r="3196" spans="1:15" x14ac:dyDescent="0.3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</row>
    <row r="3197" spans="1:15" x14ac:dyDescent="0.3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</row>
    <row r="3198" spans="1:15" x14ac:dyDescent="0.3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</row>
    <row r="3199" spans="1:15" x14ac:dyDescent="0.3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</row>
    <row r="3200" spans="1:15" x14ac:dyDescent="0.3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</row>
    <row r="3201" spans="1:15" x14ac:dyDescent="0.3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</row>
    <row r="3202" spans="1:15" x14ac:dyDescent="0.3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</row>
    <row r="3203" spans="1:15" x14ac:dyDescent="0.3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</row>
    <row r="3204" spans="1:15" x14ac:dyDescent="0.3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</row>
    <row r="3205" spans="1:15" x14ac:dyDescent="0.3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</row>
    <row r="3206" spans="1:15" x14ac:dyDescent="0.3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</row>
    <row r="3207" spans="1:15" x14ac:dyDescent="0.3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</row>
    <row r="3208" spans="1:15" x14ac:dyDescent="0.3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</row>
    <row r="3209" spans="1:15" x14ac:dyDescent="0.3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</row>
    <row r="3210" spans="1:15" x14ac:dyDescent="0.3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</row>
    <row r="3211" spans="1:15" x14ac:dyDescent="0.3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</row>
    <row r="3212" spans="1:15" x14ac:dyDescent="0.3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</row>
    <row r="3213" spans="1:15" x14ac:dyDescent="0.3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</row>
    <row r="3214" spans="1:15" x14ac:dyDescent="0.3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</row>
    <row r="3215" spans="1:15" x14ac:dyDescent="0.3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</row>
    <row r="3216" spans="1:15" x14ac:dyDescent="0.3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</row>
    <row r="3217" spans="1:15" x14ac:dyDescent="0.3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</row>
    <row r="3218" spans="1:15" x14ac:dyDescent="0.3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</row>
    <row r="3219" spans="1:15" x14ac:dyDescent="0.3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</row>
    <row r="3220" spans="1:15" x14ac:dyDescent="0.3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</row>
    <row r="3221" spans="1:15" x14ac:dyDescent="0.3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</row>
    <row r="3222" spans="1:15" x14ac:dyDescent="0.3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</row>
    <row r="3223" spans="1:15" x14ac:dyDescent="0.3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</row>
    <row r="3224" spans="1:15" x14ac:dyDescent="0.3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</row>
    <row r="3225" spans="1:15" x14ac:dyDescent="0.3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</row>
    <row r="3226" spans="1:15" x14ac:dyDescent="0.3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</row>
    <row r="3227" spans="1:15" x14ac:dyDescent="0.3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</row>
    <row r="3228" spans="1:15" x14ac:dyDescent="0.3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</row>
    <row r="3229" spans="1:15" x14ac:dyDescent="0.3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</row>
    <row r="3230" spans="1:15" x14ac:dyDescent="0.3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</row>
    <row r="3231" spans="1:15" x14ac:dyDescent="0.3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</row>
    <row r="3232" spans="1:15" x14ac:dyDescent="0.3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</row>
    <row r="3233" spans="1:15" x14ac:dyDescent="0.3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</row>
    <row r="3234" spans="1:15" x14ac:dyDescent="0.3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</row>
    <row r="3235" spans="1:15" x14ac:dyDescent="0.3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</row>
    <row r="3236" spans="1:15" x14ac:dyDescent="0.3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</row>
    <row r="3237" spans="1:15" x14ac:dyDescent="0.3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</row>
    <row r="3238" spans="1:15" x14ac:dyDescent="0.3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</row>
    <row r="3239" spans="1:15" x14ac:dyDescent="0.3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</row>
    <row r="3240" spans="1:15" x14ac:dyDescent="0.3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</row>
    <row r="3241" spans="1:15" x14ac:dyDescent="0.3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</row>
    <row r="3242" spans="1:15" x14ac:dyDescent="0.3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</row>
    <row r="3243" spans="1:15" x14ac:dyDescent="0.3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</row>
    <row r="3244" spans="1:15" x14ac:dyDescent="0.3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</row>
    <row r="3245" spans="1:15" x14ac:dyDescent="0.3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</row>
    <row r="3246" spans="1:15" x14ac:dyDescent="0.3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</row>
    <row r="3247" spans="1:15" x14ac:dyDescent="0.3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</row>
    <row r="3248" spans="1:15" x14ac:dyDescent="0.3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</row>
    <row r="3249" spans="1:15" x14ac:dyDescent="0.3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</row>
    <row r="3250" spans="1:15" x14ac:dyDescent="0.3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</row>
    <row r="3251" spans="1:15" x14ac:dyDescent="0.3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</row>
    <row r="3252" spans="1:15" x14ac:dyDescent="0.3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</row>
    <row r="3253" spans="1:15" x14ac:dyDescent="0.3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</row>
    <row r="3254" spans="1:15" x14ac:dyDescent="0.3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</row>
    <row r="3255" spans="1:15" x14ac:dyDescent="0.3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</row>
    <row r="3256" spans="1:15" x14ac:dyDescent="0.3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</row>
    <row r="3257" spans="1:15" x14ac:dyDescent="0.3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</row>
    <row r="3258" spans="1:15" x14ac:dyDescent="0.3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</row>
    <row r="3259" spans="1:15" x14ac:dyDescent="0.3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</row>
    <row r="3260" spans="1:15" x14ac:dyDescent="0.3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</row>
    <row r="3261" spans="1:15" x14ac:dyDescent="0.3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</row>
    <row r="3262" spans="1:15" x14ac:dyDescent="0.3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</row>
    <row r="3263" spans="1:15" x14ac:dyDescent="0.3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</row>
    <row r="3264" spans="1:15" x14ac:dyDescent="0.3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</row>
    <row r="3265" spans="1:15" x14ac:dyDescent="0.3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</row>
    <row r="3266" spans="1:15" x14ac:dyDescent="0.3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</row>
    <row r="3267" spans="1:15" x14ac:dyDescent="0.3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</row>
    <row r="3268" spans="1:15" x14ac:dyDescent="0.3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</row>
    <row r="3269" spans="1:15" x14ac:dyDescent="0.3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</row>
    <row r="3270" spans="1:15" x14ac:dyDescent="0.3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</row>
    <row r="3271" spans="1:15" x14ac:dyDescent="0.3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</row>
    <row r="3272" spans="1:15" x14ac:dyDescent="0.3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</row>
    <row r="3273" spans="1:15" x14ac:dyDescent="0.3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</row>
    <row r="3274" spans="1:15" x14ac:dyDescent="0.3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</row>
    <row r="3275" spans="1:15" x14ac:dyDescent="0.3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</row>
    <row r="3276" spans="1:15" x14ac:dyDescent="0.3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</row>
    <row r="3277" spans="1:15" x14ac:dyDescent="0.3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</row>
    <row r="3278" spans="1:15" x14ac:dyDescent="0.3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</row>
    <row r="3279" spans="1:15" x14ac:dyDescent="0.3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</row>
    <row r="3280" spans="1:15" x14ac:dyDescent="0.3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</row>
    <row r="3281" spans="1:15" x14ac:dyDescent="0.3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</row>
    <row r="3282" spans="1:15" x14ac:dyDescent="0.3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</row>
    <row r="3283" spans="1:15" x14ac:dyDescent="0.3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</row>
    <row r="3284" spans="1:15" x14ac:dyDescent="0.3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</row>
    <row r="3285" spans="1:15" x14ac:dyDescent="0.3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</row>
    <row r="3286" spans="1:15" x14ac:dyDescent="0.3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</row>
    <row r="3287" spans="1:15" x14ac:dyDescent="0.3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</row>
    <row r="3288" spans="1:15" x14ac:dyDescent="0.3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</row>
    <row r="3289" spans="1:15" x14ac:dyDescent="0.3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</row>
    <row r="3290" spans="1:15" x14ac:dyDescent="0.3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</row>
    <row r="3291" spans="1:15" x14ac:dyDescent="0.3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</row>
    <row r="3292" spans="1:15" x14ac:dyDescent="0.3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</row>
    <row r="3293" spans="1:15" x14ac:dyDescent="0.3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</row>
    <row r="3294" spans="1:15" x14ac:dyDescent="0.3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</row>
    <row r="3295" spans="1:15" x14ac:dyDescent="0.3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</row>
    <row r="3296" spans="1:15" x14ac:dyDescent="0.3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</row>
    <row r="3297" spans="1:15" x14ac:dyDescent="0.3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</row>
    <row r="3298" spans="1:15" x14ac:dyDescent="0.3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</row>
    <row r="3299" spans="1:15" x14ac:dyDescent="0.3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</row>
    <row r="3300" spans="1:15" x14ac:dyDescent="0.3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</row>
    <row r="3301" spans="1:15" x14ac:dyDescent="0.3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</row>
    <row r="3302" spans="1:15" x14ac:dyDescent="0.3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</row>
    <row r="3303" spans="1:15" x14ac:dyDescent="0.3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</row>
    <row r="3304" spans="1:15" x14ac:dyDescent="0.3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</row>
    <row r="3305" spans="1:15" x14ac:dyDescent="0.3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</row>
    <row r="3306" spans="1:15" x14ac:dyDescent="0.3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</row>
    <row r="3307" spans="1:15" x14ac:dyDescent="0.3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</row>
    <row r="3308" spans="1:15" x14ac:dyDescent="0.3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</row>
    <row r="3309" spans="1:15" x14ac:dyDescent="0.3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</row>
    <row r="3310" spans="1:15" x14ac:dyDescent="0.3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</row>
    <row r="3311" spans="1:15" x14ac:dyDescent="0.3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</row>
    <row r="3312" spans="1:15" x14ac:dyDescent="0.3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</row>
    <row r="3313" spans="1:15" x14ac:dyDescent="0.3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</row>
    <row r="3314" spans="1:15" x14ac:dyDescent="0.3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</row>
    <row r="3315" spans="1:15" x14ac:dyDescent="0.3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</row>
    <row r="3316" spans="1:15" x14ac:dyDescent="0.3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</row>
    <row r="3317" spans="1:15" x14ac:dyDescent="0.3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</row>
    <row r="3318" spans="1:15" x14ac:dyDescent="0.3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</row>
    <row r="3319" spans="1:15" x14ac:dyDescent="0.3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</row>
    <row r="3320" spans="1:15" x14ac:dyDescent="0.3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</row>
    <row r="3321" spans="1:15" x14ac:dyDescent="0.3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</row>
    <row r="3322" spans="1:15" x14ac:dyDescent="0.3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</row>
    <row r="3323" spans="1:15" x14ac:dyDescent="0.3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</row>
    <row r="3324" spans="1:15" x14ac:dyDescent="0.3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</row>
    <row r="3325" spans="1:15" x14ac:dyDescent="0.3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</row>
    <row r="3326" spans="1:15" x14ac:dyDescent="0.3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</row>
    <row r="3327" spans="1:15" x14ac:dyDescent="0.3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</row>
    <row r="3328" spans="1:15" x14ac:dyDescent="0.3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</row>
    <row r="3329" spans="1:15" x14ac:dyDescent="0.3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</row>
    <row r="3330" spans="1:15" x14ac:dyDescent="0.3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</row>
    <row r="3331" spans="1:15" x14ac:dyDescent="0.3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</row>
    <row r="3332" spans="1:15" x14ac:dyDescent="0.3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</row>
    <row r="3333" spans="1:15" x14ac:dyDescent="0.3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</row>
    <row r="3334" spans="1:15" x14ac:dyDescent="0.3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</row>
    <row r="3335" spans="1:15" x14ac:dyDescent="0.3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</row>
    <row r="3336" spans="1:15" x14ac:dyDescent="0.3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</row>
    <row r="3337" spans="1:15" x14ac:dyDescent="0.3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</row>
    <row r="3338" spans="1:15" x14ac:dyDescent="0.3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</row>
    <row r="3339" spans="1:15" x14ac:dyDescent="0.3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</row>
    <row r="3340" spans="1:15" x14ac:dyDescent="0.3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</row>
    <row r="3341" spans="1:15" x14ac:dyDescent="0.3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</row>
    <row r="3342" spans="1:15" x14ac:dyDescent="0.3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</row>
    <row r="3343" spans="1:15" x14ac:dyDescent="0.3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</row>
    <row r="3344" spans="1:15" x14ac:dyDescent="0.3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</row>
    <row r="3345" spans="1:15" x14ac:dyDescent="0.3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</row>
    <row r="3346" spans="1:15" x14ac:dyDescent="0.3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</row>
    <row r="3347" spans="1:15" x14ac:dyDescent="0.3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</row>
    <row r="3348" spans="1:15" x14ac:dyDescent="0.3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</row>
    <row r="3349" spans="1:15" x14ac:dyDescent="0.3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</row>
    <row r="3350" spans="1:15" x14ac:dyDescent="0.3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</row>
    <row r="3351" spans="1:15" x14ac:dyDescent="0.3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</row>
    <row r="3352" spans="1:15" x14ac:dyDescent="0.3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</row>
    <row r="3353" spans="1:15" x14ac:dyDescent="0.3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</row>
    <row r="3354" spans="1:15" x14ac:dyDescent="0.3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</row>
    <row r="3355" spans="1:15" x14ac:dyDescent="0.3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</row>
    <row r="3356" spans="1:15" x14ac:dyDescent="0.3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</row>
    <row r="3357" spans="1:15" x14ac:dyDescent="0.3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</row>
    <row r="3358" spans="1:15" x14ac:dyDescent="0.3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</row>
    <row r="3359" spans="1:15" x14ac:dyDescent="0.3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</row>
    <row r="3360" spans="1:15" x14ac:dyDescent="0.3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</row>
    <row r="3361" spans="1:15" x14ac:dyDescent="0.3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</row>
    <row r="3362" spans="1:15" x14ac:dyDescent="0.3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</row>
    <row r="3363" spans="1:15" x14ac:dyDescent="0.3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</row>
    <row r="3364" spans="1:15" x14ac:dyDescent="0.3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</row>
    <row r="3365" spans="1:15" x14ac:dyDescent="0.3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</row>
    <row r="3366" spans="1:15" x14ac:dyDescent="0.3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</row>
    <row r="3367" spans="1:15" x14ac:dyDescent="0.3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</row>
    <row r="3368" spans="1:15" x14ac:dyDescent="0.3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</row>
    <row r="3369" spans="1:15" x14ac:dyDescent="0.3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</row>
    <row r="3370" spans="1:15" x14ac:dyDescent="0.3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</row>
    <row r="3371" spans="1:15" x14ac:dyDescent="0.3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</row>
    <row r="3372" spans="1:15" x14ac:dyDescent="0.3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</row>
    <row r="3373" spans="1:15" x14ac:dyDescent="0.3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</row>
    <row r="3374" spans="1:15" x14ac:dyDescent="0.3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</row>
    <row r="3375" spans="1:15" x14ac:dyDescent="0.3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</row>
    <row r="3376" spans="1:15" x14ac:dyDescent="0.3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</row>
    <row r="3377" spans="1:15" x14ac:dyDescent="0.3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</row>
    <row r="3378" spans="1:15" x14ac:dyDescent="0.3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</row>
    <row r="3379" spans="1:15" x14ac:dyDescent="0.3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</row>
    <row r="3380" spans="1:15" x14ac:dyDescent="0.3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</row>
    <row r="3381" spans="1:15" x14ac:dyDescent="0.3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</row>
    <row r="3382" spans="1:15" x14ac:dyDescent="0.3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</row>
    <row r="3383" spans="1:15" x14ac:dyDescent="0.3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</row>
    <row r="3384" spans="1:15" x14ac:dyDescent="0.3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</row>
    <row r="3385" spans="1:15" x14ac:dyDescent="0.3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</row>
    <row r="3386" spans="1:15" x14ac:dyDescent="0.3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</row>
    <row r="3387" spans="1:15" x14ac:dyDescent="0.3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</row>
    <row r="3388" spans="1:15" x14ac:dyDescent="0.3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</row>
    <row r="3389" spans="1:15" x14ac:dyDescent="0.3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</row>
    <row r="3390" spans="1:15" x14ac:dyDescent="0.3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</row>
    <row r="3391" spans="1:15" x14ac:dyDescent="0.3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</row>
    <row r="3392" spans="1:15" x14ac:dyDescent="0.3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</row>
    <row r="3393" spans="1:15" x14ac:dyDescent="0.3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</row>
    <row r="3394" spans="1:15" x14ac:dyDescent="0.3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</row>
    <row r="3395" spans="1:15" x14ac:dyDescent="0.3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</row>
    <row r="3396" spans="1:15" x14ac:dyDescent="0.3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</row>
    <row r="3397" spans="1:15" x14ac:dyDescent="0.3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</row>
    <row r="3398" spans="1:15" x14ac:dyDescent="0.3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</row>
    <row r="3399" spans="1:15" x14ac:dyDescent="0.3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</row>
    <row r="3400" spans="1:15" x14ac:dyDescent="0.3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</row>
    <row r="3401" spans="1:15" x14ac:dyDescent="0.3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</row>
    <row r="3402" spans="1:15" x14ac:dyDescent="0.3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</row>
    <row r="3403" spans="1:15" x14ac:dyDescent="0.3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</row>
    <row r="3404" spans="1:15" x14ac:dyDescent="0.3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</row>
    <row r="3405" spans="1:15" x14ac:dyDescent="0.3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</row>
    <row r="3406" spans="1:15" x14ac:dyDescent="0.3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</row>
    <row r="3407" spans="1:15" x14ac:dyDescent="0.3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</row>
    <row r="3408" spans="1:15" x14ac:dyDescent="0.3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</row>
    <row r="3409" spans="1:15" x14ac:dyDescent="0.3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</row>
    <row r="3410" spans="1:15" x14ac:dyDescent="0.3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</row>
    <row r="3411" spans="1:15" x14ac:dyDescent="0.3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</row>
    <row r="3412" spans="1:15" x14ac:dyDescent="0.3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</row>
    <row r="3413" spans="1:15" x14ac:dyDescent="0.3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</row>
    <row r="3414" spans="1:15" x14ac:dyDescent="0.3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</row>
    <row r="3415" spans="1:15" x14ac:dyDescent="0.3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</row>
    <row r="3416" spans="1:15" x14ac:dyDescent="0.3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</row>
    <row r="3417" spans="1:15" x14ac:dyDescent="0.3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</row>
    <row r="3418" spans="1:15" x14ac:dyDescent="0.3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</row>
    <row r="3419" spans="1:15" x14ac:dyDescent="0.3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</row>
    <row r="3420" spans="1:15" x14ac:dyDescent="0.3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</row>
    <row r="3421" spans="1:15" x14ac:dyDescent="0.3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</row>
    <row r="3422" spans="1:15" x14ac:dyDescent="0.3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</row>
    <row r="3423" spans="1:15" x14ac:dyDescent="0.3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</row>
    <row r="3424" spans="1:15" x14ac:dyDescent="0.3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</row>
    <row r="3425" spans="1:15" x14ac:dyDescent="0.3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</row>
    <row r="3426" spans="1:15" x14ac:dyDescent="0.3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</row>
    <row r="3427" spans="1:15" x14ac:dyDescent="0.3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</row>
    <row r="3428" spans="1:15" x14ac:dyDescent="0.3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</row>
    <row r="3429" spans="1:15" x14ac:dyDescent="0.3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</row>
    <row r="3430" spans="1:15" x14ac:dyDescent="0.3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</row>
    <row r="3431" spans="1:15" x14ac:dyDescent="0.3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</row>
    <row r="3432" spans="1:15" x14ac:dyDescent="0.3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</row>
    <row r="3433" spans="1:15" x14ac:dyDescent="0.3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</row>
    <row r="3434" spans="1:15" x14ac:dyDescent="0.3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</row>
    <row r="3435" spans="1:15" x14ac:dyDescent="0.3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</row>
    <row r="3436" spans="1:15" x14ac:dyDescent="0.3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</row>
    <row r="3437" spans="1:15" x14ac:dyDescent="0.3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</row>
    <row r="3438" spans="1:15" x14ac:dyDescent="0.3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</row>
    <row r="3439" spans="1:15" x14ac:dyDescent="0.3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</row>
    <row r="3440" spans="1:15" x14ac:dyDescent="0.3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</row>
    <row r="3441" spans="1:15" x14ac:dyDescent="0.3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</row>
    <row r="3442" spans="1:15" x14ac:dyDescent="0.3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</row>
    <row r="3443" spans="1:15" x14ac:dyDescent="0.3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</row>
    <row r="3444" spans="1:15" x14ac:dyDescent="0.3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</row>
    <row r="3445" spans="1:15" x14ac:dyDescent="0.3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</row>
    <row r="3446" spans="1:15" x14ac:dyDescent="0.3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</row>
    <row r="3447" spans="1:15" x14ac:dyDescent="0.3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</row>
    <row r="3448" spans="1:15" x14ac:dyDescent="0.3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</row>
    <row r="3449" spans="1:15" x14ac:dyDescent="0.3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</row>
    <row r="3450" spans="1:15" x14ac:dyDescent="0.3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</row>
    <row r="3451" spans="1:15" x14ac:dyDescent="0.3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</row>
    <row r="3452" spans="1:15" x14ac:dyDescent="0.3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</row>
    <row r="3453" spans="1:15" x14ac:dyDescent="0.3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</row>
    <row r="3454" spans="1:15" x14ac:dyDescent="0.3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</row>
    <row r="3455" spans="1:15" x14ac:dyDescent="0.3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</row>
    <row r="3456" spans="1:15" x14ac:dyDescent="0.3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</row>
    <row r="3457" spans="1:15" x14ac:dyDescent="0.3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</row>
    <row r="3458" spans="1:15" x14ac:dyDescent="0.3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</row>
    <row r="3459" spans="1:15" x14ac:dyDescent="0.3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</row>
    <row r="3460" spans="1:15" x14ac:dyDescent="0.3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</row>
    <row r="3461" spans="1:15" x14ac:dyDescent="0.3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</row>
    <row r="3462" spans="1:15" x14ac:dyDescent="0.3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</row>
    <row r="3463" spans="1:15" x14ac:dyDescent="0.3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</row>
    <row r="3464" spans="1:15" x14ac:dyDescent="0.3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</row>
    <row r="3465" spans="1:15" x14ac:dyDescent="0.3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</row>
    <row r="3466" spans="1:15" x14ac:dyDescent="0.3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</row>
    <row r="3467" spans="1:15" x14ac:dyDescent="0.3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</row>
    <row r="3468" spans="1:15" x14ac:dyDescent="0.3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</row>
    <row r="3469" spans="1:15" x14ac:dyDescent="0.3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</row>
    <row r="3470" spans="1:15" x14ac:dyDescent="0.3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</row>
    <row r="3471" spans="1:15" x14ac:dyDescent="0.3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</row>
    <row r="3472" spans="1:15" x14ac:dyDescent="0.3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</row>
    <row r="3473" spans="1:15" x14ac:dyDescent="0.3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</row>
    <row r="3474" spans="1:15" x14ac:dyDescent="0.3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</row>
    <row r="3475" spans="1:15" x14ac:dyDescent="0.3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</row>
    <row r="3476" spans="1:15" x14ac:dyDescent="0.3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</row>
    <row r="3477" spans="1:15" x14ac:dyDescent="0.3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</row>
    <row r="3478" spans="1:15" x14ac:dyDescent="0.3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</row>
    <row r="3479" spans="1:15" x14ac:dyDescent="0.3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</row>
    <row r="3480" spans="1:15" x14ac:dyDescent="0.3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</row>
    <row r="3481" spans="1:15" x14ac:dyDescent="0.3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</row>
    <row r="3482" spans="1:15" x14ac:dyDescent="0.3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</row>
    <row r="3483" spans="1:15" x14ac:dyDescent="0.3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</row>
    <row r="3484" spans="1:15" x14ac:dyDescent="0.3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</row>
    <row r="3485" spans="1:15" x14ac:dyDescent="0.3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</row>
    <row r="3486" spans="1:15" x14ac:dyDescent="0.3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</row>
    <row r="3487" spans="1:15" x14ac:dyDescent="0.3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</row>
    <row r="3488" spans="1:15" x14ac:dyDescent="0.3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</row>
    <row r="3489" spans="1:15" x14ac:dyDescent="0.3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</row>
    <row r="3490" spans="1:15" x14ac:dyDescent="0.3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</row>
    <row r="3491" spans="1:15" x14ac:dyDescent="0.3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</row>
    <row r="3492" spans="1:15" x14ac:dyDescent="0.3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</row>
    <row r="3493" spans="1:15" x14ac:dyDescent="0.3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</row>
    <row r="3494" spans="1:15" x14ac:dyDescent="0.3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</row>
    <row r="3495" spans="1:15" x14ac:dyDescent="0.3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</row>
    <row r="3496" spans="1:15" x14ac:dyDescent="0.3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</row>
    <row r="3497" spans="1:15" x14ac:dyDescent="0.3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</row>
    <row r="3498" spans="1:15" x14ac:dyDescent="0.3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</row>
    <row r="3499" spans="1:15" x14ac:dyDescent="0.3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</row>
    <row r="3500" spans="1:15" x14ac:dyDescent="0.3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</row>
    <row r="3501" spans="1:15" x14ac:dyDescent="0.3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</row>
    <row r="3502" spans="1:15" x14ac:dyDescent="0.3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</row>
    <row r="3503" spans="1:15" x14ac:dyDescent="0.3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</row>
    <row r="3504" spans="1:15" x14ac:dyDescent="0.3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</row>
    <row r="3505" spans="1:15" x14ac:dyDescent="0.3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</row>
    <row r="3506" spans="1:15" x14ac:dyDescent="0.3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</row>
    <row r="3507" spans="1:15" x14ac:dyDescent="0.3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</row>
    <row r="3508" spans="1:15" x14ac:dyDescent="0.3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</row>
    <row r="3509" spans="1:15" x14ac:dyDescent="0.3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</row>
    <row r="3510" spans="1:15" x14ac:dyDescent="0.3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</row>
    <row r="3511" spans="1:15" x14ac:dyDescent="0.3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</row>
    <row r="3512" spans="1:15" x14ac:dyDescent="0.3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</row>
    <row r="3513" spans="1:15" x14ac:dyDescent="0.3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</row>
    <row r="3514" spans="1:15" x14ac:dyDescent="0.3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</row>
    <row r="3515" spans="1:15" x14ac:dyDescent="0.3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</row>
    <row r="3516" spans="1:15" x14ac:dyDescent="0.3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</row>
    <row r="3517" spans="1:15" x14ac:dyDescent="0.3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</row>
    <row r="3518" spans="1:15" x14ac:dyDescent="0.3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</row>
    <row r="3519" spans="1:15" x14ac:dyDescent="0.3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</row>
    <row r="3520" spans="1:15" x14ac:dyDescent="0.3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</row>
    <row r="3521" spans="1:15" x14ac:dyDescent="0.3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</row>
    <row r="3522" spans="1:15" x14ac:dyDescent="0.3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</row>
    <row r="3523" spans="1:15" x14ac:dyDescent="0.3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</row>
    <row r="3524" spans="1:15" x14ac:dyDescent="0.3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</row>
    <row r="3525" spans="1:15" x14ac:dyDescent="0.3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</row>
    <row r="3526" spans="1:15" x14ac:dyDescent="0.3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</row>
    <row r="3527" spans="1:15" x14ac:dyDescent="0.3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</row>
    <row r="3528" spans="1:15" x14ac:dyDescent="0.3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</row>
    <row r="3529" spans="1:15" x14ac:dyDescent="0.3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</row>
    <row r="3530" spans="1:15" x14ac:dyDescent="0.3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</row>
    <row r="3531" spans="1:15" x14ac:dyDescent="0.3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</row>
    <row r="3532" spans="1:15" x14ac:dyDescent="0.3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</row>
    <row r="3533" spans="1:15" x14ac:dyDescent="0.3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</row>
    <row r="3534" spans="1:15" x14ac:dyDescent="0.3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</row>
    <row r="3535" spans="1:15" x14ac:dyDescent="0.3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</row>
    <row r="3536" spans="1:15" x14ac:dyDescent="0.3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</row>
    <row r="3537" spans="1:15" x14ac:dyDescent="0.3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</row>
    <row r="3538" spans="1:15" x14ac:dyDescent="0.3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</row>
    <row r="3539" spans="1:15" x14ac:dyDescent="0.3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</row>
    <row r="3540" spans="1:15" x14ac:dyDescent="0.3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</row>
    <row r="3541" spans="1:15" x14ac:dyDescent="0.3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</row>
    <row r="3542" spans="1:15" x14ac:dyDescent="0.3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</row>
    <row r="3543" spans="1:15" x14ac:dyDescent="0.3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</row>
    <row r="3544" spans="1:15" x14ac:dyDescent="0.3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</row>
    <row r="3545" spans="1:15" x14ac:dyDescent="0.3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</row>
    <row r="3546" spans="1:15" x14ac:dyDescent="0.3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</row>
    <row r="3547" spans="1:15" x14ac:dyDescent="0.3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</row>
    <row r="3548" spans="1:15" x14ac:dyDescent="0.3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</row>
    <row r="3549" spans="1:15" x14ac:dyDescent="0.3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</row>
    <row r="3550" spans="1:15" x14ac:dyDescent="0.3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</row>
    <row r="3551" spans="1:15" x14ac:dyDescent="0.3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</row>
    <row r="3552" spans="1:15" x14ac:dyDescent="0.3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</row>
    <row r="3553" spans="1:15" x14ac:dyDescent="0.3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</row>
    <row r="3554" spans="1:15" x14ac:dyDescent="0.3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</row>
    <row r="3555" spans="1:15" x14ac:dyDescent="0.3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</row>
    <row r="3556" spans="1:15" x14ac:dyDescent="0.3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</row>
    <row r="3557" spans="1:15" x14ac:dyDescent="0.3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</row>
    <row r="3558" spans="1:15" x14ac:dyDescent="0.3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</row>
    <row r="3559" spans="1:15" x14ac:dyDescent="0.3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</row>
    <row r="3560" spans="1:15" x14ac:dyDescent="0.3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</row>
    <row r="3561" spans="1:15" x14ac:dyDescent="0.3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</row>
    <row r="3562" spans="1:15" x14ac:dyDescent="0.3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</row>
    <row r="3563" spans="1:15" x14ac:dyDescent="0.3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</row>
    <row r="3564" spans="1:15" x14ac:dyDescent="0.3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</row>
    <row r="3565" spans="1:15" x14ac:dyDescent="0.3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</row>
    <row r="3566" spans="1:15" x14ac:dyDescent="0.3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</row>
    <row r="3567" spans="1:15" x14ac:dyDescent="0.3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</row>
    <row r="3568" spans="1:15" x14ac:dyDescent="0.3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</row>
    <row r="3569" spans="1:15" x14ac:dyDescent="0.3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</row>
    <row r="3570" spans="1:15" x14ac:dyDescent="0.3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</row>
    <row r="3571" spans="1:15" x14ac:dyDescent="0.3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</row>
    <row r="3572" spans="1:15" x14ac:dyDescent="0.3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</row>
    <row r="3573" spans="1:15" x14ac:dyDescent="0.3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</row>
    <row r="3574" spans="1:15" x14ac:dyDescent="0.3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</row>
    <row r="3575" spans="1:15" x14ac:dyDescent="0.3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</row>
    <row r="3576" spans="1:15" x14ac:dyDescent="0.3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</row>
    <row r="3577" spans="1:15" x14ac:dyDescent="0.3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</row>
    <row r="3578" spans="1:15" x14ac:dyDescent="0.3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</row>
    <row r="3579" spans="1:15" x14ac:dyDescent="0.3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</row>
    <row r="3580" spans="1:15" x14ac:dyDescent="0.3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</row>
    <row r="3581" spans="1:15" x14ac:dyDescent="0.3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</row>
    <row r="3582" spans="1:15" x14ac:dyDescent="0.3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</row>
    <row r="3583" spans="1:15" x14ac:dyDescent="0.3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</row>
    <row r="3584" spans="1:15" x14ac:dyDescent="0.3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</row>
    <row r="3585" spans="1:15" x14ac:dyDescent="0.3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</row>
    <row r="3586" spans="1:15" x14ac:dyDescent="0.3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</row>
    <row r="3587" spans="1:15" x14ac:dyDescent="0.3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</row>
    <row r="3588" spans="1:15" x14ac:dyDescent="0.3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</row>
    <row r="3589" spans="1:15" x14ac:dyDescent="0.3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</row>
    <row r="3590" spans="1:15" x14ac:dyDescent="0.3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</row>
    <row r="3591" spans="1:15" x14ac:dyDescent="0.3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</row>
    <row r="3592" spans="1:15" x14ac:dyDescent="0.3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</row>
    <row r="3593" spans="1:15" x14ac:dyDescent="0.3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</row>
    <row r="3594" spans="1:15" x14ac:dyDescent="0.3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</row>
    <row r="3595" spans="1:15" x14ac:dyDescent="0.3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</row>
    <row r="3596" spans="1:15" x14ac:dyDescent="0.3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</row>
    <row r="3597" spans="1:15" x14ac:dyDescent="0.3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</row>
    <row r="3598" spans="1:15" x14ac:dyDescent="0.3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</row>
    <row r="3599" spans="1:15" x14ac:dyDescent="0.3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</row>
    <row r="3600" spans="1:15" x14ac:dyDescent="0.3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</row>
    <row r="3601" spans="1:15" x14ac:dyDescent="0.3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</row>
    <row r="3602" spans="1:15" x14ac:dyDescent="0.3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</row>
    <row r="3603" spans="1:15" x14ac:dyDescent="0.3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</row>
    <row r="3604" spans="1:15" x14ac:dyDescent="0.3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</row>
    <row r="3605" spans="1:15" x14ac:dyDescent="0.3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</row>
    <row r="3606" spans="1:15" x14ac:dyDescent="0.3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</row>
    <row r="3607" spans="1:15" x14ac:dyDescent="0.3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</row>
    <row r="3608" spans="1:15" x14ac:dyDescent="0.3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</row>
    <row r="3609" spans="1:15" x14ac:dyDescent="0.3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</row>
    <row r="3610" spans="1:15" x14ac:dyDescent="0.3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</row>
    <row r="3611" spans="1:15" x14ac:dyDescent="0.3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</row>
    <row r="3612" spans="1:15" x14ac:dyDescent="0.3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</row>
    <row r="3613" spans="1:15" x14ac:dyDescent="0.3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</row>
    <row r="3614" spans="1:15" x14ac:dyDescent="0.3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</row>
    <row r="3615" spans="1:15" x14ac:dyDescent="0.3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</row>
    <row r="3616" spans="1:15" x14ac:dyDescent="0.3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</row>
    <row r="3617" spans="1:15" x14ac:dyDescent="0.3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</row>
    <row r="3618" spans="1:15" x14ac:dyDescent="0.3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</row>
    <row r="3619" spans="1:15" x14ac:dyDescent="0.3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</row>
    <row r="3620" spans="1:15" x14ac:dyDescent="0.3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</row>
    <row r="3621" spans="1:15" x14ac:dyDescent="0.3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</row>
    <row r="3622" spans="1:15" x14ac:dyDescent="0.3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</row>
    <row r="3623" spans="1:15" x14ac:dyDescent="0.3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</row>
    <row r="3624" spans="1:15" x14ac:dyDescent="0.3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</row>
    <row r="3625" spans="1:15" x14ac:dyDescent="0.3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</row>
    <row r="3626" spans="1:15" x14ac:dyDescent="0.3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</row>
    <row r="3627" spans="1:15" x14ac:dyDescent="0.3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</row>
    <row r="3628" spans="1:15" x14ac:dyDescent="0.3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</row>
    <row r="3629" spans="1:15" x14ac:dyDescent="0.3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</row>
    <row r="3630" spans="1:15" x14ac:dyDescent="0.3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</row>
    <row r="3631" spans="1:15" x14ac:dyDescent="0.3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</row>
    <row r="3632" spans="1:15" x14ac:dyDescent="0.3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</row>
    <row r="3633" spans="1:15" x14ac:dyDescent="0.3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</row>
    <row r="3634" spans="1:15" x14ac:dyDescent="0.3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</row>
    <row r="3635" spans="1:15" x14ac:dyDescent="0.3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</row>
    <row r="3636" spans="1:15" x14ac:dyDescent="0.3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</row>
    <row r="3637" spans="1:15" x14ac:dyDescent="0.3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</row>
    <row r="3638" spans="1:15" x14ac:dyDescent="0.3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</row>
    <row r="3639" spans="1:15" x14ac:dyDescent="0.3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</row>
    <row r="3640" spans="1:15" x14ac:dyDescent="0.3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</row>
    <row r="3641" spans="1:15" x14ac:dyDescent="0.3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</row>
    <row r="3642" spans="1:15" x14ac:dyDescent="0.3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</row>
    <row r="3643" spans="1:15" x14ac:dyDescent="0.3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</row>
    <row r="3644" spans="1:15" x14ac:dyDescent="0.3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</row>
    <row r="3645" spans="1:15" x14ac:dyDescent="0.3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</row>
    <row r="3646" spans="1:15" x14ac:dyDescent="0.3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</row>
    <row r="3647" spans="1:15" x14ac:dyDescent="0.3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</row>
    <row r="3648" spans="1:15" x14ac:dyDescent="0.3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</row>
    <row r="3649" spans="1:15" x14ac:dyDescent="0.3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</row>
    <row r="3650" spans="1:15" x14ac:dyDescent="0.3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</row>
    <row r="3651" spans="1:15" x14ac:dyDescent="0.3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</row>
    <row r="3652" spans="1:15" x14ac:dyDescent="0.3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</row>
    <row r="3653" spans="1:15" x14ac:dyDescent="0.3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</row>
    <row r="3654" spans="1:15" x14ac:dyDescent="0.3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</row>
    <row r="3655" spans="1:15" x14ac:dyDescent="0.3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</row>
    <row r="3656" spans="1:15" x14ac:dyDescent="0.3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</row>
    <row r="3657" spans="1:15" x14ac:dyDescent="0.3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</row>
    <row r="3658" spans="1:15" x14ac:dyDescent="0.3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</row>
    <row r="3659" spans="1:15" x14ac:dyDescent="0.3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</row>
    <row r="3660" spans="1:15" x14ac:dyDescent="0.3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</row>
    <row r="3661" spans="1:15" x14ac:dyDescent="0.3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</row>
    <row r="3662" spans="1:15" x14ac:dyDescent="0.3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</row>
    <row r="3663" spans="1:15" x14ac:dyDescent="0.3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</row>
    <row r="3664" spans="1:15" x14ac:dyDescent="0.3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</row>
    <row r="3665" spans="1:15" x14ac:dyDescent="0.3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</row>
    <row r="3666" spans="1:15" x14ac:dyDescent="0.3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</row>
    <row r="3667" spans="1:15" x14ac:dyDescent="0.3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</row>
    <row r="3668" spans="1:15" x14ac:dyDescent="0.3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</row>
    <row r="3669" spans="1:15" x14ac:dyDescent="0.3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</row>
    <row r="3670" spans="1:15" x14ac:dyDescent="0.3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</row>
    <row r="3671" spans="1:15" x14ac:dyDescent="0.3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</row>
    <row r="3672" spans="1:15" x14ac:dyDescent="0.3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</row>
    <row r="3673" spans="1:15" x14ac:dyDescent="0.3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</row>
    <row r="3674" spans="1:15" x14ac:dyDescent="0.3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</row>
    <row r="3675" spans="1:15" x14ac:dyDescent="0.3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</row>
    <row r="3676" spans="1:15" x14ac:dyDescent="0.3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</row>
    <row r="3677" spans="1:15" x14ac:dyDescent="0.3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</row>
    <row r="3678" spans="1:15" x14ac:dyDescent="0.3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</row>
    <row r="3679" spans="1:15" x14ac:dyDescent="0.3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</row>
    <row r="3680" spans="1:15" x14ac:dyDescent="0.3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</row>
    <row r="3681" spans="1:15" x14ac:dyDescent="0.3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</row>
    <row r="3682" spans="1:15" x14ac:dyDescent="0.3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</row>
  </sheetData>
  <conditionalFormatting sqref="P4:P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N517">
    <cfRule type="containsBlanks" dxfId="54" priority="43">
      <formula>LEN(TRIM(N17))=0</formula>
    </cfRule>
  </conditionalFormatting>
  <conditionalFormatting sqref="F1:F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G8077">
    <cfRule type="containsText" dxfId="53" priority="37" operator="containsText" text="Pétillant">
      <formula>NOT(ISERROR(SEARCH("Pétillant",G17)))</formula>
    </cfRule>
    <cfRule type="containsText" dxfId="52" priority="38" operator="containsText" text="Champagne">
      <formula>NOT(ISERROR(SEARCH("Champagne",G17)))</formula>
    </cfRule>
    <cfRule type="containsText" dxfId="51" priority="39" operator="containsText" text="Blanc">
      <formula>NOT(ISERROR(SEARCH("Blanc",G17)))</formula>
    </cfRule>
    <cfRule type="containsText" dxfId="50" priority="40" operator="containsText" text="Rosé">
      <formula>NOT(ISERROR(SEARCH("Rosé",G17)))</formula>
    </cfRule>
    <cfRule type="containsText" dxfId="49" priority="41" operator="containsText" text="Rouge">
      <formula>NOT(ISERROR(SEARCH("Rouge",G17)))</formula>
    </cfRule>
  </conditionalFormatting>
  <conditionalFormatting sqref="C5">
    <cfRule type="containsText" dxfId="48" priority="12" operator="containsText" text="Pétillant">
      <formula>NOT(ISERROR(SEARCH("Pétillant",C5)))</formula>
    </cfRule>
    <cfRule type="containsText" dxfId="47" priority="13" operator="containsText" text="Champagne">
      <formula>NOT(ISERROR(SEARCH("Champagne",C5)))</formula>
    </cfRule>
    <cfRule type="containsText" dxfId="46" priority="14" operator="containsText" text="Blanc">
      <formula>NOT(ISERROR(SEARCH("Blanc",C5)))</formula>
    </cfRule>
    <cfRule type="containsText" dxfId="45" priority="15" operator="containsText" text="Rosé">
      <formula>NOT(ISERROR(SEARCH("Rosé",C5)))</formula>
    </cfRule>
    <cfRule type="containsText" dxfId="44" priority="16" operator="containsText" text="Rouge">
      <formula>NOT(ISERROR(SEARCH("Rouge",C5)))</formula>
    </cfRule>
  </conditionalFormatting>
  <conditionalFormatting sqref="C6">
    <cfRule type="containsText" dxfId="43" priority="32" operator="containsText" text="Pétillant">
      <formula>NOT(ISERROR(SEARCH("Pétillant",C6)))</formula>
    </cfRule>
    <cfRule type="containsText" dxfId="42" priority="33" operator="containsText" text="Champagne">
      <formula>NOT(ISERROR(SEARCH("Champagne",C6)))</formula>
    </cfRule>
    <cfRule type="containsText" dxfId="41" priority="34" operator="containsText" text="Blanc">
      <formula>NOT(ISERROR(SEARCH("Blanc",C6)))</formula>
    </cfRule>
    <cfRule type="containsText" dxfId="40" priority="35" operator="containsText" text="Rosé">
      <formula>NOT(ISERROR(SEARCH("Rosé",C6)))</formula>
    </cfRule>
    <cfRule type="containsText" dxfId="39" priority="36" operator="containsText" text="Rouge">
      <formula>NOT(ISERROR(SEARCH("Rouge",C6)))</formula>
    </cfRule>
  </conditionalFormatting>
  <conditionalFormatting sqref="C3">
    <cfRule type="containsText" dxfId="38" priority="22" operator="containsText" text="Pétillant">
      <formula>NOT(ISERROR(SEARCH("Pétillant",C3)))</formula>
    </cfRule>
    <cfRule type="containsText" dxfId="37" priority="23" operator="containsText" text="Champagne">
      <formula>NOT(ISERROR(SEARCH("Champagne",C3)))</formula>
    </cfRule>
    <cfRule type="containsText" dxfId="36" priority="24" operator="containsText" text="Blanc">
      <formula>NOT(ISERROR(SEARCH("Blanc",C3)))</formula>
    </cfRule>
    <cfRule type="containsText" dxfId="35" priority="25" operator="containsText" text="Rosé">
      <formula>NOT(ISERROR(SEARCH("Rosé",C3)))</formula>
    </cfRule>
    <cfRule type="containsText" dxfId="34" priority="26" operator="containsText" text="Rouge">
      <formula>NOT(ISERROR(SEARCH("Rouge",C3)))</formula>
    </cfRule>
  </conditionalFormatting>
  <conditionalFormatting sqref="C4">
    <cfRule type="containsText" dxfId="33" priority="17" operator="containsText" text="Pétillant">
      <formula>NOT(ISERROR(SEARCH("Pétillant",C4)))</formula>
    </cfRule>
    <cfRule type="containsText" dxfId="32" priority="18" operator="containsText" text="Champagne">
      <formula>NOT(ISERROR(SEARCH("Champagne",C4)))</formula>
    </cfRule>
    <cfRule type="containsText" dxfId="31" priority="19" operator="containsText" text="Blanc">
      <formula>NOT(ISERROR(SEARCH("Blanc",C4)))</formula>
    </cfRule>
    <cfRule type="containsText" dxfId="30" priority="20" operator="containsText" text="Rosé">
      <formula>NOT(ISERROR(SEARCH("Rosé",C4)))</formula>
    </cfRule>
    <cfRule type="containsText" dxfId="29" priority="21" operator="containsText" text="Rouge">
      <formula>NOT(ISERROR(SEARCH("Rouge",C4)))</formula>
    </cfRule>
  </conditionalFormatting>
  <conditionalFormatting sqref="D1:D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ntainsText" dxfId="28" priority="5" operator="containsText" text="Pétillant">
      <formula>NOT(ISERROR(SEARCH("Pétillant",C2)))</formula>
    </cfRule>
    <cfRule type="containsText" dxfId="27" priority="6" operator="containsText" text="Champagne">
      <formula>NOT(ISERROR(SEARCH("Champagne",C2)))</formula>
    </cfRule>
    <cfRule type="containsText" dxfId="26" priority="7" operator="containsText" text="Blanc">
      <formula>NOT(ISERROR(SEARCH("Blanc",C2)))</formula>
    </cfRule>
    <cfRule type="containsText" dxfId="25" priority="8" operator="containsText" text="Rosé">
      <formula>NOT(ISERROR(SEARCH("Rosé",C2)))</formula>
    </cfRule>
    <cfRule type="containsText" dxfId="24" priority="9" operator="containsText" text="Rouge">
      <formula>NOT(ISERROR(SEARCH("Rouge",C2)))</formula>
    </cfRule>
  </conditionalFormatting>
  <conditionalFormatting sqref="F1:F13 F15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83:B8078 A17:A517 B42:B517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683:N1048576 N16:N517 P1:P2 Q3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83:F8079 F17:F517">
    <cfRule type="colorScale" priority="68">
      <colorScale>
        <cfvo type="min"/>
        <cfvo type="max"/>
        <color rgb="FFF8696B"/>
        <color rgb="FFFCFCFF"/>
      </colorScale>
    </cfRule>
  </conditionalFormatting>
  <dataValidations count="7">
    <dataValidation type="list" allowBlank="1" showInputMessage="1" showErrorMessage="1" sqref="F17:F517">
      <formula1>Millésime</formula1>
    </dataValidation>
    <dataValidation type="list" allowBlank="1" showInputMessage="1" showErrorMessage="1" sqref="I220:I513 I17:J219 J220:J517">
      <formula1>INDIRECT(H17)</formula1>
    </dataValidation>
    <dataValidation type="list" allowBlank="1" showInputMessage="1" showErrorMessage="1" sqref="H17:H317">
      <formula1>Pays</formula1>
    </dataValidation>
    <dataValidation type="list" allowBlank="1" showInputMessage="1" showErrorMessage="1" sqref="G42:G517">
      <formula1>Couleurs</formula1>
    </dataValidation>
    <dataValidation type="list" allowBlank="1" showInputMessage="1" showErrorMessage="1" sqref="A17:A517 K42:K219">
      <formula1>Stock</formula1>
    </dataValidation>
    <dataValidation type="list" allowBlank="1" showInputMessage="1" showErrorMessage="1" sqref="G17:G41 C2:C5">
      <formula1>Couleur</formula1>
    </dataValidation>
    <dataValidation type="list" allowBlank="1" showInputMessage="1" showErrorMessage="1" sqref="K17:K41">
      <formula1>Format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880"/>
  <sheetViews>
    <sheetView zoomScaleNormal="100" workbookViewId="0">
      <selection activeCell="K4" sqref="K4:K5"/>
    </sheetView>
  </sheetViews>
  <sheetFormatPr baseColWidth="10" defaultRowHeight="14.4" x14ac:dyDescent="0.3"/>
  <cols>
    <col min="1" max="1" width="8.33203125" customWidth="1"/>
    <col min="2" max="2" width="30.5546875" customWidth="1"/>
    <col min="3" max="3" width="23.5546875" customWidth="1"/>
    <col min="4" max="4" width="10.44140625" style="21" customWidth="1"/>
    <col min="5" max="5" width="10.88671875" style="19" customWidth="1"/>
    <col min="6" max="6" width="11.6640625" customWidth="1"/>
    <col min="7" max="7" width="26.109375" customWidth="1"/>
    <col min="8" max="8" width="30.6640625" customWidth="1"/>
    <col min="9" max="9" width="11.44140625" customWidth="1"/>
    <col min="11" max="14" width="7.109375" customWidth="1"/>
  </cols>
  <sheetData>
    <row r="1" spans="1:14" ht="15" thickBot="1" x14ac:dyDescent="0.35">
      <c r="A1" s="28" t="s">
        <v>3077</v>
      </c>
      <c r="B1" s="28" t="s">
        <v>74</v>
      </c>
      <c r="C1" s="28" t="s">
        <v>3036</v>
      </c>
      <c r="D1" s="27" t="s">
        <v>3089</v>
      </c>
      <c r="E1" s="29" t="s">
        <v>73</v>
      </c>
      <c r="F1" s="28" t="s">
        <v>0</v>
      </c>
      <c r="G1" s="28" t="s">
        <v>71</v>
      </c>
      <c r="H1" s="28" t="s">
        <v>75</v>
      </c>
      <c r="I1" s="27" t="s">
        <v>3164</v>
      </c>
    </row>
    <row r="2" spans="1:14" x14ac:dyDescent="0.3">
      <c r="A2" s="37">
        <v>1</v>
      </c>
      <c r="B2" s="192" t="s">
        <v>3072</v>
      </c>
      <c r="C2" s="193" t="s">
        <v>3074</v>
      </c>
      <c r="D2" s="194" t="s">
        <v>3090</v>
      </c>
      <c r="E2" s="195">
        <v>2010</v>
      </c>
      <c r="F2" s="194" t="s">
        <v>1</v>
      </c>
      <c r="G2" s="194" t="s">
        <v>284</v>
      </c>
      <c r="H2" s="196" t="s">
        <v>2947</v>
      </c>
      <c r="I2" s="197" t="s">
        <v>3192</v>
      </c>
    </row>
    <row r="3" spans="1:14" ht="15" thickBot="1" x14ac:dyDescent="0.35">
      <c r="A3" s="38">
        <v>2</v>
      </c>
      <c r="B3" s="33" t="s">
        <v>3072</v>
      </c>
      <c r="C3" s="34" t="s">
        <v>3074</v>
      </c>
      <c r="D3" s="36" t="s">
        <v>3090</v>
      </c>
      <c r="E3" s="35">
        <v>2010</v>
      </c>
      <c r="F3" s="36" t="s">
        <v>1</v>
      </c>
      <c r="G3" s="36" t="s">
        <v>284</v>
      </c>
      <c r="H3" s="60" t="s">
        <v>2947</v>
      </c>
      <c r="I3" s="126" t="s">
        <v>3192</v>
      </c>
    </row>
    <row r="4" spans="1:14" ht="15" thickTop="1" x14ac:dyDescent="0.3">
      <c r="A4" s="38">
        <v>3</v>
      </c>
      <c r="B4" s="33" t="s">
        <v>3072</v>
      </c>
      <c r="C4" s="34" t="s">
        <v>3074</v>
      </c>
      <c r="D4" s="36" t="s">
        <v>3090</v>
      </c>
      <c r="E4" s="35">
        <v>2010</v>
      </c>
      <c r="F4" s="36" t="s">
        <v>1</v>
      </c>
      <c r="G4" s="36" t="s">
        <v>284</v>
      </c>
      <c r="H4" s="60" t="s">
        <v>2947</v>
      </c>
      <c r="I4" s="126" t="s">
        <v>3192</v>
      </c>
      <c r="K4" s="171">
        <v>1</v>
      </c>
      <c r="L4" s="173">
        <v>2</v>
      </c>
      <c r="M4" s="179">
        <v>13</v>
      </c>
      <c r="N4" s="181">
        <v>14</v>
      </c>
    </row>
    <row r="5" spans="1:14" x14ac:dyDescent="0.3">
      <c r="A5" s="38">
        <v>4</v>
      </c>
      <c r="B5" s="33" t="s">
        <v>3063</v>
      </c>
      <c r="C5" s="34"/>
      <c r="D5" s="36" t="s">
        <v>3090</v>
      </c>
      <c r="E5" s="35">
        <v>2011</v>
      </c>
      <c r="F5" s="36" t="s">
        <v>1</v>
      </c>
      <c r="G5" s="36" t="s">
        <v>3160</v>
      </c>
      <c r="H5" s="60" t="s">
        <v>3100</v>
      </c>
      <c r="I5" s="126" t="s">
        <v>3192</v>
      </c>
      <c r="K5" s="172"/>
      <c r="L5" s="174"/>
      <c r="M5" s="180"/>
      <c r="N5" s="182"/>
    </row>
    <row r="6" spans="1:14" ht="15.75" customHeight="1" x14ac:dyDescent="0.3">
      <c r="A6" s="38">
        <v>5</v>
      </c>
      <c r="B6" s="33" t="s">
        <v>3065</v>
      </c>
      <c r="C6" s="34"/>
      <c r="D6" s="36" t="s">
        <v>3090</v>
      </c>
      <c r="E6" s="35">
        <v>2011</v>
      </c>
      <c r="F6" s="36" t="s">
        <v>1</v>
      </c>
      <c r="G6" s="36" t="s">
        <v>26</v>
      </c>
      <c r="H6" s="60" t="s">
        <v>26</v>
      </c>
      <c r="I6" s="126" t="s">
        <v>3192</v>
      </c>
      <c r="K6" s="175">
        <v>3</v>
      </c>
      <c r="L6" s="176">
        <v>4</v>
      </c>
      <c r="M6" s="180">
        <v>15</v>
      </c>
      <c r="N6" s="182">
        <v>16</v>
      </c>
    </row>
    <row r="7" spans="1:14" ht="15" customHeight="1" x14ac:dyDescent="0.3">
      <c r="A7" s="38">
        <v>6</v>
      </c>
      <c r="B7" s="33" t="s">
        <v>3066</v>
      </c>
      <c r="C7" s="34" t="s">
        <v>3067</v>
      </c>
      <c r="D7" s="36" t="s">
        <v>3090</v>
      </c>
      <c r="E7" s="35">
        <v>2012</v>
      </c>
      <c r="F7" s="36" t="s">
        <v>1</v>
      </c>
      <c r="G7" s="36" t="s">
        <v>3160</v>
      </c>
      <c r="H7" s="60" t="s">
        <v>3068</v>
      </c>
      <c r="I7" s="126" t="s">
        <v>3192</v>
      </c>
      <c r="K7" s="172"/>
      <c r="L7" s="174"/>
      <c r="M7" s="180"/>
      <c r="N7" s="182"/>
    </row>
    <row r="8" spans="1:14" ht="15" customHeight="1" x14ac:dyDescent="0.3">
      <c r="A8" s="38">
        <v>7</v>
      </c>
      <c r="B8" s="33" t="s">
        <v>3069</v>
      </c>
      <c r="C8" s="34" t="s">
        <v>3070</v>
      </c>
      <c r="D8" s="36" t="s">
        <v>3090</v>
      </c>
      <c r="E8" s="35">
        <v>2005</v>
      </c>
      <c r="F8" s="36" t="s">
        <v>1</v>
      </c>
      <c r="G8" s="36" t="s">
        <v>26</v>
      </c>
      <c r="H8" s="60" t="s">
        <v>26</v>
      </c>
      <c r="I8" s="126" t="s">
        <v>3192</v>
      </c>
      <c r="K8" s="175">
        <v>5</v>
      </c>
      <c r="L8" s="176">
        <v>6</v>
      </c>
      <c r="M8" s="180">
        <v>17</v>
      </c>
      <c r="N8" s="182">
        <v>18</v>
      </c>
    </row>
    <row r="9" spans="1:14" ht="15" customHeight="1" x14ac:dyDescent="0.3">
      <c r="A9" s="38">
        <v>8</v>
      </c>
      <c r="B9" s="33"/>
      <c r="C9" s="34"/>
      <c r="D9" s="36"/>
      <c r="E9" s="35"/>
      <c r="F9" s="36"/>
      <c r="G9" s="36"/>
      <c r="H9" s="60"/>
      <c r="I9" s="126" t="s">
        <v>3192</v>
      </c>
      <c r="K9" s="172"/>
      <c r="L9" s="174"/>
      <c r="M9" s="180"/>
      <c r="N9" s="182"/>
    </row>
    <row r="10" spans="1:14" ht="15" customHeight="1" x14ac:dyDescent="0.3">
      <c r="A10" s="43">
        <v>9</v>
      </c>
      <c r="B10" s="33" t="s">
        <v>3071</v>
      </c>
      <c r="C10" s="34"/>
      <c r="D10" s="36" t="s">
        <v>3090</v>
      </c>
      <c r="E10" s="35">
        <v>2009</v>
      </c>
      <c r="F10" s="36" t="s">
        <v>1</v>
      </c>
      <c r="G10" s="36" t="s">
        <v>26</v>
      </c>
      <c r="H10" s="60" t="s">
        <v>313</v>
      </c>
      <c r="I10" s="126" t="s">
        <v>3192</v>
      </c>
      <c r="K10" s="175">
        <v>7</v>
      </c>
      <c r="L10" s="176">
        <v>8</v>
      </c>
      <c r="M10" s="180">
        <v>19</v>
      </c>
      <c r="N10" s="182">
        <v>20</v>
      </c>
    </row>
    <row r="11" spans="1:14" ht="15" customHeight="1" x14ac:dyDescent="0.3">
      <c r="A11" s="38">
        <v>10</v>
      </c>
      <c r="B11" s="33"/>
      <c r="C11" s="34"/>
      <c r="D11" s="36"/>
      <c r="E11" s="35"/>
      <c r="F11" s="36"/>
      <c r="G11" s="36"/>
      <c r="H11" s="60"/>
      <c r="I11" s="126" t="s">
        <v>3192</v>
      </c>
      <c r="K11" s="172"/>
      <c r="L11" s="174"/>
      <c r="M11" s="180"/>
      <c r="N11" s="182"/>
    </row>
    <row r="12" spans="1:14" ht="15" customHeight="1" x14ac:dyDescent="0.3">
      <c r="A12" s="38">
        <v>11</v>
      </c>
      <c r="B12" s="33" t="s">
        <v>3073</v>
      </c>
      <c r="C12" s="34" t="s">
        <v>3075</v>
      </c>
      <c r="D12" s="36" t="s">
        <v>3090</v>
      </c>
      <c r="E12" s="35">
        <v>2011</v>
      </c>
      <c r="F12" s="36" t="s">
        <v>1</v>
      </c>
      <c r="G12" s="36" t="s">
        <v>284</v>
      </c>
      <c r="H12" s="60" t="s">
        <v>2948</v>
      </c>
      <c r="I12" s="126" t="s">
        <v>3192</v>
      </c>
      <c r="K12" s="175">
        <v>9</v>
      </c>
      <c r="L12" s="176">
        <v>10</v>
      </c>
      <c r="M12" s="180">
        <v>21</v>
      </c>
      <c r="N12" s="182">
        <v>22</v>
      </c>
    </row>
    <row r="13" spans="1:14" ht="15.75" customHeight="1" thickBot="1" x14ac:dyDescent="0.35">
      <c r="A13" s="39">
        <v>12</v>
      </c>
      <c r="B13" s="127" t="s">
        <v>3060</v>
      </c>
      <c r="C13" s="128" t="s">
        <v>30</v>
      </c>
      <c r="D13" s="36" t="s">
        <v>3090</v>
      </c>
      <c r="E13" s="129">
        <v>2012</v>
      </c>
      <c r="F13" s="130" t="s">
        <v>1</v>
      </c>
      <c r="G13" s="130" t="s">
        <v>30</v>
      </c>
      <c r="H13" s="105" t="s">
        <v>30</v>
      </c>
      <c r="I13" s="131" t="s">
        <v>3192</v>
      </c>
      <c r="K13" s="172"/>
      <c r="L13" s="174"/>
      <c r="M13" s="180"/>
      <c r="N13" s="182"/>
    </row>
    <row r="14" spans="1:14" ht="15.75" customHeight="1" thickTop="1" x14ac:dyDescent="0.3">
      <c r="A14" s="40">
        <v>13</v>
      </c>
      <c r="B14" s="132" t="s">
        <v>3195</v>
      </c>
      <c r="C14" s="133" t="s">
        <v>74</v>
      </c>
      <c r="D14" s="36" t="s">
        <v>3090</v>
      </c>
      <c r="E14" s="134">
        <v>2012</v>
      </c>
      <c r="F14" s="135" t="s">
        <v>1</v>
      </c>
      <c r="G14" s="135" t="s">
        <v>283</v>
      </c>
      <c r="H14" s="136" t="s">
        <v>237</v>
      </c>
      <c r="I14" s="137" t="s">
        <v>3192</v>
      </c>
      <c r="K14" s="175">
        <v>11</v>
      </c>
      <c r="L14" s="176">
        <v>12</v>
      </c>
      <c r="M14" s="180">
        <v>23</v>
      </c>
      <c r="N14" s="182">
        <v>24</v>
      </c>
    </row>
    <row r="15" spans="1:14" ht="15" customHeight="1" thickBot="1" x14ac:dyDescent="0.35">
      <c r="A15" s="38">
        <v>14</v>
      </c>
      <c r="B15" s="33" t="s">
        <v>3064</v>
      </c>
      <c r="C15" s="34"/>
      <c r="D15" s="36" t="s">
        <v>3090</v>
      </c>
      <c r="E15" s="35">
        <v>2011</v>
      </c>
      <c r="F15" s="36" t="s">
        <v>1</v>
      </c>
      <c r="G15" s="36" t="s">
        <v>26</v>
      </c>
      <c r="H15" s="60" t="s">
        <v>285</v>
      </c>
      <c r="I15" s="126" t="s">
        <v>3192</v>
      </c>
      <c r="K15" s="177"/>
      <c r="L15" s="178"/>
      <c r="M15" s="190"/>
      <c r="N15" s="191"/>
    </row>
    <row r="16" spans="1:14" ht="15" customHeight="1" thickTop="1" thickBot="1" x14ac:dyDescent="0.35">
      <c r="A16" s="38">
        <v>15</v>
      </c>
      <c r="B16" s="33" t="s">
        <v>3057</v>
      </c>
      <c r="C16" s="34"/>
      <c r="D16" s="36" t="s">
        <v>3090</v>
      </c>
      <c r="E16" s="35">
        <v>2011</v>
      </c>
      <c r="F16" s="36" t="s">
        <v>1</v>
      </c>
      <c r="G16" s="36" t="s">
        <v>26</v>
      </c>
      <c r="H16" s="60" t="s">
        <v>316</v>
      </c>
      <c r="I16" s="126" t="s">
        <v>3192</v>
      </c>
      <c r="K16" s="21"/>
    </row>
    <row r="17" spans="1:14" ht="15.75" customHeight="1" thickTop="1" x14ac:dyDescent="0.3">
      <c r="A17" s="38">
        <v>16</v>
      </c>
      <c r="B17" s="33" t="s">
        <v>3078</v>
      </c>
      <c r="C17" s="34"/>
      <c r="D17" s="36" t="s">
        <v>3090</v>
      </c>
      <c r="E17" s="35">
        <v>2011</v>
      </c>
      <c r="F17" s="36" t="s">
        <v>1</v>
      </c>
      <c r="G17" s="36" t="s">
        <v>26</v>
      </c>
      <c r="H17" s="60" t="s">
        <v>320</v>
      </c>
      <c r="I17" s="126" t="s">
        <v>3192</v>
      </c>
      <c r="K17" s="25"/>
      <c r="L17" s="183" t="s">
        <v>3087</v>
      </c>
      <c r="M17" s="184"/>
      <c r="N17" s="185"/>
    </row>
    <row r="18" spans="1:14" ht="15" thickBot="1" x14ac:dyDescent="0.35">
      <c r="A18" s="38">
        <v>17</v>
      </c>
      <c r="B18" s="33" t="s">
        <v>3061</v>
      </c>
      <c r="C18" s="34"/>
      <c r="D18" s="36" t="s">
        <v>3090</v>
      </c>
      <c r="E18" s="35">
        <v>2006</v>
      </c>
      <c r="F18" s="36" t="s">
        <v>1</v>
      </c>
      <c r="G18" s="36" t="s">
        <v>26</v>
      </c>
      <c r="H18" s="60" t="s">
        <v>301</v>
      </c>
      <c r="I18" s="126" t="s">
        <v>3192</v>
      </c>
      <c r="K18" s="26"/>
      <c r="L18" s="186" t="s">
        <v>3080</v>
      </c>
      <c r="M18" s="187"/>
      <c r="N18" s="188"/>
    </row>
    <row r="19" spans="1:14" ht="15" thickTop="1" x14ac:dyDescent="0.3">
      <c r="A19" s="38">
        <v>18</v>
      </c>
      <c r="B19" s="33" t="s">
        <v>3084</v>
      </c>
      <c r="C19" s="34"/>
      <c r="D19" s="36" t="s">
        <v>3090</v>
      </c>
      <c r="E19" s="35">
        <v>2009</v>
      </c>
      <c r="F19" s="36" t="s">
        <v>1</v>
      </c>
      <c r="G19" s="36" t="s">
        <v>26</v>
      </c>
      <c r="H19" s="60" t="s">
        <v>3081</v>
      </c>
      <c r="I19" s="126" t="s">
        <v>3192</v>
      </c>
      <c r="K19" s="42"/>
      <c r="L19" s="189"/>
      <c r="M19" s="189"/>
      <c r="N19" s="189"/>
    </row>
    <row r="20" spans="1:14" x14ac:dyDescent="0.3">
      <c r="A20" s="38">
        <v>19</v>
      </c>
      <c r="B20" s="33" t="s">
        <v>3079</v>
      </c>
      <c r="C20" s="34"/>
      <c r="D20" s="36" t="s">
        <v>3090</v>
      </c>
      <c r="E20" s="35">
        <v>2011</v>
      </c>
      <c r="F20" s="36" t="s">
        <v>1</v>
      </c>
      <c r="G20" s="36" t="s">
        <v>26</v>
      </c>
      <c r="H20" s="60" t="s">
        <v>314</v>
      </c>
      <c r="I20" s="126" t="s">
        <v>3192</v>
      </c>
    </row>
    <row r="21" spans="1:14" x14ac:dyDescent="0.3">
      <c r="A21" s="38">
        <v>20</v>
      </c>
      <c r="B21" s="33" t="s">
        <v>3085</v>
      </c>
      <c r="C21" s="34"/>
      <c r="D21" s="36" t="s">
        <v>3090</v>
      </c>
      <c r="E21" s="35">
        <v>2006</v>
      </c>
      <c r="F21" s="36" t="s">
        <v>1</v>
      </c>
      <c r="G21" s="36" t="s">
        <v>26</v>
      </c>
      <c r="H21" s="60" t="s">
        <v>3081</v>
      </c>
      <c r="I21" s="126" t="s">
        <v>3192</v>
      </c>
    </row>
    <row r="22" spans="1:14" x14ac:dyDescent="0.3">
      <c r="A22" s="38">
        <v>21</v>
      </c>
      <c r="B22" s="33" t="s">
        <v>3062</v>
      </c>
      <c r="C22" s="34"/>
      <c r="D22" s="36" t="s">
        <v>3090</v>
      </c>
      <c r="E22" s="35">
        <v>2011</v>
      </c>
      <c r="F22" s="36" t="s">
        <v>1</v>
      </c>
      <c r="G22" s="36" t="s">
        <v>26</v>
      </c>
      <c r="H22" s="60" t="s">
        <v>306</v>
      </c>
      <c r="I22" s="126" t="s">
        <v>3192</v>
      </c>
    </row>
    <row r="23" spans="1:14" x14ac:dyDescent="0.3">
      <c r="A23" s="38">
        <v>22</v>
      </c>
      <c r="B23" s="33" t="s">
        <v>3059</v>
      </c>
      <c r="C23" s="34"/>
      <c r="D23" s="36" t="s">
        <v>3090</v>
      </c>
      <c r="E23" s="35">
        <v>2011</v>
      </c>
      <c r="F23" s="36" t="s">
        <v>1</v>
      </c>
      <c r="G23" s="36" t="s">
        <v>26</v>
      </c>
      <c r="H23" s="60" t="s">
        <v>316</v>
      </c>
      <c r="I23" s="126" t="s">
        <v>3192</v>
      </c>
    </row>
    <row r="24" spans="1:14" x14ac:dyDescent="0.3">
      <c r="A24" s="38">
        <v>23</v>
      </c>
      <c r="B24" s="33" t="s">
        <v>3058</v>
      </c>
      <c r="C24" s="34"/>
      <c r="D24" s="36" t="s">
        <v>3090</v>
      </c>
      <c r="E24" s="35">
        <v>2010</v>
      </c>
      <c r="F24" s="36" t="s">
        <v>1</v>
      </c>
      <c r="G24" s="36" t="s">
        <v>26</v>
      </c>
      <c r="H24" s="60" t="s">
        <v>301</v>
      </c>
      <c r="I24" s="126" t="s">
        <v>3192</v>
      </c>
    </row>
    <row r="25" spans="1:14" ht="15.75" thickBot="1" x14ac:dyDescent="0.3">
      <c r="A25" s="41">
        <v>24</v>
      </c>
      <c r="B25" s="138" t="s">
        <v>3076</v>
      </c>
      <c r="C25" s="139" t="s">
        <v>3055</v>
      </c>
      <c r="D25" s="140" t="s">
        <v>3090</v>
      </c>
      <c r="E25" s="141">
        <v>2011</v>
      </c>
      <c r="F25" s="140" t="s">
        <v>1</v>
      </c>
      <c r="G25" s="140" t="s">
        <v>361</v>
      </c>
      <c r="H25" s="104" t="s">
        <v>3006</v>
      </c>
      <c r="I25" s="142" t="s">
        <v>3192</v>
      </c>
    </row>
    <row r="26" spans="1:14" ht="15" x14ac:dyDescent="0.25">
      <c r="A26" s="21"/>
      <c r="E26" s="20"/>
      <c r="F26" s="21"/>
      <c r="G26" s="21"/>
      <c r="H26" s="21"/>
      <c r="I26" s="21"/>
    </row>
    <row r="27" spans="1:14" ht="15" x14ac:dyDescent="0.25">
      <c r="A27" s="68"/>
      <c r="B27" s="24"/>
      <c r="C27" s="24"/>
      <c r="E27" s="20"/>
      <c r="F27" s="21"/>
      <c r="G27" s="21"/>
      <c r="H27" s="21"/>
      <c r="I27" s="21"/>
    </row>
    <row r="28" spans="1:14" ht="15" x14ac:dyDescent="0.25">
      <c r="A28" s="21"/>
      <c r="E28" s="20"/>
      <c r="F28" s="21"/>
      <c r="G28" s="21"/>
      <c r="H28" s="21"/>
      <c r="I28" s="21"/>
    </row>
    <row r="29" spans="1:14" ht="15" x14ac:dyDescent="0.25">
      <c r="A29" s="21"/>
      <c r="E29" s="20"/>
      <c r="F29" s="21"/>
      <c r="G29" s="21"/>
      <c r="H29" s="21"/>
      <c r="I29" s="21"/>
    </row>
    <row r="30" spans="1:14" ht="15" x14ac:dyDescent="0.25">
      <c r="E30" s="20"/>
      <c r="F30" s="21"/>
      <c r="G30" s="21"/>
      <c r="H30" s="21"/>
      <c r="I30" s="21"/>
    </row>
    <row r="31" spans="1:14" x14ac:dyDescent="0.3">
      <c r="E31" s="20"/>
      <c r="F31" s="21"/>
      <c r="G31" s="21"/>
      <c r="H31" s="21"/>
      <c r="I31" s="21"/>
    </row>
    <row r="32" spans="1:14" x14ac:dyDescent="0.3">
      <c r="E32" s="20"/>
      <c r="F32" s="21"/>
      <c r="G32" s="21"/>
      <c r="H32" s="21"/>
      <c r="I32" s="21"/>
    </row>
    <row r="33" spans="5:9" x14ac:dyDescent="0.3">
      <c r="E33" s="20"/>
      <c r="F33" s="21"/>
      <c r="G33" s="21"/>
      <c r="H33" s="21"/>
      <c r="I33" s="21"/>
    </row>
    <row r="34" spans="5:9" x14ac:dyDescent="0.3">
      <c r="E34" s="20"/>
      <c r="F34" s="21"/>
      <c r="G34" s="21"/>
      <c r="H34" s="21"/>
      <c r="I34" s="21"/>
    </row>
    <row r="35" spans="5:9" x14ac:dyDescent="0.3">
      <c r="E35" s="20"/>
      <c r="F35" s="21"/>
      <c r="G35" s="21"/>
      <c r="H35" s="21"/>
      <c r="I35" s="21"/>
    </row>
    <row r="36" spans="5:9" x14ac:dyDescent="0.3">
      <c r="E36" s="20"/>
      <c r="F36" s="21"/>
      <c r="G36" s="21"/>
      <c r="H36" s="21"/>
      <c r="I36" s="21"/>
    </row>
    <row r="37" spans="5:9" x14ac:dyDescent="0.3">
      <c r="E37" s="20"/>
      <c r="F37" s="21"/>
      <c r="G37" s="21"/>
      <c r="H37" s="21"/>
      <c r="I37" s="21"/>
    </row>
    <row r="38" spans="5:9" x14ac:dyDescent="0.3">
      <c r="E38" s="20"/>
      <c r="F38" s="21"/>
      <c r="G38" s="21"/>
      <c r="H38" s="21"/>
      <c r="I38" s="21"/>
    </row>
    <row r="39" spans="5:9" x14ac:dyDescent="0.3">
      <c r="E39" s="20"/>
      <c r="F39" s="21"/>
      <c r="G39" s="21"/>
      <c r="H39" s="21"/>
      <c r="I39" s="21"/>
    </row>
    <row r="40" spans="5:9" x14ac:dyDescent="0.3">
      <c r="E40" s="20"/>
      <c r="F40" s="21"/>
      <c r="G40" s="21"/>
      <c r="H40" s="21"/>
      <c r="I40" s="21"/>
    </row>
    <row r="41" spans="5:9" x14ac:dyDescent="0.3">
      <c r="E41" s="20"/>
      <c r="F41" s="21"/>
      <c r="G41" s="21"/>
      <c r="H41" s="21"/>
      <c r="I41" s="21"/>
    </row>
    <row r="42" spans="5:9" x14ac:dyDescent="0.3">
      <c r="E42" s="20"/>
      <c r="F42" s="21"/>
      <c r="G42" s="21"/>
      <c r="H42" s="21"/>
      <c r="I42" s="21"/>
    </row>
    <row r="43" spans="5:9" x14ac:dyDescent="0.3">
      <c r="E43" s="20"/>
      <c r="F43" s="21"/>
      <c r="G43" s="21"/>
      <c r="H43" s="21"/>
      <c r="I43" s="21"/>
    </row>
    <row r="44" spans="5:9" x14ac:dyDescent="0.3">
      <c r="E44" s="20"/>
      <c r="F44" s="21"/>
      <c r="G44" s="21"/>
      <c r="H44" s="21"/>
      <c r="I44" s="21"/>
    </row>
    <row r="45" spans="5:9" x14ac:dyDescent="0.3">
      <c r="E45" s="20"/>
      <c r="F45" s="21"/>
      <c r="G45" s="21"/>
      <c r="H45" s="21"/>
      <c r="I45" s="21"/>
    </row>
    <row r="46" spans="5:9" x14ac:dyDescent="0.3">
      <c r="E46" s="20"/>
      <c r="F46" s="21"/>
      <c r="G46" s="21"/>
      <c r="H46" s="21"/>
      <c r="I46" s="21"/>
    </row>
    <row r="47" spans="5:9" x14ac:dyDescent="0.3">
      <c r="E47" s="20"/>
      <c r="F47" s="21"/>
      <c r="G47" s="21"/>
      <c r="H47" s="21"/>
      <c r="I47" s="21"/>
    </row>
    <row r="48" spans="5:9" x14ac:dyDescent="0.3">
      <c r="E48" s="20"/>
      <c r="F48" s="21"/>
      <c r="G48" s="21"/>
      <c r="H48" s="21"/>
      <c r="I48" s="21"/>
    </row>
    <row r="49" spans="5:9" x14ac:dyDescent="0.3">
      <c r="E49" s="20"/>
      <c r="F49" s="21"/>
      <c r="G49" s="21"/>
      <c r="H49" s="21"/>
      <c r="I49" s="21"/>
    </row>
    <row r="50" spans="5:9" x14ac:dyDescent="0.3">
      <c r="E50" s="20"/>
      <c r="F50" s="21"/>
      <c r="G50" s="21"/>
      <c r="H50" s="21"/>
      <c r="I50" s="21"/>
    </row>
    <row r="51" spans="5:9" x14ac:dyDescent="0.3">
      <c r="E51" s="20"/>
      <c r="F51" s="21"/>
      <c r="G51" s="21"/>
      <c r="H51" s="21"/>
      <c r="I51" s="21"/>
    </row>
    <row r="52" spans="5:9" x14ac:dyDescent="0.3">
      <c r="E52" s="20"/>
      <c r="F52" s="21"/>
      <c r="G52" s="21"/>
      <c r="H52" s="21"/>
      <c r="I52" s="21"/>
    </row>
    <row r="53" spans="5:9" x14ac:dyDescent="0.3">
      <c r="E53" s="20"/>
      <c r="F53" s="21"/>
      <c r="G53" s="21"/>
      <c r="H53" s="21"/>
      <c r="I53" s="21"/>
    </row>
    <row r="54" spans="5:9" x14ac:dyDescent="0.3">
      <c r="E54" s="20"/>
      <c r="F54" s="21"/>
      <c r="G54" s="21"/>
      <c r="H54" s="21"/>
      <c r="I54" s="21"/>
    </row>
    <row r="55" spans="5:9" x14ac:dyDescent="0.3">
      <c r="E55" s="20"/>
      <c r="F55" s="21"/>
      <c r="G55" s="21"/>
      <c r="H55" s="21"/>
      <c r="I55" s="21"/>
    </row>
    <row r="56" spans="5:9" x14ac:dyDescent="0.3">
      <c r="E56" s="20"/>
      <c r="F56" s="21"/>
      <c r="G56" s="21"/>
      <c r="H56" s="21"/>
      <c r="I56" s="21"/>
    </row>
    <row r="57" spans="5:9" x14ac:dyDescent="0.3">
      <c r="E57" s="20"/>
      <c r="F57" s="21"/>
      <c r="G57" s="21"/>
      <c r="H57" s="21"/>
      <c r="I57" s="21"/>
    </row>
    <row r="58" spans="5:9" x14ac:dyDescent="0.3">
      <c r="E58" s="20"/>
      <c r="F58" s="21"/>
      <c r="G58" s="21"/>
      <c r="H58" s="21"/>
      <c r="I58" s="21"/>
    </row>
    <row r="59" spans="5:9" x14ac:dyDescent="0.3">
      <c r="E59" s="20"/>
      <c r="F59" s="21"/>
      <c r="G59" s="21"/>
      <c r="H59" s="21"/>
      <c r="I59" s="21"/>
    </row>
    <row r="60" spans="5:9" x14ac:dyDescent="0.3">
      <c r="E60" s="20"/>
      <c r="F60" s="21"/>
      <c r="G60" s="21"/>
      <c r="H60" s="21"/>
      <c r="I60" s="21"/>
    </row>
    <row r="61" spans="5:9" x14ac:dyDescent="0.3">
      <c r="E61" s="20"/>
      <c r="F61" s="21"/>
      <c r="G61" s="21"/>
      <c r="H61" s="21"/>
      <c r="I61" s="21"/>
    </row>
    <row r="62" spans="5:9" x14ac:dyDescent="0.3">
      <c r="E62" s="20"/>
      <c r="F62" s="21"/>
      <c r="G62" s="21"/>
      <c r="H62" s="21"/>
      <c r="I62" s="21"/>
    </row>
    <row r="63" spans="5:9" x14ac:dyDescent="0.3">
      <c r="E63" s="20"/>
      <c r="F63" s="21"/>
      <c r="G63" s="21"/>
      <c r="H63" s="21"/>
      <c r="I63" s="21"/>
    </row>
    <row r="64" spans="5:9" x14ac:dyDescent="0.3">
      <c r="E64" s="20"/>
      <c r="F64" s="21"/>
      <c r="G64" s="21"/>
      <c r="H64" s="21"/>
      <c r="I64" s="21"/>
    </row>
    <row r="65" spans="5:9" x14ac:dyDescent="0.3">
      <c r="E65" s="20"/>
      <c r="F65" s="21"/>
      <c r="G65" s="21"/>
      <c r="H65" s="21"/>
      <c r="I65" s="21"/>
    </row>
    <row r="66" spans="5:9" x14ac:dyDescent="0.3">
      <c r="E66" s="20"/>
      <c r="F66" s="21"/>
      <c r="G66" s="21"/>
      <c r="H66" s="21"/>
      <c r="I66" s="21"/>
    </row>
    <row r="67" spans="5:9" x14ac:dyDescent="0.3">
      <c r="E67" s="20"/>
      <c r="F67" s="21"/>
      <c r="G67" s="21"/>
      <c r="H67" s="21"/>
      <c r="I67" s="21"/>
    </row>
    <row r="68" spans="5:9" x14ac:dyDescent="0.3">
      <c r="E68" s="20"/>
      <c r="F68" s="21"/>
      <c r="G68" s="21"/>
      <c r="H68" s="21"/>
      <c r="I68" s="21"/>
    </row>
    <row r="69" spans="5:9" x14ac:dyDescent="0.3">
      <c r="E69" s="20"/>
      <c r="F69" s="21"/>
      <c r="G69" s="21"/>
      <c r="H69" s="21"/>
      <c r="I69" s="21"/>
    </row>
    <row r="70" spans="5:9" x14ac:dyDescent="0.3">
      <c r="E70" s="20"/>
      <c r="F70" s="21"/>
      <c r="G70" s="21"/>
      <c r="H70" s="21"/>
      <c r="I70" s="21"/>
    </row>
    <row r="71" spans="5:9" x14ac:dyDescent="0.3">
      <c r="E71" s="20"/>
      <c r="F71" s="21"/>
      <c r="G71" s="21"/>
      <c r="H71" s="21"/>
      <c r="I71" s="21"/>
    </row>
    <row r="72" spans="5:9" x14ac:dyDescent="0.3">
      <c r="E72" s="20"/>
      <c r="F72" s="21"/>
      <c r="G72" s="21"/>
      <c r="H72" s="21"/>
      <c r="I72" s="21"/>
    </row>
    <row r="73" spans="5:9" x14ac:dyDescent="0.3">
      <c r="E73" s="20"/>
      <c r="F73" s="21"/>
      <c r="G73" s="21"/>
      <c r="H73" s="21"/>
      <c r="I73" s="21"/>
    </row>
    <row r="74" spans="5:9" x14ac:dyDescent="0.3">
      <c r="E74" s="20"/>
      <c r="F74" s="21"/>
      <c r="G74" s="21"/>
      <c r="H74" s="21"/>
      <c r="I74" s="21"/>
    </row>
    <row r="75" spans="5:9" x14ac:dyDescent="0.3">
      <c r="E75" s="20"/>
      <c r="F75" s="21"/>
      <c r="G75" s="21"/>
      <c r="H75" s="21"/>
      <c r="I75" s="21"/>
    </row>
    <row r="76" spans="5:9" x14ac:dyDescent="0.3">
      <c r="E76" s="20"/>
      <c r="F76" s="21"/>
      <c r="G76" s="21"/>
      <c r="H76" s="21"/>
      <c r="I76" s="21"/>
    </row>
    <row r="77" spans="5:9" x14ac:dyDescent="0.3">
      <c r="E77" s="20"/>
      <c r="F77" s="21"/>
      <c r="G77" s="21"/>
      <c r="H77" s="21"/>
      <c r="I77" s="21"/>
    </row>
    <row r="78" spans="5:9" x14ac:dyDescent="0.3">
      <c r="E78" s="20"/>
      <c r="F78" s="21"/>
      <c r="G78" s="21"/>
      <c r="H78" s="21"/>
      <c r="I78" s="21"/>
    </row>
    <row r="79" spans="5:9" x14ac:dyDescent="0.3">
      <c r="E79" s="20"/>
      <c r="F79" s="21"/>
      <c r="G79" s="21"/>
      <c r="H79" s="21"/>
      <c r="I79" s="21"/>
    </row>
    <row r="80" spans="5:9" x14ac:dyDescent="0.3">
      <c r="E80" s="20"/>
      <c r="F80" s="21"/>
      <c r="G80" s="21"/>
      <c r="H80" s="21"/>
      <c r="I80" s="21"/>
    </row>
    <row r="81" spans="5:9" x14ac:dyDescent="0.3">
      <c r="E81" s="20"/>
      <c r="F81" s="21"/>
      <c r="G81" s="21"/>
      <c r="H81" s="21"/>
      <c r="I81" s="21"/>
    </row>
    <row r="82" spans="5:9" x14ac:dyDescent="0.3">
      <c r="E82" s="20"/>
      <c r="F82" s="21"/>
      <c r="G82" s="21"/>
      <c r="H82" s="21"/>
      <c r="I82" s="21"/>
    </row>
    <row r="83" spans="5:9" x14ac:dyDescent="0.3">
      <c r="E83" s="20"/>
      <c r="F83" s="21"/>
      <c r="G83" s="21"/>
      <c r="H83" s="21"/>
      <c r="I83" s="21"/>
    </row>
    <row r="84" spans="5:9" x14ac:dyDescent="0.3">
      <c r="E84" s="20"/>
      <c r="F84" s="21"/>
      <c r="G84" s="21"/>
      <c r="H84" s="21"/>
      <c r="I84" s="21"/>
    </row>
    <row r="85" spans="5:9" x14ac:dyDescent="0.3">
      <c r="E85" s="20"/>
      <c r="F85" s="21"/>
      <c r="G85" s="21"/>
      <c r="H85" s="21"/>
      <c r="I85" s="21"/>
    </row>
    <row r="86" spans="5:9" x14ac:dyDescent="0.3">
      <c r="E86" s="20"/>
      <c r="F86" s="21"/>
      <c r="G86" s="21"/>
      <c r="H86" s="21"/>
      <c r="I86" s="21"/>
    </row>
    <row r="87" spans="5:9" x14ac:dyDescent="0.3">
      <c r="E87" s="20"/>
      <c r="F87" s="21"/>
      <c r="G87" s="21"/>
      <c r="H87" s="21"/>
      <c r="I87" s="21"/>
    </row>
    <row r="88" spans="5:9" x14ac:dyDescent="0.3">
      <c r="E88" s="20"/>
      <c r="F88" s="21"/>
      <c r="G88" s="21"/>
      <c r="H88" s="21"/>
      <c r="I88" s="21"/>
    </row>
    <row r="89" spans="5:9" x14ac:dyDescent="0.3">
      <c r="E89" s="20"/>
      <c r="F89" s="21"/>
      <c r="G89" s="21"/>
      <c r="H89" s="21"/>
      <c r="I89" s="21"/>
    </row>
    <row r="90" spans="5:9" x14ac:dyDescent="0.3">
      <c r="E90" s="20"/>
      <c r="F90" s="21"/>
      <c r="G90" s="21"/>
      <c r="H90" s="21"/>
      <c r="I90" s="21"/>
    </row>
    <row r="91" spans="5:9" x14ac:dyDescent="0.3">
      <c r="E91" s="20"/>
      <c r="F91" s="21"/>
      <c r="G91" s="21"/>
      <c r="H91" s="21"/>
      <c r="I91" s="21"/>
    </row>
    <row r="92" spans="5:9" x14ac:dyDescent="0.3">
      <c r="E92" s="20"/>
      <c r="F92" s="21"/>
      <c r="G92" s="21"/>
      <c r="H92" s="21"/>
      <c r="I92" s="21"/>
    </row>
    <row r="93" spans="5:9" x14ac:dyDescent="0.3">
      <c r="E93" s="20"/>
      <c r="F93" s="21"/>
      <c r="G93" s="21"/>
      <c r="H93" s="21"/>
      <c r="I93" s="21"/>
    </row>
    <row r="94" spans="5:9" x14ac:dyDescent="0.3">
      <c r="E94" s="20"/>
      <c r="F94" s="21"/>
      <c r="G94" s="21"/>
      <c r="H94" s="21"/>
      <c r="I94" s="21"/>
    </row>
    <row r="95" spans="5:9" x14ac:dyDescent="0.3">
      <c r="E95" s="20"/>
      <c r="F95" s="21"/>
      <c r="G95" s="21"/>
      <c r="H95" s="21"/>
      <c r="I95" s="21"/>
    </row>
    <row r="96" spans="5:9" x14ac:dyDescent="0.3">
      <c r="E96" s="20"/>
      <c r="F96" s="21"/>
      <c r="G96" s="21"/>
      <c r="H96" s="21"/>
      <c r="I96" s="21"/>
    </row>
    <row r="97" spans="5:9" x14ac:dyDescent="0.3">
      <c r="E97" s="20"/>
      <c r="F97" s="21"/>
      <c r="G97" s="21"/>
      <c r="H97" s="21"/>
      <c r="I97" s="21"/>
    </row>
    <row r="98" spans="5:9" x14ac:dyDescent="0.3">
      <c r="E98" s="20"/>
      <c r="F98" s="21"/>
      <c r="G98" s="21"/>
      <c r="H98" s="21"/>
      <c r="I98" s="21"/>
    </row>
    <row r="99" spans="5:9" x14ac:dyDescent="0.3">
      <c r="E99" s="20"/>
      <c r="F99" s="21"/>
      <c r="G99" s="21"/>
      <c r="H99" s="21"/>
      <c r="I99" s="21"/>
    </row>
    <row r="100" spans="5:9" x14ac:dyDescent="0.3">
      <c r="E100" s="20"/>
      <c r="F100" s="21"/>
      <c r="G100" s="21"/>
      <c r="H100" s="21"/>
      <c r="I100" s="21"/>
    </row>
    <row r="101" spans="5:9" x14ac:dyDescent="0.3">
      <c r="E101" s="20"/>
      <c r="F101" s="21"/>
      <c r="G101" s="21"/>
      <c r="H101" s="21"/>
      <c r="I101" s="21"/>
    </row>
    <row r="102" spans="5:9" x14ac:dyDescent="0.3">
      <c r="E102" s="20"/>
      <c r="F102" s="21"/>
      <c r="G102" s="21"/>
      <c r="H102" s="21"/>
      <c r="I102" s="21"/>
    </row>
    <row r="103" spans="5:9" x14ac:dyDescent="0.3">
      <c r="E103" s="20"/>
      <c r="F103" s="21"/>
      <c r="G103" s="21"/>
      <c r="H103" s="21"/>
      <c r="I103" s="21"/>
    </row>
    <row r="104" spans="5:9" x14ac:dyDescent="0.3">
      <c r="E104" s="20"/>
      <c r="F104" s="21"/>
      <c r="G104" s="21"/>
      <c r="H104" s="21"/>
      <c r="I104" s="21"/>
    </row>
    <row r="105" spans="5:9" x14ac:dyDescent="0.3">
      <c r="E105" s="20"/>
      <c r="F105" s="21"/>
      <c r="G105" s="21"/>
      <c r="H105" s="21"/>
      <c r="I105" s="21"/>
    </row>
    <row r="106" spans="5:9" x14ac:dyDescent="0.3">
      <c r="E106" s="20"/>
      <c r="F106" s="21"/>
      <c r="G106" s="21"/>
      <c r="H106" s="21"/>
      <c r="I106" s="21"/>
    </row>
    <row r="107" spans="5:9" x14ac:dyDescent="0.3">
      <c r="E107" s="20"/>
      <c r="F107" s="21"/>
      <c r="G107" s="21"/>
      <c r="H107" s="21"/>
      <c r="I107" s="21"/>
    </row>
    <row r="108" spans="5:9" x14ac:dyDescent="0.3">
      <c r="E108" s="20"/>
      <c r="F108" s="21"/>
      <c r="G108" s="21"/>
      <c r="H108" s="21"/>
      <c r="I108" s="21"/>
    </row>
    <row r="109" spans="5:9" x14ac:dyDescent="0.3">
      <c r="E109" s="20"/>
      <c r="F109" s="21"/>
      <c r="G109" s="21"/>
      <c r="H109" s="21"/>
      <c r="I109" s="21"/>
    </row>
    <row r="110" spans="5:9" x14ac:dyDescent="0.3">
      <c r="E110" s="20"/>
      <c r="F110" s="21"/>
      <c r="G110" s="21"/>
      <c r="H110" s="21"/>
      <c r="I110" s="21"/>
    </row>
    <row r="111" spans="5:9" x14ac:dyDescent="0.3">
      <c r="E111" s="20"/>
      <c r="F111" s="21"/>
      <c r="G111" s="21"/>
      <c r="H111" s="21"/>
      <c r="I111" s="21"/>
    </row>
    <row r="112" spans="5:9" x14ac:dyDescent="0.3">
      <c r="E112" s="20"/>
      <c r="F112" s="21"/>
      <c r="G112" s="21"/>
      <c r="H112" s="21"/>
      <c r="I112" s="21"/>
    </row>
    <row r="113" spans="5:9" x14ac:dyDescent="0.3">
      <c r="E113" s="20"/>
      <c r="F113" s="21"/>
      <c r="G113" s="21"/>
      <c r="H113" s="21"/>
      <c r="I113" s="21"/>
    </row>
    <row r="114" spans="5:9" x14ac:dyDescent="0.3">
      <c r="E114" s="20"/>
      <c r="F114" s="21"/>
      <c r="G114" s="21"/>
      <c r="H114" s="21"/>
      <c r="I114" s="21"/>
    </row>
    <row r="115" spans="5:9" x14ac:dyDescent="0.3">
      <c r="E115" s="20"/>
      <c r="F115" s="21"/>
      <c r="G115" s="21"/>
      <c r="H115" s="21"/>
      <c r="I115" s="21"/>
    </row>
    <row r="116" spans="5:9" x14ac:dyDescent="0.3">
      <c r="E116" s="20"/>
      <c r="F116" s="21"/>
      <c r="G116" s="21"/>
      <c r="H116" s="21"/>
      <c r="I116" s="21"/>
    </row>
    <row r="117" spans="5:9" x14ac:dyDescent="0.3">
      <c r="E117" s="20"/>
      <c r="F117" s="21"/>
      <c r="G117" s="21"/>
      <c r="H117" s="21"/>
      <c r="I117" s="21"/>
    </row>
    <row r="118" spans="5:9" x14ac:dyDescent="0.3">
      <c r="E118" s="20"/>
      <c r="F118" s="21"/>
      <c r="G118" s="21"/>
      <c r="H118" s="21"/>
      <c r="I118" s="21"/>
    </row>
    <row r="119" spans="5:9" x14ac:dyDescent="0.3">
      <c r="E119" s="20"/>
      <c r="F119" s="21"/>
      <c r="G119" s="21"/>
      <c r="H119" s="21"/>
      <c r="I119" s="21"/>
    </row>
    <row r="120" spans="5:9" x14ac:dyDescent="0.3">
      <c r="E120" s="20"/>
      <c r="F120" s="21"/>
      <c r="G120" s="21"/>
      <c r="H120" s="21"/>
      <c r="I120" s="21"/>
    </row>
    <row r="121" spans="5:9" x14ac:dyDescent="0.3">
      <c r="E121" s="20"/>
      <c r="F121" s="21"/>
      <c r="G121" s="21"/>
      <c r="H121" s="21"/>
      <c r="I121" s="21"/>
    </row>
    <row r="122" spans="5:9" x14ac:dyDescent="0.3">
      <c r="E122" s="20"/>
      <c r="F122" s="21"/>
      <c r="G122" s="21"/>
      <c r="H122" s="21"/>
      <c r="I122" s="21"/>
    </row>
    <row r="123" spans="5:9" x14ac:dyDescent="0.3">
      <c r="E123" s="20"/>
      <c r="F123" s="21"/>
      <c r="G123" s="21"/>
      <c r="H123" s="21"/>
      <c r="I123" s="21"/>
    </row>
    <row r="124" spans="5:9" x14ac:dyDescent="0.3">
      <c r="E124" s="20"/>
      <c r="F124" s="21"/>
      <c r="G124" s="21"/>
      <c r="H124" s="21"/>
      <c r="I124" s="21"/>
    </row>
    <row r="125" spans="5:9" x14ac:dyDescent="0.3">
      <c r="E125" s="20"/>
      <c r="F125" s="21"/>
      <c r="G125" s="21"/>
      <c r="H125" s="21"/>
      <c r="I125" s="21"/>
    </row>
    <row r="126" spans="5:9" x14ac:dyDescent="0.3">
      <c r="E126" s="20"/>
      <c r="F126" s="21"/>
      <c r="G126" s="21"/>
      <c r="H126" s="21"/>
      <c r="I126" s="21"/>
    </row>
    <row r="127" spans="5:9" x14ac:dyDescent="0.3">
      <c r="E127" s="20"/>
      <c r="F127" s="21"/>
      <c r="G127" s="21"/>
      <c r="H127" s="21"/>
      <c r="I127" s="21"/>
    </row>
    <row r="128" spans="5:9" x14ac:dyDescent="0.3">
      <c r="E128" s="20"/>
      <c r="F128" s="21"/>
      <c r="G128" s="21"/>
      <c r="H128" s="21"/>
      <c r="I128" s="21"/>
    </row>
    <row r="129" spans="5:9" x14ac:dyDescent="0.3">
      <c r="E129" s="20"/>
      <c r="F129" s="21"/>
      <c r="G129" s="21"/>
      <c r="H129" s="21"/>
      <c r="I129" s="21"/>
    </row>
    <row r="130" spans="5:9" x14ac:dyDescent="0.3">
      <c r="E130" s="20"/>
      <c r="F130" s="21"/>
      <c r="G130" s="21"/>
      <c r="H130" s="21"/>
      <c r="I130" s="21"/>
    </row>
    <row r="131" spans="5:9" x14ac:dyDescent="0.3">
      <c r="E131" s="20"/>
      <c r="F131" s="21"/>
      <c r="G131" s="21"/>
      <c r="H131" s="21"/>
      <c r="I131" s="21"/>
    </row>
    <row r="132" spans="5:9" x14ac:dyDescent="0.3">
      <c r="E132" s="20"/>
      <c r="F132" s="21"/>
      <c r="G132" s="21"/>
      <c r="H132" s="21"/>
      <c r="I132" s="21"/>
    </row>
    <row r="133" spans="5:9" x14ac:dyDescent="0.3">
      <c r="E133" s="20"/>
      <c r="F133" s="21"/>
      <c r="G133" s="21"/>
      <c r="H133" s="21"/>
      <c r="I133" s="21"/>
    </row>
    <row r="134" spans="5:9" x14ac:dyDescent="0.3">
      <c r="E134" s="20"/>
      <c r="F134" s="21"/>
      <c r="G134" s="21"/>
      <c r="H134" s="21"/>
      <c r="I134" s="21"/>
    </row>
    <row r="135" spans="5:9" x14ac:dyDescent="0.3">
      <c r="E135" s="20"/>
      <c r="F135" s="21"/>
      <c r="G135" s="21"/>
      <c r="H135" s="21"/>
      <c r="I135" s="21"/>
    </row>
    <row r="136" spans="5:9" x14ac:dyDescent="0.3">
      <c r="E136" s="20"/>
      <c r="F136" s="21"/>
      <c r="G136" s="21"/>
      <c r="H136" s="21"/>
      <c r="I136" s="21"/>
    </row>
    <row r="137" spans="5:9" x14ac:dyDescent="0.3">
      <c r="E137" s="20"/>
      <c r="F137" s="21"/>
      <c r="G137" s="21"/>
      <c r="H137" s="21"/>
      <c r="I137" s="21"/>
    </row>
    <row r="138" spans="5:9" x14ac:dyDescent="0.3">
      <c r="E138" s="20"/>
      <c r="F138" s="21"/>
      <c r="G138" s="21"/>
      <c r="H138" s="21"/>
      <c r="I138" s="21"/>
    </row>
    <row r="139" spans="5:9" x14ac:dyDescent="0.3">
      <c r="E139" s="20"/>
      <c r="F139" s="21"/>
      <c r="G139" s="21"/>
      <c r="H139" s="21"/>
      <c r="I139" s="21"/>
    </row>
    <row r="140" spans="5:9" x14ac:dyDescent="0.3">
      <c r="E140" s="20"/>
      <c r="F140" s="21"/>
      <c r="G140" s="21"/>
      <c r="H140" s="21"/>
      <c r="I140" s="21"/>
    </row>
    <row r="141" spans="5:9" x14ac:dyDescent="0.3">
      <c r="E141" s="20"/>
      <c r="F141" s="21"/>
      <c r="G141" s="21"/>
      <c r="H141" s="21"/>
      <c r="I141" s="21"/>
    </row>
    <row r="142" spans="5:9" x14ac:dyDescent="0.3">
      <c r="E142" s="20"/>
      <c r="F142" s="21"/>
      <c r="G142" s="21"/>
      <c r="H142" s="21"/>
      <c r="I142" s="21"/>
    </row>
    <row r="143" spans="5:9" x14ac:dyDescent="0.3">
      <c r="E143" s="20"/>
      <c r="F143" s="21"/>
      <c r="G143" s="21"/>
      <c r="H143" s="21"/>
      <c r="I143" s="21"/>
    </row>
    <row r="144" spans="5:9" x14ac:dyDescent="0.3">
      <c r="E144" s="20"/>
      <c r="F144" s="21"/>
      <c r="G144" s="21"/>
      <c r="H144" s="21"/>
      <c r="I144" s="21"/>
    </row>
    <row r="145" spans="5:9" x14ac:dyDescent="0.3">
      <c r="E145" s="20"/>
      <c r="F145" s="21"/>
      <c r="G145" s="21"/>
      <c r="H145" s="21"/>
      <c r="I145" s="21"/>
    </row>
    <row r="146" spans="5:9" x14ac:dyDescent="0.3">
      <c r="E146" s="20"/>
      <c r="F146" s="21"/>
      <c r="G146" s="21"/>
      <c r="H146" s="21"/>
      <c r="I146" s="21"/>
    </row>
    <row r="147" spans="5:9" x14ac:dyDescent="0.3">
      <c r="E147" s="20"/>
      <c r="F147" s="21"/>
      <c r="G147" s="21"/>
      <c r="H147" s="21"/>
      <c r="I147" s="21"/>
    </row>
    <row r="148" spans="5:9" x14ac:dyDescent="0.3">
      <c r="E148" s="20"/>
      <c r="F148" s="21"/>
      <c r="G148" s="21"/>
      <c r="H148" s="21"/>
      <c r="I148" s="21"/>
    </row>
    <row r="149" spans="5:9" x14ac:dyDescent="0.3">
      <c r="E149" s="20"/>
      <c r="F149" s="21"/>
      <c r="G149" s="21"/>
      <c r="H149" s="21"/>
      <c r="I149" s="21"/>
    </row>
    <row r="150" spans="5:9" x14ac:dyDescent="0.3">
      <c r="E150" s="20"/>
      <c r="F150" s="21"/>
      <c r="G150" s="21"/>
      <c r="H150" s="21"/>
      <c r="I150" s="21"/>
    </row>
    <row r="151" spans="5:9" x14ac:dyDescent="0.3">
      <c r="E151" s="20"/>
      <c r="F151" s="21"/>
      <c r="G151" s="21"/>
      <c r="H151" s="21"/>
      <c r="I151" s="21"/>
    </row>
    <row r="152" spans="5:9" x14ac:dyDescent="0.3">
      <c r="E152" s="20"/>
      <c r="F152" s="21"/>
      <c r="G152" s="21"/>
      <c r="H152" s="21"/>
      <c r="I152" s="21"/>
    </row>
    <row r="153" spans="5:9" x14ac:dyDescent="0.3">
      <c r="E153" s="20"/>
      <c r="F153" s="21"/>
      <c r="G153" s="21"/>
      <c r="H153" s="21"/>
      <c r="I153" s="21"/>
    </row>
    <row r="154" spans="5:9" x14ac:dyDescent="0.3">
      <c r="E154" s="20"/>
      <c r="F154" s="21"/>
      <c r="G154" s="21"/>
      <c r="H154" s="21"/>
      <c r="I154" s="21"/>
    </row>
    <row r="155" spans="5:9" x14ac:dyDescent="0.3">
      <c r="E155" s="20"/>
      <c r="F155" s="21"/>
      <c r="G155" s="21"/>
      <c r="H155" s="21"/>
      <c r="I155" s="21"/>
    </row>
    <row r="156" spans="5:9" x14ac:dyDescent="0.3">
      <c r="E156" s="20"/>
      <c r="F156" s="21"/>
      <c r="G156" s="21"/>
      <c r="H156" s="21"/>
      <c r="I156" s="21"/>
    </row>
    <row r="157" spans="5:9" x14ac:dyDescent="0.3">
      <c r="E157" s="20"/>
      <c r="F157" s="21"/>
      <c r="G157" s="21"/>
      <c r="H157" s="21"/>
      <c r="I157" s="21"/>
    </row>
    <row r="158" spans="5:9" x14ac:dyDescent="0.3">
      <c r="E158" s="20"/>
      <c r="F158" s="21"/>
      <c r="G158" s="21"/>
      <c r="H158" s="21"/>
      <c r="I158" s="21"/>
    </row>
    <row r="159" spans="5:9" x14ac:dyDescent="0.3">
      <c r="E159" s="20"/>
      <c r="F159" s="21"/>
      <c r="G159" s="21"/>
      <c r="H159" s="21"/>
      <c r="I159" s="21"/>
    </row>
    <row r="160" spans="5:9" x14ac:dyDescent="0.3">
      <c r="E160" s="20"/>
      <c r="F160" s="21"/>
      <c r="G160" s="21"/>
      <c r="H160" s="21"/>
      <c r="I160" s="21"/>
    </row>
    <row r="161" spans="5:9" x14ac:dyDescent="0.3">
      <c r="E161" s="20"/>
      <c r="F161" s="21"/>
      <c r="G161" s="21"/>
      <c r="H161" s="21"/>
      <c r="I161" s="21"/>
    </row>
    <row r="162" spans="5:9" x14ac:dyDescent="0.3">
      <c r="E162" s="20"/>
      <c r="F162" s="21"/>
      <c r="G162" s="21"/>
      <c r="H162" s="21"/>
      <c r="I162" s="21"/>
    </row>
    <row r="163" spans="5:9" x14ac:dyDescent="0.3">
      <c r="E163" s="20"/>
      <c r="F163" s="21"/>
      <c r="G163" s="21"/>
      <c r="H163" s="21"/>
      <c r="I163" s="21"/>
    </row>
    <row r="164" spans="5:9" x14ac:dyDescent="0.3">
      <c r="E164" s="20"/>
      <c r="F164" s="21"/>
      <c r="G164" s="21"/>
      <c r="H164" s="21"/>
      <c r="I164" s="21"/>
    </row>
    <row r="165" spans="5:9" x14ac:dyDescent="0.3">
      <c r="E165" s="20"/>
      <c r="F165" s="21"/>
      <c r="G165" s="21"/>
      <c r="H165" s="21"/>
      <c r="I165" s="21"/>
    </row>
    <row r="166" spans="5:9" x14ac:dyDescent="0.3">
      <c r="E166" s="20"/>
      <c r="F166" s="21"/>
      <c r="G166" s="21"/>
      <c r="H166" s="21"/>
      <c r="I166" s="21"/>
    </row>
    <row r="167" spans="5:9" x14ac:dyDescent="0.3">
      <c r="E167" s="20"/>
      <c r="F167" s="21"/>
      <c r="G167" s="21"/>
      <c r="H167" s="21"/>
      <c r="I167" s="21"/>
    </row>
    <row r="168" spans="5:9" x14ac:dyDescent="0.3">
      <c r="E168" s="20"/>
      <c r="F168" s="21"/>
      <c r="G168" s="21"/>
      <c r="H168" s="21"/>
      <c r="I168" s="21"/>
    </row>
    <row r="169" spans="5:9" x14ac:dyDescent="0.3">
      <c r="E169" s="20"/>
      <c r="F169" s="21"/>
      <c r="G169" s="21"/>
      <c r="H169" s="21"/>
      <c r="I169" s="21"/>
    </row>
    <row r="170" spans="5:9" x14ac:dyDescent="0.3">
      <c r="E170" s="20"/>
      <c r="F170" s="21"/>
      <c r="G170" s="21"/>
      <c r="H170" s="21"/>
      <c r="I170" s="21"/>
    </row>
    <row r="171" spans="5:9" x14ac:dyDescent="0.3">
      <c r="E171" s="20"/>
      <c r="F171" s="21"/>
      <c r="G171" s="21"/>
      <c r="H171" s="21"/>
      <c r="I171" s="21"/>
    </row>
    <row r="172" spans="5:9" x14ac:dyDescent="0.3">
      <c r="E172" s="20"/>
      <c r="F172" s="21"/>
      <c r="G172" s="21"/>
      <c r="H172" s="21"/>
      <c r="I172" s="21"/>
    </row>
    <row r="173" spans="5:9" x14ac:dyDescent="0.3">
      <c r="E173" s="20"/>
      <c r="F173" s="21"/>
      <c r="G173" s="21"/>
      <c r="H173" s="21"/>
      <c r="I173" s="21"/>
    </row>
    <row r="174" spans="5:9" x14ac:dyDescent="0.3">
      <c r="E174" s="20"/>
      <c r="F174" s="21"/>
      <c r="G174" s="21"/>
      <c r="H174" s="21"/>
      <c r="I174" s="21"/>
    </row>
    <row r="175" spans="5:9" x14ac:dyDescent="0.3">
      <c r="E175" s="20"/>
      <c r="F175" s="21"/>
      <c r="G175" s="21"/>
      <c r="H175" s="21"/>
      <c r="I175" s="21"/>
    </row>
    <row r="176" spans="5:9" x14ac:dyDescent="0.3">
      <c r="E176" s="20"/>
      <c r="F176" s="21"/>
      <c r="G176" s="21"/>
      <c r="H176" s="21"/>
      <c r="I176" s="21"/>
    </row>
    <row r="177" spans="5:9" x14ac:dyDescent="0.3">
      <c r="E177" s="20"/>
      <c r="F177" s="21"/>
      <c r="G177" s="21"/>
      <c r="H177" s="21"/>
      <c r="I177" s="21"/>
    </row>
    <row r="178" spans="5:9" x14ac:dyDescent="0.3">
      <c r="E178" s="20"/>
      <c r="F178" s="21"/>
      <c r="G178" s="21"/>
      <c r="H178" s="21"/>
      <c r="I178" s="21"/>
    </row>
    <row r="179" spans="5:9" x14ac:dyDescent="0.3">
      <c r="E179" s="20"/>
      <c r="F179" s="21"/>
      <c r="G179" s="21"/>
      <c r="H179" s="21"/>
      <c r="I179" s="21"/>
    </row>
    <row r="180" spans="5:9" x14ac:dyDescent="0.3">
      <c r="E180" s="20"/>
      <c r="F180" s="21"/>
      <c r="G180" s="21"/>
      <c r="H180" s="21"/>
      <c r="I180" s="21"/>
    </row>
    <row r="181" spans="5:9" x14ac:dyDescent="0.3">
      <c r="E181" s="20"/>
      <c r="F181" s="21"/>
      <c r="G181" s="21"/>
      <c r="H181" s="21"/>
      <c r="I181" s="21"/>
    </row>
    <row r="182" spans="5:9" x14ac:dyDescent="0.3">
      <c r="E182" s="20"/>
      <c r="F182" s="21"/>
      <c r="G182" s="21"/>
      <c r="H182" s="21"/>
      <c r="I182" s="21"/>
    </row>
    <row r="183" spans="5:9" x14ac:dyDescent="0.3">
      <c r="E183" s="20"/>
      <c r="F183" s="21"/>
      <c r="G183" s="21"/>
      <c r="H183" s="21"/>
      <c r="I183" s="21"/>
    </row>
    <row r="184" spans="5:9" x14ac:dyDescent="0.3">
      <c r="E184" s="20"/>
      <c r="F184" s="21"/>
      <c r="G184" s="21"/>
      <c r="H184" s="21"/>
      <c r="I184" s="21"/>
    </row>
    <row r="185" spans="5:9" x14ac:dyDescent="0.3">
      <c r="E185" s="20"/>
      <c r="F185" s="21"/>
      <c r="G185" s="21"/>
      <c r="H185" s="21"/>
      <c r="I185" s="21"/>
    </row>
    <row r="186" spans="5:9" x14ac:dyDescent="0.3">
      <c r="E186" s="20"/>
      <c r="F186" s="21"/>
      <c r="G186" s="21"/>
      <c r="H186" s="21"/>
      <c r="I186" s="21"/>
    </row>
    <row r="187" spans="5:9" x14ac:dyDescent="0.3">
      <c r="E187" s="20"/>
      <c r="F187" s="21"/>
      <c r="G187" s="21"/>
      <c r="H187" s="21"/>
      <c r="I187" s="21"/>
    </row>
    <row r="188" spans="5:9" x14ac:dyDescent="0.3">
      <c r="E188" s="20"/>
      <c r="F188" s="21"/>
      <c r="G188" s="21"/>
      <c r="H188" s="21"/>
      <c r="I188" s="21"/>
    </row>
    <row r="189" spans="5:9" x14ac:dyDescent="0.3">
      <c r="E189" s="20"/>
      <c r="F189" s="21"/>
      <c r="G189" s="21"/>
      <c r="H189" s="21"/>
      <c r="I189" s="21"/>
    </row>
    <row r="190" spans="5:9" x14ac:dyDescent="0.3">
      <c r="E190" s="20"/>
      <c r="F190" s="21"/>
      <c r="G190" s="21"/>
      <c r="H190" s="21"/>
      <c r="I190" s="21"/>
    </row>
    <row r="191" spans="5:9" x14ac:dyDescent="0.3">
      <c r="E191" s="20"/>
      <c r="F191" s="21"/>
      <c r="G191" s="21"/>
      <c r="H191" s="21"/>
      <c r="I191" s="21"/>
    </row>
    <row r="192" spans="5:9" x14ac:dyDescent="0.3">
      <c r="E192" s="20"/>
      <c r="F192" s="21"/>
      <c r="G192" s="21"/>
      <c r="H192" s="21"/>
      <c r="I192" s="21"/>
    </row>
    <row r="193" spans="5:9" x14ac:dyDescent="0.3">
      <c r="E193" s="20"/>
      <c r="F193" s="21"/>
      <c r="G193" s="21"/>
      <c r="H193" s="21"/>
      <c r="I193" s="21"/>
    </row>
    <row r="194" spans="5:9" x14ac:dyDescent="0.3">
      <c r="E194" s="20"/>
      <c r="F194" s="21"/>
      <c r="G194" s="21"/>
      <c r="H194" s="21"/>
      <c r="I194" s="21"/>
    </row>
    <row r="195" spans="5:9" x14ac:dyDescent="0.3">
      <c r="E195" s="20"/>
      <c r="F195" s="21"/>
      <c r="G195" s="21"/>
      <c r="H195" s="21"/>
      <c r="I195" s="21"/>
    </row>
    <row r="196" spans="5:9" x14ac:dyDescent="0.3">
      <c r="E196" s="20"/>
      <c r="F196" s="21"/>
      <c r="G196" s="21"/>
      <c r="H196" s="21"/>
      <c r="I196" s="21"/>
    </row>
    <row r="197" spans="5:9" x14ac:dyDescent="0.3">
      <c r="E197" s="20"/>
      <c r="F197" s="21"/>
      <c r="G197" s="21"/>
      <c r="H197" s="21"/>
      <c r="I197" s="21"/>
    </row>
    <row r="198" spans="5:9" x14ac:dyDescent="0.3">
      <c r="E198" s="20"/>
      <c r="F198" s="21"/>
      <c r="G198" s="21"/>
      <c r="H198" s="21"/>
      <c r="I198" s="21"/>
    </row>
    <row r="199" spans="5:9" x14ac:dyDescent="0.3">
      <c r="E199" s="20"/>
      <c r="F199" s="21"/>
      <c r="G199" s="21"/>
      <c r="H199" s="21"/>
      <c r="I199" s="21"/>
    </row>
    <row r="200" spans="5:9" x14ac:dyDescent="0.3">
      <c r="E200" s="20"/>
      <c r="F200" s="21"/>
      <c r="G200" s="21"/>
      <c r="H200" s="21"/>
      <c r="I200" s="21"/>
    </row>
    <row r="201" spans="5:9" x14ac:dyDescent="0.3">
      <c r="E201" s="20"/>
      <c r="F201" s="21"/>
      <c r="G201" s="21"/>
      <c r="H201" s="21"/>
      <c r="I201" s="21"/>
    </row>
    <row r="202" spans="5:9" x14ac:dyDescent="0.3">
      <c r="E202" s="20"/>
      <c r="F202" s="21"/>
      <c r="G202" s="21"/>
      <c r="H202" s="21"/>
      <c r="I202" s="21"/>
    </row>
    <row r="203" spans="5:9" x14ac:dyDescent="0.3">
      <c r="E203" s="20"/>
      <c r="F203" s="21"/>
      <c r="G203" s="21"/>
      <c r="H203" s="21"/>
      <c r="I203" s="21"/>
    </row>
    <row r="204" spans="5:9" x14ac:dyDescent="0.3">
      <c r="E204" s="20"/>
      <c r="F204" s="21"/>
      <c r="G204" s="21"/>
      <c r="H204" s="21"/>
      <c r="I204" s="21"/>
    </row>
    <row r="205" spans="5:9" x14ac:dyDescent="0.3">
      <c r="E205" s="20"/>
      <c r="F205" s="21"/>
      <c r="G205" s="21"/>
      <c r="H205" s="21"/>
      <c r="I205" s="21"/>
    </row>
    <row r="206" spans="5:9" x14ac:dyDescent="0.3">
      <c r="E206" s="20"/>
      <c r="F206" s="21"/>
      <c r="G206" s="21"/>
      <c r="H206" s="21"/>
      <c r="I206" s="21"/>
    </row>
    <row r="207" spans="5:9" x14ac:dyDescent="0.3">
      <c r="E207" s="20"/>
      <c r="F207" s="21"/>
      <c r="G207" s="21"/>
      <c r="H207" s="21"/>
      <c r="I207" s="21"/>
    </row>
    <row r="208" spans="5:9" x14ac:dyDescent="0.3">
      <c r="E208" s="20"/>
      <c r="F208" s="21"/>
      <c r="G208" s="21"/>
      <c r="H208" s="21"/>
      <c r="I208" s="21"/>
    </row>
    <row r="209" spans="5:9" x14ac:dyDescent="0.3">
      <c r="E209" s="20"/>
      <c r="F209" s="21"/>
      <c r="G209" s="21"/>
      <c r="H209" s="21"/>
      <c r="I209" s="21"/>
    </row>
    <row r="210" spans="5:9" x14ac:dyDescent="0.3">
      <c r="E210" s="20"/>
      <c r="F210" s="21"/>
      <c r="G210" s="21"/>
      <c r="H210" s="21"/>
      <c r="I210" s="21"/>
    </row>
    <row r="211" spans="5:9" x14ac:dyDescent="0.3">
      <c r="E211" s="20"/>
      <c r="F211" s="21"/>
      <c r="G211" s="21"/>
      <c r="H211" s="21"/>
      <c r="I211" s="21"/>
    </row>
    <row r="212" spans="5:9" x14ac:dyDescent="0.3">
      <c r="E212" s="20"/>
      <c r="F212" s="21"/>
      <c r="G212" s="21"/>
      <c r="H212" s="21"/>
      <c r="I212" s="21"/>
    </row>
    <row r="213" spans="5:9" x14ac:dyDescent="0.3">
      <c r="E213" s="20"/>
      <c r="F213" s="21"/>
      <c r="G213" s="21"/>
      <c r="H213" s="21"/>
      <c r="I213" s="21"/>
    </row>
    <row r="214" spans="5:9" x14ac:dyDescent="0.3">
      <c r="E214" s="20"/>
      <c r="F214" s="21"/>
      <c r="G214" s="21"/>
      <c r="H214" s="21"/>
      <c r="I214" s="21"/>
    </row>
    <row r="215" spans="5:9" x14ac:dyDescent="0.3">
      <c r="E215" s="20"/>
      <c r="F215" s="21"/>
      <c r="G215" s="21"/>
      <c r="H215" s="21"/>
      <c r="I215" s="21"/>
    </row>
    <row r="216" spans="5:9" x14ac:dyDescent="0.3">
      <c r="E216" s="20"/>
      <c r="F216" s="21"/>
      <c r="G216" s="21"/>
      <c r="H216" s="21"/>
      <c r="I216" s="21"/>
    </row>
    <row r="217" spans="5:9" x14ac:dyDescent="0.3">
      <c r="E217" s="20"/>
      <c r="F217" s="21"/>
      <c r="G217" s="21"/>
      <c r="H217" s="21"/>
      <c r="I217" s="21"/>
    </row>
    <row r="218" spans="5:9" x14ac:dyDescent="0.3">
      <c r="E218" s="20"/>
      <c r="F218" s="21"/>
      <c r="G218" s="21"/>
      <c r="H218" s="21"/>
      <c r="I218" s="21"/>
    </row>
    <row r="219" spans="5:9" x14ac:dyDescent="0.3">
      <c r="E219" s="20"/>
      <c r="F219" s="21"/>
      <c r="G219" s="21"/>
      <c r="H219" s="21"/>
      <c r="I219" s="21"/>
    </row>
    <row r="220" spans="5:9" x14ac:dyDescent="0.3">
      <c r="E220" s="20"/>
      <c r="F220" s="21"/>
      <c r="G220" s="21"/>
      <c r="H220" s="21"/>
      <c r="I220" s="21"/>
    </row>
    <row r="221" spans="5:9" x14ac:dyDescent="0.3">
      <c r="E221" s="20"/>
      <c r="F221" s="21"/>
      <c r="G221" s="21"/>
      <c r="H221" s="21"/>
      <c r="I221" s="21"/>
    </row>
    <row r="222" spans="5:9" x14ac:dyDescent="0.3">
      <c r="E222" s="20"/>
      <c r="F222" s="21"/>
      <c r="G222" s="21"/>
      <c r="H222" s="21"/>
      <c r="I222" s="21"/>
    </row>
    <row r="223" spans="5:9" x14ac:dyDescent="0.3">
      <c r="E223" s="20"/>
      <c r="F223" s="21"/>
      <c r="G223" s="21"/>
      <c r="H223" s="21"/>
      <c r="I223" s="21"/>
    </row>
    <row r="224" spans="5:9" x14ac:dyDescent="0.3">
      <c r="E224" s="20"/>
      <c r="F224" s="21"/>
      <c r="G224" s="21"/>
      <c r="H224" s="21"/>
      <c r="I224" s="21"/>
    </row>
    <row r="225" spans="5:9" x14ac:dyDescent="0.3">
      <c r="E225" s="20"/>
      <c r="F225" s="21"/>
      <c r="G225" s="21"/>
      <c r="H225" s="21"/>
      <c r="I225" s="21"/>
    </row>
    <row r="226" spans="5:9" x14ac:dyDescent="0.3">
      <c r="E226" s="20"/>
      <c r="F226" s="21"/>
      <c r="G226" s="21"/>
      <c r="H226" s="21"/>
      <c r="I226" s="21"/>
    </row>
    <row r="227" spans="5:9" x14ac:dyDescent="0.3">
      <c r="E227" s="20"/>
      <c r="F227" s="21"/>
      <c r="G227" s="21"/>
      <c r="H227" s="21"/>
      <c r="I227" s="21"/>
    </row>
    <row r="228" spans="5:9" x14ac:dyDescent="0.3">
      <c r="E228" s="20"/>
      <c r="F228" s="21"/>
      <c r="G228" s="21"/>
      <c r="H228" s="21"/>
      <c r="I228" s="21"/>
    </row>
    <row r="229" spans="5:9" x14ac:dyDescent="0.3">
      <c r="E229" s="20"/>
      <c r="F229" s="21"/>
      <c r="G229" s="21"/>
      <c r="H229" s="21"/>
      <c r="I229" s="21"/>
    </row>
    <row r="230" spans="5:9" x14ac:dyDescent="0.3">
      <c r="E230" s="20"/>
      <c r="F230" s="21"/>
      <c r="G230" s="21"/>
      <c r="H230" s="21"/>
      <c r="I230" s="21"/>
    </row>
    <row r="231" spans="5:9" x14ac:dyDescent="0.3">
      <c r="E231" s="20"/>
      <c r="F231" s="21"/>
      <c r="G231" s="21"/>
      <c r="H231" s="21"/>
      <c r="I231" s="21"/>
    </row>
    <row r="232" spans="5:9" x14ac:dyDescent="0.3">
      <c r="E232" s="20"/>
      <c r="F232" s="21"/>
      <c r="G232" s="21"/>
      <c r="H232" s="21"/>
      <c r="I232" s="21"/>
    </row>
    <row r="233" spans="5:9" x14ac:dyDescent="0.3">
      <c r="E233" s="20"/>
      <c r="F233" s="21"/>
      <c r="G233" s="21"/>
      <c r="H233" s="21"/>
      <c r="I233" s="21"/>
    </row>
    <row r="234" spans="5:9" x14ac:dyDescent="0.3">
      <c r="E234" s="20"/>
      <c r="F234" s="21"/>
      <c r="G234" s="21"/>
      <c r="H234" s="21"/>
      <c r="I234" s="21"/>
    </row>
    <row r="235" spans="5:9" x14ac:dyDescent="0.3">
      <c r="E235" s="20"/>
      <c r="F235" s="21"/>
      <c r="G235" s="21"/>
      <c r="H235" s="21"/>
      <c r="I235" s="21"/>
    </row>
    <row r="236" spans="5:9" x14ac:dyDescent="0.3">
      <c r="E236" s="20"/>
      <c r="F236" s="21"/>
      <c r="G236" s="21"/>
      <c r="H236" s="21"/>
      <c r="I236" s="21"/>
    </row>
    <row r="237" spans="5:9" x14ac:dyDescent="0.3">
      <c r="E237" s="20"/>
      <c r="F237" s="21"/>
      <c r="G237" s="21"/>
      <c r="H237" s="21"/>
      <c r="I237" s="21"/>
    </row>
    <row r="238" spans="5:9" x14ac:dyDescent="0.3">
      <c r="E238" s="20"/>
      <c r="F238" s="21"/>
      <c r="G238" s="21"/>
      <c r="H238" s="21"/>
      <c r="I238" s="21"/>
    </row>
    <row r="239" spans="5:9" x14ac:dyDescent="0.3">
      <c r="E239" s="20"/>
      <c r="F239" s="21"/>
      <c r="G239" s="21"/>
      <c r="H239" s="21"/>
      <c r="I239" s="21"/>
    </row>
    <row r="240" spans="5:9" x14ac:dyDescent="0.3">
      <c r="E240" s="20"/>
      <c r="F240" s="21"/>
      <c r="G240" s="21"/>
      <c r="H240" s="21"/>
      <c r="I240" s="21"/>
    </row>
    <row r="241" spans="5:9" x14ac:dyDescent="0.3">
      <c r="E241" s="20"/>
      <c r="F241" s="21"/>
      <c r="G241" s="21"/>
      <c r="H241" s="21"/>
      <c r="I241" s="21"/>
    </row>
    <row r="242" spans="5:9" x14ac:dyDescent="0.3">
      <c r="E242" s="20"/>
      <c r="F242" s="21"/>
      <c r="G242" s="21"/>
      <c r="H242" s="21"/>
      <c r="I242" s="21"/>
    </row>
    <row r="243" spans="5:9" x14ac:dyDescent="0.3">
      <c r="E243" s="20"/>
      <c r="F243" s="21"/>
      <c r="G243" s="21"/>
      <c r="H243" s="21"/>
      <c r="I243" s="21"/>
    </row>
    <row r="244" spans="5:9" x14ac:dyDescent="0.3">
      <c r="E244" s="20"/>
      <c r="F244" s="21"/>
      <c r="G244" s="21"/>
      <c r="H244" s="21"/>
      <c r="I244" s="21"/>
    </row>
    <row r="245" spans="5:9" x14ac:dyDescent="0.3">
      <c r="E245" s="20"/>
      <c r="F245" s="21"/>
      <c r="G245" s="21"/>
      <c r="H245" s="21"/>
      <c r="I245" s="21"/>
    </row>
    <row r="246" spans="5:9" x14ac:dyDescent="0.3">
      <c r="E246" s="20"/>
      <c r="F246" s="21"/>
      <c r="G246" s="21"/>
      <c r="H246" s="21"/>
      <c r="I246" s="21"/>
    </row>
    <row r="247" spans="5:9" x14ac:dyDescent="0.3">
      <c r="E247" s="20"/>
      <c r="F247" s="21"/>
      <c r="G247" s="21"/>
      <c r="H247" s="21"/>
      <c r="I247" s="21"/>
    </row>
    <row r="248" spans="5:9" x14ac:dyDescent="0.3">
      <c r="E248" s="20"/>
      <c r="F248" s="21"/>
      <c r="G248" s="21"/>
      <c r="H248" s="21"/>
      <c r="I248" s="21"/>
    </row>
    <row r="249" spans="5:9" x14ac:dyDescent="0.3">
      <c r="E249" s="20"/>
      <c r="F249" s="21"/>
      <c r="G249" s="21"/>
      <c r="H249" s="21"/>
      <c r="I249" s="21"/>
    </row>
    <row r="250" spans="5:9" x14ac:dyDescent="0.3">
      <c r="E250" s="20"/>
      <c r="F250" s="21"/>
      <c r="G250" s="21"/>
      <c r="H250" s="21"/>
      <c r="I250" s="21"/>
    </row>
    <row r="251" spans="5:9" x14ac:dyDescent="0.3">
      <c r="E251" s="20"/>
      <c r="F251" s="21"/>
      <c r="G251" s="21"/>
      <c r="H251" s="21"/>
      <c r="I251" s="21"/>
    </row>
    <row r="252" spans="5:9" x14ac:dyDescent="0.3">
      <c r="E252" s="20"/>
      <c r="F252" s="21"/>
      <c r="G252" s="21"/>
      <c r="H252" s="21"/>
      <c r="I252" s="21"/>
    </row>
    <row r="253" spans="5:9" x14ac:dyDescent="0.3">
      <c r="E253" s="20"/>
      <c r="F253" s="21"/>
      <c r="G253" s="21"/>
      <c r="H253" s="21"/>
      <c r="I253" s="21"/>
    </row>
    <row r="254" spans="5:9" x14ac:dyDescent="0.3">
      <c r="E254" s="20"/>
      <c r="F254" s="21"/>
      <c r="G254" s="21"/>
      <c r="H254" s="21"/>
      <c r="I254" s="21"/>
    </row>
    <row r="255" spans="5:9" x14ac:dyDescent="0.3">
      <c r="E255" s="20"/>
      <c r="F255" s="21"/>
      <c r="G255" s="21"/>
      <c r="H255" s="21"/>
      <c r="I255" s="21"/>
    </row>
    <row r="256" spans="5:9" x14ac:dyDescent="0.3">
      <c r="E256" s="20"/>
      <c r="F256" s="21"/>
      <c r="G256" s="21"/>
      <c r="H256" s="21"/>
      <c r="I256" s="21"/>
    </row>
    <row r="257" spans="5:9" x14ac:dyDescent="0.3">
      <c r="E257" s="20"/>
      <c r="F257" s="21"/>
      <c r="G257" s="21"/>
      <c r="H257" s="21"/>
      <c r="I257" s="21"/>
    </row>
    <row r="258" spans="5:9" x14ac:dyDescent="0.3">
      <c r="E258" s="20"/>
      <c r="F258" s="21"/>
      <c r="G258" s="21"/>
      <c r="H258" s="21"/>
      <c r="I258" s="21"/>
    </row>
    <row r="259" spans="5:9" x14ac:dyDescent="0.3">
      <c r="E259" s="20"/>
      <c r="F259" s="21"/>
      <c r="G259" s="21"/>
      <c r="H259" s="21"/>
      <c r="I259" s="21"/>
    </row>
    <row r="260" spans="5:9" x14ac:dyDescent="0.3">
      <c r="E260" s="20"/>
      <c r="F260" s="21"/>
      <c r="G260" s="21"/>
      <c r="H260" s="21"/>
      <c r="I260" s="21"/>
    </row>
    <row r="261" spans="5:9" x14ac:dyDescent="0.3">
      <c r="E261" s="20"/>
      <c r="F261" s="21"/>
      <c r="G261" s="21"/>
      <c r="H261" s="21"/>
      <c r="I261" s="21"/>
    </row>
    <row r="262" spans="5:9" x14ac:dyDescent="0.3">
      <c r="E262" s="20"/>
      <c r="F262" s="21"/>
      <c r="G262" s="21"/>
      <c r="H262" s="21"/>
      <c r="I262" s="21"/>
    </row>
    <row r="263" spans="5:9" x14ac:dyDescent="0.3">
      <c r="E263" s="20"/>
      <c r="F263" s="21"/>
      <c r="G263" s="21"/>
      <c r="H263" s="21"/>
      <c r="I263" s="21"/>
    </row>
    <row r="264" spans="5:9" x14ac:dyDescent="0.3">
      <c r="E264" s="20"/>
      <c r="F264" s="21"/>
      <c r="G264" s="21"/>
      <c r="H264" s="21"/>
      <c r="I264" s="21"/>
    </row>
    <row r="265" spans="5:9" x14ac:dyDescent="0.3">
      <c r="E265" s="20"/>
      <c r="F265" s="21"/>
      <c r="G265" s="21"/>
      <c r="H265" s="21"/>
      <c r="I265" s="21"/>
    </row>
    <row r="266" spans="5:9" x14ac:dyDescent="0.3">
      <c r="E266" s="20"/>
      <c r="F266" s="21"/>
      <c r="G266" s="21"/>
      <c r="H266" s="21"/>
      <c r="I266" s="21"/>
    </row>
    <row r="267" spans="5:9" x14ac:dyDescent="0.3">
      <c r="E267" s="20"/>
      <c r="F267" s="21"/>
      <c r="G267" s="21"/>
      <c r="H267" s="21"/>
      <c r="I267" s="21"/>
    </row>
    <row r="268" spans="5:9" x14ac:dyDescent="0.3">
      <c r="E268" s="20"/>
      <c r="F268" s="21"/>
      <c r="G268" s="21"/>
      <c r="H268" s="21"/>
      <c r="I268" s="21"/>
    </row>
    <row r="269" spans="5:9" x14ac:dyDescent="0.3">
      <c r="E269" s="20"/>
      <c r="F269" s="21"/>
      <c r="G269" s="21"/>
      <c r="H269" s="21"/>
      <c r="I269" s="21"/>
    </row>
    <row r="270" spans="5:9" x14ac:dyDescent="0.3">
      <c r="E270" s="20"/>
      <c r="F270" s="21"/>
      <c r="G270" s="21"/>
      <c r="H270" s="21"/>
      <c r="I270" s="21"/>
    </row>
    <row r="271" spans="5:9" x14ac:dyDescent="0.3">
      <c r="E271" s="20"/>
      <c r="F271" s="21"/>
      <c r="G271" s="21"/>
      <c r="H271" s="21"/>
      <c r="I271" s="21"/>
    </row>
    <row r="272" spans="5:9" x14ac:dyDescent="0.3">
      <c r="E272" s="20"/>
      <c r="F272" s="21"/>
      <c r="G272" s="21"/>
      <c r="H272" s="21"/>
      <c r="I272" s="21"/>
    </row>
    <row r="273" spans="5:9" x14ac:dyDescent="0.3">
      <c r="E273" s="20"/>
      <c r="F273" s="21"/>
      <c r="G273" s="21"/>
      <c r="H273" s="21"/>
      <c r="I273" s="21"/>
    </row>
    <row r="274" spans="5:9" x14ac:dyDescent="0.3">
      <c r="E274" s="20"/>
      <c r="F274" s="21"/>
      <c r="G274" s="21"/>
      <c r="H274" s="21"/>
      <c r="I274" s="21"/>
    </row>
    <row r="275" spans="5:9" x14ac:dyDescent="0.3">
      <c r="E275" s="20"/>
      <c r="F275" s="21"/>
      <c r="G275" s="21"/>
      <c r="H275" s="21"/>
      <c r="I275" s="21"/>
    </row>
    <row r="276" spans="5:9" x14ac:dyDescent="0.3">
      <c r="E276" s="20"/>
      <c r="F276" s="21"/>
      <c r="G276" s="21"/>
      <c r="H276" s="21"/>
      <c r="I276" s="21"/>
    </row>
    <row r="277" spans="5:9" x14ac:dyDescent="0.3">
      <c r="E277" s="20"/>
      <c r="F277" s="21"/>
      <c r="G277" s="21"/>
      <c r="H277" s="21"/>
      <c r="I277" s="21"/>
    </row>
    <row r="278" spans="5:9" x14ac:dyDescent="0.3">
      <c r="E278" s="20"/>
      <c r="F278" s="21"/>
      <c r="G278" s="21"/>
      <c r="H278" s="21"/>
      <c r="I278" s="21"/>
    </row>
    <row r="279" spans="5:9" x14ac:dyDescent="0.3">
      <c r="E279" s="20"/>
      <c r="F279" s="21"/>
      <c r="G279" s="21"/>
      <c r="H279" s="21"/>
      <c r="I279" s="21"/>
    </row>
    <row r="280" spans="5:9" x14ac:dyDescent="0.3">
      <c r="E280" s="20"/>
      <c r="F280" s="21"/>
      <c r="G280" s="21"/>
      <c r="H280" s="21"/>
      <c r="I280" s="21"/>
    </row>
    <row r="281" spans="5:9" x14ac:dyDescent="0.3">
      <c r="E281" s="20"/>
      <c r="F281" s="21"/>
      <c r="G281" s="21"/>
      <c r="H281" s="21"/>
      <c r="I281" s="21"/>
    </row>
    <row r="282" spans="5:9" x14ac:dyDescent="0.3">
      <c r="E282" s="20"/>
      <c r="F282" s="21"/>
      <c r="G282" s="21"/>
      <c r="H282" s="21"/>
      <c r="I282" s="21"/>
    </row>
    <row r="283" spans="5:9" x14ac:dyDescent="0.3">
      <c r="E283" s="20"/>
      <c r="F283" s="21"/>
      <c r="G283" s="21"/>
      <c r="H283" s="21"/>
      <c r="I283" s="21"/>
    </row>
    <row r="284" spans="5:9" x14ac:dyDescent="0.3">
      <c r="E284" s="20"/>
      <c r="F284" s="21"/>
      <c r="G284" s="21"/>
      <c r="H284" s="21"/>
      <c r="I284" s="21"/>
    </row>
    <row r="285" spans="5:9" x14ac:dyDescent="0.3">
      <c r="E285" s="20"/>
      <c r="F285" s="21"/>
      <c r="G285" s="21"/>
      <c r="H285" s="21"/>
      <c r="I285" s="21"/>
    </row>
    <row r="286" spans="5:9" x14ac:dyDescent="0.3">
      <c r="E286" s="20"/>
      <c r="F286" s="21"/>
      <c r="G286" s="21"/>
      <c r="H286" s="21"/>
      <c r="I286" s="21"/>
    </row>
    <row r="287" spans="5:9" x14ac:dyDescent="0.3">
      <c r="E287" s="20"/>
      <c r="F287" s="21"/>
      <c r="G287" s="21"/>
      <c r="H287" s="21"/>
      <c r="I287" s="21"/>
    </row>
    <row r="288" spans="5:9" x14ac:dyDescent="0.3">
      <c r="E288" s="20"/>
      <c r="F288" s="21"/>
      <c r="G288" s="21"/>
      <c r="H288" s="21"/>
      <c r="I288" s="21"/>
    </row>
    <row r="289" spans="5:9" x14ac:dyDescent="0.3">
      <c r="E289" s="20"/>
      <c r="F289" s="21"/>
      <c r="G289" s="21"/>
      <c r="H289" s="21"/>
      <c r="I289" s="21"/>
    </row>
    <row r="290" spans="5:9" x14ac:dyDescent="0.3">
      <c r="E290" s="20"/>
      <c r="F290" s="21"/>
      <c r="G290" s="21"/>
      <c r="H290" s="21"/>
      <c r="I290" s="21"/>
    </row>
    <row r="291" spans="5:9" x14ac:dyDescent="0.3">
      <c r="E291" s="20"/>
      <c r="F291" s="21"/>
      <c r="G291" s="21"/>
      <c r="H291" s="21"/>
      <c r="I291" s="21"/>
    </row>
    <row r="292" spans="5:9" x14ac:dyDescent="0.3">
      <c r="E292" s="20"/>
      <c r="F292" s="21"/>
      <c r="G292" s="21"/>
      <c r="H292" s="21"/>
      <c r="I292" s="21"/>
    </row>
    <row r="293" spans="5:9" x14ac:dyDescent="0.3">
      <c r="E293" s="20"/>
      <c r="F293" s="21"/>
      <c r="G293" s="21"/>
      <c r="H293" s="21"/>
      <c r="I293" s="21"/>
    </row>
    <row r="294" spans="5:9" x14ac:dyDescent="0.3">
      <c r="E294" s="20"/>
      <c r="F294" s="21"/>
      <c r="G294" s="21"/>
      <c r="H294" s="21"/>
      <c r="I294" s="21"/>
    </row>
    <row r="295" spans="5:9" x14ac:dyDescent="0.3">
      <c r="E295" s="20"/>
      <c r="F295" s="21"/>
      <c r="G295" s="21"/>
      <c r="H295" s="21"/>
      <c r="I295" s="21"/>
    </row>
    <row r="296" spans="5:9" x14ac:dyDescent="0.3">
      <c r="E296" s="20"/>
      <c r="F296" s="21"/>
      <c r="G296" s="21"/>
      <c r="H296" s="21"/>
      <c r="I296" s="21"/>
    </row>
    <row r="297" spans="5:9" x14ac:dyDescent="0.3">
      <c r="E297" s="20"/>
      <c r="F297" s="21"/>
      <c r="G297" s="21"/>
      <c r="H297" s="21"/>
      <c r="I297" s="21"/>
    </row>
    <row r="298" spans="5:9" x14ac:dyDescent="0.3">
      <c r="E298" s="20"/>
      <c r="F298" s="21"/>
      <c r="G298" s="21"/>
      <c r="H298" s="21"/>
      <c r="I298" s="21"/>
    </row>
    <row r="299" spans="5:9" x14ac:dyDescent="0.3">
      <c r="E299" s="20"/>
      <c r="F299" s="21"/>
      <c r="G299" s="21"/>
      <c r="H299" s="21"/>
      <c r="I299" s="21"/>
    </row>
    <row r="300" spans="5:9" x14ac:dyDescent="0.3">
      <c r="E300" s="20"/>
      <c r="F300" s="21"/>
      <c r="G300" s="21"/>
      <c r="H300" s="21"/>
      <c r="I300" s="21"/>
    </row>
    <row r="301" spans="5:9" x14ac:dyDescent="0.3">
      <c r="E301" s="20"/>
      <c r="F301" s="21"/>
      <c r="G301" s="21"/>
      <c r="H301" s="21"/>
      <c r="I301" s="21"/>
    </row>
    <row r="302" spans="5:9" x14ac:dyDescent="0.3">
      <c r="E302" s="20"/>
      <c r="F302" s="21"/>
      <c r="G302" s="21"/>
      <c r="H302" s="21"/>
      <c r="I302" s="21"/>
    </row>
    <row r="303" spans="5:9" x14ac:dyDescent="0.3">
      <c r="E303" s="20"/>
      <c r="F303" s="21"/>
      <c r="G303" s="21"/>
      <c r="H303" s="21"/>
      <c r="I303" s="21"/>
    </row>
    <row r="304" spans="5:9" x14ac:dyDescent="0.3">
      <c r="E304" s="20"/>
      <c r="F304" s="21"/>
      <c r="G304" s="21"/>
      <c r="H304" s="21"/>
      <c r="I304" s="21"/>
    </row>
    <row r="305" spans="5:9" x14ac:dyDescent="0.3">
      <c r="E305" s="20"/>
      <c r="F305" s="21"/>
      <c r="G305" s="21"/>
      <c r="H305" s="21"/>
      <c r="I305" s="21"/>
    </row>
    <row r="306" spans="5:9" x14ac:dyDescent="0.3">
      <c r="E306" s="20"/>
      <c r="F306" s="21"/>
      <c r="G306" s="21"/>
      <c r="H306" s="21"/>
      <c r="I306" s="21"/>
    </row>
    <row r="307" spans="5:9" x14ac:dyDescent="0.3">
      <c r="E307" s="20"/>
      <c r="F307" s="21"/>
      <c r="G307" s="21"/>
      <c r="H307" s="21"/>
      <c r="I307" s="21"/>
    </row>
    <row r="308" spans="5:9" x14ac:dyDescent="0.3">
      <c r="E308" s="20"/>
      <c r="F308" s="21"/>
      <c r="G308" s="21"/>
      <c r="H308" s="21"/>
      <c r="I308" s="21"/>
    </row>
    <row r="309" spans="5:9" x14ac:dyDescent="0.3">
      <c r="E309" s="20"/>
      <c r="F309" s="21"/>
      <c r="G309" s="21"/>
      <c r="H309" s="21"/>
      <c r="I309" s="21"/>
    </row>
    <row r="310" spans="5:9" x14ac:dyDescent="0.3">
      <c r="E310" s="20"/>
      <c r="F310" s="21"/>
      <c r="G310" s="21"/>
      <c r="H310" s="21"/>
      <c r="I310" s="21"/>
    </row>
    <row r="311" spans="5:9" x14ac:dyDescent="0.3">
      <c r="E311" s="20"/>
      <c r="F311" s="21"/>
      <c r="G311" s="21"/>
      <c r="H311" s="21"/>
      <c r="I311" s="21"/>
    </row>
    <row r="312" spans="5:9" x14ac:dyDescent="0.3">
      <c r="E312" s="20"/>
      <c r="G312" s="21"/>
      <c r="H312" s="21"/>
      <c r="I312" s="21"/>
    </row>
    <row r="313" spans="5:9" x14ac:dyDescent="0.3">
      <c r="E313" s="20"/>
      <c r="G313" s="21"/>
      <c r="H313" s="21"/>
      <c r="I313" s="21"/>
    </row>
    <row r="314" spans="5:9" x14ac:dyDescent="0.3">
      <c r="E314" s="20"/>
      <c r="G314" s="21"/>
      <c r="H314" s="21"/>
      <c r="I314" s="21"/>
    </row>
    <row r="315" spans="5:9" x14ac:dyDescent="0.3">
      <c r="E315" s="20"/>
      <c r="G315" s="21"/>
      <c r="H315" s="21"/>
      <c r="I315" s="21"/>
    </row>
    <row r="316" spans="5:9" x14ac:dyDescent="0.3">
      <c r="E316" s="20"/>
      <c r="G316" s="21"/>
      <c r="H316" s="21"/>
      <c r="I316" s="21"/>
    </row>
    <row r="317" spans="5:9" x14ac:dyDescent="0.3">
      <c r="E317" s="20"/>
      <c r="G317" s="21"/>
      <c r="H317" s="21"/>
      <c r="I317" s="21"/>
    </row>
    <row r="318" spans="5:9" x14ac:dyDescent="0.3">
      <c r="E318" s="20"/>
      <c r="G318" s="21"/>
      <c r="H318" s="21"/>
      <c r="I318" s="21"/>
    </row>
    <row r="319" spans="5:9" x14ac:dyDescent="0.3">
      <c r="E319" s="20"/>
      <c r="G319" s="21"/>
      <c r="H319" s="21"/>
      <c r="I319" s="21"/>
    </row>
    <row r="320" spans="5:9" x14ac:dyDescent="0.3">
      <c r="E320" s="20"/>
      <c r="G320" s="21"/>
      <c r="H320" s="21"/>
      <c r="I320" s="21"/>
    </row>
    <row r="321" spans="5:9" x14ac:dyDescent="0.3">
      <c r="E321" s="20"/>
      <c r="G321" s="21"/>
      <c r="H321" s="21"/>
      <c r="I321" s="21"/>
    </row>
    <row r="322" spans="5:9" x14ac:dyDescent="0.3">
      <c r="E322" s="20"/>
      <c r="G322" s="21"/>
      <c r="H322" s="21"/>
      <c r="I322" s="21"/>
    </row>
    <row r="323" spans="5:9" x14ac:dyDescent="0.3">
      <c r="E323" s="20"/>
      <c r="G323" s="21"/>
      <c r="H323" s="21"/>
      <c r="I323" s="21"/>
    </row>
    <row r="324" spans="5:9" x14ac:dyDescent="0.3">
      <c r="E324" s="20"/>
      <c r="G324" s="21"/>
      <c r="H324" s="21"/>
      <c r="I324" s="21"/>
    </row>
    <row r="325" spans="5:9" x14ac:dyDescent="0.3">
      <c r="E325" s="20"/>
      <c r="G325" s="21"/>
      <c r="H325" s="21"/>
      <c r="I325" s="21"/>
    </row>
    <row r="326" spans="5:9" x14ac:dyDescent="0.3">
      <c r="E326" s="20"/>
      <c r="G326" s="21"/>
      <c r="H326" s="21"/>
      <c r="I326" s="21"/>
    </row>
    <row r="327" spans="5:9" x14ac:dyDescent="0.3">
      <c r="E327" s="20"/>
      <c r="G327" s="21"/>
      <c r="H327" s="21"/>
      <c r="I327" s="21"/>
    </row>
    <row r="328" spans="5:9" x14ac:dyDescent="0.3">
      <c r="E328" s="20"/>
      <c r="G328" s="21"/>
      <c r="H328" s="21"/>
      <c r="I328" s="21"/>
    </row>
    <row r="329" spans="5:9" x14ac:dyDescent="0.3">
      <c r="E329" s="20"/>
      <c r="G329" s="21"/>
      <c r="H329" s="21"/>
      <c r="I329" s="21"/>
    </row>
    <row r="330" spans="5:9" x14ac:dyDescent="0.3">
      <c r="E330" s="20"/>
      <c r="G330" s="21"/>
      <c r="H330" s="21"/>
      <c r="I330" s="21"/>
    </row>
    <row r="331" spans="5:9" x14ac:dyDescent="0.3">
      <c r="E331" s="20"/>
      <c r="G331" s="21"/>
      <c r="H331" s="21"/>
      <c r="I331" s="21"/>
    </row>
    <row r="332" spans="5:9" x14ac:dyDescent="0.3">
      <c r="E332" s="20"/>
      <c r="G332" s="21"/>
      <c r="H332" s="21"/>
      <c r="I332" s="21"/>
    </row>
    <row r="333" spans="5:9" x14ac:dyDescent="0.3">
      <c r="E333" s="20"/>
      <c r="G333" s="21"/>
      <c r="H333" s="21"/>
      <c r="I333" s="21"/>
    </row>
    <row r="334" spans="5:9" x14ac:dyDescent="0.3">
      <c r="E334" s="20"/>
      <c r="G334" s="21"/>
      <c r="H334" s="21"/>
      <c r="I334" s="21"/>
    </row>
    <row r="335" spans="5:9" x14ac:dyDescent="0.3">
      <c r="E335" s="18"/>
      <c r="G335" s="21"/>
      <c r="H335" s="21"/>
      <c r="I335" s="21"/>
    </row>
    <row r="336" spans="5:9" x14ac:dyDescent="0.3">
      <c r="E336" s="18"/>
      <c r="G336" s="21"/>
      <c r="H336" s="21"/>
      <c r="I336" s="21"/>
    </row>
    <row r="337" spans="5:9" x14ac:dyDescent="0.3">
      <c r="E337" s="18"/>
      <c r="G337" s="21"/>
      <c r="H337" s="21"/>
      <c r="I337" s="21"/>
    </row>
    <row r="338" spans="5:9" x14ac:dyDescent="0.3">
      <c r="E338" s="18"/>
      <c r="G338" s="21"/>
      <c r="H338" s="21"/>
      <c r="I338" s="21"/>
    </row>
    <row r="339" spans="5:9" x14ac:dyDescent="0.3">
      <c r="E339" s="18"/>
      <c r="G339" s="21"/>
      <c r="H339" s="21"/>
      <c r="I339" s="21"/>
    </row>
    <row r="340" spans="5:9" x14ac:dyDescent="0.3">
      <c r="E340" s="18"/>
      <c r="G340" s="21"/>
      <c r="H340" s="21"/>
      <c r="I340" s="21"/>
    </row>
    <row r="341" spans="5:9" x14ac:dyDescent="0.3">
      <c r="E341" s="18"/>
      <c r="G341" s="21"/>
      <c r="H341" s="21"/>
      <c r="I341" s="21"/>
    </row>
    <row r="342" spans="5:9" x14ac:dyDescent="0.3">
      <c r="E342" s="18"/>
      <c r="G342" s="21"/>
      <c r="H342" s="21"/>
      <c r="I342" s="21"/>
    </row>
    <row r="343" spans="5:9" x14ac:dyDescent="0.3">
      <c r="E343" s="18"/>
      <c r="G343" s="21"/>
      <c r="H343" s="21"/>
      <c r="I343" s="21"/>
    </row>
    <row r="344" spans="5:9" x14ac:dyDescent="0.3">
      <c r="E344" s="18"/>
      <c r="G344" s="21"/>
      <c r="H344" s="21"/>
      <c r="I344" s="21"/>
    </row>
    <row r="345" spans="5:9" x14ac:dyDescent="0.3">
      <c r="E345" s="18"/>
      <c r="G345" s="21"/>
      <c r="H345" s="21"/>
      <c r="I345" s="21"/>
    </row>
    <row r="346" spans="5:9" x14ac:dyDescent="0.3">
      <c r="E346" s="18"/>
      <c r="G346" s="21"/>
      <c r="H346" s="21"/>
      <c r="I346" s="21"/>
    </row>
    <row r="347" spans="5:9" x14ac:dyDescent="0.3">
      <c r="E347" s="18"/>
      <c r="G347" s="21"/>
      <c r="H347" s="21"/>
      <c r="I347" s="21"/>
    </row>
    <row r="348" spans="5:9" x14ac:dyDescent="0.3">
      <c r="E348" s="18"/>
      <c r="G348" s="21"/>
      <c r="H348" s="21"/>
      <c r="I348" s="21"/>
    </row>
    <row r="349" spans="5:9" x14ac:dyDescent="0.3">
      <c r="E349" s="18"/>
      <c r="G349" s="21"/>
      <c r="H349" s="21"/>
      <c r="I349" s="21"/>
    </row>
    <row r="350" spans="5:9" x14ac:dyDescent="0.3">
      <c r="E350" s="18"/>
      <c r="G350" s="21"/>
      <c r="H350" s="21"/>
      <c r="I350" s="21"/>
    </row>
    <row r="351" spans="5:9" x14ac:dyDescent="0.3">
      <c r="E351" s="18"/>
      <c r="G351" s="21"/>
      <c r="H351" s="21"/>
      <c r="I351" s="21"/>
    </row>
    <row r="352" spans="5:9" x14ac:dyDescent="0.3">
      <c r="E352" s="18"/>
      <c r="G352" s="21"/>
      <c r="H352" s="21"/>
      <c r="I352" s="21"/>
    </row>
    <row r="353" spans="5:9" x14ac:dyDescent="0.3">
      <c r="E353" s="18"/>
      <c r="G353" s="21"/>
      <c r="H353" s="21"/>
      <c r="I353" s="21"/>
    </row>
    <row r="354" spans="5:9" x14ac:dyDescent="0.3">
      <c r="E354" s="18"/>
      <c r="G354" s="21"/>
      <c r="H354" s="21"/>
      <c r="I354" s="21"/>
    </row>
    <row r="355" spans="5:9" x14ac:dyDescent="0.3">
      <c r="E355" s="18"/>
      <c r="G355" s="21"/>
      <c r="H355" s="21"/>
      <c r="I355" s="21"/>
    </row>
    <row r="356" spans="5:9" x14ac:dyDescent="0.3">
      <c r="E356" s="18"/>
      <c r="G356" s="21"/>
      <c r="H356" s="21"/>
      <c r="I356" s="21"/>
    </row>
    <row r="357" spans="5:9" x14ac:dyDescent="0.3">
      <c r="E357" s="18"/>
      <c r="G357" s="21"/>
      <c r="H357" s="21"/>
      <c r="I357" s="21"/>
    </row>
    <row r="358" spans="5:9" x14ac:dyDescent="0.3">
      <c r="E358" s="18"/>
      <c r="G358" s="21"/>
      <c r="H358" s="21"/>
      <c r="I358" s="21"/>
    </row>
    <row r="359" spans="5:9" x14ac:dyDescent="0.3">
      <c r="E359" s="18"/>
      <c r="G359" s="21"/>
      <c r="H359" s="21"/>
      <c r="I359" s="21"/>
    </row>
    <row r="360" spans="5:9" x14ac:dyDescent="0.3">
      <c r="E360" s="18"/>
      <c r="G360" s="21"/>
      <c r="H360" s="21"/>
      <c r="I360" s="21"/>
    </row>
    <row r="361" spans="5:9" x14ac:dyDescent="0.3">
      <c r="E361" s="18"/>
      <c r="G361" s="21"/>
      <c r="H361" s="21"/>
      <c r="I361" s="21"/>
    </row>
    <row r="362" spans="5:9" x14ac:dyDescent="0.3">
      <c r="E362" s="18"/>
      <c r="G362" s="21"/>
      <c r="H362" s="21"/>
      <c r="I362" s="21"/>
    </row>
    <row r="363" spans="5:9" x14ac:dyDescent="0.3">
      <c r="E363" s="18"/>
      <c r="G363" s="21"/>
      <c r="H363" s="21"/>
      <c r="I363" s="21"/>
    </row>
    <row r="364" spans="5:9" x14ac:dyDescent="0.3">
      <c r="E364" s="18"/>
      <c r="G364" s="21"/>
      <c r="H364" s="21"/>
      <c r="I364" s="21"/>
    </row>
    <row r="365" spans="5:9" x14ac:dyDescent="0.3">
      <c r="E365" s="18"/>
      <c r="G365" s="21"/>
      <c r="H365" s="21"/>
      <c r="I365" s="21"/>
    </row>
    <row r="366" spans="5:9" x14ac:dyDescent="0.3">
      <c r="E366" s="18"/>
      <c r="G366" s="21"/>
      <c r="H366" s="21"/>
      <c r="I366" s="21"/>
    </row>
    <row r="367" spans="5:9" x14ac:dyDescent="0.3">
      <c r="E367" s="18"/>
      <c r="G367" s="21"/>
      <c r="H367" s="21"/>
      <c r="I367" s="21"/>
    </row>
    <row r="368" spans="5:9" x14ac:dyDescent="0.3">
      <c r="E368" s="18"/>
      <c r="G368" s="21"/>
      <c r="H368" s="21"/>
      <c r="I368" s="21"/>
    </row>
    <row r="369" spans="5:9" x14ac:dyDescent="0.3">
      <c r="E369" s="18"/>
      <c r="G369" s="21"/>
      <c r="H369" s="21"/>
      <c r="I369" s="21"/>
    </row>
    <row r="370" spans="5:9" x14ac:dyDescent="0.3">
      <c r="E370" s="18"/>
      <c r="G370" s="21"/>
      <c r="H370" s="21"/>
      <c r="I370" s="21"/>
    </row>
    <row r="371" spans="5:9" x14ac:dyDescent="0.3">
      <c r="E371" s="18"/>
      <c r="G371" s="21"/>
      <c r="H371" s="21"/>
      <c r="I371" s="21"/>
    </row>
    <row r="372" spans="5:9" x14ac:dyDescent="0.3">
      <c r="E372" s="18"/>
      <c r="G372" s="21"/>
      <c r="H372" s="21"/>
      <c r="I372" s="21"/>
    </row>
    <row r="373" spans="5:9" x14ac:dyDescent="0.3">
      <c r="E373" s="18"/>
      <c r="G373" s="21"/>
      <c r="H373" s="21"/>
      <c r="I373" s="21"/>
    </row>
    <row r="374" spans="5:9" x14ac:dyDescent="0.3">
      <c r="E374" s="18"/>
      <c r="G374" s="21"/>
      <c r="H374" s="21"/>
      <c r="I374" s="21"/>
    </row>
    <row r="375" spans="5:9" x14ac:dyDescent="0.3">
      <c r="E375" s="18"/>
      <c r="G375" s="21"/>
      <c r="H375" s="21"/>
      <c r="I375" s="21"/>
    </row>
    <row r="376" spans="5:9" x14ac:dyDescent="0.3">
      <c r="E376" s="18"/>
      <c r="G376" s="21"/>
      <c r="H376" s="21"/>
      <c r="I376" s="21"/>
    </row>
    <row r="377" spans="5:9" x14ac:dyDescent="0.3">
      <c r="E377" s="18"/>
      <c r="G377" s="21"/>
      <c r="H377" s="21"/>
      <c r="I377" s="21"/>
    </row>
    <row r="378" spans="5:9" x14ac:dyDescent="0.3">
      <c r="E378" s="18"/>
      <c r="G378" s="21"/>
      <c r="H378" s="21"/>
      <c r="I378" s="21"/>
    </row>
    <row r="379" spans="5:9" x14ac:dyDescent="0.3">
      <c r="E379" s="18"/>
      <c r="G379" s="21"/>
      <c r="H379" s="21"/>
      <c r="I379" s="21"/>
    </row>
    <row r="380" spans="5:9" x14ac:dyDescent="0.3">
      <c r="E380" s="18"/>
      <c r="G380" s="21"/>
      <c r="H380" s="21"/>
      <c r="I380" s="21"/>
    </row>
    <row r="381" spans="5:9" x14ac:dyDescent="0.3">
      <c r="E381" s="18"/>
      <c r="G381" s="21"/>
      <c r="H381" s="21"/>
      <c r="I381" s="21"/>
    </row>
    <row r="382" spans="5:9" x14ac:dyDescent="0.3">
      <c r="E382" s="18"/>
      <c r="G382" s="21"/>
      <c r="H382" s="21"/>
      <c r="I382" s="21"/>
    </row>
    <row r="383" spans="5:9" x14ac:dyDescent="0.3">
      <c r="E383" s="18"/>
      <c r="G383" s="21"/>
      <c r="H383" s="21"/>
      <c r="I383" s="21"/>
    </row>
    <row r="384" spans="5:9" x14ac:dyDescent="0.3">
      <c r="E384" s="18"/>
      <c r="G384" s="21"/>
      <c r="H384" s="21"/>
      <c r="I384" s="21"/>
    </row>
    <row r="385" spans="5:9" x14ac:dyDescent="0.3">
      <c r="E385" s="18"/>
      <c r="G385" s="21"/>
      <c r="H385" s="21"/>
      <c r="I385" s="21"/>
    </row>
    <row r="386" spans="5:9" x14ac:dyDescent="0.3">
      <c r="E386" s="18"/>
      <c r="G386" s="21"/>
      <c r="H386" s="21"/>
      <c r="I386" s="21"/>
    </row>
    <row r="387" spans="5:9" x14ac:dyDescent="0.3">
      <c r="E387" s="18"/>
      <c r="G387" s="21"/>
      <c r="H387" s="21"/>
      <c r="I387" s="21"/>
    </row>
    <row r="388" spans="5:9" x14ac:dyDescent="0.3">
      <c r="E388" s="18"/>
      <c r="G388" s="21"/>
      <c r="H388" s="21"/>
      <c r="I388" s="21"/>
    </row>
    <row r="389" spans="5:9" x14ac:dyDescent="0.3">
      <c r="E389" s="18"/>
      <c r="G389" s="21"/>
      <c r="H389" s="21"/>
      <c r="I389" s="21"/>
    </row>
    <row r="390" spans="5:9" x14ac:dyDescent="0.3">
      <c r="E390" s="18"/>
      <c r="G390" s="21"/>
      <c r="H390" s="21"/>
      <c r="I390" s="21"/>
    </row>
    <row r="391" spans="5:9" x14ac:dyDescent="0.3">
      <c r="E391" s="18"/>
      <c r="G391" s="21"/>
      <c r="H391" s="21"/>
      <c r="I391" s="21"/>
    </row>
    <row r="392" spans="5:9" x14ac:dyDescent="0.3">
      <c r="E392" s="18"/>
      <c r="G392" s="21"/>
      <c r="H392" s="21"/>
      <c r="I392" s="21"/>
    </row>
    <row r="393" spans="5:9" x14ac:dyDescent="0.3">
      <c r="E393" s="18"/>
      <c r="G393" s="21"/>
      <c r="H393" s="21"/>
      <c r="I393" s="21"/>
    </row>
    <row r="394" spans="5:9" x14ac:dyDescent="0.3">
      <c r="E394" s="18"/>
      <c r="G394" s="21"/>
      <c r="H394" s="21"/>
      <c r="I394" s="21"/>
    </row>
    <row r="395" spans="5:9" x14ac:dyDescent="0.3">
      <c r="E395" s="18"/>
      <c r="G395" s="21"/>
      <c r="H395" s="21"/>
      <c r="I395" s="21"/>
    </row>
    <row r="396" spans="5:9" x14ac:dyDescent="0.3">
      <c r="E396" s="18"/>
      <c r="G396" s="21"/>
      <c r="H396" s="21"/>
      <c r="I396" s="21"/>
    </row>
    <row r="397" spans="5:9" x14ac:dyDescent="0.3">
      <c r="E397" s="18"/>
      <c r="G397" s="21"/>
      <c r="H397" s="21"/>
      <c r="I397" s="21"/>
    </row>
    <row r="398" spans="5:9" x14ac:dyDescent="0.3">
      <c r="E398" s="18"/>
      <c r="G398" s="21"/>
      <c r="H398" s="21"/>
      <c r="I398" s="21"/>
    </row>
    <row r="399" spans="5:9" x14ac:dyDescent="0.3">
      <c r="E399" s="18"/>
      <c r="G399" s="21"/>
      <c r="H399" s="21"/>
      <c r="I399" s="21"/>
    </row>
    <row r="400" spans="5:9" x14ac:dyDescent="0.3">
      <c r="E400" s="18"/>
      <c r="G400" s="21"/>
      <c r="H400" s="21"/>
      <c r="I400" s="21"/>
    </row>
    <row r="401" spans="5:9" x14ac:dyDescent="0.3">
      <c r="E401" s="18"/>
      <c r="G401" s="21"/>
      <c r="H401" s="21"/>
      <c r="I401" s="21"/>
    </row>
    <row r="402" spans="5:9" x14ac:dyDescent="0.3">
      <c r="E402" s="18"/>
      <c r="G402" s="21"/>
      <c r="H402" s="21"/>
      <c r="I402" s="21"/>
    </row>
    <row r="403" spans="5:9" x14ac:dyDescent="0.3">
      <c r="E403" s="18"/>
      <c r="G403" s="21"/>
      <c r="H403" s="21"/>
      <c r="I403" s="21"/>
    </row>
    <row r="404" spans="5:9" x14ac:dyDescent="0.3">
      <c r="E404" s="18"/>
      <c r="G404" s="21"/>
      <c r="H404" s="21"/>
      <c r="I404" s="21"/>
    </row>
    <row r="405" spans="5:9" x14ac:dyDescent="0.3">
      <c r="E405" s="18"/>
      <c r="G405" s="21"/>
      <c r="H405" s="21"/>
      <c r="I405" s="21"/>
    </row>
    <row r="406" spans="5:9" x14ac:dyDescent="0.3">
      <c r="E406" s="18"/>
      <c r="G406" s="21"/>
      <c r="H406" s="21"/>
      <c r="I406" s="21"/>
    </row>
    <row r="407" spans="5:9" x14ac:dyDescent="0.3">
      <c r="E407" s="18"/>
      <c r="G407" s="21"/>
      <c r="H407" s="21"/>
      <c r="I407" s="21"/>
    </row>
    <row r="408" spans="5:9" x14ac:dyDescent="0.3">
      <c r="E408" s="18"/>
      <c r="G408" s="21"/>
      <c r="H408" s="21"/>
      <c r="I408" s="21"/>
    </row>
    <row r="409" spans="5:9" x14ac:dyDescent="0.3">
      <c r="E409" s="18"/>
      <c r="G409" s="21"/>
      <c r="H409" s="21"/>
      <c r="I409" s="21"/>
    </row>
    <row r="410" spans="5:9" x14ac:dyDescent="0.3">
      <c r="E410" s="18"/>
      <c r="G410" s="21"/>
      <c r="H410" s="21"/>
      <c r="I410" s="21"/>
    </row>
    <row r="411" spans="5:9" x14ac:dyDescent="0.3">
      <c r="E411" s="18"/>
      <c r="G411" s="21"/>
      <c r="H411" s="21"/>
      <c r="I411" s="21"/>
    </row>
    <row r="412" spans="5:9" x14ac:dyDescent="0.3">
      <c r="E412" s="18"/>
      <c r="G412" s="21"/>
      <c r="H412" s="21"/>
      <c r="I412" s="21"/>
    </row>
    <row r="413" spans="5:9" x14ac:dyDescent="0.3">
      <c r="E413" s="18"/>
      <c r="G413" s="21"/>
      <c r="H413" s="21"/>
      <c r="I413" s="21"/>
    </row>
    <row r="414" spans="5:9" x14ac:dyDescent="0.3">
      <c r="E414" s="18"/>
      <c r="G414" s="21"/>
      <c r="H414" s="21"/>
      <c r="I414" s="21"/>
    </row>
    <row r="415" spans="5:9" x14ac:dyDescent="0.3">
      <c r="E415" s="18"/>
      <c r="G415" s="21"/>
      <c r="H415" s="21"/>
      <c r="I415" s="21"/>
    </row>
    <row r="416" spans="5:9" x14ac:dyDescent="0.3">
      <c r="E416" s="18"/>
      <c r="G416" s="21"/>
      <c r="H416" s="21"/>
      <c r="I416" s="21"/>
    </row>
    <row r="417" spans="5:9" x14ac:dyDescent="0.3">
      <c r="E417" s="18"/>
      <c r="G417" s="21"/>
      <c r="H417" s="21"/>
      <c r="I417" s="21"/>
    </row>
    <row r="418" spans="5:9" x14ac:dyDescent="0.3">
      <c r="E418" s="18"/>
      <c r="G418" s="21"/>
      <c r="H418" s="21"/>
      <c r="I418" s="21"/>
    </row>
    <row r="419" spans="5:9" x14ac:dyDescent="0.3">
      <c r="E419" s="18"/>
      <c r="G419" s="21"/>
      <c r="H419" s="21"/>
      <c r="I419" s="21"/>
    </row>
    <row r="420" spans="5:9" x14ac:dyDescent="0.3">
      <c r="E420" s="18"/>
      <c r="G420" s="21"/>
      <c r="H420" s="21"/>
      <c r="I420" s="21"/>
    </row>
    <row r="421" spans="5:9" x14ac:dyDescent="0.3">
      <c r="E421" s="18"/>
      <c r="G421" s="21"/>
      <c r="H421" s="21"/>
      <c r="I421" s="21"/>
    </row>
    <row r="422" spans="5:9" x14ac:dyDescent="0.3">
      <c r="E422" s="18"/>
      <c r="G422" s="21"/>
      <c r="H422" s="21"/>
      <c r="I422" s="21"/>
    </row>
    <row r="423" spans="5:9" x14ac:dyDescent="0.3">
      <c r="E423" s="18"/>
      <c r="G423" s="21"/>
      <c r="H423" s="21"/>
      <c r="I423" s="21"/>
    </row>
    <row r="424" spans="5:9" x14ac:dyDescent="0.3">
      <c r="E424" s="18"/>
      <c r="G424" s="21"/>
      <c r="H424" s="21"/>
      <c r="I424" s="21"/>
    </row>
    <row r="425" spans="5:9" x14ac:dyDescent="0.3">
      <c r="E425" s="18"/>
      <c r="G425" s="21"/>
      <c r="H425" s="21"/>
      <c r="I425" s="21"/>
    </row>
    <row r="426" spans="5:9" x14ac:dyDescent="0.3">
      <c r="E426" s="18"/>
      <c r="G426" s="21"/>
      <c r="H426" s="21"/>
      <c r="I426" s="21"/>
    </row>
    <row r="427" spans="5:9" x14ac:dyDescent="0.3">
      <c r="E427" s="18"/>
      <c r="G427" s="21"/>
      <c r="H427" s="21"/>
      <c r="I427" s="21"/>
    </row>
    <row r="428" spans="5:9" x14ac:dyDescent="0.3">
      <c r="E428" s="18"/>
      <c r="G428" s="21"/>
      <c r="H428" s="21"/>
      <c r="I428" s="21"/>
    </row>
    <row r="429" spans="5:9" x14ac:dyDescent="0.3">
      <c r="E429" s="18"/>
      <c r="G429" s="21"/>
      <c r="H429" s="21"/>
      <c r="I429" s="21"/>
    </row>
    <row r="430" spans="5:9" x14ac:dyDescent="0.3">
      <c r="E430" s="18"/>
      <c r="G430" s="21"/>
      <c r="H430" s="21"/>
      <c r="I430" s="21"/>
    </row>
    <row r="431" spans="5:9" x14ac:dyDescent="0.3">
      <c r="E431" s="18"/>
      <c r="G431" s="21"/>
      <c r="H431" s="21"/>
      <c r="I431" s="21"/>
    </row>
    <row r="432" spans="5:9" x14ac:dyDescent="0.3">
      <c r="E432" s="18"/>
      <c r="G432" s="21"/>
      <c r="H432" s="21"/>
      <c r="I432" s="21"/>
    </row>
    <row r="433" spans="5:9" x14ac:dyDescent="0.3">
      <c r="E433" s="18"/>
      <c r="G433" s="21"/>
      <c r="H433" s="21"/>
      <c r="I433" s="21"/>
    </row>
    <row r="434" spans="5:9" x14ac:dyDescent="0.3">
      <c r="E434" s="18"/>
      <c r="G434" s="21"/>
      <c r="H434" s="21"/>
      <c r="I434" s="21"/>
    </row>
    <row r="435" spans="5:9" x14ac:dyDescent="0.3">
      <c r="E435" s="18"/>
      <c r="G435" s="21"/>
      <c r="H435" s="21"/>
      <c r="I435" s="21"/>
    </row>
    <row r="436" spans="5:9" x14ac:dyDescent="0.3">
      <c r="E436" s="18"/>
      <c r="G436" s="21"/>
      <c r="H436" s="21"/>
      <c r="I436" s="21"/>
    </row>
    <row r="437" spans="5:9" x14ac:dyDescent="0.3">
      <c r="E437" s="18"/>
      <c r="G437" s="21"/>
      <c r="H437" s="21"/>
      <c r="I437" s="21"/>
    </row>
    <row r="438" spans="5:9" x14ac:dyDescent="0.3">
      <c r="E438" s="18"/>
      <c r="G438" s="21"/>
      <c r="H438" s="21"/>
      <c r="I438" s="21"/>
    </row>
    <row r="439" spans="5:9" x14ac:dyDescent="0.3">
      <c r="E439" s="18"/>
      <c r="G439" s="21"/>
      <c r="H439" s="21"/>
      <c r="I439" s="21"/>
    </row>
    <row r="440" spans="5:9" x14ac:dyDescent="0.3">
      <c r="E440" s="18"/>
      <c r="G440" s="21"/>
      <c r="H440" s="21"/>
      <c r="I440" s="21"/>
    </row>
    <row r="441" spans="5:9" x14ac:dyDescent="0.3">
      <c r="E441" s="18"/>
      <c r="G441" s="21"/>
      <c r="H441" s="21"/>
      <c r="I441" s="21"/>
    </row>
    <row r="442" spans="5:9" x14ac:dyDescent="0.3">
      <c r="E442" s="18"/>
      <c r="G442" s="21"/>
      <c r="H442" s="21"/>
      <c r="I442" s="21"/>
    </row>
    <row r="443" spans="5:9" x14ac:dyDescent="0.3">
      <c r="E443" s="18"/>
      <c r="G443" s="21"/>
      <c r="H443" s="21"/>
      <c r="I443" s="21"/>
    </row>
    <row r="444" spans="5:9" x14ac:dyDescent="0.3">
      <c r="E444" s="18"/>
      <c r="G444" s="21"/>
      <c r="H444" s="21"/>
      <c r="I444" s="21"/>
    </row>
    <row r="445" spans="5:9" x14ac:dyDescent="0.3">
      <c r="E445" s="18"/>
      <c r="G445" s="21"/>
      <c r="H445" s="21"/>
      <c r="I445" s="21"/>
    </row>
    <row r="446" spans="5:9" x14ac:dyDescent="0.3">
      <c r="E446" s="18"/>
      <c r="G446" s="21"/>
      <c r="H446" s="21"/>
      <c r="I446" s="21"/>
    </row>
    <row r="447" spans="5:9" x14ac:dyDescent="0.3">
      <c r="E447" s="18"/>
      <c r="G447" s="21"/>
      <c r="H447" s="21"/>
      <c r="I447" s="21"/>
    </row>
    <row r="448" spans="5:9" x14ac:dyDescent="0.3">
      <c r="E448" s="18"/>
      <c r="G448" s="21"/>
      <c r="H448" s="21"/>
      <c r="I448" s="21"/>
    </row>
    <row r="449" spans="5:9" x14ac:dyDescent="0.3">
      <c r="E449" s="18"/>
      <c r="G449" s="21"/>
      <c r="H449" s="21"/>
      <c r="I449" s="21"/>
    </row>
    <row r="450" spans="5:9" x14ac:dyDescent="0.3">
      <c r="E450" s="18"/>
      <c r="G450" s="21"/>
      <c r="H450" s="21"/>
      <c r="I450" s="21"/>
    </row>
    <row r="451" spans="5:9" x14ac:dyDescent="0.3">
      <c r="E451" s="18"/>
      <c r="G451" s="21"/>
      <c r="H451" s="21"/>
      <c r="I451" s="21"/>
    </row>
    <row r="452" spans="5:9" x14ac:dyDescent="0.3">
      <c r="E452" s="18"/>
      <c r="G452" s="21"/>
      <c r="H452" s="21"/>
      <c r="I452" s="21"/>
    </row>
    <row r="453" spans="5:9" x14ac:dyDescent="0.3">
      <c r="E453" s="18"/>
      <c r="G453" s="21"/>
      <c r="H453" s="21"/>
      <c r="I453" s="21"/>
    </row>
    <row r="454" spans="5:9" x14ac:dyDescent="0.3">
      <c r="E454" s="18"/>
      <c r="G454" s="21"/>
      <c r="H454" s="21"/>
      <c r="I454" s="21"/>
    </row>
    <row r="455" spans="5:9" x14ac:dyDescent="0.3">
      <c r="E455" s="18"/>
      <c r="G455" s="21"/>
      <c r="H455" s="21"/>
      <c r="I455" s="21"/>
    </row>
    <row r="456" spans="5:9" x14ac:dyDescent="0.3">
      <c r="E456" s="18"/>
      <c r="G456" s="21"/>
      <c r="H456" s="21"/>
      <c r="I456" s="21"/>
    </row>
    <row r="457" spans="5:9" x14ac:dyDescent="0.3">
      <c r="E457" s="18"/>
      <c r="G457" s="21"/>
      <c r="H457" s="21"/>
      <c r="I457" s="21"/>
    </row>
    <row r="458" spans="5:9" x14ac:dyDescent="0.3">
      <c r="E458" s="18"/>
      <c r="G458" s="21"/>
      <c r="H458" s="21"/>
      <c r="I458" s="21"/>
    </row>
    <row r="459" spans="5:9" x14ac:dyDescent="0.3">
      <c r="E459" s="18"/>
      <c r="G459" s="21"/>
      <c r="H459" s="21"/>
      <c r="I459" s="21"/>
    </row>
    <row r="460" spans="5:9" x14ac:dyDescent="0.3">
      <c r="E460" s="18"/>
      <c r="G460" s="21"/>
      <c r="H460" s="21"/>
      <c r="I460" s="21"/>
    </row>
    <row r="461" spans="5:9" x14ac:dyDescent="0.3">
      <c r="E461" s="18"/>
      <c r="G461" s="21"/>
      <c r="H461" s="21"/>
      <c r="I461" s="21"/>
    </row>
    <row r="462" spans="5:9" x14ac:dyDescent="0.3">
      <c r="E462" s="18"/>
      <c r="G462" s="21"/>
      <c r="H462" s="21"/>
      <c r="I462" s="21"/>
    </row>
    <row r="463" spans="5:9" x14ac:dyDescent="0.3">
      <c r="E463" s="18"/>
      <c r="G463" s="21"/>
      <c r="H463" s="21"/>
      <c r="I463" s="21"/>
    </row>
    <row r="464" spans="5:9" x14ac:dyDescent="0.3">
      <c r="E464" s="18"/>
      <c r="G464" s="21"/>
      <c r="H464" s="21"/>
      <c r="I464" s="21"/>
    </row>
    <row r="465" spans="5:9" x14ac:dyDescent="0.3">
      <c r="E465" s="18"/>
      <c r="G465" s="21"/>
      <c r="H465" s="21"/>
      <c r="I465" s="21"/>
    </row>
    <row r="466" spans="5:9" x14ac:dyDescent="0.3">
      <c r="E466" s="18"/>
      <c r="G466" s="21"/>
      <c r="H466" s="21"/>
      <c r="I466" s="21"/>
    </row>
    <row r="467" spans="5:9" x14ac:dyDescent="0.3">
      <c r="E467" s="18"/>
      <c r="G467" s="21"/>
      <c r="H467" s="21"/>
      <c r="I467" s="21"/>
    </row>
    <row r="468" spans="5:9" x14ac:dyDescent="0.3">
      <c r="E468" s="18"/>
      <c r="G468" s="21"/>
      <c r="H468" s="21"/>
      <c r="I468" s="21"/>
    </row>
    <row r="469" spans="5:9" x14ac:dyDescent="0.3">
      <c r="E469" s="18"/>
      <c r="G469" s="21"/>
      <c r="H469" s="21"/>
      <c r="I469" s="21"/>
    </row>
    <row r="470" spans="5:9" x14ac:dyDescent="0.3">
      <c r="E470" s="18"/>
      <c r="G470" s="21"/>
      <c r="H470" s="21"/>
      <c r="I470" s="21"/>
    </row>
    <row r="471" spans="5:9" x14ac:dyDescent="0.3">
      <c r="E471" s="18"/>
      <c r="G471" s="21"/>
      <c r="H471" s="21"/>
      <c r="I471" s="21"/>
    </row>
    <row r="472" spans="5:9" x14ac:dyDescent="0.3">
      <c r="E472" s="18"/>
      <c r="G472" s="21"/>
      <c r="H472" s="21"/>
      <c r="I472" s="21"/>
    </row>
    <row r="473" spans="5:9" x14ac:dyDescent="0.3">
      <c r="E473" s="18"/>
      <c r="G473" s="21"/>
      <c r="H473" s="21"/>
      <c r="I473" s="21"/>
    </row>
    <row r="474" spans="5:9" x14ac:dyDescent="0.3">
      <c r="E474" s="18"/>
      <c r="G474" s="21"/>
      <c r="H474" s="21"/>
      <c r="I474" s="21"/>
    </row>
    <row r="475" spans="5:9" x14ac:dyDescent="0.3">
      <c r="E475" s="18"/>
      <c r="G475" s="21"/>
      <c r="H475" s="21"/>
      <c r="I475" s="21"/>
    </row>
    <row r="476" spans="5:9" x14ac:dyDescent="0.3">
      <c r="E476" s="18"/>
      <c r="G476" s="21"/>
      <c r="H476" s="21"/>
      <c r="I476" s="21"/>
    </row>
    <row r="477" spans="5:9" x14ac:dyDescent="0.3">
      <c r="E477" s="18"/>
      <c r="G477" s="21"/>
      <c r="H477" s="21"/>
      <c r="I477" s="21"/>
    </row>
    <row r="478" spans="5:9" x14ac:dyDescent="0.3">
      <c r="E478" s="18"/>
      <c r="G478" s="21"/>
      <c r="H478" s="21"/>
      <c r="I478" s="21"/>
    </row>
    <row r="479" spans="5:9" x14ac:dyDescent="0.3">
      <c r="E479" s="18"/>
      <c r="G479" s="21"/>
      <c r="H479" s="21"/>
      <c r="I479" s="21"/>
    </row>
    <row r="480" spans="5:9" x14ac:dyDescent="0.3">
      <c r="E480" s="18"/>
      <c r="G480" s="21"/>
      <c r="H480" s="21"/>
      <c r="I480" s="21"/>
    </row>
    <row r="481" spans="5:9" x14ac:dyDescent="0.3">
      <c r="E481" s="18"/>
      <c r="G481" s="21"/>
      <c r="H481" s="21"/>
      <c r="I481" s="21"/>
    </row>
    <row r="482" spans="5:9" x14ac:dyDescent="0.3">
      <c r="E482" s="18"/>
      <c r="G482" s="21"/>
      <c r="H482" s="21"/>
      <c r="I482" s="21"/>
    </row>
    <row r="483" spans="5:9" x14ac:dyDescent="0.3">
      <c r="E483" s="18"/>
      <c r="G483" s="21"/>
      <c r="H483" s="21"/>
      <c r="I483" s="21"/>
    </row>
    <row r="484" spans="5:9" x14ac:dyDescent="0.3">
      <c r="E484" s="18"/>
      <c r="G484" s="21"/>
      <c r="H484" s="21"/>
      <c r="I484" s="21"/>
    </row>
    <row r="485" spans="5:9" x14ac:dyDescent="0.3">
      <c r="E485" s="18"/>
      <c r="G485" s="21"/>
      <c r="H485" s="21"/>
      <c r="I485" s="21"/>
    </row>
    <row r="486" spans="5:9" x14ac:dyDescent="0.3">
      <c r="E486" s="18"/>
      <c r="G486" s="21"/>
      <c r="H486" s="21"/>
      <c r="I486" s="21"/>
    </row>
    <row r="487" spans="5:9" x14ac:dyDescent="0.3">
      <c r="E487" s="18"/>
      <c r="G487" s="21"/>
      <c r="H487" s="21"/>
      <c r="I487" s="21"/>
    </row>
    <row r="488" spans="5:9" x14ac:dyDescent="0.3">
      <c r="E488" s="18"/>
      <c r="G488" s="21"/>
      <c r="H488" s="21"/>
      <c r="I488" s="21"/>
    </row>
    <row r="489" spans="5:9" x14ac:dyDescent="0.3">
      <c r="E489" s="18"/>
      <c r="G489" s="21"/>
      <c r="H489" s="21"/>
      <c r="I489" s="21"/>
    </row>
    <row r="490" spans="5:9" x14ac:dyDescent="0.3">
      <c r="E490" s="18"/>
      <c r="G490" s="21"/>
      <c r="H490" s="21"/>
      <c r="I490" s="21"/>
    </row>
    <row r="491" spans="5:9" x14ac:dyDescent="0.3">
      <c r="E491" s="18"/>
      <c r="G491" s="21"/>
      <c r="H491" s="21"/>
      <c r="I491" s="21"/>
    </row>
    <row r="492" spans="5:9" x14ac:dyDescent="0.3">
      <c r="E492" s="18"/>
      <c r="G492" s="21"/>
      <c r="H492" s="21"/>
      <c r="I492" s="21"/>
    </row>
    <row r="493" spans="5:9" x14ac:dyDescent="0.3">
      <c r="E493" s="18"/>
      <c r="G493" s="21"/>
      <c r="H493" s="21"/>
      <c r="I493" s="21"/>
    </row>
    <row r="494" spans="5:9" x14ac:dyDescent="0.3">
      <c r="E494" s="18"/>
      <c r="G494" s="21"/>
      <c r="H494" s="21"/>
      <c r="I494" s="21"/>
    </row>
    <row r="495" spans="5:9" x14ac:dyDescent="0.3">
      <c r="E495" s="18"/>
      <c r="G495" s="21"/>
      <c r="H495" s="21"/>
      <c r="I495" s="21"/>
    </row>
    <row r="496" spans="5:9" x14ac:dyDescent="0.3">
      <c r="E496" s="18"/>
      <c r="G496" s="21"/>
      <c r="H496" s="21"/>
      <c r="I496" s="21"/>
    </row>
    <row r="497" spans="5:9" x14ac:dyDescent="0.3">
      <c r="E497" s="18"/>
      <c r="G497" s="21"/>
      <c r="H497" s="21"/>
      <c r="I497" s="21"/>
    </row>
    <row r="498" spans="5:9" x14ac:dyDescent="0.3">
      <c r="E498" s="18"/>
      <c r="G498" s="21"/>
      <c r="H498" s="21"/>
      <c r="I498" s="21"/>
    </row>
    <row r="499" spans="5:9" x14ac:dyDescent="0.3">
      <c r="E499" s="18"/>
      <c r="G499" s="21"/>
      <c r="H499" s="21"/>
      <c r="I499" s="21"/>
    </row>
    <row r="500" spans="5:9" x14ac:dyDescent="0.3">
      <c r="E500" s="18"/>
      <c r="G500" s="21"/>
      <c r="H500" s="21"/>
      <c r="I500" s="21"/>
    </row>
    <row r="501" spans="5:9" x14ac:dyDescent="0.3">
      <c r="E501" s="18"/>
      <c r="G501" s="21"/>
      <c r="H501" s="21"/>
      <c r="I501" s="21"/>
    </row>
    <row r="502" spans="5:9" x14ac:dyDescent="0.3">
      <c r="E502" s="18"/>
      <c r="G502" s="21"/>
      <c r="H502" s="21"/>
      <c r="I502" s="21"/>
    </row>
    <row r="503" spans="5:9" x14ac:dyDescent="0.3">
      <c r="E503" s="18"/>
      <c r="G503" s="21"/>
      <c r="H503" s="21"/>
      <c r="I503" s="21"/>
    </row>
    <row r="504" spans="5:9" x14ac:dyDescent="0.3">
      <c r="E504" s="18"/>
      <c r="G504" s="21"/>
      <c r="H504" s="21"/>
      <c r="I504" s="21"/>
    </row>
    <row r="505" spans="5:9" x14ac:dyDescent="0.3">
      <c r="E505" s="18"/>
      <c r="G505" s="21"/>
      <c r="H505" s="21"/>
      <c r="I505" s="21"/>
    </row>
    <row r="506" spans="5:9" x14ac:dyDescent="0.3">
      <c r="E506" s="18"/>
      <c r="G506" s="21"/>
      <c r="H506" s="21"/>
      <c r="I506" s="21"/>
    </row>
    <row r="507" spans="5:9" x14ac:dyDescent="0.3">
      <c r="E507" s="18"/>
      <c r="G507" s="21"/>
      <c r="H507" s="21"/>
      <c r="I507" s="21"/>
    </row>
    <row r="508" spans="5:9" x14ac:dyDescent="0.3">
      <c r="E508" s="18"/>
      <c r="H508" s="21"/>
      <c r="I508" s="21"/>
    </row>
    <row r="509" spans="5:9" x14ac:dyDescent="0.3">
      <c r="E509" s="18"/>
      <c r="H509" s="21"/>
      <c r="I509" s="21"/>
    </row>
    <row r="510" spans="5:9" x14ac:dyDescent="0.3">
      <c r="E510" s="18"/>
      <c r="H510" s="21"/>
      <c r="I510" s="21"/>
    </row>
    <row r="511" spans="5:9" x14ac:dyDescent="0.3">
      <c r="E511" s="18"/>
      <c r="H511" s="21"/>
      <c r="I511" s="21"/>
    </row>
    <row r="512" spans="5:9" x14ac:dyDescent="0.3">
      <c r="E512" s="18"/>
      <c r="H512" s="21"/>
      <c r="I512" s="21"/>
    </row>
    <row r="513" spans="5:9" x14ac:dyDescent="0.3">
      <c r="E513" s="18"/>
      <c r="H513" s="21"/>
      <c r="I513" s="21"/>
    </row>
    <row r="514" spans="5:9" x14ac:dyDescent="0.3">
      <c r="E514" s="18"/>
      <c r="H514" s="21"/>
      <c r="I514" s="21"/>
    </row>
    <row r="515" spans="5:9" x14ac:dyDescent="0.3">
      <c r="E515" s="18"/>
      <c r="H515" s="21"/>
      <c r="I515" s="21"/>
    </row>
    <row r="516" spans="5:9" x14ac:dyDescent="0.3">
      <c r="E516" s="18"/>
      <c r="H516" s="21"/>
      <c r="I516" s="21"/>
    </row>
    <row r="517" spans="5:9" x14ac:dyDescent="0.3">
      <c r="E517" s="18"/>
      <c r="H517" s="21"/>
      <c r="I517" s="21"/>
    </row>
    <row r="518" spans="5:9" x14ac:dyDescent="0.3">
      <c r="E518" s="18"/>
      <c r="H518" s="21"/>
      <c r="I518" s="21"/>
    </row>
    <row r="519" spans="5:9" x14ac:dyDescent="0.3">
      <c r="E519" s="18"/>
      <c r="H519" s="21"/>
      <c r="I519" s="21"/>
    </row>
    <row r="520" spans="5:9" x14ac:dyDescent="0.3">
      <c r="E520" s="18"/>
      <c r="H520" s="21"/>
      <c r="I520" s="21"/>
    </row>
    <row r="521" spans="5:9" x14ac:dyDescent="0.3">
      <c r="E521" s="18"/>
      <c r="H521" s="21"/>
      <c r="I521" s="21"/>
    </row>
    <row r="522" spans="5:9" x14ac:dyDescent="0.3">
      <c r="E522" s="18"/>
      <c r="H522" s="21"/>
      <c r="I522" s="21"/>
    </row>
    <row r="523" spans="5:9" x14ac:dyDescent="0.3">
      <c r="E523" s="18"/>
      <c r="H523" s="21"/>
      <c r="I523" s="21"/>
    </row>
    <row r="524" spans="5:9" x14ac:dyDescent="0.3">
      <c r="E524" s="18"/>
      <c r="H524" s="21"/>
      <c r="I524" s="21"/>
    </row>
    <row r="525" spans="5:9" x14ac:dyDescent="0.3">
      <c r="E525" s="18"/>
      <c r="H525" s="21"/>
      <c r="I525" s="21"/>
    </row>
    <row r="526" spans="5:9" x14ac:dyDescent="0.3">
      <c r="E526" s="18"/>
      <c r="H526" s="21"/>
      <c r="I526" s="21"/>
    </row>
    <row r="527" spans="5:9" x14ac:dyDescent="0.3">
      <c r="E527" s="18"/>
      <c r="H527" s="21"/>
      <c r="I527" s="21"/>
    </row>
    <row r="528" spans="5:9" x14ac:dyDescent="0.3">
      <c r="E528" s="18"/>
      <c r="H528" s="21"/>
      <c r="I528" s="21"/>
    </row>
    <row r="529" spans="5:9" x14ac:dyDescent="0.3">
      <c r="E529" s="18"/>
      <c r="H529" s="21"/>
      <c r="I529" s="21"/>
    </row>
    <row r="530" spans="5:9" x14ac:dyDescent="0.3">
      <c r="E530" s="18"/>
      <c r="H530" s="21"/>
      <c r="I530" s="21"/>
    </row>
    <row r="531" spans="5:9" x14ac:dyDescent="0.3">
      <c r="E531" s="18"/>
      <c r="H531" s="21"/>
      <c r="I531" s="21"/>
    </row>
    <row r="532" spans="5:9" x14ac:dyDescent="0.3">
      <c r="E532" s="18"/>
      <c r="H532" s="21"/>
      <c r="I532" s="21"/>
    </row>
    <row r="533" spans="5:9" x14ac:dyDescent="0.3">
      <c r="E533" s="18"/>
      <c r="H533" s="21"/>
      <c r="I533" s="21"/>
    </row>
    <row r="534" spans="5:9" x14ac:dyDescent="0.3">
      <c r="E534" s="18"/>
      <c r="H534" s="21"/>
      <c r="I534" s="21"/>
    </row>
    <row r="535" spans="5:9" x14ac:dyDescent="0.3">
      <c r="E535" s="18"/>
      <c r="H535" s="21"/>
      <c r="I535" s="21"/>
    </row>
    <row r="536" spans="5:9" x14ac:dyDescent="0.3">
      <c r="E536" s="18"/>
      <c r="H536" s="21"/>
      <c r="I536" s="21"/>
    </row>
    <row r="537" spans="5:9" x14ac:dyDescent="0.3">
      <c r="E537" s="18"/>
      <c r="H537" s="21"/>
      <c r="I537" s="21"/>
    </row>
    <row r="538" spans="5:9" x14ac:dyDescent="0.3">
      <c r="E538" s="18"/>
      <c r="H538" s="21"/>
      <c r="I538" s="21"/>
    </row>
    <row r="539" spans="5:9" x14ac:dyDescent="0.3">
      <c r="E539" s="18"/>
      <c r="H539" s="21"/>
      <c r="I539" s="21"/>
    </row>
    <row r="540" spans="5:9" x14ac:dyDescent="0.3">
      <c r="E540" s="18"/>
      <c r="H540" s="21"/>
      <c r="I540" s="21"/>
    </row>
    <row r="541" spans="5:9" x14ac:dyDescent="0.3">
      <c r="E541" s="18"/>
      <c r="H541" s="21"/>
      <c r="I541" s="21"/>
    </row>
    <row r="542" spans="5:9" x14ac:dyDescent="0.3">
      <c r="E542" s="18"/>
      <c r="H542" s="21"/>
      <c r="I542" s="21"/>
    </row>
    <row r="543" spans="5:9" x14ac:dyDescent="0.3">
      <c r="E543" s="18"/>
      <c r="H543" s="21"/>
      <c r="I543" s="21"/>
    </row>
    <row r="544" spans="5:9" x14ac:dyDescent="0.3">
      <c r="E544" s="18"/>
      <c r="H544" s="21"/>
      <c r="I544" s="21"/>
    </row>
    <row r="545" spans="5:9" x14ac:dyDescent="0.3">
      <c r="E545" s="18"/>
      <c r="H545" s="21"/>
      <c r="I545" s="21"/>
    </row>
    <row r="546" spans="5:9" x14ac:dyDescent="0.3">
      <c r="E546" s="18"/>
      <c r="H546" s="21"/>
      <c r="I546" s="21"/>
    </row>
    <row r="547" spans="5:9" x14ac:dyDescent="0.3">
      <c r="E547" s="18"/>
      <c r="H547" s="21"/>
      <c r="I547" s="21"/>
    </row>
    <row r="548" spans="5:9" x14ac:dyDescent="0.3">
      <c r="E548" s="18"/>
      <c r="H548" s="21"/>
      <c r="I548" s="21"/>
    </row>
    <row r="549" spans="5:9" x14ac:dyDescent="0.3">
      <c r="E549" s="18"/>
      <c r="H549" s="21"/>
      <c r="I549" s="21"/>
    </row>
    <row r="550" spans="5:9" x14ac:dyDescent="0.3">
      <c r="E550" s="18"/>
      <c r="H550" s="21"/>
      <c r="I550" s="21"/>
    </row>
    <row r="551" spans="5:9" x14ac:dyDescent="0.3">
      <c r="E551" s="18"/>
      <c r="H551" s="21"/>
      <c r="I551" s="21"/>
    </row>
    <row r="552" spans="5:9" x14ac:dyDescent="0.3">
      <c r="E552" s="18"/>
      <c r="H552" s="21"/>
      <c r="I552" s="21"/>
    </row>
    <row r="553" spans="5:9" x14ac:dyDescent="0.3">
      <c r="E553" s="18"/>
      <c r="H553" s="21"/>
      <c r="I553" s="21"/>
    </row>
    <row r="554" spans="5:9" x14ac:dyDescent="0.3">
      <c r="E554" s="18"/>
      <c r="H554" s="21"/>
      <c r="I554" s="21"/>
    </row>
    <row r="555" spans="5:9" x14ac:dyDescent="0.3">
      <c r="E555" s="18"/>
      <c r="H555" s="21"/>
      <c r="I555" s="21"/>
    </row>
    <row r="556" spans="5:9" x14ac:dyDescent="0.3">
      <c r="E556" s="18"/>
      <c r="H556" s="21"/>
      <c r="I556" s="21"/>
    </row>
    <row r="557" spans="5:9" x14ac:dyDescent="0.3">
      <c r="E557" s="18"/>
      <c r="H557" s="21"/>
      <c r="I557" s="21"/>
    </row>
    <row r="558" spans="5:9" x14ac:dyDescent="0.3">
      <c r="E558" s="18"/>
      <c r="H558" s="21"/>
      <c r="I558" s="21"/>
    </row>
    <row r="559" spans="5:9" x14ac:dyDescent="0.3">
      <c r="E559" s="18"/>
      <c r="H559" s="21"/>
      <c r="I559" s="21"/>
    </row>
    <row r="560" spans="5:9" x14ac:dyDescent="0.3">
      <c r="E560" s="18"/>
      <c r="H560" s="21"/>
      <c r="I560" s="21"/>
    </row>
    <row r="561" spans="5:9" x14ac:dyDescent="0.3">
      <c r="E561" s="18"/>
      <c r="H561" s="21"/>
      <c r="I561" s="21"/>
    </row>
    <row r="562" spans="5:9" x14ac:dyDescent="0.3">
      <c r="E562" s="18"/>
      <c r="H562" s="21"/>
      <c r="I562" s="21"/>
    </row>
    <row r="563" spans="5:9" x14ac:dyDescent="0.3">
      <c r="E563" s="18"/>
      <c r="H563" s="21"/>
      <c r="I563" s="21"/>
    </row>
    <row r="564" spans="5:9" x14ac:dyDescent="0.3">
      <c r="E564" s="18"/>
      <c r="H564" s="21"/>
      <c r="I564" s="21"/>
    </row>
    <row r="565" spans="5:9" x14ac:dyDescent="0.3">
      <c r="E565" s="18"/>
      <c r="H565" s="21"/>
      <c r="I565" s="21"/>
    </row>
    <row r="566" spans="5:9" x14ac:dyDescent="0.3">
      <c r="E566" s="18"/>
      <c r="H566" s="21"/>
      <c r="I566" s="21"/>
    </row>
    <row r="567" spans="5:9" x14ac:dyDescent="0.3">
      <c r="E567" s="18"/>
      <c r="H567" s="21"/>
      <c r="I567" s="21"/>
    </row>
    <row r="568" spans="5:9" x14ac:dyDescent="0.3">
      <c r="E568" s="18"/>
      <c r="H568" s="21"/>
      <c r="I568" s="21"/>
    </row>
    <row r="569" spans="5:9" x14ac:dyDescent="0.3">
      <c r="E569" s="18"/>
      <c r="H569" s="21"/>
      <c r="I569" s="21"/>
    </row>
    <row r="570" spans="5:9" x14ac:dyDescent="0.3">
      <c r="E570" s="18"/>
      <c r="H570" s="21"/>
      <c r="I570" s="21"/>
    </row>
    <row r="571" spans="5:9" x14ac:dyDescent="0.3">
      <c r="E571" s="18"/>
      <c r="H571" s="21"/>
      <c r="I571" s="21"/>
    </row>
    <row r="572" spans="5:9" x14ac:dyDescent="0.3">
      <c r="E572" s="18"/>
      <c r="H572" s="21"/>
      <c r="I572" s="21"/>
    </row>
    <row r="573" spans="5:9" x14ac:dyDescent="0.3">
      <c r="E573" s="18"/>
      <c r="H573" s="21"/>
      <c r="I573" s="21"/>
    </row>
    <row r="574" spans="5:9" x14ac:dyDescent="0.3">
      <c r="E574" s="18"/>
      <c r="H574" s="21"/>
      <c r="I574" s="21"/>
    </row>
    <row r="575" spans="5:9" x14ac:dyDescent="0.3">
      <c r="E575" s="18"/>
      <c r="H575" s="21"/>
      <c r="I575" s="21"/>
    </row>
    <row r="576" spans="5:9" x14ac:dyDescent="0.3">
      <c r="E576" s="18"/>
      <c r="H576" s="21"/>
      <c r="I576" s="21"/>
    </row>
    <row r="577" spans="5:9" x14ac:dyDescent="0.3">
      <c r="E577" s="18"/>
      <c r="H577" s="21"/>
      <c r="I577" s="21"/>
    </row>
    <row r="578" spans="5:9" x14ac:dyDescent="0.3">
      <c r="E578" s="18"/>
      <c r="H578" s="21"/>
      <c r="I578" s="21"/>
    </row>
    <row r="579" spans="5:9" x14ac:dyDescent="0.3">
      <c r="E579" s="18"/>
      <c r="H579" s="21"/>
      <c r="I579" s="21"/>
    </row>
    <row r="580" spans="5:9" x14ac:dyDescent="0.3">
      <c r="E580" s="18"/>
      <c r="H580" s="21"/>
      <c r="I580" s="21"/>
    </row>
    <row r="581" spans="5:9" x14ac:dyDescent="0.3">
      <c r="E581" s="18"/>
      <c r="H581" s="21"/>
      <c r="I581" s="21"/>
    </row>
    <row r="582" spans="5:9" x14ac:dyDescent="0.3">
      <c r="E582" s="18"/>
      <c r="H582" s="21"/>
      <c r="I582" s="21"/>
    </row>
    <row r="583" spans="5:9" x14ac:dyDescent="0.3">
      <c r="E583" s="18"/>
      <c r="H583" s="21"/>
      <c r="I583" s="21"/>
    </row>
    <row r="584" spans="5:9" x14ac:dyDescent="0.3">
      <c r="E584" s="18"/>
      <c r="H584" s="21"/>
      <c r="I584" s="21"/>
    </row>
    <row r="585" spans="5:9" x14ac:dyDescent="0.3">
      <c r="E585" s="18"/>
      <c r="H585" s="21"/>
      <c r="I585" s="21"/>
    </row>
    <row r="586" spans="5:9" x14ac:dyDescent="0.3">
      <c r="E586" s="18"/>
      <c r="H586" s="21"/>
      <c r="I586" s="21"/>
    </row>
    <row r="587" spans="5:9" x14ac:dyDescent="0.3">
      <c r="E587" s="18"/>
      <c r="H587" s="21"/>
      <c r="I587" s="21"/>
    </row>
    <row r="588" spans="5:9" x14ac:dyDescent="0.3">
      <c r="E588" s="18"/>
      <c r="H588" s="21"/>
      <c r="I588" s="21"/>
    </row>
    <row r="589" spans="5:9" x14ac:dyDescent="0.3">
      <c r="E589" s="18"/>
      <c r="H589" s="21"/>
      <c r="I589" s="21"/>
    </row>
    <row r="590" spans="5:9" x14ac:dyDescent="0.3">
      <c r="E590" s="18"/>
      <c r="H590" s="21"/>
      <c r="I590" s="21"/>
    </row>
    <row r="591" spans="5:9" x14ac:dyDescent="0.3">
      <c r="E591" s="18"/>
      <c r="H591" s="21"/>
      <c r="I591" s="21"/>
    </row>
    <row r="592" spans="5:9" x14ac:dyDescent="0.3">
      <c r="E592" s="18"/>
      <c r="H592" s="21"/>
      <c r="I592" s="21"/>
    </row>
    <row r="593" spans="5:9" x14ac:dyDescent="0.3">
      <c r="E593" s="18"/>
      <c r="H593" s="21"/>
      <c r="I593" s="21"/>
    </row>
    <row r="594" spans="5:9" x14ac:dyDescent="0.3">
      <c r="E594" s="18"/>
      <c r="H594" s="21"/>
      <c r="I594" s="21"/>
    </row>
    <row r="595" spans="5:9" x14ac:dyDescent="0.3">
      <c r="E595" s="18"/>
      <c r="H595" s="21"/>
      <c r="I595" s="21"/>
    </row>
    <row r="596" spans="5:9" x14ac:dyDescent="0.3">
      <c r="E596" s="18"/>
      <c r="H596" s="21"/>
      <c r="I596" s="21"/>
    </row>
    <row r="597" spans="5:9" x14ac:dyDescent="0.3">
      <c r="E597" s="18"/>
      <c r="H597" s="21"/>
      <c r="I597" s="21"/>
    </row>
    <row r="598" spans="5:9" x14ac:dyDescent="0.3">
      <c r="E598" s="18"/>
      <c r="H598" s="21"/>
      <c r="I598" s="21"/>
    </row>
    <row r="599" spans="5:9" x14ac:dyDescent="0.3">
      <c r="E599" s="18"/>
      <c r="H599" s="21"/>
      <c r="I599" s="21"/>
    </row>
    <row r="600" spans="5:9" x14ac:dyDescent="0.3">
      <c r="E600" s="18"/>
      <c r="H600" s="21"/>
      <c r="I600" s="21"/>
    </row>
    <row r="601" spans="5:9" x14ac:dyDescent="0.3">
      <c r="E601" s="18"/>
      <c r="H601" s="21"/>
      <c r="I601" s="21"/>
    </row>
    <row r="602" spans="5:9" x14ac:dyDescent="0.3">
      <c r="E602" s="18"/>
      <c r="H602" s="21"/>
      <c r="I602" s="21"/>
    </row>
    <row r="603" spans="5:9" x14ac:dyDescent="0.3">
      <c r="E603" s="18"/>
      <c r="H603" s="21"/>
      <c r="I603" s="21"/>
    </row>
    <row r="604" spans="5:9" x14ac:dyDescent="0.3">
      <c r="E604" s="18"/>
      <c r="H604" s="21"/>
      <c r="I604" s="21"/>
    </row>
    <row r="605" spans="5:9" x14ac:dyDescent="0.3">
      <c r="E605" s="18"/>
      <c r="H605" s="21"/>
      <c r="I605" s="21"/>
    </row>
    <row r="606" spans="5:9" x14ac:dyDescent="0.3">
      <c r="E606" s="18"/>
      <c r="H606" s="21"/>
      <c r="I606" s="21"/>
    </row>
    <row r="607" spans="5:9" x14ac:dyDescent="0.3">
      <c r="E607" s="18"/>
      <c r="H607" s="21"/>
      <c r="I607" s="21"/>
    </row>
    <row r="608" spans="5:9" x14ac:dyDescent="0.3">
      <c r="E608" s="18"/>
      <c r="H608" s="21"/>
      <c r="I608" s="21"/>
    </row>
    <row r="609" spans="5:9" x14ac:dyDescent="0.3">
      <c r="E609" s="18"/>
      <c r="H609" s="21"/>
      <c r="I609" s="21"/>
    </row>
    <row r="610" spans="5:9" x14ac:dyDescent="0.3">
      <c r="E610" s="18"/>
      <c r="H610" s="21"/>
      <c r="I610" s="21"/>
    </row>
    <row r="611" spans="5:9" x14ac:dyDescent="0.3">
      <c r="E611" s="18"/>
      <c r="H611" s="21"/>
      <c r="I611" s="21"/>
    </row>
    <row r="612" spans="5:9" x14ac:dyDescent="0.3">
      <c r="E612" s="18"/>
      <c r="H612" s="21"/>
      <c r="I612" s="21"/>
    </row>
    <row r="613" spans="5:9" x14ac:dyDescent="0.3">
      <c r="E613" s="18"/>
      <c r="H613" s="21"/>
      <c r="I613" s="21"/>
    </row>
    <row r="614" spans="5:9" x14ac:dyDescent="0.3">
      <c r="E614" s="18"/>
      <c r="H614" s="21"/>
      <c r="I614" s="21"/>
    </row>
    <row r="615" spans="5:9" x14ac:dyDescent="0.3">
      <c r="E615" s="18"/>
      <c r="H615" s="21"/>
      <c r="I615" s="21"/>
    </row>
    <row r="616" spans="5:9" x14ac:dyDescent="0.3">
      <c r="E616" s="18"/>
      <c r="H616" s="21"/>
      <c r="I616" s="21"/>
    </row>
    <row r="617" spans="5:9" x14ac:dyDescent="0.3">
      <c r="E617" s="18"/>
      <c r="H617" s="21"/>
      <c r="I617" s="21"/>
    </row>
    <row r="618" spans="5:9" x14ac:dyDescent="0.3">
      <c r="E618" s="18"/>
      <c r="H618" s="21"/>
      <c r="I618" s="21"/>
    </row>
    <row r="619" spans="5:9" x14ac:dyDescent="0.3">
      <c r="E619" s="18"/>
      <c r="H619" s="21"/>
      <c r="I619" s="21"/>
    </row>
    <row r="620" spans="5:9" x14ac:dyDescent="0.3">
      <c r="E620" s="18"/>
      <c r="H620" s="21"/>
      <c r="I620" s="21"/>
    </row>
    <row r="621" spans="5:9" x14ac:dyDescent="0.3">
      <c r="E621" s="18"/>
      <c r="H621" s="21"/>
      <c r="I621" s="21"/>
    </row>
    <row r="622" spans="5:9" x14ac:dyDescent="0.3">
      <c r="E622" s="18"/>
      <c r="H622" s="21"/>
      <c r="I622" s="21"/>
    </row>
    <row r="623" spans="5:9" x14ac:dyDescent="0.3">
      <c r="E623" s="18"/>
      <c r="H623" s="21"/>
      <c r="I623" s="21"/>
    </row>
    <row r="624" spans="5:9" x14ac:dyDescent="0.3">
      <c r="E624" s="18"/>
      <c r="H624" s="21"/>
      <c r="I624" s="21"/>
    </row>
    <row r="625" spans="5:9" x14ac:dyDescent="0.3">
      <c r="E625" s="18"/>
      <c r="H625" s="21"/>
      <c r="I625" s="21"/>
    </row>
    <row r="626" spans="5:9" x14ac:dyDescent="0.3">
      <c r="E626" s="18"/>
      <c r="H626" s="21"/>
      <c r="I626" s="21"/>
    </row>
    <row r="627" spans="5:9" x14ac:dyDescent="0.3">
      <c r="E627" s="18"/>
      <c r="H627" s="21"/>
      <c r="I627" s="21"/>
    </row>
    <row r="628" spans="5:9" x14ac:dyDescent="0.3">
      <c r="E628" s="18"/>
      <c r="H628" s="21"/>
      <c r="I628" s="21"/>
    </row>
    <row r="629" spans="5:9" x14ac:dyDescent="0.3">
      <c r="E629" s="18"/>
      <c r="H629" s="21"/>
      <c r="I629" s="21"/>
    </row>
    <row r="630" spans="5:9" x14ac:dyDescent="0.3">
      <c r="E630" s="18"/>
      <c r="H630" s="21"/>
      <c r="I630" s="21"/>
    </row>
    <row r="631" spans="5:9" x14ac:dyDescent="0.3">
      <c r="E631" s="18"/>
      <c r="H631" s="21"/>
      <c r="I631" s="21"/>
    </row>
    <row r="632" spans="5:9" x14ac:dyDescent="0.3">
      <c r="E632" s="18"/>
      <c r="H632" s="21"/>
      <c r="I632" s="21"/>
    </row>
    <row r="633" spans="5:9" x14ac:dyDescent="0.3">
      <c r="E633" s="18"/>
      <c r="H633" s="21"/>
      <c r="I633" s="21"/>
    </row>
    <row r="634" spans="5:9" x14ac:dyDescent="0.3">
      <c r="E634" s="18"/>
      <c r="H634" s="21"/>
      <c r="I634" s="21"/>
    </row>
    <row r="635" spans="5:9" x14ac:dyDescent="0.3">
      <c r="E635" s="18"/>
      <c r="H635" s="21"/>
      <c r="I635" s="21"/>
    </row>
    <row r="636" spans="5:9" x14ac:dyDescent="0.3">
      <c r="E636" s="18"/>
      <c r="H636" s="21"/>
      <c r="I636" s="21"/>
    </row>
    <row r="637" spans="5:9" x14ac:dyDescent="0.3">
      <c r="E637" s="18"/>
      <c r="H637" s="21"/>
      <c r="I637" s="21"/>
    </row>
    <row r="638" spans="5:9" x14ac:dyDescent="0.3">
      <c r="E638" s="18"/>
      <c r="H638" s="21"/>
      <c r="I638" s="21"/>
    </row>
    <row r="639" spans="5:9" x14ac:dyDescent="0.3">
      <c r="E639" s="18"/>
      <c r="H639" s="21"/>
      <c r="I639" s="21"/>
    </row>
    <row r="640" spans="5:9" x14ac:dyDescent="0.3">
      <c r="E640" s="18"/>
      <c r="H640" s="21"/>
      <c r="I640" s="21"/>
    </row>
    <row r="641" spans="5:9" x14ac:dyDescent="0.3">
      <c r="E641" s="18"/>
      <c r="H641" s="21"/>
      <c r="I641" s="21"/>
    </row>
    <row r="642" spans="5:9" x14ac:dyDescent="0.3">
      <c r="E642" s="18"/>
      <c r="H642" s="21"/>
      <c r="I642" s="21"/>
    </row>
    <row r="643" spans="5:9" x14ac:dyDescent="0.3">
      <c r="E643" s="18"/>
      <c r="H643" s="21"/>
      <c r="I643" s="21"/>
    </row>
    <row r="644" spans="5:9" x14ac:dyDescent="0.3">
      <c r="E644" s="18"/>
      <c r="H644" s="21"/>
      <c r="I644" s="21"/>
    </row>
    <row r="645" spans="5:9" x14ac:dyDescent="0.3">
      <c r="E645" s="18"/>
      <c r="H645" s="21"/>
      <c r="I645" s="21"/>
    </row>
    <row r="646" spans="5:9" x14ac:dyDescent="0.3">
      <c r="E646" s="18"/>
      <c r="H646" s="21"/>
      <c r="I646" s="21"/>
    </row>
    <row r="647" spans="5:9" x14ac:dyDescent="0.3">
      <c r="E647" s="18"/>
      <c r="H647" s="21"/>
      <c r="I647" s="21"/>
    </row>
    <row r="648" spans="5:9" x14ac:dyDescent="0.3">
      <c r="E648" s="18"/>
      <c r="H648" s="21"/>
      <c r="I648" s="21"/>
    </row>
    <row r="649" spans="5:9" x14ac:dyDescent="0.3">
      <c r="E649" s="18"/>
      <c r="H649" s="21"/>
      <c r="I649" s="21"/>
    </row>
    <row r="650" spans="5:9" x14ac:dyDescent="0.3">
      <c r="E650" s="18"/>
      <c r="H650" s="21"/>
      <c r="I650" s="21"/>
    </row>
    <row r="651" spans="5:9" x14ac:dyDescent="0.3">
      <c r="E651" s="18"/>
      <c r="H651" s="21"/>
      <c r="I651" s="21"/>
    </row>
    <row r="652" spans="5:9" x14ac:dyDescent="0.3">
      <c r="E652" s="18"/>
      <c r="H652" s="21"/>
      <c r="I652" s="21"/>
    </row>
    <row r="653" spans="5:9" x14ac:dyDescent="0.3">
      <c r="E653" s="18"/>
      <c r="H653" s="21"/>
      <c r="I653" s="21"/>
    </row>
    <row r="654" spans="5:9" x14ac:dyDescent="0.3">
      <c r="E654" s="18"/>
      <c r="H654" s="21"/>
      <c r="I654" s="21"/>
    </row>
    <row r="655" spans="5:9" x14ac:dyDescent="0.3">
      <c r="E655" s="18"/>
      <c r="H655" s="21"/>
      <c r="I655" s="21"/>
    </row>
    <row r="656" spans="5:9" x14ac:dyDescent="0.3">
      <c r="E656" s="18"/>
      <c r="H656" s="21"/>
      <c r="I656" s="21"/>
    </row>
    <row r="657" spans="5:9" x14ac:dyDescent="0.3">
      <c r="E657" s="18"/>
      <c r="H657" s="21"/>
      <c r="I657" s="21"/>
    </row>
    <row r="658" spans="5:9" x14ac:dyDescent="0.3">
      <c r="E658" s="18"/>
      <c r="H658" s="21"/>
      <c r="I658" s="21"/>
    </row>
    <row r="659" spans="5:9" x14ac:dyDescent="0.3">
      <c r="E659" s="18"/>
      <c r="H659" s="21"/>
      <c r="I659" s="21"/>
    </row>
    <row r="660" spans="5:9" x14ac:dyDescent="0.3">
      <c r="E660" s="18"/>
      <c r="H660" s="21"/>
      <c r="I660" s="21"/>
    </row>
    <row r="661" spans="5:9" x14ac:dyDescent="0.3">
      <c r="E661" s="18"/>
      <c r="H661" s="21"/>
      <c r="I661" s="21"/>
    </row>
    <row r="662" spans="5:9" x14ac:dyDescent="0.3">
      <c r="E662" s="18"/>
      <c r="H662" s="21"/>
      <c r="I662" s="21"/>
    </row>
    <row r="663" spans="5:9" x14ac:dyDescent="0.3">
      <c r="E663" s="18"/>
      <c r="H663" s="21"/>
      <c r="I663" s="21"/>
    </row>
    <row r="664" spans="5:9" x14ac:dyDescent="0.3">
      <c r="E664" s="18"/>
      <c r="H664" s="21"/>
      <c r="I664" s="21"/>
    </row>
    <row r="665" spans="5:9" x14ac:dyDescent="0.3">
      <c r="E665" s="18"/>
      <c r="H665" s="21"/>
      <c r="I665" s="21"/>
    </row>
    <row r="666" spans="5:9" x14ac:dyDescent="0.3">
      <c r="E666" s="18"/>
      <c r="H666" s="21"/>
      <c r="I666" s="21"/>
    </row>
    <row r="667" spans="5:9" x14ac:dyDescent="0.3">
      <c r="E667" s="18"/>
      <c r="H667" s="21"/>
      <c r="I667" s="21"/>
    </row>
    <row r="668" spans="5:9" x14ac:dyDescent="0.3">
      <c r="E668" s="18"/>
      <c r="H668" s="21"/>
      <c r="I668" s="21"/>
    </row>
    <row r="669" spans="5:9" x14ac:dyDescent="0.3">
      <c r="E669" s="18"/>
      <c r="H669" s="21"/>
      <c r="I669" s="21"/>
    </row>
    <row r="670" spans="5:9" x14ac:dyDescent="0.3">
      <c r="E670" s="18"/>
      <c r="H670" s="21"/>
      <c r="I670" s="21"/>
    </row>
    <row r="671" spans="5:9" x14ac:dyDescent="0.3">
      <c r="E671" s="18"/>
      <c r="H671" s="21"/>
      <c r="I671" s="21"/>
    </row>
    <row r="672" spans="5:9" x14ac:dyDescent="0.3">
      <c r="E672" s="18"/>
      <c r="H672" s="21"/>
      <c r="I672" s="21"/>
    </row>
    <row r="673" spans="5:9" x14ac:dyDescent="0.3">
      <c r="E673" s="18"/>
      <c r="H673" s="21"/>
      <c r="I673" s="21"/>
    </row>
    <row r="674" spans="5:9" x14ac:dyDescent="0.3">
      <c r="E674" s="18"/>
      <c r="H674" s="21"/>
      <c r="I674" s="21"/>
    </row>
    <row r="675" spans="5:9" x14ac:dyDescent="0.3">
      <c r="E675" s="18"/>
      <c r="H675" s="21"/>
      <c r="I675" s="21"/>
    </row>
    <row r="676" spans="5:9" x14ac:dyDescent="0.3">
      <c r="E676" s="18"/>
    </row>
    <row r="677" spans="5:9" x14ac:dyDescent="0.3">
      <c r="E677" s="18"/>
    </row>
    <row r="678" spans="5:9" x14ac:dyDescent="0.3">
      <c r="E678" s="18"/>
    </row>
    <row r="679" spans="5:9" x14ac:dyDescent="0.3">
      <c r="E679" s="18"/>
    </row>
    <row r="680" spans="5:9" x14ac:dyDescent="0.3">
      <c r="E680" s="18"/>
    </row>
    <row r="681" spans="5:9" x14ac:dyDescent="0.3">
      <c r="E681" s="18"/>
    </row>
    <row r="682" spans="5:9" x14ac:dyDescent="0.3">
      <c r="E682" s="18"/>
    </row>
    <row r="683" spans="5:9" x14ac:dyDescent="0.3">
      <c r="E683" s="18"/>
    </row>
    <row r="684" spans="5:9" x14ac:dyDescent="0.3">
      <c r="E684" s="18"/>
    </row>
    <row r="685" spans="5:9" x14ac:dyDescent="0.3">
      <c r="E685" s="18"/>
    </row>
    <row r="686" spans="5:9" x14ac:dyDescent="0.3">
      <c r="E686" s="18"/>
    </row>
    <row r="687" spans="5:9" x14ac:dyDescent="0.3">
      <c r="E687" s="18"/>
    </row>
    <row r="688" spans="5:9" x14ac:dyDescent="0.3">
      <c r="E688" s="18"/>
    </row>
    <row r="689" spans="5:5" x14ac:dyDescent="0.3">
      <c r="E689" s="18"/>
    </row>
    <row r="690" spans="5:5" x14ac:dyDescent="0.3">
      <c r="E690" s="18"/>
    </row>
    <row r="691" spans="5:5" x14ac:dyDescent="0.3">
      <c r="E691" s="18"/>
    </row>
    <row r="692" spans="5:5" x14ac:dyDescent="0.3">
      <c r="E692" s="18"/>
    </row>
    <row r="693" spans="5:5" x14ac:dyDescent="0.3">
      <c r="E693" s="18"/>
    </row>
    <row r="694" spans="5:5" x14ac:dyDescent="0.3">
      <c r="E694" s="18"/>
    </row>
    <row r="695" spans="5:5" x14ac:dyDescent="0.3">
      <c r="E695" s="18"/>
    </row>
    <row r="696" spans="5:5" x14ac:dyDescent="0.3">
      <c r="E696" s="18"/>
    </row>
    <row r="697" spans="5:5" x14ac:dyDescent="0.3">
      <c r="E697" s="18"/>
    </row>
    <row r="698" spans="5:5" x14ac:dyDescent="0.3">
      <c r="E698" s="18"/>
    </row>
    <row r="699" spans="5:5" x14ac:dyDescent="0.3">
      <c r="E699" s="18"/>
    </row>
    <row r="700" spans="5:5" x14ac:dyDescent="0.3">
      <c r="E700" s="18"/>
    </row>
    <row r="701" spans="5:5" x14ac:dyDescent="0.3">
      <c r="E701" s="18"/>
    </row>
    <row r="702" spans="5:5" x14ac:dyDescent="0.3">
      <c r="E702" s="18"/>
    </row>
    <row r="703" spans="5:5" x14ac:dyDescent="0.3">
      <c r="E703" s="18"/>
    </row>
    <row r="704" spans="5:5" x14ac:dyDescent="0.3">
      <c r="E704" s="18"/>
    </row>
    <row r="705" spans="5:5" x14ac:dyDescent="0.3">
      <c r="E705" s="18"/>
    </row>
    <row r="706" spans="5:5" x14ac:dyDescent="0.3">
      <c r="E706" s="18"/>
    </row>
    <row r="707" spans="5:5" x14ac:dyDescent="0.3">
      <c r="E707" s="18"/>
    </row>
    <row r="708" spans="5:5" x14ac:dyDescent="0.3">
      <c r="E708" s="18"/>
    </row>
    <row r="709" spans="5:5" x14ac:dyDescent="0.3">
      <c r="E709" s="18"/>
    </row>
    <row r="710" spans="5:5" x14ac:dyDescent="0.3">
      <c r="E710" s="18"/>
    </row>
    <row r="711" spans="5:5" x14ac:dyDescent="0.3">
      <c r="E711" s="18"/>
    </row>
    <row r="712" spans="5:5" x14ac:dyDescent="0.3">
      <c r="E712" s="18"/>
    </row>
    <row r="713" spans="5:5" x14ac:dyDescent="0.3">
      <c r="E713" s="18"/>
    </row>
    <row r="714" spans="5:5" x14ac:dyDescent="0.3">
      <c r="E714" s="18"/>
    </row>
    <row r="715" spans="5:5" x14ac:dyDescent="0.3">
      <c r="E715" s="18"/>
    </row>
    <row r="716" spans="5:5" x14ac:dyDescent="0.3">
      <c r="E716" s="18"/>
    </row>
    <row r="717" spans="5:5" x14ac:dyDescent="0.3">
      <c r="E717" s="18"/>
    </row>
    <row r="718" spans="5:5" x14ac:dyDescent="0.3">
      <c r="E718" s="18"/>
    </row>
    <row r="719" spans="5:5" x14ac:dyDescent="0.3">
      <c r="E719" s="18"/>
    </row>
    <row r="720" spans="5:5" x14ac:dyDescent="0.3">
      <c r="E720" s="18"/>
    </row>
    <row r="721" spans="5:5" x14ac:dyDescent="0.3">
      <c r="E721" s="18"/>
    </row>
    <row r="722" spans="5:5" x14ac:dyDescent="0.3">
      <c r="E722" s="18"/>
    </row>
    <row r="723" spans="5:5" x14ac:dyDescent="0.3">
      <c r="E723" s="18"/>
    </row>
    <row r="724" spans="5:5" x14ac:dyDescent="0.3">
      <c r="E724" s="18"/>
    </row>
    <row r="725" spans="5:5" x14ac:dyDescent="0.3">
      <c r="E725" s="18"/>
    </row>
    <row r="726" spans="5:5" x14ac:dyDescent="0.3">
      <c r="E726" s="18"/>
    </row>
    <row r="727" spans="5:5" x14ac:dyDescent="0.3">
      <c r="E727" s="18"/>
    </row>
    <row r="728" spans="5:5" x14ac:dyDescent="0.3">
      <c r="E728" s="18"/>
    </row>
    <row r="729" spans="5:5" x14ac:dyDescent="0.3">
      <c r="E729" s="18"/>
    </row>
    <row r="730" spans="5:5" x14ac:dyDescent="0.3">
      <c r="E730" s="18"/>
    </row>
    <row r="731" spans="5:5" x14ac:dyDescent="0.3">
      <c r="E731" s="18"/>
    </row>
    <row r="732" spans="5:5" x14ac:dyDescent="0.3">
      <c r="E732" s="18"/>
    </row>
    <row r="733" spans="5:5" x14ac:dyDescent="0.3">
      <c r="E733" s="18"/>
    </row>
    <row r="734" spans="5:5" x14ac:dyDescent="0.3">
      <c r="E734" s="18"/>
    </row>
    <row r="735" spans="5:5" x14ac:dyDescent="0.3">
      <c r="E735" s="18"/>
    </row>
    <row r="736" spans="5:5" x14ac:dyDescent="0.3">
      <c r="E736" s="18"/>
    </row>
    <row r="737" spans="5:5" x14ac:dyDescent="0.3">
      <c r="E737" s="18"/>
    </row>
    <row r="738" spans="5:5" x14ac:dyDescent="0.3">
      <c r="E738" s="18"/>
    </row>
    <row r="739" spans="5:5" x14ac:dyDescent="0.3">
      <c r="E739" s="18"/>
    </row>
    <row r="740" spans="5:5" x14ac:dyDescent="0.3">
      <c r="E740" s="18"/>
    </row>
    <row r="741" spans="5:5" x14ac:dyDescent="0.3">
      <c r="E741" s="18"/>
    </row>
    <row r="742" spans="5:5" x14ac:dyDescent="0.3">
      <c r="E742" s="18"/>
    </row>
    <row r="743" spans="5:5" x14ac:dyDescent="0.3">
      <c r="E743" s="18"/>
    </row>
    <row r="744" spans="5:5" x14ac:dyDescent="0.3">
      <c r="E744" s="18"/>
    </row>
    <row r="745" spans="5:5" x14ac:dyDescent="0.3">
      <c r="E745" s="18"/>
    </row>
    <row r="746" spans="5:5" x14ac:dyDescent="0.3">
      <c r="E746" s="18"/>
    </row>
    <row r="747" spans="5:5" x14ac:dyDescent="0.3">
      <c r="E747" s="18"/>
    </row>
    <row r="748" spans="5:5" x14ac:dyDescent="0.3">
      <c r="E748" s="18"/>
    </row>
    <row r="749" spans="5:5" x14ac:dyDescent="0.3">
      <c r="E749" s="18"/>
    </row>
    <row r="750" spans="5:5" x14ac:dyDescent="0.3">
      <c r="E750" s="18"/>
    </row>
    <row r="751" spans="5:5" x14ac:dyDescent="0.3">
      <c r="E751" s="18"/>
    </row>
    <row r="752" spans="5:5" x14ac:dyDescent="0.3">
      <c r="E752" s="18"/>
    </row>
    <row r="753" spans="5:5" x14ac:dyDescent="0.3">
      <c r="E753" s="18"/>
    </row>
    <row r="754" spans="5:5" x14ac:dyDescent="0.3">
      <c r="E754" s="18"/>
    </row>
    <row r="755" spans="5:5" x14ac:dyDescent="0.3">
      <c r="E755" s="18"/>
    </row>
    <row r="756" spans="5:5" x14ac:dyDescent="0.3">
      <c r="E756" s="18"/>
    </row>
    <row r="757" spans="5:5" x14ac:dyDescent="0.3">
      <c r="E757" s="18"/>
    </row>
    <row r="758" spans="5:5" x14ac:dyDescent="0.3">
      <c r="E758" s="18"/>
    </row>
    <row r="759" spans="5:5" x14ac:dyDescent="0.3">
      <c r="E759" s="18"/>
    </row>
    <row r="760" spans="5:5" x14ac:dyDescent="0.3">
      <c r="E760" s="18"/>
    </row>
    <row r="761" spans="5:5" x14ac:dyDescent="0.3">
      <c r="E761" s="18"/>
    </row>
    <row r="762" spans="5:5" x14ac:dyDescent="0.3">
      <c r="E762" s="18"/>
    </row>
    <row r="763" spans="5:5" x14ac:dyDescent="0.3">
      <c r="E763" s="18"/>
    </row>
    <row r="764" spans="5:5" x14ac:dyDescent="0.3">
      <c r="E764" s="18"/>
    </row>
    <row r="765" spans="5:5" x14ac:dyDescent="0.3">
      <c r="E765" s="18"/>
    </row>
    <row r="766" spans="5:5" x14ac:dyDescent="0.3">
      <c r="E766" s="18"/>
    </row>
    <row r="767" spans="5:5" x14ac:dyDescent="0.3">
      <c r="E767" s="18"/>
    </row>
    <row r="768" spans="5:5" x14ac:dyDescent="0.3">
      <c r="E768" s="18"/>
    </row>
    <row r="769" spans="5:5" x14ac:dyDescent="0.3">
      <c r="E769" s="18"/>
    </row>
    <row r="770" spans="5:5" x14ac:dyDescent="0.3">
      <c r="E770" s="18"/>
    </row>
    <row r="771" spans="5:5" x14ac:dyDescent="0.3">
      <c r="E771" s="18"/>
    </row>
    <row r="772" spans="5:5" x14ac:dyDescent="0.3">
      <c r="E772" s="18"/>
    </row>
    <row r="773" spans="5:5" x14ac:dyDescent="0.3">
      <c r="E773" s="18"/>
    </row>
    <row r="774" spans="5:5" x14ac:dyDescent="0.3">
      <c r="E774" s="18"/>
    </row>
    <row r="775" spans="5:5" x14ac:dyDescent="0.3">
      <c r="E775" s="18"/>
    </row>
    <row r="776" spans="5:5" x14ac:dyDescent="0.3">
      <c r="E776" s="18"/>
    </row>
    <row r="777" spans="5:5" x14ac:dyDescent="0.3">
      <c r="E777" s="18"/>
    </row>
    <row r="778" spans="5:5" x14ac:dyDescent="0.3">
      <c r="E778" s="18"/>
    </row>
    <row r="779" spans="5:5" x14ac:dyDescent="0.3">
      <c r="E779" s="18"/>
    </row>
    <row r="780" spans="5:5" x14ac:dyDescent="0.3">
      <c r="E780" s="18"/>
    </row>
    <row r="781" spans="5:5" x14ac:dyDescent="0.3">
      <c r="E781" s="18"/>
    </row>
    <row r="782" spans="5:5" x14ac:dyDescent="0.3">
      <c r="E782" s="18"/>
    </row>
    <row r="783" spans="5:5" x14ac:dyDescent="0.3">
      <c r="E783" s="18"/>
    </row>
    <row r="784" spans="5:5" x14ac:dyDescent="0.3">
      <c r="E784" s="18"/>
    </row>
    <row r="785" spans="5:5" x14ac:dyDescent="0.3">
      <c r="E785" s="18"/>
    </row>
    <row r="786" spans="5:5" x14ac:dyDescent="0.3">
      <c r="E786" s="18"/>
    </row>
    <row r="787" spans="5:5" x14ac:dyDescent="0.3">
      <c r="E787" s="18"/>
    </row>
    <row r="788" spans="5:5" x14ac:dyDescent="0.3">
      <c r="E788" s="18"/>
    </row>
    <row r="789" spans="5:5" x14ac:dyDescent="0.3">
      <c r="E789" s="18"/>
    </row>
    <row r="790" spans="5:5" x14ac:dyDescent="0.3">
      <c r="E790" s="18"/>
    </row>
    <row r="791" spans="5:5" x14ac:dyDescent="0.3">
      <c r="E791" s="18"/>
    </row>
    <row r="792" spans="5:5" x14ac:dyDescent="0.3">
      <c r="E792" s="18"/>
    </row>
    <row r="793" spans="5:5" x14ac:dyDescent="0.3">
      <c r="E793" s="18"/>
    </row>
    <row r="794" spans="5:5" x14ac:dyDescent="0.3">
      <c r="E794" s="18"/>
    </row>
    <row r="795" spans="5:5" x14ac:dyDescent="0.3">
      <c r="E795" s="18"/>
    </row>
    <row r="796" spans="5:5" x14ac:dyDescent="0.3">
      <c r="E796" s="18"/>
    </row>
    <row r="797" spans="5:5" x14ac:dyDescent="0.3">
      <c r="E797" s="18"/>
    </row>
    <row r="798" spans="5:5" x14ac:dyDescent="0.3">
      <c r="E798" s="18"/>
    </row>
    <row r="799" spans="5:5" x14ac:dyDescent="0.3">
      <c r="E799" s="18"/>
    </row>
    <row r="800" spans="5:5" x14ac:dyDescent="0.3">
      <c r="E800" s="18"/>
    </row>
    <row r="801" spans="5:5" x14ac:dyDescent="0.3">
      <c r="E801" s="18"/>
    </row>
    <row r="802" spans="5:5" x14ac:dyDescent="0.3">
      <c r="E802" s="18"/>
    </row>
    <row r="803" spans="5:5" x14ac:dyDescent="0.3">
      <c r="E803" s="18"/>
    </row>
    <row r="804" spans="5:5" x14ac:dyDescent="0.3">
      <c r="E804" s="18"/>
    </row>
    <row r="805" spans="5:5" x14ac:dyDescent="0.3">
      <c r="E805" s="18"/>
    </row>
    <row r="806" spans="5:5" x14ac:dyDescent="0.3">
      <c r="E806" s="18"/>
    </row>
    <row r="807" spans="5:5" x14ac:dyDescent="0.3">
      <c r="E807" s="18"/>
    </row>
    <row r="808" spans="5:5" x14ac:dyDescent="0.3">
      <c r="E808" s="18"/>
    </row>
    <row r="809" spans="5:5" x14ac:dyDescent="0.3">
      <c r="E809" s="18"/>
    </row>
    <row r="810" spans="5:5" x14ac:dyDescent="0.3">
      <c r="E810" s="18"/>
    </row>
    <row r="811" spans="5:5" x14ac:dyDescent="0.3">
      <c r="E811" s="18"/>
    </row>
    <row r="812" spans="5:5" x14ac:dyDescent="0.3">
      <c r="E812" s="18"/>
    </row>
    <row r="813" spans="5:5" x14ac:dyDescent="0.3">
      <c r="E813" s="18"/>
    </row>
    <row r="814" spans="5:5" x14ac:dyDescent="0.3">
      <c r="E814" s="18"/>
    </row>
    <row r="815" spans="5:5" x14ac:dyDescent="0.3">
      <c r="E815" s="18"/>
    </row>
    <row r="816" spans="5:5" x14ac:dyDescent="0.3">
      <c r="E816" s="18"/>
    </row>
    <row r="817" spans="5:5" x14ac:dyDescent="0.3">
      <c r="E817" s="18"/>
    </row>
    <row r="818" spans="5:5" x14ac:dyDescent="0.3">
      <c r="E818" s="18"/>
    </row>
    <row r="819" spans="5:5" x14ac:dyDescent="0.3">
      <c r="E819" s="18"/>
    </row>
    <row r="820" spans="5:5" x14ac:dyDescent="0.3">
      <c r="E820" s="18"/>
    </row>
    <row r="821" spans="5:5" x14ac:dyDescent="0.3">
      <c r="E821" s="18"/>
    </row>
    <row r="822" spans="5:5" x14ac:dyDescent="0.3">
      <c r="E822" s="18"/>
    </row>
    <row r="823" spans="5:5" x14ac:dyDescent="0.3">
      <c r="E823" s="18"/>
    </row>
    <row r="824" spans="5:5" x14ac:dyDescent="0.3">
      <c r="E824" s="18"/>
    </row>
    <row r="825" spans="5:5" x14ac:dyDescent="0.3">
      <c r="E825" s="18"/>
    </row>
    <row r="826" spans="5:5" x14ac:dyDescent="0.3">
      <c r="E826" s="18"/>
    </row>
    <row r="827" spans="5:5" x14ac:dyDescent="0.3">
      <c r="E827" s="18"/>
    </row>
    <row r="828" spans="5:5" x14ac:dyDescent="0.3">
      <c r="E828" s="18"/>
    </row>
    <row r="829" spans="5:5" x14ac:dyDescent="0.3">
      <c r="E829" s="18"/>
    </row>
    <row r="830" spans="5:5" x14ac:dyDescent="0.3">
      <c r="E830" s="18"/>
    </row>
    <row r="831" spans="5:5" x14ac:dyDescent="0.3">
      <c r="E831" s="18"/>
    </row>
    <row r="832" spans="5:5" x14ac:dyDescent="0.3">
      <c r="E832" s="18"/>
    </row>
    <row r="833" spans="5:5" x14ac:dyDescent="0.3">
      <c r="E833" s="18"/>
    </row>
    <row r="834" spans="5:5" x14ac:dyDescent="0.3">
      <c r="E834" s="18"/>
    </row>
    <row r="835" spans="5:5" x14ac:dyDescent="0.3">
      <c r="E835" s="18"/>
    </row>
    <row r="836" spans="5:5" x14ac:dyDescent="0.3">
      <c r="E836" s="18"/>
    </row>
    <row r="837" spans="5:5" x14ac:dyDescent="0.3">
      <c r="E837" s="18"/>
    </row>
    <row r="838" spans="5:5" x14ac:dyDescent="0.3">
      <c r="E838" s="18"/>
    </row>
    <row r="839" spans="5:5" x14ac:dyDescent="0.3">
      <c r="E839" s="18"/>
    </row>
    <row r="840" spans="5:5" x14ac:dyDescent="0.3">
      <c r="E840" s="18"/>
    </row>
    <row r="841" spans="5:5" x14ac:dyDescent="0.3">
      <c r="E841" s="18"/>
    </row>
    <row r="842" spans="5:5" x14ac:dyDescent="0.3">
      <c r="E842" s="18"/>
    </row>
    <row r="843" spans="5:5" x14ac:dyDescent="0.3">
      <c r="E843" s="18"/>
    </row>
    <row r="844" spans="5:5" x14ac:dyDescent="0.3">
      <c r="E844" s="18"/>
    </row>
    <row r="845" spans="5:5" x14ac:dyDescent="0.3">
      <c r="E845" s="18"/>
    </row>
    <row r="846" spans="5:5" x14ac:dyDescent="0.3">
      <c r="E846" s="18"/>
    </row>
    <row r="847" spans="5:5" x14ac:dyDescent="0.3">
      <c r="E847" s="18"/>
    </row>
    <row r="848" spans="5:5" x14ac:dyDescent="0.3">
      <c r="E848" s="18"/>
    </row>
    <row r="849" spans="5:5" x14ac:dyDescent="0.3">
      <c r="E849" s="18"/>
    </row>
    <row r="850" spans="5:5" x14ac:dyDescent="0.3">
      <c r="E850" s="18"/>
    </row>
    <row r="851" spans="5:5" x14ac:dyDescent="0.3">
      <c r="E851" s="18"/>
    </row>
    <row r="852" spans="5:5" x14ac:dyDescent="0.3">
      <c r="E852" s="18"/>
    </row>
    <row r="853" spans="5:5" x14ac:dyDescent="0.3">
      <c r="E853" s="18"/>
    </row>
    <row r="854" spans="5:5" x14ac:dyDescent="0.3">
      <c r="E854" s="18"/>
    </row>
    <row r="855" spans="5:5" x14ac:dyDescent="0.3">
      <c r="E855" s="18"/>
    </row>
    <row r="856" spans="5:5" x14ac:dyDescent="0.3">
      <c r="E856" s="18"/>
    </row>
    <row r="857" spans="5:5" x14ac:dyDescent="0.3">
      <c r="E857" s="18"/>
    </row>
    <row r="858" spans="5:5" x14ac:dyDescent="0.3">
      <c r="E858" s="18"/>
    </row>
    <row r="859" spans="5:5" x14ac:dyDescent="0.3">
      <c r="E859" s="18"/>
    </row>
    <row r="860" spans="5:5" x14ac:dyDescent="0.3">
      <c r="E860" s="18"/>
    </row>
    <row r="861" spans="5:5" x14ac:dyDescent="0.3">
      <c r="E861" s="18"/>
    </row>
    <row r="862" spans="5:5" x14ac:dyDescent="0.3">
      <c r="E862" s="18"/>
    </row>
    <row r="863" spans="5:5" x14ac:dyDescent="0.3">
      <c r="E863" s="18"/>
    </row>
    <row r="864" spans="5:5" x14ac:dyDescent="0.3">
      <c r="E864" s="18"/>
    </row>
    <row r="865" spans="5:5" x14ac:dyDescent="0.3">
      <c r="E865" s="18"/>
    </row>
    <row r="866" spans="5:5" x14ac:dyDescent="0.3">
      <c r="E866" s="18"/>
    </row>
    <row r="867" spans="5:5" x14ac:dyDescent="0.3">
      <c r="E867" s="18"/>
    </row>
    <row r="868" spans="5:5" x14ac:dyDescent="0.3">
      <c r="E868" s="18"/>
    </row>
    <row r="869" spans="5:5" x14ac:dyDescent="0.3">
      <c r="E869" s="18"/>
    </row>
    <row r="870" spans="5:5" x14ac:dyDescent="0.3">
      <c r="E870" s="18"/>
    </row>
    <row r="871" spans="5:5" x14ac:dyDescent="0.3">
      <c r="E871" s="18"/>
    </row>
    <row r="872" spans="5:5" x14ac:dyDescent="0.3">
      <c r="E872" s="18"/>
    </row>
    <row r="873" spans="5:5" x14ac:dyDescent="0.3">
      <c r="E873" s="18"/>
    </row>
    <row r="874" spans="5:5" x14ac:dyDescent="0.3">
      <c r="E874" s="18"/>
    </row>
    <row r="875" spans="5:5" x14ac:dyDescent="0.3">
      <c r="E875" s="18"/>
    </row>
    <row r="876" spans="5:5" x14ac:dyDescent="0.3">
      <c r="E876" s="18"/>
    </row>
    <row r="877" spans="5:5" x14ac:dyDescent="0.3">
      <c r="E877" s="18"/>
    </row>
    <row r="878" spans="5:5" x14ac:dyDescent="0.3">
      <c r="E878" s="18"/>
    </row>
    <row r="879" spans="5:5" x14ac:dyDescent="0.3">
      <c r="E879" s="18"/>
    </row>
    <row r="880" spans="5:5" x14ac:dyDescent="0.3">
      <c r="E880" s="18"/>
    </row>
  </sheetData>
  <sortState ref="A2:I17">
    <sortCondition ref="A2"/>
  </sortState>
  <mergeCells count="27">
    <mergeCell ref="L17:N17"/>
    <mergeCell ref="L18:N18"/>
    <mergeCell ref="L19:N19"/>
    <mergeCell ref="N10:N11"/>
    <mergeCell ref="M10:M11"/>
    <mergeCell ref="M12:M13"/>
    <mergeCell ref="N12:N13"/>
    <mergeCell ref="M14:M15"/>
    <mergeCell ref="N14:N15"/>
    <mergeCell ref="M4:M5"/>
    <mergeCell ref="N4:N5"/>
    <mergeCell ref="N6:N7"/>
    <mergeCell ref="M6:M7"/>
    <mergeCell ref="M8:M9"/>
    <mergeCell ref="N8:N9"/>
    <mergeCell ref="K12:K13"/>
    <mergeCell ref="K14:K15"/>
    <mergeCell ref="L14:L15"/>
    <mergeCell ref="L12:L13"/>
    <mergeCell ref="L10:L11"/>
    <mergeCell ref="K10:K11"/>
    <mergeCell ref="K4:K5"/>
    <mergeCell ref="L4:L5"/>
    <mergeCell ref="K6:K7"/>
    <mergeCell ref="K8:K9"/>
    <mergeCell ref="L6:L7"/>
    <mergeCell ref="L8:L9"/>
  </mergeCells>
  <conditionalFormatting sqref="K4:N15">
    <cfRule type="expression" dxfId="1" priority="2">
      <formula>OFFSET($A$1,MATCH(K4,$A$2:$A$25,0),1)=""</formula>
    </cfRule>
  </conditionalFormatting>
  <conditionalFormatting sqref="A2:A25">
    <cfRule type="expression" dxfId="0" priority="1">
      <formula>B2=""</formula>
    </cfRule>
  </conditionalFormatting>
  <dataValidations count="5">
    <dataValidation type="list" allowBlank="1" showInputMessage="1" showErrorMessage="1" sqref="F2:F5 F7:F311">
      <formula1>Pays</formula1>
    </dataValidation>
    <dataValidation type="list" allowBlank="1" showInputMessage="1" showErrorMessage="1" sqref="I26:I675 G7:G507 H7:H675 G2:H5">
      <formula1>INDIRECT(F2)</formula1>
    </dataValidation>
    <dataValidation type="list" allowBlank="1" showInputMessage="1" showErrorMessage="1" sqref="E2:E5 E7:E880">
      <formula1>Millésime</formula1>
    </dataValidation>
    <dataValidation type="list" allowBlank="1" showInputMessage="1" showErrorMessage="1" sqref="D2:D25">
      <formula1>Couleurs</formula1>
    </dataValidation>
    <dataValidation type="list" allowBlank="1" showInputMessage="1" showErrorMessage="1" sqref="I2:I25">
      <formula1>Format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73"/>
  <sheetViews>
    <sheetView workbookViewId="0">
      <selection activeCell="F2" sqref="F2"/>
    </sheetView>
  </sheetViews>
  <sheetFormatPr baseColWidth="10" defaultRowHeight="14.4" x14ac:dyDescent="0.3"/>
  <cols>
    <col min="1" max="1" width="19.5546875" customWidth="1"/>
    <col min="2" max="2" width="23.5546875" customWidth="1"/>
    <col min="3" max="4" width="10.5546875" customWidth="1"/>
    <col min="5" max="5" width="11.5546875" style="19" customWidth="1"/>
    <col min="7" max="7" width="17.6640625" customWidth="1"/>
    <col min="8" max="8" width="44.6640625" customWidth="1"/>
    <col min="9" max="9" width="28.5546875" customWidth="1"/>
    <col min="10" max="10" width="47.109375" customWidth="1"/>
  </cols>
  <sheetData>
    <row r="1" spans="1:10" x14ac:dyDescent="0.3">
      <c r="A1" s="1" t="s">
        <v>3039</v>
      </c>
      <c r="B1" s="4" t="s">
        <v>72</v>
      </c>
      <c r="C1" s="4" t="s">
        <v>74</v>
      </c>
      <c r="D1" s="4" t="s">
        <v>3036</v>
      </c>
      <c r="E1" s="17" t="s">
        <v>73</v>
      </c>
      <c r="F1" s="4" t="s">
        <v>0</v>
      </c>
      <c r="G1" s="4" t="s">
        <v>71</v>
      </c>
      <c r="H1" s="4" t="s">
        <v>75</v>
      </c>
      <c r="I1" s="4" t="s">
        <v>3038</v>
      </c>
      <c r="J1" s="4" t="s">
        <v>3037</v>
      </c>
    </row>
    <row r="2" spans="1:10" ht="15" x14ac:dyDescent="0.25">
      <c r="A2" s="22"/>
      <c r="E2" s="20"/>
      <c r="F2" s="21"/>
      <c r="G2" s="21"/>
      <c r="H2" s="21"/>
    </row>
    <row r="3" spans="1:10" ht="15" x14ac:dyDescent="0.25">
      <c r="A3" s="22"/>
      <c r="E3" s="20"/>
      <c r="F3" s="21"/>
      <c r="G3" s="21"/>
      <c r="H3" s="21"/>
    </row>
    <row r="4" spans="1:10" ht="15" x14ac:dyDescent="0.25">
      <c r="A4" s="22"/>
      <c r="E4" s="20"/>
      <c r="F4" s="21"/>
      <c r="G4" s="21"/>
      <c r="H4" s="21"/>
    </row>
    <row r="5" spans="1:10" ht="15" x14ac:dyDescent="0.25">
      <c r="A5" s="22"/>
      <c r="E5" s="20"/>
      <c r="F5" s="21"/>
      <c r="G5" s="21"/>
      <c r="H5" s="21"/>
    </row>
    <row r="6" spans="1:10" ht="15" x14ac:dyDescent="0.25">
      <c r="A6" s="22"/>
      <c r="E6" s="20"/>
      <c r="F6" s="21"/>
      <c r="G6" s="21"/>
      <c r="H6" s="21"/>
    </row>
    <row r="7" spans="1:10" ht="15" x14ac:dyDescent="0.25">
      <c r="A7" s="22"/>
      <c r="E7" s="20"/>
      <c r="F7" s="21"/>
      <c r="G7" s="21"/>
      <c r="H7" s="21"/>
    </row>
    <row r="8" spans="1:10" ht="15" x14ac:dyDescent="0.25">
      <c r="A8" s="22"/>
      <c r="E8" s="20"/>
      <c r="F8" s="21"/>
      <c r="G8" s="21"/>
      <c r="H8" s="21"/>
    </row>
    <row r="9" spans="1:10" ht="15" x14ac:dyDescent="0.25">
      <c r="A9" s="22"/>
      <c r="E9" s="20"/>
      <c r="F9" s="21"/>
      <c r="G9" s="21"/>
      <c r="H9" s="21"/>
    </row>
    <row r="10" spans="1:10" ht="15" x14ac:dyDescent="0.25">
      <c r="A10" s="22"/>
      <c r="E10" s="20"/>
      <c r="F10" s="21"/>
      <c r="G10" s="21"/>
      <c r="H10" s="21"/>
    </row>
    <row r="11" spans="1:10" ht="15" x14ac:dyDescent="0.25">
      <c r="A11" s="22"/>
      <c r="E11" s="20"/>
      <c r="F11" s="21"/>
      <c r="G11" s="21"/>
      <c r="H11" s="21"/>
    </row>
    <row r="12" spans="1:10" ht="15" x14ac:dyDescent="0.25">
      <c r="A12" s="22"/>
      <c r="E12" s="20"/>
      <c r="F12" s="21"/>
      <c r="G12" s="21"/>
      <c r="H12" s="21"/>
    </row>
    <row r="13" spans="1:10" ht="15" x14ac:dyDescent="0.25">
      <c r="A13" s="22"/>
      <c r="E13" s="20"/>
      <c r="F13" s="21"/>
      <c r="G13" s="21"/>
      <c r="H13" s="21"/>
    </row>
    <row r="14" spans="1:10" ht="15" x14ac:dyDescent="0.25">
      <c r="A14" s="22"/>
      <c r="E14" s="20"/>
      <c r="F14" s="21"/>
      <c r="G14" s="21"/>
      <c r="H14" s="21"/>
    </row>
    <row r="15" spans="1:10" ht="15" x14ac:dyDescent="0.25">
      <c r="A15" s="22"/>
      <c r="E15" s="20"/>
      <c r="F15" s="21"/>
      <c r="G15" s="21"/>
      <c r="H15" s="21"/>
    </row>
    <row r="16" spans="1:10" ht="15" x14ac:dyDescent="0.25">
      <c r="A16" s="22"/>
      <c r="E16" s="20"/>
      <c r="F16" s="21"/>
      <c r="G16" s="21"/>
      <c r="H16" s="21"/>
    </row>
    <row r="17" spans="1:8" ht="15" x14ac:dyDescent="0.25">
      <c r="A17" s="22"/>
      <c r="E17" s="20"/>
      <c r="F17" s="21"/>
      <c r="G17" s="21"/>
      <c r="H17" s="21"/>
    </row>
    <row r="18" spans="1:8" ht="15" x14ac:dyDescent="0.25">
      <c r="A18" s="22"/>
      <c r="E18" s="20"/>
      <c r="F18" s="21"/>
      <c r="G18" s="21"/>
      <c r="H18" s="21"/>
    </row>
    <row r="19" spans="1:8" ht="15" x14ac:dyDescent="0.25">
      <c r="A19" s="22"/>
      <c r="E19" s="20"/>
      <c r="F19" s="21"/>
      <c r="G19" s="21"/>
      <c r="H19" s="21"/>
    </row>
    <row r="20" spans="1:8" ht="15" x14ac:dyDescent="0.25">
      <c r="A20" s="22"/>
      <c r="E20" s="20"/>
      <c r="F20" s="21"/>
      <c r="G20" s="21"/>
      <c r="H20" s="21"/>
    </row>
    <row r="21" spans="1:8" ht="15" x14ac:dyDescent="0.25">
      <c r="A21" s="22"/>
      <c r="E21" s="20"/>
      <c r="F21" s="21"/>
      <c r="G21" s="21"/>
      <c r="H21" s="21"/>
    </row>
    <row r="22" spans="1:8" ht="15" x14ac:dyDescent="0.25">
      <c r="A22" s="22"/>
      <c r="E22" s="20"/>
      <c r="F22" s="21"/>
      <c r="G22" s="21"/>
      <c r="H22" s="21"/>
    </row>
    <row r="23" spans="1:8" ht="15" x14ac:dyDescent="0.25">
      <c r="A23" s="22"/>
      <c r="E23" s="20"/>
      <c r="F23" s="21"/>
      <c r="G23" s="21"/>
      <c r="H23" s="21"/>
    </row>
    <row r="24" spans="1:8" ht="15" x14ac:dyDescent="0.25">
      <c r="A24" s="22"/>
      <c r="E24" s="20"/>
      <c r="F24" s="21"/>
      <c r="G24" s="21"/>
      <c r="H24" s="21"/>
    </row>
    <row r="25" spans="1:8" ht="15" x14ac:dyDescent="0.25">
      <c r="A25" s="22"/>
      <c r="E25" s="20"/>
      <c r="F25" s="21"/>
      <c r="G25" s="21"/>
      <c r="H25" s="21"/>
    </row>
    <row r="26" spans="1:8" ht="15" x14ac:dyDescent="0.25">
      <c r="A26" s="22"/>
      <c r="E26" s="20"/>
      <c r="F26" s="21"/>
      <c r="G26" s="21"/>
      <c r="H26" s="21"/>
    </row>
    <row r="27" spans="1:8" ht="15" x14ac:dyDescent="0.25">
      <c r="A27" s="22"/>
      <c r="E27" s="20"/>
      <c r="F27" s="21"/>
      <c r="G27" s="21"/>
      <c r="H27" s="21"/>
    </row>
    <row r="28" spans="1:8" ht="15" x14ac:dyDescent="0.25">
      <c r="A28" s="22"/>
      <c r="E28" s="20"/>
      <c r="F28" s="21"/>
      <c r="G28" s="21"/>
      <c r="H28" s="21"/>
    </row>
    <row r="29" spans="1:8" ht="15" x14ac:dyDescent="0.25">
      <c r="A29" s="22"/>
      <c r="E29" s="20"/>
      <c r="F29" s="21"/>
      <c r="G29" s="21"/>
      <c r="H29" s="21"/>
    </row>
    <row r="30" spans="1:8" ht="15" x14ac:dyDescent="0.25">
      <c r="A30" s="22"/>
      <c r="E30" s="20"/>
      <c r="F30" s="21"/>
      <c r="G30" s="21"/>
      <c r="H30" s="21"/>
    </row>
    <row r="31" spans="1:8" ht="15" x14ac:dyDescent="0.25">
      <c r="A31" s="22"/>
      <c r="E31" s="20"/>
      <c r="F31" s="21"/>
      <c r="G31" s="21"/>
      <c r="H31" s="21"/>
    </row>
    <row r="32" spans="1:8" ht="15" x14ac:dyDescent="0.25">
      <c r="A32" s="22"/>
      <c r="E32" s="20"/>
      <c r="F32" s="21"/>
      <c r="G32" s="21"/>
      <c r="H32" s="21"/>
    </row>
    <row r="33" spans="1:8" ht="15" x14ac:dyDescent="0.25">
      <c r="A33" s="22"/>
      <c r="E33" s="20"/>
      <c r="F33" s="21"/>
      <c r="G33" s="21"/>
      <c r="H33" s="21"/>
    </row>
    <row r="34" spans="1:8" ht="15" x14ac:dyDescent="0.25">
      <c r="A34" s="22"/>
      <c r="E34" s="20"/>
      <c r="F34" s="21"/>
      <c r="G34" s="21"/>
      <c r="H34" s="21"/>
    </row>
    <row r="35" spans="1:8" ht="15" x14ac:dyDescent="0.25">
      <c r="A35" s="22"/>
      <c r="E35" s="20"/>
      <c r="F35" s="21"/>
      <c r="G35" s="21"/>
      <c r="H35" s="21"/>
    </row>
    <row r="36" spans="1:8" ht="15" x14ac:dyDescent="0.25">
      <c r="A36" s="22"/>
      <c r="E36" s="20"/>
      <c r="F36" s="21"/>
      <c r="G36" s="21"/>
      <c r="H36" s="21"/>
    </row>
    <row r="37" spans="1:8" ht="15" x14ac:dyDescent="0.25">
      <c r="A37" s="22"/>
      <c r="E37" s="20"/>
      <c r="F37" s="21"/>
      <c r="G37" s="21"/>
      <c r="H37" s="21"/>
    </row>
    <row r="38" spans="1:8" x14ac:dyDescent="0.3">
      <c r="A38" s="22"/>
      <c r="E38" s="20"/>
      <c r="F38" s="21"/>
      <c r="G38" s="21"/>
      <c r="H38" s="21"/>
    </row>
    <row r="39" spans="1:8" x14ac:dyDescent="0.3">
      <c r="A39" s="22"/>
      <c r="E39" s="20"/>
      <c r="F39" s="21"/>
      <c r="G39" s="21"/>
      <c r="H39" s="21"/>
    </row>
    <row r="40" spans="1:8" x14ac:dyDescent="0.3">
      <c r="A40" s="22"/>
      <c r="E40" s="20"/>
      <c r="F40" s="21"/>
      <c r="G40" s="21"/>
      <c r="H40" s="21"/>
    </row>
    <row r="41" spans="1:8" x14ac:dyDescent="0.3">
      <c r="A41" s="22"/>
      <c r="E41" s="20"/>
      <c r="F41" s="21"/>
      <c r="G41" s="21"/>
      <c r="H41" s="21"/>
    </row>
    <row r="42" spans="1:8" x14ac:dyDescent="0.3">
      <c r="A42" s="22"/>
      <c r="E42" s="20"/>
      <c r="F42" s="21"/>
      <c r="G42" s="21"/>
      <c r="H42" s="21"/>
    </row>
    <row r="43" spans="1:8" x14ac:dyDescent="0.3">
      <c r="A43" s="22"/>
      <c r="E43" s="20"/>
      <c r="F43" s="21"/>
      <c r="G43" s="21"/>
      <c r="H43" s="21"/>
    </row>
    <row r="44" spans="1:8" x14ac:dyDescent="0.3">
      <c r="A44" s="22"/>
      <c r="E44" s="20"/>
      <c r="F44" s="21"/>
      <c r="G44" s="21"/>
      <c r="H44" s="21"/>
    </row>
    <row r="45" spans="1:8" x14ac:dyDescent="0.3">
      <c r="A45" s="22"/>
      <c r="E45" s="20"/>
      <c r="F45" s="21"/>
      <c r="G45" s="21"/>
      <c r="H45" s="21"/>
    </row>
    <row r="46" spans="1:8" x14ac:dyDescent="0.3">
      <c r="A46" s="22"/>
      <c r="E46" s="20"/>
      <c r="F46" s="21"/>
      <c r="G46" s="21"/>
      <c r="H46" s="21"/>
    </row>
    <row r="47" spans="1:8" x14ac:dyDescent="0.3">
      <c r="A47" s="22"/>
      <c r="E47" s="20"/>
      <c r="F47" s="21"/>
      <c r="G47" s="21"/>
      <c r="H47" s="21"/>
    </row>
    <row r="48" spans="1:8" x14ac:dyDescent="0.3">
      <c r="A48" s="22"/>
      <c r="E48" s="20"/>
      <c r="F48" s="21"/>
      <c r="G48" s="21"/>
      <c r="H48" s="21"/>
    </row>
    <row r="49" spans="1:8" x14ac:dyDescent="0.3">
      <c r="A49" s="22"/>
      <c r="E49" s="20"/>
      <c r="F49" s="21"/>
      <c r="G49" s="21"/>
      <c r="H49" s="21"/>
    </row>
    <row r="50" spans="1:8" x14ac:dyDescent="0.3">
      <c r="A50" s="22"/>
      <c r="E50" s="20"/>
      <c r="F50" s="21"/>
      <c r="G50" s="21"/>
      <c r="H50" s="21"/>
    </row>
    <row r="51" spans="1:8" x14ac:dyDescent="0.3">
      <c r="A51" s="22"/>
      <c r="E51" s="20"/>
      <c r="F51" s="21"/>
      <c r="G51" s="21"/>
      <c r="H51" s="21"/>
    </row>
    <row r="52" spans="1:8" x14ac:dyDescent="0.3">
      <c r="A52" s="22"/>
      <c r="E52" s="20"/>
      <c r="F52" s="21"/>
      <c r="G52" s="21"/>
      <c r="H52" s="21"/>
    </row>
    <row r="53" spans="1:8" x14ac:dyDescent="0.3">
      <c r="A53" s="22"/>
      <c r="E53" s="20"/>
      <c r="F53" s="21"/>
      <c r="G53" s="21"/>
      <c r="H53" s="21"/>
    </row>
    <row r="54" spans="1:8" x14ac:dyDescent="0.3">
      <c r="A54" s="22"/>
      <c r="E54" s="20"/>
      <c r="F54" s="21"/>
      <c r="G54" s="21"/>
      <c r="H54" s="21"/>
    </row>
    <row r="55" spans="1:8" x14ac:dyDescent="0.3">
      <c r="A55" s="22"/>
      <c r="E55" s="20"/>
      <c r="F55" s="21"/>
      <c r="G55" s="21"/>
      <c r="H55" s="21"/>
    </row>
    <row r="56" spans="1:8" x14ac:dyDescent="0.3">
      <c r="A56" s="22"/>
      <c r="E56" s="20"/>
      <c r="F56" s="21"/>
      <c r="G56" s="21"/>
      <c r="H56" s="21"/>
    </row>
    <row r="57" spans="1:8" x14ac:dyDescent="0.3">
      <c r="A57" s="22"/>
      <c r="E57" s="20"/>
      <c r="F57" s="21"/>
      <c r="G57" s="21"/>
      <c r="H57" s="21"/>
    </row>
    <row r="58" spans="1:8" x14ac:dyDescent="0.3">
      <c r="A58" s="22"/>
      <c r="E58" s="20"/>
      <c r="F58" s="21"/>
      <c r="G58" s="21"/>
      <c r="H58" s="21"/>
    </row>
    <row r="59" spans="1:8" x14ac:dyDescent="0.3">
      <c r="A59" s="22"/>
      <c r="E59" s="20"/>
      <c r="F59" s="21"/>
      <c r="G59" s="21"/>
      <c r="H59" s="21"/>
    </row>
    <row r="60" spans="1:8" x14ac:dyDescent="0.3">
      <c r="A60" s="22"/>
      <c r="E60" s="20"/>
      <c r="F60" s="21"/>
      <c r="G60" s="21"/>
      <c r="H60" s="21"/>
    </row>
    <row r="61" spans="1:8" x14ac:dyDescent="0.3">
      <c r="A61" s="22"/>
      <c r="E61" s="20"/>
      <c r="F61" s="21"/>
      <c r="G61" s="21"/>
      <c r="H61" s="21"/>
    </row>
    <row r="62" spans="1:8" x14ac:dyDescent="0.3">
      <c r="A62" s="22"/>
      <c r="E62" s="20"/>
      <c r="F62" s="21"/>
      <c r="G62" s="21"/>
      <c r="H62" s="21"/>
    </row>
    <row r="63" spans="1:8" x14ac:dyDescent="0.3">
      <c r="A63" s="22"/>
      <c r="E63" s="20"/>
      <c r="F63" s="21"/>
      <c r="G63" s="21"/>
      <c r="H63" s="21"/>
    </row>
    <row r="64" spans="1:8" x14ac:dyDescent="0.3">
      <c r="A64" s="22"/>
      <c r="E64" s="20"/>
      <c r="F64" s="21"/>
      <c r="G64" s="21"/>
      <c r="H64" s="21"/>
    </row>
    <row r="65" spans="1:8" x14ac:dyDescent="0.3">
      <c r="A65" s="22"/>
      <c r="E65" s="20"/>
      <c r="F65" s="21"/>
      <c r="G65" s="21"/>
      <c r="H65" s="21"/>
    </row>
    <row r="66" spans="1:8" x14ac:dyDescent="0.3">
      <c r="A66" s="22"/>
      <c r="E66" s="20"/>
      <c r="F66" s="21"/>
      <c r="G66" s="21"/>
      <c r="H66" s="21"/>
    </row>
    <row r="67" spans="1:8" x14ac:dyDescent="0.3">
      <c r="A67" s="22"/>
      <c r="E67" s="20"/>
      <c r="F67" s="21"/>
      <c r="G67" s="21"/>
      <c r="H67" s="21"/>
    </row>
    <row r="68" spans="1:8" x14ac:dyDescent="0.3">
      <c r="A68" s="22"/>
      <c r="E68" s="20"/>
      <c r="F68" s="21"/>
      <c r="G68" s="21"/>
      <c r="H68" s="21"/>
    </row>
    <row r="69" spans="1:8" x14ac:dyDescent="0.3">
      <c r="A69" s="22"/>
      <c r="E69" s="20"/>
      <c r="F69" s="21"/>
      <c r="G69" s="21"/>
      <c r="H69" s="21"/>
    </row>
    <row r="70" spans="1:8" x14ac:dyDescent="0.3">
      <c r="A70" s="22"/>
      <c r="E70" s="20"/>
      <c r="F70" s="21"/>
      <c r="G70" s="21"/>
      <c r="H70" s="21"/>
    </row>
    <row r="71" spans="1:8" x14ac:dyDescent="0.3">
      <c r="A71" s="22"/>
      <c r="E71" s="20"/>
      <c r="F71" s="21"/>
      <c r="G71" s="21"/>
      <c r="H71" s="21"/>
    </row>
    <row r="72" spans="1:8" x14ac:dyDescent="0.3">
      <c r="A72" s="22"/>
      <c r="E72" s="20"/>
      <c r="F72" s="21"/>
      <c r="G72" s="21"/>
      <c r="H72" s="21"/>
    </row>
    <row r="73" spans="1:8" x14ac:dyDescent="0.3">
      <c r="A73" s="22"/>
      <c r="E73" s="20"/>
      <c r="F73" s="21"/>
      <c r="G73" s="21"/>
      <c r="H73" s="21"/>
    </row>
    <row r="74" spans="1:8" x14ac:dyDescent="0.3">
      <c r="A74" s="22"/>
      <c r="E74" s="20"/>
      <c r="F74" s="21"/>
      <c r="G74" s="21"/>
      <c r="H74" s="21"/>
    </row>
    <row r="75" spans="1:8" x14ac:dyDescent="0.3">
      <c r="A75" s="22"/>
      <c r="E75" s="20"/>
      <c r="F75" s="21"/>
      <c r="G75" s="21"/>
      <c r="H75" s="21"/>
    </row>
    <row r="76" spans="1:8" x14ac:dyDescent="0.3">
      <c r="A76" s="22"/>
      <c r="E76" s="20"/>
      <c r="F76" s="21"/>
      <c r="G76" s="21"/>
      <c r="H76" s="21"/>
    </row>
    <row r="77" spans="1:8" x14ac:dyDescent="0.3">
      <c r="A77" s="22"/>
      <c r="E77" s="20"/>
      <c r="F77" s="21"/>
      <c r="G77" s="21"/>
      <c r="H77" s="21"/>
    </row>
    <row r="78" spans="1:8" x14ac:dyDescent="0.3">
      <c r="A78" s="22"/>
      <c r="E78" s="20"/>
      <c r="F78" s="21"/>
      <c r="G78" s="21"/>
      <c r="H78" s="21"/>
    </row>
    <row r="79" spans="1:8" x14ac:dyDescent="0.3">
      <c r="A79" s="22"/>
      <c r="E79" s="20"/>
      <c r="F79" s="21"/>
      <c r="G79" s="21"/>
      <c r="H79" s="21"/>
    </row>
    <row r="80" spans="1:8" x14ac:dyDescent="0.3">
      <c r="A80" s="22"/>
      <c r="E80" s="20"/>
      <c r="F80" s="21"/>
      <c r="G80" s="21"/>
      <c r="H80" s="21"/>
    </row>
    <row r="81" spans="1:8" x14ac:dyDescent="0.3">
      <c r="A81" s="22"/>
      <c r="E81" s="20"/>
      <c r="F81" s="21"/>
      <c r="G81" s="21"/>
      <c r="H81" s="21"/>
    </row>
    <row r="82" spans="1:8" x14ac:dyDescent="0.3">
      <c r="A82" s="22"/>
      <c r="E82" s="20"/>
      <c r="F82" s="21"/>
      <c r="G82" s="21"/>
      <c r="H82" s="21"/>
    </row>
    <row r="83" spans="1:8" x14ac:dyDescent="0.3">
      <c r="A83" s="22"/>
      <c r="E83" s="20"/>
      <c r="F83" s="21"/>
      <c r="G83" s="21"/>
      <c r="H83" s="21"/>
    </row>
    <row r="84" spans="1:8" x14ac:dyDescent="0.3">
      <c r="A84" s="22"/>
      <c r="E84" s="20"/>
      <c r="F84" s="21"/>
      <c r="G84" s="21"/>
      <c r="H84" s="21"/>
    </row>
    <row r="85" spans="1:8" x14ac:dyDescent="0.3">
      <c r="A85" s="22"/>
      <c r="E85" s="20"/>
      <c r="F85" s="21"/>
      <c r="G85" s="21"/>
      <c r="H85" s="21"/>
    </row>
    <row r="86" spans="1:8" x14ac:dyDescent="0.3">
      <c r="A86" s="22"/>
      <c r="E86" s="20"/>
      <c r="F86" s="21"/>
      <c r="G86" s="21"/>
      <c r="H86" s="21"/>
    </row>
    <row r="87" spans="1:8" x14ac:dyDescent="0.3">
      <c r="A87" s="22"/>
      <c r="E87" s="20"/>
      <c r="F87" s="21"/>
      <c r="G87" s="21"/>
      <c r="H87" s="21"/>
    </row>
    <row r="88" spans="1:8" x14ac:dyDescent="0.3">
      <c r="A88" s="22"/>
      <c r="E88" s="20"/>
      <c r="F88" s="21"/>
      <c r="G88" s="21"/>
      <c r="H88" s="21"/>
    </row>
    <row r="89" spans="1:8" x14ac:dyDescent="0.3">
      <c r="A89" s="22"/>
      <c r="E89" s="20"/>
      <c r="F89" s="21"/>
      <c r="G89" s="21"/>
      <c r="H89" s="21"/>
    </row>
    <row r="90" spans="1:8" x14ac:dyDescent="0.3">
      <c r="A90" s="22"/>
      <c r="E90" s="20"/>
      <c r="F90" s="21"/>
      <c r="G90" s="21"/>
      <c r="H90" s="21"/>
    </row>
    <row r="91" spans="1:8" x14ac:dyDescent="0.3">
      <c r="A91" s="22"/>
      <c r="E91" s="20"/>
      <c r="F91" s="21"/>
      <c r="G91" s="21"/>
      <c r="H91" s="21"/>
    </row>
    <row r="92" spans="1:8" x14ac:dyDescent="0.3">
      <c r="A92" s="22"/>
      <c r="E92" s="20"/>
      <c r="F92" s="21"/>
      <c r="G92" s="21"/>
      <c r="H92" s="21"/>
    </row>
    <row r="93" spans="1:8" x14ac:dyDescent="0.3">
      <c r="A93" s="22"/>
      <c r="E93" s="20"/>
      <c r="F93" s="21"/>
      <c r="G93" s="21"/>
      <c r="H93" s="21"/>
    </row>
    <row r="94" spans="1:8" x14ac:dyDescent="0.3">
      <c r="A94" s="22"/>
      <c r="E94" s="20"/>
      <c r="F94" s="21"/>
      <c r="G94" s="21"/>
      <c r="H94" s="21"/>
    </row>
    <row r="95" spans="1:8" x14ac:dyDescent="0.3">
      <c r="A95" s="22"/>
      <c r="E95" s="20"/>
      <c r="F95" s="21"/>
      <c r="G95" s="21"/>
      <c r="H95" s="21"/>
    </row>
    <row r="96" spans="1:8" x14ac:dyDescent="0.3">
      <c r="A96" s="22"/>
      <c r="E96" s="20"/>
      <c r="F96" s="21"/>
      <c r="G96" s="21"/>
      <c r="H96" s="21"/>
    </row>
    <row r="97" spans="1:8" x14ac:dyDescent="0.3">
      <c r="A97" s="22"/>
      <c r="E97" s="20"/>
      <c r="F97" s="21"/>
      <c r="G97" s="21"/>
      <c r="H97" s="21"/>
    </row>
    <row r="98" spans="1:8" x14ac:dyDescent="0.3">
      <c r="A98" s="22"/>
      <c r="E98" s="20"/>
      <c r="F98" s="21"/>
      <c r="G98" s="21"/>
      <c r="H98" s="21"/>
    </row>
    <row r="99" spans="1:8" x14ac:dyDescent="0.3">
      <c r="A99" s="22"/>
      <c r="E99" s="20"/>
      <c r="F99" s="21"/>
      <c r="G99" s="21"/>
      <c r="H99" s="21"/>
    </row>
    <row r="100" spans="1:8" x14ac:dyDescent="0.3">
      <c r="A100" s="22"/>
      <c r="E100" s="20"/>
      <c r="F100" s="21"/>
      <c r="G100" s="21"/>
      <c r="H100" s="21"/>
    </row>
    <row r="101" spans="1:8" x14ac:dyDescent="0.3">
      <c r="A101" s="22"/>
      <c r="E101" s="20"/>
      <c r="F101" s="21"/>
      <c r="G101" s="21"/>
      <c r="H101" s="21"/>
    </row>
    <row r="102" spans="1:8" x14ac:dyDescent="0.3">
      <c r="A102" s="22"/>
      <c r="E102" s="20"/>
      <c r="F102" s="21"/>
      <c r="G102" s="21"/>
      <c r="H102" s="21"/>
    </row>
    <row r="103" spans="1:8" x14ac:dyDescent="0.3">
      <c r="A103" s="22"/>
      <c r="E103" s="20"/>
      <c r="F103" s="21"/>
      <c r="G103" s="21"/>
      <c r="H103" s="21"/>
    </row>
    <row r="104" spans="1:8" x14ac:dyDescent="0.3">
      <c r="A104" s="22"/>
      <c r="E104" s="20"/>
      <c r="F104" s="21"/>
      <c r="G104" s="21"/>
      <c r="H104" s="21"/>
    </row>
    <row r="105" spans="1:8" x14ac:dyDescent="0.3">
      <c r="A105" s="22"/>
      <c r="E105" s="20"/>
      <c r="F105" s="21"/>
      <c r="G105" s="21"/>
      <c r="H105" s="21"/>
    </row>
    <row r="106" spans="1:8" x14ac:dyDescent="0.3">
      <c r="A106" s="22"/>
      <c r="E106" s="20"/>
      <c r="F106" s="21"/>
      <c r="G106" s="21"/>
      <c r="H106" s="21"/>
    </row>
    <row r="107" spans="1:8" x14ac:dyDescent="0.3">
      <c r="A107" s="22"/>
      <c r="E107" s="20"/>
      <c r="F107" s="21"/>
      <c r="G107" s="21"/>
      <c r="H107" s="21"/>
    </row>
    <row r="108" spans="1:8" x14ac:dyDescent="0.3">
      <c r="A108" s="22"/>
      <c r="E108" s="20"/>
      <c r="F108" s="21"/>
      <c r="G108" s="21"/>
      <c r="H108" s="21"/>
    </row>
    <row r="109" spans="1:8" x14ac:dyDescent="0.3">
      <c r="A109" s="22"/>
      <c r="E109" s="20"/>
      <c r="F109" s="21"/>
      <c r="G109" s="21"/>
      <c r="H109" s="21"/>
    </row>
    <row r="110" spans="1:8" x14ac:dyDescent="0.3">
      <c r="A110" s="22"/>
      <c r="E110" s="20"/>
      <c r="F110" s="21"/>
      <c r="G110" s="21"/>
      <c r="H110" s="21"/>
    </row>
    <row r="111" spans="1:8" x14ac:dyDescent="0.3">
      <c r="A111" s="22"/>
      <c r="E111" s="20"/>
      <c r="F111" s="21"/>
      <c r="G111" s="21"/>
      <c r="H111" s="21"/>
    </row>
    <row r="112" spans="1:8" x14ac:dyDescent="0.3">
      <c r="A112" s="22"/>
      <c r="E112" s="20"/>
      <c r="F112" s="21"/>
      <c r="G112" s="21"/>
      <c r="H112" s="21"/>
    </row>
    <row r="113" spans="1:8" x14ac:dyDescent="0.3">
      <c r="A113" s="22"/>
      <c r="E113" s="20"/>
      <c r="F113" s="21"/>
      <c r="G113" s="21"/>
      <c r="H113" s="21"/>
    </row>
    <row r="114" spans="1:8" x14ac:dyDescent="0.3">
      <c r="A114" s="22"/>
      <c r="E114" s="20"/>
      <c r="F114" s="21"/>
      <c r="G114" s="21"/>
      <c r="H114" s="21"/>
    </row>
    <row r="115" spans="1:8" x14ac:dyDescent="0.3">
      <c r="A115" s="22"/>
      <c r="E115" s="20"/>
      <c r="F115" s="21"/>
      <c r="G115" s="21"/>
      <c r="H115" s="21"/>
    </row>
    <row r="116" spans="1:8" x14ac:dyDescent="0.3">
      <c r="A116" s="22"/>
      <c r="E116" s="20"/>
      <c r="F116" s="21"/>
      <c r="G116" s="21"/>
      <c r="H116" s="21"/>
    </row>
    <row r="117" spans="1:8" x14ac:dyDescent="0.3">
      <c r="A117" s="22"/>
      <c r="E117" s="20"/>
      <c r="F117" s="21"/>
      <c r="G117" s="21"/>
      <c r="H117" s="21"/>
    </row>
    <row r="118" spans="1:8" x14ac:dyDescent="0.3">
      <c r="A118" s="22"/>
      <c r="E118" s="20"/>
      <c r="F118" s="21"/>
      <c r="G118" s="21"/>
      <c r="H118" s="21"/>
    </row>
    <row r="119" spans="1:8" x14ac:dyDescent="0.3">
      <c r="A119" s="22"/>
      <c r="E119" s="20"/>
      <c r="F119" s="21"/>
      <c r="G119" s="21"/>
      <c r="H119" s="21"/>
    </row>
    <row r="120" spans="1:8" x14ac:dyDescent="0.3">
      <c r="A120" s="22"/>
      <c r="E120" s="20"/>
      <c r="F120" s="21"/>
      <c r="G120" s="21"/>
      <c r="H120" s="21"/>
    </row>
    <row r="121" spans="1:8" x14ac:dyDescent="0.3">
      <c r="A121" s="22"/>
      <c r="E121" s="20"/>
      <c r="F121" s="21"/>
      <c r="G121" s="21"/>
      <c r="H121" s="21"/>
    </row>
    <row r="122" spans="1:8" x14ac:dyDescent="0.3">
      <c r="A122" s="22"/>
      <c r="E122" s="20"/>
      <c r="F122" s="21"/>
      <c r="G122" s="21"/>
      <c r="H122" s="21"/>
    </row>
    <row r="123" spans="1:8" x14ac:dyDescent="0.3">
      <c r="A123" s="22"/>
      <c r="E123" s="20"/>
      <c r="F123" s="21"/>
      <c r="G123" s="21"/>
      <c r="H123" s="21"/>
    </row>
    <row r="124" spans="1:8" x14ac:dyDescent="0.3">
      <c r="A124" s="22"/>
      <c r="E124" s="20"/>
      <c r="F124" s="21"/>
      <c r="G124" s="21"/>
      <c r="H124" s="21"/>
    </row>
    <row r="125" spans="1:8" x14ac:dyDescent="0.3">
      <c r="A125" s="22"/>
      <c r="E125" s="20"/>
      <c r="F125" s="21"/>
      <c r="G125" s="21"/>
      <c r="H125" s="21"/>
    </row>
    <row r="126" spans="1:8" x14ac:dyDescent="0.3">
      <c r="A126" s="22"/>
      <c r="E126" s="20"/>
      <c r="F126" s="21"/>
      <c r="G126" s="21"/>
      <c r="H126" s="21"/>
    </row>
    <row r="127" spans="1:8" x14ac:dyDescent="0.3">
      <c r="A127" s="22"/>
      <c r="E127" s="20"/>
      <c r="F127" s="21"/>
      <c r="G127" s="21"/>
      <c r="H127" s="21"/>
    </row>
    <row r="128" spans="1:8" x14ac:dyDescent="0.3">
      <c r="A128" s="22"/>
      <c r="E128" s="20"/>
      <c r="F128" s="21"/>
      <c r="G128" s="21"/>
      <c r="H128" s="21"/>
    </row>
    <row r="129" spans="1:8" x14ac:dyDescent="0.3">
      <c r="A129" s="22"/>
      <c r="E129" s="20"/>
      <c r="F129" s="21"/>
      <c r="G129" s="21"/>
      <c r="H129" s="21"/>
    </row>
    <row r="130" spans="1:8" x14ac:dyDescent="0.3">
      <c r="A130" s="22"/>
      <c r="E130" s="20"/>
      <c r="F130" s="21"/>
      <c r="G130" s="21"/>
      <c r="H130" s="21"/>
    </row>
    <row r="131" spans="1:8" x14ac:dyDescent="0.3">
      <c r="A131" s="22"/>
      <c r="E131" s="20"/>
      <c r="F131" s="21"/>
      <c r="G131" s="21"/>
      <c r="H131" s="21"/>
    </row>
    <row r="132" spans="1:8" x14ac:dyDescent="0.3">
      <c r="A132" s="22"/>
      <c r="E132" s="20"/>
      <c r="F132" s="21"/>
      <c r="G132" s="21"/>
      <c r="H132" s="21"/>
    </row>
    <row r="133" spans="1:8" x14ac:dyDescent="0.3">
      <c r="A133" s="22"/>
      <c r="E133" s="20"/>
      <c r="F133" s="21"/>
      <c r="G133" s="21"/>
      <c r="H133" s="21"/>
    </row>
    <row r="134" spans="1:8" x14ac:dyDescent="0.3">
      <c r="A134" s="22"/>
      <c r="E134" s="20"/>
      <c r="F134" s="21"/>
      <c r="G134" s="21"/>
      <c r="H134" s="21"/>
    </row>
    <row r="135" spans="1:8" x14ac:dyDescent="0.3">
      <c r="A135" s="22"/>
      <c r="E135" s="20"/>
      <c r="F135" s="21"/>
      <c r="G135" s="21"/>
      <c r="H135" s="21"/>
    </row>
    <row r="136" spans="1:8" x14ac:dyDescent="0.3">
      <c r="A136" s="22"/>
      <c r="E136" s="20"/>
      <c r="F136" s="21"/>
      <c r="G136" s="21"/>
      <c r="H136" s="21"/>
    </row>
    <row r="137" spans="1:8" x14ac:dyDescent="0.3">
      <c r="A137" s="22"/>
      <c r="E137" s="20"/>
      <c r="F137" s="21"/>
      <c r="G137" s="21"/>
      <c r="H137" s="21"/>
    </row>
    <row r="138" spans="1:8" x14ac:dyDescent="0.3">
      <c r="A138" s="22"/>
      <c r="E138" s="20"/>
      <c r="F138" s="21"/>
      <c r="G138" s="21"/>
      <c r="H138" s="21"/>
    </row>
    <row r="139" spans="1:8" x14ac:dyDescent="0.3">
      <c r="A139" s="22"/>
      <c r="E139" s="20"/>
      <c r="F139" s="21"/>
      <c r="G139" s="21"/>
      <c r="H139" s="21"/>
    </row>
    <row r="140" spans="1:8" x14ac:dyDescent="0.3">
      <c r="A140" s="22"/>
      <c r="E140" s="20"/>
      <c r="F140" s="21"/>
      <c r="G140" s="21"/>
      <c r="H140" s="21"/>
    </row>
    <row r="141" spans="1:8" x14ac:dyDescent="0.3">
      <c r="A141" s="22"/>
      <c r="E141" s="20"/>
      <c r="F141" s="21"/>
      <c r="G141" s="21"/>
      <c r="H141" s="21"/>
    </row>
    <row r="142" spans="1:8" x14ac:dyDescent="0.3">
      <c r="A142" s="22"/>
      <c r="E142" s="20"/>
      <c r="F142" s="21"/>
      <c r="G142" s="21"/>
      <c r="H142" s="21"/>
    </row>
    <row r="143" spans="1:8" x14ac:dyDescent="0.3">
      <c r="A143" s="22"/>
      <c r="E143" s="20"/>
      <c r="F143" s="21"/>
      <c r="G143" s="21"/>
      <c r="H143" s="21"/>
    </row>
    <row r="144" spans="1:8" x14ac:dyDescent="0.3">
      <c r="A144" s="22"/>
      <c r="E144" s="20"/>
      <c r="F144" s="21"/>
      <c r="G144" s="21"/>
      <c r="H144" s="21"/>
    </row>
    <row r="145" spans="1:8" x14ac:dyDescent="0.3">
      <c r="A145" s="22"/>
      <c r="E145" s="20"/>
      <c r="F145" s="21"/>
      <c r="G145" s="21"/>
      <c r="H145" s="21"/>
    </row>
    <row r="146" spans="1:8" x14ac:dyDescent="0.3">
      <c r="A146" s="22"/>
      <c r="E146" s="20"/>
      <c r="F146" s="21"/>
      <c r="G146" s="21"/>
      <c r="H146" s="21"/>
    </row>
    <row r="147" spans="1:8" x14ac:dyDescent="0.3">
      <c r="A147" s="22"/>
      <c r="E147" s="20"/>
      <c r="F147" s="21"/>
      <c r="G147" s="21"/>
      <c r="H147" s="21"/>
    </row>
    <row r="148" spans="1:8" x14ac:dyDescent="0.3">
      <c r="A148" s="22"/>
      <c r="E148" s="20"/>
      <c r="F148" s="21"/>
      <c r="G148" s="21"/>
      <c r="H148" s="21"/>
    </row>
    <row r="149" spans="1:8" x14ac:dyDescent="0.3">
      <c r="A149" s="22"/>
      <c r="E149" s="20"/>
      <c r="F149" s="21"/>
      <c r="G149" s="21"/>
      <c r="H149" s="21"/>
    </row>
    <row r="150" spans="1:8" x14ac:dyDescent="0.3">
      <c r="A150" s="22"/>
      <c r="E150" s="20"/>
      <c r="F150" s="21"/>
      <c r="G150" s="21"/>
      <c r="H150" s="21"/>
    </row>
    <row r="151" spans="1:8" x14ac:dyDescent="0.3">
      <c r="A151" s="22"/>
      <c r="E151" s="20"/>
      <c r="F151" s="21"/>
      <c r="G151" s="21"/>
      <c r="H151" s="21"/>
    </row>
    <row r="152" spans="1:8" x14ac:dyDescent="0.3">
      <c r="A152" s="22"/>
      <c r="E152" s="20"/>
      <c r="F152" s="21"/>
      <c r="G152" s="21"/>
      <c r="H152" s="21"/>
    </row>
    <row r="153" spans="1:8" x14ac:dyDescent="0.3">
      <c r="A153" s="22"/>
      <c r="E153" s="20"/>
      <c r="F153" s="21"/>
      <c r="G153" s="21"/>
      <c r="H153" s="21"/>
    </row>
    <row r="154" spans="1:8" x14ac:dyDescent="0.3">
      <c r="A154" s="22"/>
      <c r="E154" s="20"/>
      <c r="F154" s="21"/>
      <c r="G154" s="21"/>
      <c r="H154" s="21"/>
    </row>
    <row r="155" spans="1:8" x14ac:dyDescent="0.3">
      <c r="A155" s="22"/>
      <c r="E155" s="20"/>
      <c r="F155" s="21"/>
      <c r="G155" s="21"/>
      <c r="H155" s="21"/>
    </row>
    <row r="156" spans="1:8" x14ac:dyDescent="0.3">
      <c r="A156" s="22"/>
      <c r="E156" s="20"/>
      <c r="F156" s="21"/>
      <c r="G156" s="21"/>
      <c r="H156" s="21"/>
    </row>
    <row r="157" spans="1:8" x14ac:dyDescent="0.3">
      <c r="A157" s="22"/>
      <c r="E157" s="20"/>
      <c r="F157" s="21"/>
      <c r="G157" s="21"/>
      <c r="H157" s="21"/>
    </row>
    <row r="158" spans="1:8" x14ac:dyDescent="0.3">
      <c r="A158" s="22"/>
      <c r="E158" s="20"/>
      <c r="F158" s="21"/>
      <c r="G158" s="21"/>
      <c r="H158" s="21"/>
    </row>
    <row r="159" spans="1:8" x14ac:dyDescent="0.3">
      <c r="A159" s="22"/>
      <c r="E159" s="20"/>
      <c r="F159" s="21"/>
      <c r="G159" s="21"/>
      <c r="H159" s="21"/>
    </row>
    <row r="160" spans="1:8" x14ac:dyDescent="0.3">
      <c r="A160" s="22"/>
      <c r="E160" s="20"/>
      <c r="F160" s="21"/>
      <c r="G160" s="21"/>
      <c r="H160" s="21"/>
    </row>
    <row r="161" spans="1:8" x14ac:dyDescent="0.3">
      <c r="A161" s="22"/>
      <c r="E161" s="20"/>
      <c r="F161" s="21"/>
      <c r="G161" s="21"/>
      <c r="H161" s="21"/>
    </row>
    <row r="162" spans="1:8" x14ac:dyDescent="0.3">
      <c r="A162" s="22"/>
      <c r="E162" s="20"/>
      <c r="F162" s="21"/>
      <c r="G162" s="21"/>
      <c r="H162" s="21"/>
    </row>
    <row r="163" spans="1:8" x14ac:dyDescent="0.3">
      <c r="A163" s="22"/>
      <c r="E163" s="20"/>
      <c r="F163" s="21"/>
      <c r="G163" s="21"/>
      <c r="H163" s="21"/>
    </row>
    <row r="164" spans="1:8" x14ac:dyDescent="0.3">
      <c r="A164" s="22"/>
      <c r="E164" s="20"/>
      <c r="F164" s="21"/>
      <c r="G164" s="21"/>
      <c r="H164" s="21"/>
    </row>
    <row r="165" spans="1:8" x14ac:dyDescent="0.3">
      <c r="A165" s="22"/>
      <c r="E165" s="20"/>
      <c r="F165" s="21"/>
      <c r="G165" s="21"/>
      <c r="H165" s="21"/>
    </row>
    <row r="166" spans="1:8" x14ac:dyDescent="0.3">
      <c r="A166" s="22"/>
      <c r="E166" s="20"/>
      <c r="F166" s="21"/>
      <c r="G166" s="21"/>
      <c r="H166" s="21"/>
    </row>
    <row r="167" spans="1:8" x14ac:dyDescent="0.3">
      <c r="A167" s="22"/>
      <c r="E167" s="20"/>
      <c r="F167" s="21"/>
      <c r="G167" s="21"/>
      <c r="H167" s="21"/>
    </row>
    <row r="168" spans="1:8" x14ac:dyDescent="0.3">
      <c r="A168" s="22"/>
      <c r="E168" s="20"/>
      <c r="F168" s="21"/>
      <c r="G168" s="21"/>
      <c r="H168" s="21"/>
    </row>
    <row r="169" spans="1:8" x14ac:dyDescent="0.3">
      <c r="A169" s="22"/>
      <c r="E169" s="20"/>
      <c r="F169" s="21"/>
      <c r="G169" s="21"/>
      <c r="H169" s="21"/>
    </row>
    <row r="170" spans="1:8" x14ac:dyDescent="0.3">
      <c r="A170" s="22"/>
      <c r="E170" s="20"/>
      <c r="F170" s="21"/>
      <c r="G170" s="21"/>
      <c r="H170" s="21"/>
    </row>
    <row r="171" spans="1:8" x14ac:dyDescent="0.3">
      <c r="A171" s="22"/>
      <c r="E171" s="20"/>
      <c r="F171" s="21"/>
      <c r="G171" s="21"/>
      <c r="H171" s="21"/>
    </row>
    <row r="172" spans="1:8" x14ac:dyDescent="0.3">
      <c r="A172" s="22"/>
      <c r="E172" s="20"/>
      <c r="F172" s="21"/>
      <c r="G172" s="21"/>
      <c r="H172" s="21"/>
    </row>
    <row r="173" spans="1:8" x14ac:dyDescent="0.3">
      <c r="A173" s="22"/>
      <c r="E173" s="20"/>
      <c r="F173" s="21"/>
      <c r="G173" s="21"/>
      <c r="H173" s="21"/>
    </row>
    <row r="174" spans="1:8" x14ac:dyDescent="0.3">
      <c r="A174" s="22"/>
      <c r="E174" s="20"/>
      <c r="F174" s="21"/>
      <c r="G174" s="21"/>
      <c r="H174" s="21"/>
    </row>
    <row r="175" spans="1:8" x14ac:dyDescent="0.3">
      <c r="A175" s="22"/>
      <c r="E175" s="20"/>
      <c r="F175" s="21"/>
      <c r="G175" s="21"/>
      <c r="H175" s="21"/>
    </row>
    <row r="176" spans="1:8" x14ac:dyDescent="0.3">
      <c r="A176" s="22"/>
      <c r="E176" s="20"/>
      <c r="F176" s="21"/>
      <c r="G176" s="21"/>
      <c r="H176" s="21"/>
    </row>
    <row r="177" spans="1:8" x14ac:dyDescent="0.3">
      <c r="A177" s="22"/>
      <c r="E177" s="20"/>
      <c r="F177" s="21"/>
      <c r="G177" s="21"/>
      <c r="H177" s="21"/>
    </row>
    <row r="178" spans="1:8" x14ac:dyDescent="0.3">
      <c r="A178" s="22"/>
      <c r="E178" s="20"/>
      <c r="F178" s="21"/>
      <c r="G178" s="21"/>
      <c r="H178" s="21"/>
    </row>
    <row r="179" spans="1:8" x14ac:dyDescent="0.3">
      <c r="A179" s="22"/>
      <c r="E179" s="20"/>
      <c r="F179" s="21"/>
      <c r="G179" s="21"/>
      <c r="H179" s="21"/>
    </row>
    <row r="180" spans="1:8" x14ac:dyDescent="0.3">
      <c r="A180" s="22"/>
      <c r="E180" s="20"/>
      <c r="F180" s="21"/>
      <c r="G180" s="21"/>
      <c r="H180" s="21"/>
    </row>
    <row r="181" spans="1:8" x14ac:dyDescent="0.3">
      <c r="A181" s="22"/>
      <c r="E181" s="20"/>
      <c r="F181" s="21"/>
      <c r="G181" s="21"/>
      <c r="H181" s="21"/>
    </row>
    <row r="182" spans="1:8" x14ac:dyDescent="0.3">
      <c r="A182" s="22"/>
      <c r="E182" s="20"/>
      <c r="F182" s="21"/>
      <c r="G182" s="21"/>
      <c r="H182" s="21"/>
    </row>
    <row r="183" spans="1:8" x14ac:dyDescent="0.3">
      <c r="A183" s="22"/>
      <c r="E183" s="20"/>
      <c r="F183" s="21"/>
      <c r="G183" s="21"/>
      <c r="H183" s="21"/>
    </row>
    <row r="184" spans="1:8" x14ac:dyDescent="0.3">
      <c r="A184" s="22"/>
      <c r="E184" s="20"/>
      <c r="F184" s="21"/>
      <c r="G184" s="21"/>
      <c r="H184" s="21"/>
    </row>
    <row r="185" spans="1:8" x14ac:dyDescent="0.3">
      <c r="A185" s="22"/>
      <c r="E185" s="20"/>
      <c r="F185" s="21"/>
      <c r="G185" s="21"/>
      <c r="H185" s="21"/>
    </row>
    <row r="186" spans="1:8" x14ac:dyDescent="0.3">
      <c r="A186" s="22"/>
      <c r="E186" s="20"/>
      <c r="F186" s="21"/>
      <c r="G186" s="21"/>
      <c r="H186" s="21"/>
    </row>
    <row r="187" spans="1:8" x14ac:dyDescent="0.3">
      <c r="A187" s="22"/>
      <c r="E187" s="20"/>
      <c r="F187" s="21"/>
      <c r="G187" s="21"/>
      <c r="H187" s="21"/>
    </row>
    <row r="188" spans="1:8" x14ac:dyDescent="0.3">
      <c r="A188" s="22"/>
      <c r="E188" s="20"/>
      <c r="F188" s="21"/>
      <c r="G188" s="21"/>
      <c r="H188" s="21"/>
    </row>
    <row r="189" spans="1:8" x14ac:dyDescent="0.3">
      <c r="A189" s="22"/>
      <c r="E189" s="20"/>
      <c r="F189" s="21"/>
      <c r="G189" s="21"/>
      <c r="H189" s="21"/>
    </row>
    <row r="190" spans="1:8" x14ac:dyDescent="0.3">
      <c r="A190" s="22"/>
      <c r="E190" s="20"/>
      <c r="F190" s="21"/>
      <c r="G190" s="21"/>
      <c r="H190" s="21"/>
    </row>
    <row r="191" spans="1:8" x14ac:dyDescent="0.3">
      <c r="A191" s="22"/>
      <c r="E191" s="20"/>
      <c r="F191" s="21"/>
      <c r="G191" s="21"/>
      <c r="H191" s="21"/>
    </row>
    <row r="192" spans="1:8" x14ac:dyDescent="0.3">
      <c r="A192" s="22"/>
      <c r="E192" s="20"/>
      <c r="F192" s="21"/>
      <c r="G192" s="21"/>
      <c r="H192" s="21"/>
    </row>
    <row r="193" spans="1:8" x14ac:dyDescent="0.3">
      <c r="A193" s="22"/>
      <c r="E193" s="20"/>
      <c r="F193" s="21"/>
      <c r="G193" s="21"/>
      <c r="H193" s="21"/>
    </row>
    <row r="194" spans="1:8" x14ac:dyDescent="0.3">
      <c r="A194" s="22"/>
      <c r="E194" s="20"/>
      <c r="F194" s="21"/>
      <c r="G194" s="21"/>
      <c r="H194" s="21"/>
    </row>
    <row r="195" spans="1:8" x14ac:dyDescent="0.3">
      <c r="A195" s="22"/>
      <c r="E195" s="20"/>
      <c r="F195" s="21"/>
      <c r="G195" s="21"/>
      <c r="H195" s="21"/>
    </row>
    <row r="196" spans="1:8" x14ac:dyDescent="0.3">
      <c r="A196" s="22"/>
      <c r="E196" s="20"/>
      <c r="F196" s="21"/>
      <c r="G196" s="21"/>
      <c r="H196" s="21"/>
    </row>
    <row r="197" spans="1:8" x14ac:dyDescent="0.3">
      <c r="A197" s="22"/>
      <c r="E197" s="20"/>
      <c r="F197" s="21"/>
      <c r="G197" s="21"/>
      <c r="H197" s="21"/>
    </row>
    <row r="198" spans="1:8" x14ac:dyDescent="0.3">
      <c r="A198" s="22"/>
      <c r="E198" s="20"/>
      <c r="F198" s="21"/>
      <c r="G198" s="21"/>
      <c r="H198" s="21"/>
    </row>
    <row r="199" spans="1:8" x14ac:dyDescent="0.3">
      <c r="A199" s="22"/>
      <c r="E199" s="20"/>
      <c r="F199" s="21"/>
      <c r="G199" s="21"/>
      <c r="H199" s="21"/>
    </row>
    <row r="200" spans="1:8" x14ac:dyDescent="0.3">
      <c r="A200" s="22"/>
      <c r="E200" s="20"/>
      <c r="F200" s="21"/>
      <c r="G200" s="21"/>
      <c r="H200" s="21"/>
    </row>
    <row r="201" spans="1:8" x14ac:dyDescent="0.3">
      <c r="A201" s="22"/>
      <c r="E201" s="20"/>
      <c r="F201" s="21"/>
      <c r="G201" s="21"/>
      <c r="H201" s="21"/>
    </row>
    <row r="202" spans="1:8" x14ac:dyDescent="0.3">
      <c r="A202" s="22"/>
      <c r="E202" s="20"/>
      <c r="F202" s="21"/>
      <c r="G202" s="21"/>
      <c r="H202" s="21"/>
    </row>
    <row r="203" spans="1:8" x14ac:dyDescent="0.3">
      <c r="A203" s="22"/>
      <c r="E203" s="20"/>
      <c r="F203" s="21"/>
      <c r="G203" s="21"/>
      <c r="H203" s="21"/>
    </row>
    <row r="204" spans="1:8" x14ac:dyDescent="0.3">
      <c r="A204" s="22"/>
      <c r="E204" s="20"/>
      <c r="F204" s="21"/>
      <c r="G204" s="21"/>
      <c r="H204" s="21"/>
    </row>
    <row r="205" spans="1:8" x14ac:dyDescent="0.3">
      <c r="A205" s="22"/>
      <c r="E205" s="20"/>
      <c r="F205" s="21"/>
      <c r="G205" s="21"/>
      <c r="H205" s="21"/>
    </row>
    <row r="206" spans="1:8" x14ac:dyDescent="0.3">
      <c r="A206" s="22"/>
      <c r="E206" s="20"/>
      <c r="F206" s="21"/>
      <c r="G206" s="21"/>
      <c r="H206" s="21"/>
    </row>
    <row r="207" spans="1:8" x14ac:dyDescent="0.3">
      <c r="A207" s="22"/>
      <c r="E207" s="20"/>
      <c r="F207" s="21"/>
      <c r="G207" s="21"/>
      <c r="H207" s="21"/>
    </row>
    <row r="208" spans="1:8" x14ac:dyDescent="0.3">
      <c r="A208" s="22"/>
      <c r="E208" s="20"/>
      <c r="F208" s="21"/>
      <c r="G208" s="21"/>
      <c r="H208" s="21"/>
    </row>
    <row r="209" spans="1:8" x14ac:dyDescent="0.3">
      <c r="A209" s="22"/>
      <c r="E209" s="20"/>
      <c r="F209" s="21"/>
      <c r="G209" s="21"/>
      <c r="H209" s="21"/>
    </row>
    <row r="210" spans="1:8" x14ac:dyDescent="0.3">
      <c r="A210" s="22"/>
      <c r="E210" s="20"/>
      <c r="F210" s="21"/>
      <c r="G210" s="21"/>
      <c r="H210" s="21"/>
    </row>
    <row r="211" spans="1:8" x14ac:dyDescent="0.3">
      <c r="A211" s="22"/>
      <c r="E211" s="20"/>
      <c r="F211" s="21"/>
      <c r="G211" s="21"/>
      <c r="H211" s="21"/>
    </row>
    <row r="212" spans="1:8" x14ac:dyDescent="0.3">
      <c r="A212" s="22"/>
      <c r="E212" s="20"/>
      <c r="F212" s="21"/>
      <c r="G212" s="21"/>
      <c r="H212" s="21"/>
    </row>
    <row r="213" spans="1:8" x14ac:dyDescent="0.3">
      <c r="A213" s="22"/>
      <c r="E213" s="20"/>
      <c r="F213" s="21"/>
      <c r="G213" s="21"/>
      <c r="H213" s="21"/>
    </row>
    <row r="214" spans="1:8" x14ac:dyDescent="0.3">
      <c r="A214" s="22"/>
      <c r="E214" s="20"/>
      <c r="F214" s="21"/>
      <c r="G214" s="21"/>
      <c r="H214" s="21"/>
    </row>
    <row r="215" spans="1:8" x14ac:dyDescent="0.3">
      <c r="A215" s="22"/>
      <c r="E215" s="20"/>
      <c r="F215" s="21"/>
      <c r="G215" s="21"/>
      <c r="H215" s="21"/>
    </row>
    <row r="216" spans="1:8" x14ac:dyDescent="0.3">
      <c r="A216" s="22"/>
      <c r="E216" s="20"/>
      <c r="F216" s="21"/>
      <c r="G216" s="21"/>
      <c r="H216" s="21"/>
    </row>
    <row r="217" spans="1:8" x14ac:dyDescent="0.3">
      <c r="A217" s="22"/>
      <c r="E217" s="20"/>
      <c r="F217" s="21"/>
      <c r="G217" s="21"/>
      <c r="H217" s="21"/>
    </row>
    <row r="218" spans="1:8" x14ac:dyDescent="0.3">
      <c r="A218" s="22"/>
      <c r="E218" s="20"/>
      <c r="F218" s="21"/>
      <c r="G218" s="21"/>
      <c r="H218" s="21"/>
    </row>
    <row r="219" spans="1:8" x14ac:dyDescent="0.3">
      <c r="A219" s="22"/>
      <c r="E219" s="20"/>
      <c r="F219" s="21"/>
      <c r="G219" s="21"/>
      <c r="H219" s="21"/>
    </row>
    <row r="220" spans="1:8" x14ac:dyDescent="0.3">
      <c r="A220" s="22"/>
      <c r="E220" s="20"/>
      <c r="F220" s="21"/>
      <c r="G220" s="21"/>
      <c r="H220" s="21"/>
    </row>
    <row r="221" spans="1:8" x14ac:dyDescent="0.3">
      <c r="A221" s="22"/>
      <c r="E221" s="20"/>
      <c r="F221" s="21"/>
      <c r="G221" s="21"/>
      <c r="H221" s="21"/>
    </row>
    <row r="222" spans="1:8" x14ac:dyDescent="0.3">
      <c r="A222" s="22"/>
      <c r="E222" s="20"/>
      <c r="F222" s="21"/>
      <c r="G222" s="21"/>
      <c r="H222" s="21"/>
    </row>
    <row r="223" spans="1:8" x14ac:dyDescent="0.3">
      <c r="A223" s="22"/>
      <c r="E223" s="20"/>
      <c r="F223" s="21"/>
      <c r="G223" s="21"/>
      <c r="H223" s="21"/>
    </row>
    <row r="224" spans="1:8" x14ac:dyDescent="0.3">
      <c r="A224" s="22"/>
      <c r="E224" s="20"/>
      <c r="F224" s="21"/>
      <c r="G224" s="21"/>
      <c r="H224" s="21"/>
    </row>
    <row r="225" spans="1:8" x14ac:dyDescent="0.3">
      <c r="A225" s="22"/>
      <c r="E225" s="20"/>
      <c r="F225" s="21"/>
      <c r="G225" s="21"/>
      <c r="H225" s="21"/>
    </row>
    <row r="226" spans="1:8" x14ac:dyDescent="0.3">
      <c r="A226" s="22"/>
      <c r="E226" s="20"/>
      <c r="F226" s="21"/>
      <c r="G226" s="21"/>
      <c r="H226" s="21"/>
    </row>
    <row r="227" spans="1:8" x14ac:dyDescent="0.3">
      <c r="A227" s="22"/>
      <c r="E227" s="20"/>
      <c r="F227" s="21"/>
      <c r="G227" s="21"/>
      <c r="H227" s="21"/>
    </row>
    <row r="228" spans="1:8" x14ac:dyDescent="0.3">
      <c r="A228" s="22"/>
      <c r="E228" s="20"/>
      <c r="F228" s="21"/>
      <c r="G228" s="21"/>
      <c r="H228" s="21"/>
    </row>
    <row r="229" spans="1:8" x14ac:dyDescent="0.3">
      <c r="A229" s="22"/>
      <c r="E229" s="20"/>
      <c r="F229" s="21"/>
      <c r="G229" s="21"/>
      <c r="H229" s="21"/>
    </row>
    <row r="230" spans="1:8" x14ac:dyDescent="0.3">
      <c r="A230" s="22"/>
      <c r="E230" s="20"/>
      <c r="F230" s="21"/>
      <c r="G230" s="21"/>
      <c r="H230" s="21"/>
    </row>
    <row r="231" spans="1:8" x14ac:dyDescent="0.3">
      <c r="A231" s="22"/>
      <c r="E231" s="20"/>
      <c r="F231" s="21"/>
      <c r="G231" s="21"/>
      <c r="H231" s="21"/>
    </row>
    <row r="232" spans="1:8" x14ac:dyDescent="0.3">
      <c r="A232" s="22"/>
      <c r="E232" s="20"/>
      <c r="F232" s="21"/>
      <c r="G232" s="21"/>
      <c r="H232" s="21"/>
    </row>
    <row r="233" spans="1:8" x14ac:dyDescent="0.3">
      <c r="A233" s="22"/>
      <c r="E233" s="20"/>
      <c r="F233" s="21"/>
      <c r="G233" s="21"/>
      <c r="H233" s="21"/>
    </row>
    <row r="234" spans="1:8" x14ac:dyDescent="0.3">
      <c r="A234" s="22"/>
      <c r="E234" s="20"/>
      <c r="F234" s="21"/>
      <c r="G234" s="21"/>
      <c r="H234" s="21"/>
    </row>
    <row r="235" spans="1:8" x14ac:dyDescent="0.3">
      <c r="A235" s="22"/>
      <c r="E235" s="20"/>
      <c r="F235" s="21"/>
      <c r="G235" s="21"/>
      <c r="H235" s="21"/>
    </row>
    <row r="236" spans="1:8" x14ac:dyDescent="0.3">
      <c r="A236" s="22"/>
      <c r="E236" s="20"/>
      <c r="F236" s="21"/>
      <c r="G236" s="21"/>
      <c r="H236" s="21"/>
    </row>
    <row r="237" spans="1:8" x14ac:dyDescent="0.3">
      <c r="A237" s="22"/>
      <c r="E237" s="20"/>
      <c r="F237" s="21"/>
      <c r="G237" s="21"/>
      <c r="H237" s="21"/>
    </row>
    <row r="238" spans="1:8" x14ac:dyDescent="0.3">
      <c r="A238" s="22"/>
      <c r="E238" s="20"/>
      <c r="F238" s="21"/>
      <c r="G238" s="21"/>
      <c r="H238" s="21"/>
    </row>
    <row r="239" spans="1:8" x14ac:dyDescent="0.3">
      <c r="A239" s="22"/>
      <c r="E239" s="20"/>
      <c r="F239" s="21"/>
      <c r="G239" s="21"/>
      <c r="H239" s="21"/>
    </row>
    <row r="240" spans="1:8" x14ac:dyDescent="0.3">
      <c r="A240" s="22"/>
      <c r="E240" s="20"/>
      <c r="F240" s="21"/>
      <c r="G240" s="21"/>
      <c r="H240" s="21"/>
    </row>
    <row r="241" spans="1:8" x14ac:dyDescent="0.3">
      <c r="A241" s="22"/>
      <c r="E241" s="20"/>
      <c r="F241" s="21"/>
      <c r="G241" s="21"/>
      <c r="H241" s="21"/>
    </row>
    <row r="242" spans="1:8" x14ac:dyDescent="0.3">
      <c r="A242" s="22"/>
      <c r="E242" s="20"/>
      <c r="F242" s="21"/>
      <c r="G242" s="21"/>
      <c r="H242" s="21"/>
    </row>
    <row r="243" spans="1:8" x14ac:dyDescent="0.3">
      <c r="A243" s="22"/>
      <c r="E243" s="20"/>
      <c r="F243" s="21"/>
      <c r="G243" s="21"/>
      <c r="H243" s="21"/>
    </row>
    <row r="244" spans="1:8" x14ac:dyDescent="0.3">
      <c r="A244" s="22"/>
      <c r="E244" s="20"/>
      <c r="F244" s="21"/>
      <c r="G244" s="21"/>
      <c r="H244" s="21"/>
    </row>
    <row r="245" spans="1:8" x14ac:dyDescent="0.3">
      <c r="A245" s="22"/>
      <c r="E245" s="20"/>
      <c r="F245" s="21"/>
      <c r="G245" s="21"/>
      <c r="H245" s="21"/>
    </row>
    <row r="246" spans="1:8" x14ac:dyDescent="0.3">
      <c r="A246" s="22"/>
      <c r="E246" s="20"/>
      <c r="F246" s="21"/>
      <c r="G246" s="21"/>
      <c r="H246" s="21"/>
    </row>
    <row r="247" spans="1:8" x14ac:dyDescent="0.3">
      <c r="A247" s="22"/>
      <c r="E247" s="20"/>
      <c r="F247" s="21"/>
      <c r="G247" s="21"/>
      <c r="H247" s="21"/>
    </row>
    <row r="248" spans="1:8" x14ac:dyDescent="0.3">
      <c r="A248" s="22"/>
      <c r="E248" s="20"/>
      <c r="F248" s="21"/>
      <c r="G248" s="21"/>
      <c r="H248" s="21"/>
    </row>
    <row r="249" spans="1:8" x14ac:dyDescent="0.3">
      <c r="A249" s="22"/>
      <c r="E249" s="20"/>
      <c r="F249" s="21"/>
      <c r="G249" s="21"/>
      <c r="H249" s="21"/>
    </row>
    <row r="250" spans="1:8" x14ac:dyDescent="0.3">
      <c r="A250" s="22"/>
      <c r="E250" s="20"/>
      <c r="F250" s="21"/>
      <c r="G250" s="21"/>
      <c r="H250" s="21"/>
    </row>
    <row r="251" spans="1:8" x14ac:dyDescent="0.3">
      <c r="A251" s="22"/>
      <c r="E251" s="20"/>
      <c r="F251" s="21"/>
      <c r="G251" s="21"/>
      <c r="H251" s="21"/>
    </row>
    <row r="252" spans="1:8" x14ac:dyDescent="0.3">
      <c r="A252" s="22"/>
      <c r="E252" s="20"/>
      <c r="F252" s="21"/>
      <c r="G252" s="21"/>
      <c r="H252" s="21"/>
    </row>
    <row r="253" spans="1:8" x14ac:dyDescent="0.3">
      <c r="A253" s="22"/>
      <c r="E253" s="20"/>
      <c r="F253" s="21"/>
      <c r="G253" s="21"/>
      <c r="H253" s="21"/>
    </row>
    <row r="254" spans="1:8" x14ac:dyDescent="0.3">
      <c r="A254" s="22"/>
      <c r="E254" s="20"/>
      <c r="F254" s="21"/>
      <c r="G254" s="21"/>
      <c r="H254" s="21"/>
    </row>
    <row r="255" spans="1:8" x14ac:dyDescent="0.3">
      <c r="A255" s="22"/>
      <c r="E255" s="20"/>
      <c r="F255" s="21"/>
      <c r="G255" s="21"/>
      <c r="H255" s="21"/>
    </row>
    <row r="256" spans="1:8" x14ac:dyDescent="0.3">
      <c r="A256" s="22"/>
      <c r="E256" s="20"/>
      <c r="F256" s="21"/>
      <c r="G256" s="21"/>
      <c r="H256" s="21"/>
    </row>
    <row r="257" spans="1:8" x14ac:dyDescent="0.3">
      <c r="A257" s="22"/>
      <c r="E257" s="20"/>
      <c r="F257" s="21"/>
      <c r="G257" s="21"/>
      <c r="H257" s="21"/>
    </row>
    <row r="258" spans="1:8" x14ac:dyDescent="0.3">
      <c r="A258" s="22"/>
      <c r="E258" s="20"/>
      <c r="F258" s="21"/>
      <c r="G258" s="21"/>
      <c r="H258" s="21"/>
    </row>
    <row r="259" spans="1:8" x14ac:dyDescent="0.3">
      <c r="A259" s="22"/>
      <c r="E259" s="20"/>
      <c r="F259" s="21"/>
      <c r="G259" s="21"/>
      <c r="H259" s="21"/>
    </row>
    <row r="260" spans="1:8" x14ac:dyDescent="0.3">
      <c r="A260" s="22"/>
      <c r="E260" s="20"/>
      <c r="F260" s="21"/>
      <c r="G260" s="21"/>
      <c r="H260" s="21"/>
    </row>
    <row r="261" spans="1:8" x14ac:dyDescent="0.3">
      <c r="A261" s="22"/>
      <c r="E261" s="20"/>
      <c r="F261" s="21"/>
      <c r="G261" s="21"/>
      <c r="H261" s="21"/>
    </row>
    <row r="262" spans="1:8" x14ac:dyDescent="0.3">
      <c r="A262" s="22"/>
      <c r="E262" s="20"/>
      <c r="F262" s="21"/>
      <c r="G262" s="21"/>
      <c r="H262" s="21"/>
    </row>
    <row r="263" spans="1:8" x14ac:dyDescent="0.3">
      <c r="A263" s="22"/>
      <c r="E263" s="20"/>
      <c r="F263" s="21"/>
      <c r="G263" s="21"/>
      <c r="H263" s="21"/>
    </row>
    <row r="264" spans="1:8" x14ac:dyDescent="0.3">
      <c r="A264" s="22"/>
      <c r="E264" s="20"/>
      <c r="F264" s="21"/>
      <c r="G264" s="21"/>
      <c r="H264" s="21"/>
    </row>
    <row r="265" spans="1:8" x14ac:dyDescent="0.3">
      <c r="A265" s="22"/>
      <c r="E265" s="20"/>
      <c r="F265" s="21"/>
      <c r="G265" s="21"/>
      <c r="H265" s="21"/>
    </row>
    <row r="266" spans="1:8" x14ac:dyDescent="0.3">
      <c r="A266" s="22"/>
      <c r="E266" s="20"/>
      <c r="F266" s="21"/>
      <c r="G266" s="21"/>
      <c r="H266" s="21"/>
    </row>
    <row r="267" spans="1:8" x14ac:dyDescent="0.3">
      <c r="A267" s="22"/>
      <c r="E267" s="20"/>
      <c r="F267" s="21"/>
      <c r="G267" s="21"/>
      <c r="H267" s="21"/>
    </row>
    <row r="268" spans="1:8" x14ac:dyDescent="0.3">
      <c r="A268" s="22"/>
      <c r="E268" s="20"/>
      <c r="F268" s="21"/>
      <c r="G268" s="21"/>
      <c r="H268" s="21"/>
    </row>
    <row r="269" spans="1:8" x14ac:dyDescent="0.3">
      <c r="A269" s="22"/>
      <c r="E269" s="20"/>
      <c r="F269" s="21"/>
      <c r="G269" s="21"/>
      <c r="H269" s="21"/>
    </row>
    <row r="270" spans="1:8" x14ac:dyDescent="0.3">
      <c r="A270" s="22"/>
      <c r="E270" s="20"/>
      <c r="F270" s="21"/>
      <c r="G270" s="21"/>
      <c r="H270" s="21"/>
    </row>
    <row r="271" spans="1:8" x14ac:dyDescent="0.3">
      <c r="A271" s="22"/>
      <c r="E271" s="20"/>
      <c r="F271" s="21"/>
      <c r="G271" s="21"/>
      <c r="H271" s="21"/>
    </row>
    <row r="272" spans="1:8" x14ac:dyDescent="0.3">
      <c r="A272" s="22"/>
      <c r="E272" s="20"/>
      <c r="F272" s="21"/>
      <c r="G272" s="21"/>
      <c r="H272" s="21"/>
    </row>
    <row r="273" spans="1:8" x14ac:dyDescent="0.3">
      <c r="A273" s="22"/>
      <c r="E273" s="20"/>
      <c r="F273" s="21"/>
      <c r="G273" s="21"/>
      <c r="H273" s="21"/>
    </row>
    <row r="274" spans="1:8" x14ac:dyDescent="0.3">
      <c r="A274" s="22"/>
      <c r="E274" s="20"/>
      <c r="F274" s="21"/>
      <c r="G274" s="21"/>
      <c r="H274" s="21"/>
    </row>
    <row r="275" spans="1:8" x14ac:dyDescent="0.3">
      <c r="A275" s="22"/>
      <c r="E275" s="20"/>
      <c r="F275" s="21"/>
      <c r="G275" s="21"/>
      <c r="H275" s="21"/>
    </row>
    <row r="276" spans="1:8" x14ac:dyDescent="0.3">
      <c r="A276" s="22"/>
      <c r="E276" s="20"/>
      <c r="F276" s="21"/>
      <c r="G276" s="21"/>
      <c r="H276" s="21"/>
    </row>
    <row r="277" spans="1:8" x14ac:dyDescent="0.3">
      <c r="A277" s="22"/>
      <c r="E277" s="20"/>
      <c r="F277" s="21"/>
      <c r="G277" s="21"/>
      <c r="H277" s="21"/>
    </row>
    <row r="278" spans="1:8" x14ac:dyDescent="0.3">
      <c r="A278" s="22"/>
      <c r="E278" s="20"/>
      <c r="F278" s="21"/>
      <c r="G278" s="21"/>
      <c r="H278" s="21"/>
    </row>
    <row r="279" spans="1:8" x14ac:dyDescent="0.3">
      <c r="A279" s="22"/>
      <c r="E279" s="20"/>
      <c r="F279" s="21"/>
      <c r="G279" s="21"/>
      <c r="H279" s="21"/>
    </row>
    <row r="280" spans="1:8" x14ac:dyDescent="0.3">
      <c r="A280" s="22"/>
      <c r="E280" s="20"/>
      <c r="F280" s="21"/>
      <c r="G280" s="21"/>
      <c r="H280" s="21"/>
    </row>
    <row r="281" spans="1:8" x14ac:dyDescent="0.3">
      <c r="A281" s="22"/>
      <c r="E281" s="20"/>
      <c r="F281" s="21"/>
      <c r="G281" s="21"/>
      <c r="H281" s="21"/>
    </row>
    <row r="282" spans="1:8" x14ac:dyDescent="0.3">
      <c r="A282" s="22"/>
      <c r="E282" s="20"/>
      <c r="F282" s="21"/>
      <c r="G282" s="21"/>
      <c r="H282" s="21"/>
    </row>
    <row r="283" spans="1:8" x14ac:dyDescent="0.3">
      <c r="A283" s="22"/>
      <c r="E283" s="20"/>
      <c r="F283" s="21"/>
      <c r="G283" s="21"/>
      <c r="H283" s="21"/>
    </row>
    <row r="284" spans="1:8" x14ac:dyDescent="0.3">
      <c r="A284" s="22"/>
      <c r="E284" s="20"/>
      <c r="F284" s="21"/>
      <c r="G284" s="21"/>
      <c r="H284" s="21"/>
    </row>
    <row r="285" spans="1:8" x14ac:dyDescent="0.3">
      <c r="A285" s="22"/>
      <c r="E285" s="20"/>
      <c r="F285" s="21"/>
      <c r="G285" s="21"/>
      <c r="H285" s="21"/>
    </row>
    <row r="286" spans="1:8" x14ac:dyDescent="0.3">
      <c r="A286" s="22"/>
      <c r="E286" s="20"/>
      <c r="F286" s="21"/>
      <c r="G286" s="21"/>
      <c r="H286" s="21"/>
    </row>
    <row r="287" spans="1:8" x14ac:dyDescent="0.3">
      <c r="A287" s="22"/>
      <c r="E287" s="20"/>
      <c r="F287" s="21"/>
      <c r="G287" s="21"/>
      <c r="H287" s="21"/>
    </row>
    <row r="288" spans="1:8" x14ac:dyDescent="0.3">
      <c r="A288" s="22"/>
      <c r="E288" s="20"/>
      <c r="F288" s="21"/>
      <c r="G288" s="21"/>
      <c r="H288" s="21"/>
    </row>
    <row r="289" spans="1:8" x14ac:dyDescent="0.3">
      <c r="A289" s="22"/>
      <c r="E289" s="20"/>
      <c r="F289" s="21"/>
      <c r="G289" s="21"/>
      <c r="H289" s="21"/>
    </row>
    <row r="290" spans="1:8" x14ac:dyDescent="0.3">
      <c r="A290" s="22"/>
      <c r="E290" s="20"/>
      <c r="F290" s="21"/>
      <c r="G290" s="21"/>
      <c r="H290" s="21"/>
    </row>
    <row r="291" spans="1:8" x14ac:dyDescent="0.3">
      <c r="A291" s="22"/>
      <c r="E291" s="20"/>
      <c r="F291" s="21"/>
      <c r="G291" s="21"/>
      <c r="H291" s="21"/>
    </row>
    <row r="292" spans="1:8" x14ac:dyDescent="0.3">
      <c r="A292" s="22"/>
      <c r="E292" s="20"/>
      <c r="F292" s="21"/>
      <c r="G292" s="21"/>
      <c r="H292" s="21"/>
    </row>
    <row r="293" spans="1:8" x14ac:dyDescent="0.3">
      <c r="A293" s="22"/>
      <c r="E293" s="20"/>
      <c r="F293" s="21"/>
      <c r="G293" s="21"/>
      <c r="H293" s="21"/>
    </row>
    <row r="294" spans="1:8" x14ac:dyDescent="0.3">
      <c r="A294" s="22"/>
      <c r="E294" s="20"/>
      <c r="F294" s="21"/>
      <c r="G294" s="21"/>
      <c r="H294" s="21"/>
    </row>
    <row r="295" spans="1:8" x14ac:dyDescent="0.3">
      <c r="A295" s="22"/>
      <c r="E295" s="20"/>
      <c r="F295" s="21"/>
      <c r="G295" s="21"/>
      <c r="H295" s="21"/>
    </row>
    <row r="296" spans="1:8" x14ac:dyDescent="0.3">
      <c r="A296" s="22"/>
      <c r="E296" s="20"/>
      <c r="F296" s="21"/>
      <c r="G296" s="21"/>
      <c r="H296" s="21"/>
    </row>
    <row r="297" spans="1:8" x14ac:dyDescent="0.3">
      <c r="A297" s="22"/>
      <c r="E297" s="20"/>
      <c r="F297" s="21"/>
      <c r="G297" s="21"/>
      <c r="H297" s="21"/>
    </row>
    <row r="298" spans="1:8" x14ac:dyDescent="0.3">
      <c r="A298" s="22"/>
      <c r="E298" s="20"/>
      <c r="F298" s="21"/>
      <c r="G298" s="21"/>
      <c r="H298" s="21"/>
    </row>
    <row r="299" spans="1:8" x14ac:dyDescent="0.3">
      <c r="A299" s="22"/>
      <c r="E299" s="20"/>
      <c r="F299" s="21"/>
      <c r="G299" s="21"/>
      <c r="H299" s="21"/>
    </row>
    <row r="300" spans="1:8" x14ac:dyDescent="0.3">
      <c r="A300" s="22"/>
      <c r="E300" s="20"/>
      <c r="F300" s="21"/>
      <c r="G300" s="21"/>
      <c r="H300" s="21"/>
    </row>
    <row r="301" spans="1:8" x14ac:dyDescent="0.3">
      <c r="A301" s="22"/>
      <c r="E301" s="20"/>
      <c r="F301" s="21"/>
      <c r="G301" s="21"/>
      <c r="H301" s="21"/>
    </row>
    <row r="302" spans="1:8" x14ac:dyDescent="0.3">
      <c r="A302" s="22"/>
      <c r="E302" s="20"/>
      <c r="F302" s="21"/>
      <c r="G302" s="21"/>
      <c r="H302" s="21"/>
    </row>
    <row r="303" spans="1:8" x14ac:dyDescent="0.3">
      <c r="A303" s="22"/>
      <c r="E303" s="20"/>
      <c r="F303" s="21"/>
      <c r="G303" s="21"/>
      <c r="H303" s="21"/>
    </row>
    <row r="304" spans="1:8" x14ac:dyDescent="0.3">
      <c r="A304" s="22"/>
      <c r="E304" s="20"/>
      <c r="F304" s="21"/>
      <c r="G304" s="21"/>
      <c r="H304" s="21"/>
    </row>
    <row r="305" spans="1:8" x14ac:dyDescent="0.3">
      <c r="A305" s="22"/>
      <c r="E305" s="20"/>
      <c r="G305" s="21"/>
      <c r="H305" s="21"/>
    </row>
    <row r="306" spans="1:8" x14ac:dyDescent="0.3">
      <c r="A306" s="22"/>
      <c r="E306" s="20"/>
      <c r="G306" s="21"/>
      <c r="H306" s="21"/>
    </row>
    <row r="307" spans="1:8" x14ac:dyDescent="0.3">
      <c r="A307" s="22"/>
      <c r="E307" s="20"/>
      <c r="G307" s="21"/>
      <c r="H307" s="21"/>
    </row>
    <row r="308" spans="1:8" x14ac:dyDescent="0.3">
      <c r="A308" s="22"/>
      <c r="E308" s="20"/>
      <c r="G308" s="21"/>
      <c r="H308" s="21"/>
    </row>
    <row r="309" spans="1:8" x14ac:dyDescent="0.3">
      <c r="A309" s="22"/>
      <c r="E309" s="20"/>
      <c r="G309" s="21"/>
      <c r="H309" s="21"/>
    </row>
    <row r="310" spans="1:8" x14ac:dyDescent="0.3">
      <c r="A310" s="22"/>
      <c r="E310" s="20"/>
      <c r="G310" s="21"/>
      <c r="H310" s="21"/>
    </row>
    <row r="311" spans="1:8" x14ac:dyDescent="0.3">
      <c r="A311" s="22"/>
      <c r="E311" s="20"/>
      <c r="G311" s="21"/>
      <c r="H311" s="21"/>
    </row>
    <row r="312" spans="1:8" x14ac:dyDescent="0.3">
      <c r="A312" s="22"/>
      <c r="E312" s="20"/>
      <c r="G312" s="21"/>
      <c r="H312" s="21"/>
    </row>
    <row r="313" spans="1:8" x14ac:dyDescent="0.3">
      <c r="A313" s="22"/>
      <c r="E313" s="20"/>
      <c r="G313" s="21"/>
      <c r="H313" s="21"/>
    </row>
    <row r="314" spans="1:8" x14ac:dyDescent="0.3">
      <c r="A314" s="22"/>
      <c r="E314" s="20"/>
      <c r="G314" s="21"/>
      <c r="H314" s="21"/>
    </row>
    <row r="315" spans="1:8" x14ac:dyDescent="0.3">
      <c r="A315" s="22"/>
      <c r="E315" s="20"/>
      <c r="G315" s="21"/>
      <c r="H315" s="21"/>
    </row>
    <row r="316" spans="1:8" x14ac:dyDescent="0.3">
      <c r="A316" s="22"/>
      <c r="E316" s="20"/>
      <c r="G316" s="21"/>
      <c r="H316" s="21"/>
    </row>
    <row r="317" spans="1:8" x14ac:dyDescent="0.3">
      <c r="A317" s="22"/>
      <c r="E317" s="20"/>
      <c r="G317" s="21"/>
      <c r="H317" s="21"/>
    </row>
    <row r="318" spans="1:8" x14ac:dyDescent="0.3">
      <c r="A318" s="22"/>
      <c r="E318" s="20"/>
      <c r="G318" s="21"/>
      <c r="H318" s="21"/>
    </row>
    <row r="319" spans="1:8" x14ac:dyDescent="0.3">
      <c r="A319" s="22"/>
      <c r="E319" s="20"/>
      <c r="G319" s="21"/>
      <c r="H319" s="21"/>
    </row>
    <row r="320" spans="1:8" x14ac:dyDescent="0.3">
      <c r="A320" s="22"/>
      <c r="E320" s="20"/>
      <c r="G320" s="21"/>
      <c r="H320" s="21"/>
    </row>
    <row r="321" spans="1:8" x14ac:dyDescent="0.3">
      <c r="A321" s="22"/>
      <c r="E321" s="20"/>
      <c r="G321" s="21"/>
      <c r="H321" s="21"/>
    </row>
    <row r="322" spans="1:8" x14ac:dyDescent="0.3">
      <c r="A322" s="22"/>
      <c r="E322" s="20"/>
      <c r="G322" s="21"/>
      <c r="H322" s="21"/>
    </row>
    <row r="323" spans="1:8" x14ac:dyDescent="0.3">
      <c r="A323" s="22"/>
      <c r="E323" s="20"/>
      <c r="G323" s="21"/>
      <c r="H323" s="21"/>
    </row>
    <row r="324" spans="1:8" x14ac:dyDescent="0.3">
      <c r="A324" s="22"/>
      <c r="E324" s="20"/>
      <c r="G324" s="21"/>
      <c r="H324" s="21"/>
    </row>
    <row r="325" spans="1:8" x14ac:dyDescent="0.3">
      <c r="A325" s="22"/>
      <c r="E325" s="20"/>
      <c r="G325" s="21"/>
      <c r="H325" s="21"/>
    </row>
    <row r="326" spans="1:8" x14ac:dyDescent="0.3">
      <c r="A326" s="22"/>
      <c r="E326" s="20"/>
      <c r="G326" s="21"/>
      <c r="H326" s="21"/>
    </row>
    <row r="327" spans="1:8" x14ac:dyDescent="0.3">
      <c r="A327" s="22"/>
      <c r="E327" s="20"/>
      <c r="G327" s="21"/>
      <c r="H327" s="21"/>
    </row>
    <row r="328" spans="1:8" x14ac:dyDescent="0.3">
      <c r="A328" s="22"/>
      <c r="E328" s="18"/>
      <c r="G328" s="21"/>
      <c r="H328" s="21"/>
    </row>
    <row r="329" spans="1:8" x14ac:dyDescent="0.3">
      <c r="A329" s="22"/>
      <c r="E329" s="18"/>
      <c r="G329" s="21"/>
      <c r="H329" s="21"/>
    </row>
    <row r="330" spans="1:8" x14ac:dyDescent="0.3">
      <c r="A330" s="22"/>
      <c r="E330" s="18"/>
      <c r="G330" s="21"/>
      <c r="H330" s="21"/>
    </row>
    <row r="331" spans="1:8" x14ac:dyDescent="0.3">
      <c r="A331" s="22"/>
      <c r="E331" s="18"/>
      <c r="G331" s="21"/>
      <c r="H331" s="21"/>
    </row>
    <row r="332" spans="1:8" x14ac:dyDescent="0.3">
      <c r="A332" s="22"/>
      <c r="E332" s="18"/>
      <c r="G332" s="21"/>
      <c r="H332" s="21"/>
    </row>
    <row r="333" spans="1:8" x14ac:dyDescent="0.3">
      <c r="A333" s="22"/>
      <c r="E333" s="18"/>
      <c r="G333" s="21"/>
      <c r="H333" s="21"/>
    </row>
    <row r="334" spans="1:8" x14ac:dyDescent="0.3">
      <c r="A334" s="22"/>
      <c r="E334" s="18"/>
      <c r="G334" s="21"/>
      <c r="H334" s="21"/>
    </row>
    <row r="335" spans="1:8" x14ac:dyDescent="0.3">
      <c r="A335" s="22"/>
      <c r="E335" s="18"/>
      <c r="G335" s="21"/>
      <c r="H335" s="21"/>
    </row>
    <row r="336" spans="1:8" x14ac:dyDescent="0.3">
      <c r="A336" s="22"/>
      <c r="E336" s="18"/>
      <c r="G336" s="21"/>
      <c r="H336" s="21"/>
    </row>
    <row r="337" spans="1:8" x14ac:dyDescent="0.3">
      <c r="A337" s="22"/>
      <c r="E337" s="18"/>
      <c r="G337" s="21"/>
      <c r="H337" s="21"/>
    </row>
    <row r="338" spans="1:8" x14ac:dyDescent="0.3">
      <c r="A338" s="22"/>
      <c r="E338" s="18"/>
      <c r="G338" s="21"/>
      <c r="H338" s="21"/>
    </row>
    <row r="339" spans="1:8" x14ac:dyDescent="0.3">
      <c r="A339" s="22"/>
      <c r="E339" s="18"/>
      <c r="G339" s="21"/>
      <c r="H339" s="21"/>
    </row>
    <row r="340" spans="1:8" x14ac:dyDescent="0.3">
      <c r="A340" s="22"/>
      <c r="E340" s="18"/>
      <c r="G340" s="21"/>
      <c r="H340" s="21"/>
    </row>
    <row r="341" spans="1:8" x14ac:dyDescent="0.3">
      <c r="A341" s="22"/>
      <c r="E341" s="18"/>
      <c r="G341" s="21"/>
      <c r="H341" s="21"/>
    </row>
    <row r="342" spans="1:8" x14ac:dyDescent="0.3">
      <c r="A342" s="22"/>
      <c r="E342" s="18"/>
      <c r="G342" s="21"/>
      <c r="H342" s="21"/>
    </row>
    <row r="343" spans="1:8" x14ac:dyDescent="0.3">
      <c r="A343" s="22"/>
      <c r="E343" s="18"/>
      <c r="G343" s="21"/>
      <c r="H343" s="21"/>
    </row>
    <row r="344" spans="1:8" x14ac:dyDescent="0.3">
      <c r="A344" s="22"/>
      <c r="E344" s="18"/>
      <c r="G344" s="21"/>
      <c r="H344" s="21"/>
    </row>
    <row r="345" spans="1:8" x14ac:dyDescent="0.3">
      <c r="A345" s="22"/>
      <c r="E345" s="18"/>
      <c r="G345" s="21"/>
      <c r="H345" s="21"/>
    </row>
    <row r="346" spans="1:8" x14ac:dyDescent="0.3">
      <c r="A346" s="22"/>
      <c r="E346" s="18"/>
      <c r="G346" s="21"/>
      <c r="H346" s="21"/>
    </row>
    <row r="347" spans="1:8" x14ac:dyDescent="0.3">
      <c r="A347" s="22"/>
      <c r="E347" s="18"/>
      <c r="G347" s="21"/>
      <c r="H347" s="21"/>
    </row>
    <row r="348" spans="1:8" x14ac:dyDescent="0.3">
      <c r="A348" s="22"/>
      <c r="E348" s="18"/>
      <c r="G348" s="21"/>
      <c r="H348" s="21"/>
    </row>
    <row r="349" spans="1:8" x14ac:dyDescent="0.3">
      <c r="A349" s="22"/>
      <c r="E349" s="18"/>
      <c r="G349" s="21"/>
      <c r="H349" s="21"/>
    </row>
    <row r="350" spans="1:8" x14ac:dyDescent="0.3">
      <c r="A350" s="22"/>
      <c r="E350" s="18"/>
      <c r="G350" s="21"/>
      <c r="H350" s="21"/>
    </row>
    <row r="351" spans="1:8" x14ac:dyDescent="0.3">
      <c r="A351" s="22"/>
      <c r="E351" s="18"/>
      <c r="G351" s="21"/>
      <c r="H351" s="21"/>
    </row>
    <row r="352" spans="1:8" x14ac:dyDescent="0.3">
      <c r="A352" s="22"/>
      <c r="E352" s="18"/>
      <c r="G352" s="21"/>
      <c r="H352" s="21"/>
    </row>
    <row r="353" spans="1:8" x14ac:dyDescent="0.3">
      <c r="A353" s="22"/>
      <c r="E353" s="18"/>
      <c r="G353" s="21"/>
      <c r="H353" s="21"/>
    </row>
    <row r="354" spans="1:8" x14ac:dyDescent="0.3">
      <c r="A354" s="22"/>
      <c r="E354" s="18"/>
      <c r="G354" s="21"/>
      <c r="H354" s="21"/>
    </row>
    <row r="355" spans="1:8" x14ac:dyDescent="0.3">
      <c r="A355" s="22"/>
      <c r="E355" s="18"/>
      <c r="G355" s="21"/>
      <c r="H355" s="21"/>
    </row>
    <row r="356" spans="1:8" x14ac:dyDescent="0.3">
      <c r="A356" s="22"/>
      <c r="E356" s="18"/>
      <c r="G356" s="21"/>
      <c r="H356" s="21"/>
    </row>
    <row r="357" spans="1:8" x14ac:dyDescent="0.3">
      <c r="A357" s="22"/>
      <c r="E357" s="18"/>
      <c r="G357" s="21"/>
      <c r="H357" s="21"/>
    </row>
    <row r="358" spans="1:8" x14ac:dyDescent="0.3">
      <c r="A358" s="22"/>
      <c r="E358" s="18"/>
      <c r="G358" s="21"/>
      <c r="H358" s="21"/>
    </row>
    <row r="359" spans="1:8" x14ac:dyDescent="0.3">
      <c r="A359" s="22"/>
      <c r="E359" s="18"/>
      <c r="G359" s="21"/>
      <c r="H359" s="21"/>
    </row>
    <row r="360" spans="1:8" x14ac:dyDescent="0.3">
      <c r="A360" s="22"/>
      <c r="E360" s="18"/>
      <c r="G360" s="21"/>
      <c r="H360" s="21"/>
    </row>
    <row r="361" spans="1:8" x14ac:dyDescent="0.3">
      <c r="A361" s="22"/>
      <c r="E361" s="18"/>
      <c r="G361" s="21"/>
      <c r="H361" s="21"/>
    </row>
    <row r="362" spans="1:8" x14ac:dyDescent="0.3">
      <c r="A362" s="22"/>
      <c r="E362" s="18"/>
      <c r="G362" s="21"/>
      <c r="H362" s="21"/>
    </row>
    <row r="363" spans="1:8" x14ac:dyDescent="0.3">
      <c r="A363" s="22"/>
      <c r="E363" s="18"/>
      <c r="G363" s="21"/>
      <c r="H363" s="21"/>
    </row>
    <row r="364" spans="1:8" x14ac:dyDescent="0.3">
      <c r="A364" s="22"/>
      <c r="E364" s="18"/>
      <c r="G364" s="21"/>
      <c r="H364" s="21"/>
    </row>
    <row r="365" spans="1:8" x14ac:dyDescent="0.3">
      <c r="A365" s="22"/>
      <c r="E365" s="18"/>
      <c r="G365" s="21"/>
      <c r="H365" s="21"/>
    </row>
    <row r="366" spans="1:8" x14ac:dyDescent="0.3">
      <c r="A366" s="22"/>
      <c r="E366" s="18"/>
      <c r="G366" s="21"/>
      <c r="H366" s="21"/>
    </row>
    <row r="367" spans="1:8" x14ac:dyDescent="0.3">
      <c r="A367" s="22"/>
      <c r="E367" s="18"/>
      <c r="G367" s="21"/>
      <c r="H367" s="21"/>
    </row>
    <row r="368" spans="1:8" x14ac:dyDescent="0.3">
      <c r="A368" s="22"/>
      <c r="E368" s="18"/>
      <c r="G368" s="21"/>
      <c r="H368" s="21"/>
    </row>
    <row r="369" spans="1:8" x14ac:dyDescent="0.3">
      <c r="A369" s="22"/>
      <c r="E369" s="18"/>
      <c r="G369" s="21"/>
      <c r="H369" s="21"/>
    </row>
    <row r="370" spans="1:8" x14ac:dyDescent="0.3">
      <c r="A370" s="22"/>
      <c r="E370" s="18"/>
      <c r="G370" s="21"/>
      <c r="H370" s="21"/>
    </row>
    <row r="371" spans="1:8" x14ac:dyDescent="0.3">
      <c r="A371" s="22"/>
      <c r="E371" s="18"/>
      <c r="G371" s="21"/>
      <c r="H371" s="21"/>
    </row>
    <row r="372" spans="1:8" x14ac:dyDescent="0.3">
      <c r="A372" s="22"/>
      <c r="E372" s="18"/>
      <c r="G372" s="21"/>
      <c r="H372" s="21"/>
    </row>
    <row r="373" spans="1:8" x14ac:dyDescent="0.3">
      <c r="A373" s="22"/>
      <c r="E373" s="18"/>
      <c r="G373" s="21"/>
      <c r="H373" s="21"/>
    </row>
    <row r="374" spans="1:8" x14ac:dyDescent="0.3">
      <c r="A374" s="22"/>
      <c r="E374" s="18"/>
      <c r="G374" s="21"/>
      <c r="H374" s="21"/>
    </row>
    <row r="375" spans="1:8" x14ac:dyDescent="0.3">
      <c r="A375" s="22"/>
      <c r="E375" s="18"/>
      <c r="G375" s="21"/>
      <c r="H375" s="21"/>
    </row>
    <row r="376" spans="1:8" x14ac:dyDescent="0.3">
      <c r="A376" s="22"/>
      <c r="E376" s="18"/>
      <c r="G376" s="21"/>
      <c r="H376" s="21"/>
    </row>
    <row r="377" spans="1:8" x14ac:dyDescent="0.3">
      <c r="A377" s="22"/>
      <c r="E377" s="18"/>
      <c r="G377" s="21"/>
      <c r="H377" s="21"/>
    </row>
    <row r="378" spans="1:8" x14ac:dyDescent="0.3">
      <c r="A378" s="22"/>
      <c r="E378" s="18"/>
      <c r="G378" s="21"/>
      <c r="H378" s="21"/>
    </row>
    <row r="379" spans="1:8" x14ac:dyDescent="0.3">
      <c r="A379" s="22"/>
      <c r="E379" s="18"/>
      <c r="G379" s="21"/>
      <c r="H379" s="21"/>
    </row>
    <row r="380" spans="1:8" x14ac:dyDescent="0.3">
      <c r="A380" s="22"/>
      <c r="E380" s="18"/>
      <c r="G380" s="21"/>
      <c r="H380" s="21"/>
    </row>
    <row r="381" spans="1:8" x14ac:dyDescent="0.3">
      <c r="A381" s="22"/>
      <c r="E381" s="18"/>
      <c r="G381" s="21"/>
      <c r="H381" s="21"/>
    </row>
    <row r="382" spans="1:8" x14ac:dyDescent="0.3">
      <c r="A382" s="22"/>
      <c r="E382" s="18"/>
      <c r="G382" s="21"/>
      <c r="H382" s="21"/>
    </row>
    <row r="383" spans="1:8" x14ac:dyDescent="0.3">
      <c r="A383" s="22"/>
      <c r="E383" s="18"/>
      <c r="G383" s="21"/>
      <c r="H383" s="21"/>
    </row>
    <row r="384" spans="1:8" x14ac:dyDescent="0.3">
      <c r="A384" s="22"/>
      <c r="E384" s="18"/>
      <c r="G384" s="21"/>
      <c r="H384" s="21"/>
    </row>
    <row r="385" spans="1:8" x14ac:dyDescent="0.3">
      <c r="A385" s="22"/>
      <c r="E385" s="18"/>
      <c r="G385" s="21"/>
      <c r="H385" s="21"/>
    </row>
    <row r="386" spans="1:8" x14ac:dyDescent="0.3">
      <c r="A386" s="22"/>
      <c r="E386" s="18"/>
      <c r="G386" s="21"/>
      <c r="H386" s="21"/>
    </row>
    <row r="387" spans="1:8" x14ac:dyDescent="0.3">
      <c r="A387" s="22"/>
      <c r="E387" s="18"/>
      <c r="G387" s="21"/>
      <c r="H387" s="21"/>
    </row>
    <row r="388" spans="1:8" x14ac:dyDescent="0.3">
      <c r="A388" s="22"/>
      <c r="E388" s="18"/>
      <c r="G388" s="21"/>
      <c r="H388" s="21"/>
    </row>
    <row r="389" spans="1:8" x14ac:dyDescent="0.3">
      <c r="A389" s="22"/>
      <c r="E389" s="18"/>
      <c r="G389" s="21"/>
      <c r="H389" s="21"/>
    </row>
    <row r="390" spans="1:8" x14ac:dyDescent="0.3">
      <c r="A390" s="22"/>
      <c r="E390" s="18"/>
      <c r="G390" s="21"/>
      <c r="H390" s="21"/>
    </row>
    <row r="391" spans="1:8" x14ac:dyDescent="0.3">
      <c r="A391" s="22"/>
      <c r="E391" s="18"/>
      <c r="G391" s="21"/>
      <c r="H391" s="21"/>
    </row>
    <row r="392" spans="1:8" x14ac:dyDescent="0.3">
      <c r="A392" s="22"/>
      <c r="E392" s="18"/>
      <c r="G392" s="21"/>
      <c r="H392" s="21"/>
    </row>
    <row r="393" spans="1:8" x14ac:dyDescent="0.3">
      <c r="A393" s="22"/>
      <c r="E393" s="18"/>
      <c r="G393" s="21"/>
      <c r="H393" s="21"/>
    </row>
    <row r="394" spans="1:8" x14ac:dyDescent="0.3">
      <c r="A394" s="22"/>
      <c r="E394" s="18"/>
      <c r="G394" s="21"/>
      <c r="H394" s="21"/>
    </row>
    <row r="395" spans="1:8" x14ac:dyDescent="0.3">
      <c r="A395" s="22"/>
      <c r="E395" s="18"/>
      <c r="G395" s="21"/>
      <c r="H395" s="21"/>
    </row>
    <row r="396" spans="1:8" x14ac:dyDescent="0.3">
      <c r="A396" s="22"/>
      <c r="E396" s="18"/>
      <c r="G396" s="21"/>
      <c r="H396" s="21"/>
    </row>
    <row r="397" spans="1:8" x14ac:dyDescent="0.3">
      <c r="A397" s="22"/>
      <c r="E397" s="18"/>
      <c r="G397" s="21"/>
      <c r="H397" s="21"/>
    </row>
    <row r="398" spans="1:8" x14ac:dyDescent="0.3">
      <c r="A398" s="22"/>
      <c r="E398" s="18"/>
      <c r="G398" s="21"/>
      <c r="H398" s="21"/>
    </row>
    <row r="399" spans="1:8" x14ac:dyDescent="0.3">
      <c r="A399" s="22"/>
      <c r="E399" s="18"/>
      <c r="G399" s="21"/>
      <c r="H399" s="21"/>
    </row>
    <row r="400" spans="1:8" x14ac:dyDescent="0.3">
      <c r="A400" s="22"/>
      <c r="E400" s="18"/>
      <c r="G400" s="21"/>
      <c r="H400" s="21"/>
    </row>
    <row r="401" spans="1:8" x14ac:dyDescent="0.3">
      <c r="A401" s="22"/>
      <c r="E401" s="18"/>
      <c r="G401" s="21"/>
      <c r="H401" s="21"/>
    </row>
    <row r="402" spans="1:8" x14ac:dyDescent="0.3">
      <c r="A402" s="22"/>
      <c r="E402" s="18"/>
      <c r="G402" s="21"/>
      <c r="H402" s="21"/>
    </row>
    <row r="403" spans="1:8" x14ac:dyDescent="0.3">
      <c r="A403" s="22"/>
      <c r="E403" s="18"/>
      <c r="G403" s="21"/>
      <c r="H403" s="21"/>
    </row>
    <row r="404" spans="1:8" x14ac:dyDescent="0.3">
      <c r="A404" s="22"/>
      <c r="E404" s="18"/>
      <c r="G404" s="21"/>
      <c r="H404" s="21"/>
    </row>
    <row r="405" spans="1:8" x14ac:dyDescent="0.3">
      <c r="A405" s="22"/>
      <c r="E405" s="18"/>
      <c r="G405" s="21"/>
      <c r="H405" s="21"/>
    </row>
    <row r="406" spans="1:8" x14ac:dyDescent="0.3">
      <c r="A406" s="22"/>
      <c r="E406" s="18"/>
      <c r="G406" s="21"/>
      <c r="H406" s="21"/>
    </row>
    <row r="407" spans="1:8" x14ac:dyDescent="0.3">
      <c r="A407" s="22"/>
      <c r="E407" s="18"/>
      <c r="G407" s="21"/>
      <c r="H407" s="21"/>
    </row>
    <row r="408" spans="1:8" x14ac:dyDescent="0.3">
      <c r="A408" s="22"/>
      <c r="E408" s="18"/>
      <c r="G408" s="21"/>
      <c r="H408" s="21"/>
    </row>
    <row r="409" spans="1:8" x14ac:dyDescent="0.3">
      <c r="A409" s="22"/>
      <c r="E409" s="18"/>
      <c r="G409" s="21"/>
      <c r="H409" s="21"/>
    </row>
    <row r="410" spans="1:8" x14ac:dyDescent="0.3">
      <c r="A410" s="22"/>
      <c r="E410" s="18"/>
      <c r="G410" s="21"/>
      <c r="H410" s="21"/>
    </row>
    <row r="411" spans="1:8" x14ac:dyDescent="0.3">
      <c r="A411" s="22"/>
      <c r="E411" s="18"/>
      <c r="G411" s="21"/>
      <c r="H411" s="21"/>
    </row>
    <row r="412" spans="1:8" x14ac:dyDescent="0.3">
      <c r="A412" s="22"/>
      <c r="E412" s="18"/>
      <c r="G412" s="21"/>
      <c r="H412" s="21"/>
    </row>
    <row r="413" spans="1:8" x14ac:dyDescent="0.3">
      <c r="A413" s="22"/>
      <c r="E413" s="18"/>
      <c r="G413" s="21"/>
      <c r="H413" s="21"/>
    </row>
    <row r="414" spans="1:8" x14ac:dyDescent="0.3">
      <c r="A414" s="22"/>
      <c r="E414" s="18"/>
      <c r="G414" s="21"/>
      <c r="H414" s="21"/>
    </row>
    <row r="415" spans="1:8" x14ac:dyDescent="0.3">
      <c r="A415" s="22"/>
      <c r="E415" s="18"/>
      <c r="G415" s="21"/>
      <c r="H415" s="21"/>
    </row>
    <row r="416" spans="1:8" x14ac:dyDescent="0.3">
      <c r="A416" s="22"/>
      <c r="E416" s="18"/>
      <c r="G416" s="21"/>
      <c r="H416" s="21"/>
    </row>
    <row r="417" spans="1:8" x14ac:dyDescent="0.3">
      <c r="A417" s="22"/>
      <c r="E417" s="18"/>
      <c r="G417" s="21"/>
      <c r="H417" s="21"/>
    </row>
    <row r="418" spans="1:8" x14ac:dyDescent="0.3">
      <c r="A418" s="22"/>
      <c r="E418" s="18"/>
      <c r="G418" s="21"/>
      <c r="H418" s="21"/>
    </row>
    <row r="419" spans="1:8" x14ac:dyDescent="0.3">
      <c r="A419" s="22"/>
      <c r="E419" s="18"/>
      <c r="G419" s="21"/>
      <c r="H419" s="21"/>
    </row>
    <row r="420" spans="1:8" x14ac:dyDescent="0.3">
      <c r="A420" s="22"/>
      <c r="E420" s="18"/>
      <c r="G420" s="21"/>
      <c r="H420" s="21"/>
    </row>
    <row r="421" spans="1:8" x14ac:dyDescent="0.3">
      <c r="A421" s="22"/>
      <c r="E421" s="18"/>
      <c r="G421" s="21"/>
      <c r="H421" s="21"/>
    </row>
    <row r="422" spans="1:8" x14ac:dyDescent="0.3">
      <c r="A422" s="22"/>
      <c r="E422" s="18"/>
      <c r="G422" s="21"/>
      <c r="H422" s="21"/>
    </row>
    <row r="423" spans="1:8" x14ac:dyDescent="0.3">
      <c r="A423" s="22"/>
      <c r="E423" s="18"/>
      <c r="G423" s="21"/>
      <c r="H423" s="21"/>
    </row>
    <row r="424" spans="1:8" x14ac:dyDescent="0.3">
      <c r="A424" s="22"/>
      <c r="E424" s="18"/>
      <c r="G424" s="21"/>
      <c r="H424" s="21"/>
    </row>
    <row r="425" spans="1:8" x14ac:dyDescent="0.3">
      <c r="A425" s="22"/>
      <c r="E425" s="18"/>
      <c r="G425" s="21"/>
      <c r="H425" s="21"/>
    </row>
    <row r="426" spans="1:8" x14ac:dyDescent="0.3">
      <c r="A426" s="22"/>
      <c r="E426" s="18"/>
      <c r="G426" s="21"/>
      <c r="H426" s="21"/>
    </row>
    <row r="427" spans="1:8" x14ac:dyDescent="0.3">
      <c r="A427" s="22"/>
      <c r="E427" s="18"/>
      <c r="G427" s="21"/>
      <c r="H427" s="21"/>
    </row>
    <row r="428" spans="1:8" x14ac:dyDescent="0.3">
      <c r="A428" s="22"/>
      <c r="E428" s="18"/>
      <c r="G428" s="21"/>
      <c r="H428" s="21"/>
    </row>
    <row r="429" spans="1:8" x14ac:dyDescent="0.3">
      <c r="A429" s="22"/>
      <c r="E429" s="18"/>
      <c r="G429" s="21"/>
      <c r="H429" s="21"/>
    </row>
    <row r="430" spans="1:8" x14ac:dyDescent="0.3">
      <c r="A430" s="22"/>
      <c r="E430" s="18"/>
      <c r="G430" s="21"/>
      <c r="H430" s="21"/>
    </row>
    <row r="431" spans="1:8" x14ac:dyDescent="0.3">
      <c r="A431" s="22"/>
      <c r="E431" s="18"/>
      <c r="G431" s="21"/>
      <c r="H431" s="21"/>
    </row>
    <row r="432" spans="1:8" x14ac:dyDescent="0.3">
      <c r="A432" s="22"/>
      <c r="E432" s="18"/>
      <c r="G432" s="21"/>
      <c r="H432" s="21"/>
    </row>
    <row r="433" spans="1:8" x14ac:dyDescent="0.3">
      <c r="A433" s="22"/>
      <c r="E433" s="18"/>
      <c r="G433" s="21"/>
      <c r="H433" s="21"/>
    </row>
    <row r="434" spans="1:8" x14ac:dyDescent="0.3">
      <c r="A434" s="22"/>
      <c r="E434" s="18"/>
      <c r="G434" s="21"/>
      <c r="H434" s="21"/>
    </row>
    <row r="435" spans="1:8" x14ac:dyDescent="0.3">
      <c r="A435" s="22"/>
      <c r="E435" s="18"/>
      <c r="G435" s="21"/>
      <c r="H435" s="21"/>
    </row>
    <row r="436" spans="1:8" x14ac:dyDescent="0.3">
      <c r="A436" s="22"/>
      <c r="E436" s="18"/>
      <c r="G436" s="21"/>
      <c r="H436" s="21"/>
    </row>
    <row r="437" spans="1:8" x14ac:dyDescent="0.3">
      <c r="A437" s="22"/>
      <c r="E437" s="18"/>
      <c r="G437" s="21"/>
      <c r="H437" s="21"/>
    </row>
    <row r="438" spans="1:8" x14ac:dyDescent="0.3">
      <c r="A438" s="22"/>
      <c r="E438" s="18"/>
      <c r="G438" s="21"/>
      <c r="H438" s="21"/>
    </row>
    <row r="439" spans="1:8" x14ac:dyDescent="0.3">
      <c r="A439" s="22"/>
      <c r="E439" s="18"/>
      <c r="G439" s="21"/>
      <c r="H439" s="21"/>
    </row>
    <row r="440" spans="1:8" x14ac:dyDescent="0.3">
      <c r="A440" s="22"/>
      <c r="E440" s="18"/>
      <c r="G440" s="21"/>
      <c r="H440" s="21"/>
    </row>
    <row r="441" spans="1:8" x14ac:dyDescent="0.3">
      <c r="A441" s="22"/>
      <c r="E441" s="18"/>
      <c r="G441" s="21"/>
      <c r="H441" s="21"/>
    </row>
    <row r="442" spans="1:8" x14ac:dyDescent="0.3">
      <c r="A442" s="22"/>
      <c r="E442" s="18"/>
      <c r="G442" s="21"/>
      <c r="H442" s="21"/>
    </row>
    <row r="443" spans="1:8" x14ac:dyDescent="0.3">
      <c r="A443" s="22"/>
      <c r="E443" s="18"/>
      <c r="G443" s="21"/>
      <c r="H443" s="21"/>
    </row>
    <row r="444" spans="1:8" x14ac:dyDescent="0.3">
      <c r="A444" s="22"/>
      <c r="E444" s="18"/>
      <c r="G444" s="21"/>
      <c r="H444" s="21"/>
    </row>
    <row r="445" spans="1:8" x14ac:dyDescent="0.3">
      <c r="A445" s="22"/>
      <c r="E445" s="18"/>
      <c r="G445" s="21"/>
      <c r="H445" s="21"/>
    </row>
    <row r="446" spans="1:8" x14ac:dyDescent="0.3">
      <c r="A446" s="22"/>
      <c r="E446" s="18"/>
      <c r="G446" s="21"/>
      <c r="H446" s="21"/>
    </row>
    <row r="447" spans="1:8" x14ac:dyDescent="0.3">
      <c r="A447" s="22"/>
      <c r="E447" s="18"/>
      <c r="G447" s="21"/>
      <c r="H447" s="21"/>
    </row>
    <row r="448" spans="1:8" x14ac:dyDescent="0.3">
      <c r="A448" s="22"/>
      <c r="E448" s="18"/>
      <c r="G448" s="21"/>
      <c r="H448" s="21"/>
    </row>
    <row r="449" spans="1:8" x14ac:dyDescent="0.3">
      <c r="A449" s="22"/>
      <c r="E449" s="18"/>
      <c r="G449" s="21"/>
      <c r="H449" s="21"/>
    </row>
    <row r="450" spans="1:8" x14ac:dyDescent="0.3">
      <c r="A450" s="22"/>
      <c r="E450" s="18"/>
      <c r="G450" s="21"/>
      <c r="H450" s="21"/>
    </row>
    <row r="451" spans="1:8" x14ac:dyDescent="0.3">
      <c r="A451" s="22"/>
      <c r="E451" s="18"/>
      <c r="G451" s="21"/>
      <c r="H451" s="21"/>
    </row>
    <row r="452" spans="1:8" x14ac:dyDescent="0.3">
      <c r="A452" s="22"/>
      <c r="E452" s="18"/>
      <c r="G452" s="21"/>
      <c r="H452" s="21"/>
    </row>
    <row r="453" spans="1:8" x14ac:dyDescent="0.3">
      <c r="A453" s="22"/>
      <c r="E453" s="18"/>
      <c r="G453" s="21"/>
      <c r="H453" s="21"/>
    </row>
    <row r="454" spans="1:8" x14ac:dyDescent="0.3">
      <c r="A454" s="22"/>
      <c r="E454" s="18"/>
      <c r="G454" s="21"/>
      <c r="H454" s="21"/>
    </row>
    <row r="455" spans="1:8" x14ac:dyDescent="0.3">
      <c r="A455" s="22"/>
      <c r="E455" s="18"/>
      <c r="G455" s="21"/>
      <c r="H455" s="21"/>
    </row>
    <row r="456" spans="1:8" x14ac:dyDescent="0.3">
      <c r="A456" s="22"/>
      <c r="E456" s="18"/>
      <c r="G456" s="21"/>
      <c r="H456" s="21"/>
    </row>
    <row r="457" spans="1:8" x14ac:dyDescent="0.3">
      <c r="A457" s="22"/>
      <c r="E457" s="18"/>
      <c r="G457" s="21"/>
      <c r="H457" s="21"/>
    </row>
    <row r="458" spans="1:8" x14ac:dyDescent="0.3">
      <c r="A458" s="22"/>
      <c r="E458" s="18"/>
      <c r="G458" s="21"/>
      <c r="H458" s="21"/>
    </row>
    <row r="459" spans="1:8" x14ac:dyDescent="0.3">
      <c r="A459" s="22"/>
      <c r="E459" s="18"/>
      <c r="G459" s="21"/>
      <c r="H459" s="21"/>
    </row>
    <row r="460" spans="1:8" x14ac:dyDescent="0.3">
      <c r="A460" s="22"/>
      <c r="E460" s="18"/>
      <c r="G460" s="21"/>
      <c r="H460" s="21"/>
    </row>
    <row r="461" spans="1:8" x14ac:dyDescent="0.3">
      <c r="A461" s="22"/>
      <c r="E461" s="18"/>
      <c r="G461" s="21"/>
      <c r="H461" s="21"/>
    </row>
    <row r="462" spans="1:8" x14ac:dyDescent="0.3">
      <c r="A462" s="22"/>
      <c r="E462" s="18"/>
      <c r="G462" s="21"/>
      <c r="H462" s="21"/>
    </row>
    <row r="463" spans="1:8" x14ac:dyDescent="0.3">
      <c r="A463" s="22"/>
      <c r="E463" s="18"/>
      <c r="G463" s="21"/>
      <c r="H463" s="21"/>
    </row>
    <row r="464" spans="1:8" x14ac:dyDescent="0.3">
      <c r="A464" s="22"/>
      <c r="E464" s="18"/>
      <c r="G464" s="21"/>
      <c r="H464" s="21"/>
    </row>
    <row r="465" spans="1:8" x14ac:dyDescent="0.3">
      <c r="A465" s="22"/>
      <c r="E465" s="18"/>
      <c r="G465" s="21"/>
      <c r="H465" s="21"/>
    </row>
    <row r="466" spans="1:8" x14ac:dyDescent="0.3">
      <c r="A466" s="22"/>
      <c r="E466" s="18"/>
      <c r="G466" s="21"/>
      <c r="H466" s="21"/>
    </row>
    <row r="467" spans="1:8" x14ac:dyDescent="0.3">
      <c r="A467" s="22"/>
      <c r="E467" s="18"/>
      <c r="G467" s="21"/>
      <c r="H467" s="21"/>
    </row>
    <row r="468" spans="1:8" x14ac:dyDescent="0.3">
      <c r="A468" s="22"/>
      <c r="E468" s="18"/>
      <c r="G468" s="21"/>
      <c r="H468" s="21"/>
    </row>
    <row r="469" spans="1:8" x14ac:dyDescent="0.3">
      <c r="A469" s="22"/>
      <c r="E469" s="18"/>
      <c r="G469" s="21"/>
      <c r="H469" s="21"/>
    </row>
    <row r="470" spans="1:8" x14ac:dyDescent="0.3">
      <c r="A470" s="22"/>
      <c r="E470" s="18"/>
      <c r="G470" s="21"/>
      <c r="H470" s="21"/>
    </row>
    <row r="471" spans="1:8" x14ac:dyDescent="0.3">
      <c r="A471" s="22"/>
      <c r="E471" s="18"/>
      <c r="G471" s="21"/>
      <c r="H471" s="21"/>
    </row>
    <row r="472" spans="1:8" x14ac:dyDescent="0.3">
      <c r="A472" s="22"/>
      <c r="E472" s="18"/>
      <c r="G472" s="21"/>
      <c r="H472" s="21"/>
    </row>
    <row r="473" spans="1:8" x14ac:dyDescent="0.3">
      <c r="A473" s="22"/>
      <c r="E473" s="18"/>
      <c r="G473" s="21"/>
      <c r="H473" s="21"/>
    </row>
    <row r="474" spans="1:8" x14ac:dyDescent="0.3">
      <c r="A474" s="22"/>
      <c r="E474" s="18"/>
      <c r="G474" s="21"/>
      <c r="H474" s="21"/>
    </row>
    <row r="475" spans="1:8" x14ac:dyDescent="0.3">
      <c r="A475" s="22"/>
      <c r="E475" s="18"/>
      <c r="G475" s="21"/>
      <c r="H475" s="21"/>
    </row>
    <row r="476" spans="1:8" x14ac:dyDescent="0.3">
      <c r="A476" s="22"/>
      <c r="E476" s="18"/>
      <c r="G476" s="21"/>
      <c r="H476" s="21"/>
    </row>
    <row r="477" spans="1:8" x14ac:dyDescent="0.3">
      <c r="A477" s="22"/>
      <c r="E477" s="18"/>
      <c r="G477" s="21"/>
      <c r="H477" s="21"/>
    </row>
    <row r="478" spans="1:8" x14ac:dyDescent="0.3">
      <c r="A478" s="22"/>
      <c r="E478" s="18"/>
      <c r="G478" s="21"/>
      <c r="H478" s="21"/>
    </row>
    <row r="479" spans="1:8" x14ac:dyDescent="0.3">
      <c r="A479" s="22"/>
      <c r="E479" s="18"/>
      <c r="G479" s="21"/>
      <c r="H479" s="21"/>
    </row>
    <row r="480" spans="1:8" x14ac:dyDescent="0.3">
      <c r="A480" s="22"/>
      <c r="E480" s="18"/>
      <c r="G480" s="21"/>
      <c r="H480" s="21"/>
    </row>
    <row r="481" spans="1:8" x14ac:dyDescent="0.3">
      <c r="A481" s="22"/>
      <c r="E481" s="18"/>
      <c r="G481" s="21"/>
      <c r="H481" s="21"/>
    </row>
    <row r="482" spans="1:8" x14ac:dyDescent="0.3">
      <c r="A482" s="22"/>
      <c r="E482" s="18"/>
      <c r="G482" s="21"/>
      <c r="H482" s="21"/>
    </row>
    <row r="483" spans="1:8" x14ac:dyDescent="0.3">
      <c r="A483" s="22"/>
      <c r="E483" s="18"/>
      <c r="G483" s="21"/>
      <c r="H483" s="21"/>
    </row>
    <row r="484" spans="1:8" x14ac:dyDescent="0.3">
      <c r="A484" s="22"/>
      <c r="E484" s="18"/>
      <c r="G484" s="21"/>
      <c r="H484" s="21"/>
    </row>
    <row r="485" spans="1:8" x14ac:dyDescent="0.3">
      <c r="A485" s="22"/>
      <c r="E485" s="18"/>
      <c r="G485" s="21"/>
      <c r="H485" s="21"/>
    </row>
    <row r="486" spans="1:8" x14ac:dyDescent="0.3">
      <c r="A486" s="22"/>
      <c r="E486" s="18"/>
      <c r="G486" s="21"/>
      <c r="H486" s="21"/>
    </row>
    <row r="487" spans="1:8" x14ac:dyDescent="0.3">
      <c r="A487" s="22"/>
      <c r="E487" s="18"/>
      <c r="G487" s="21"/>
      <c r="H487" s="21"/>
    </row>
    <row r="488" spans="1:8" x14ac:dyDescent="0.3">
      <c r="A488" s="22"/>
      <c r="E488" s="18"/>
      <c r="G488" s="21"/>
      <c r="H488" s="21"/>
    </row>
    <row r="489" spans="1:8" x14ac:dyDescent="0.3">
      <c r="A489" s="22"/>
      <c r="E489" s="18"/>
      <c r="G489" s="21"/>
      <c r="H489" s="21"/>
    </row>
    <row r="490" spans="1:8" x14ac:dyDescent="0.3">
      <c r="A490" s="22"/>
      <c r="E490" s="18"/>
      <c r="G490" s="21"/>
      <c r="H490" s="21"/>
    </row>
    <row r="491" spans="1:8" x14ac:dyDescent="0.3">
      <c r="A491" s="22"/>
      <c r="E491" s="18"/>
      <c r="G491" s="21"/>
      <c r="H491" s="21"/>
    </row>
    <row r="492" spans="1:8" x14ac:dyDescent="0.3">
      <c r="A492" s="22"/>
      <c r="E492" s="18"/>
      <c r="G492" s="21"/>
      <c r="H492" s="21"/>
    </row>
    <row r="493" spans="1:8" x14ac:dyDescent="0.3">
      <c r="A493" s="22"/>
      <c r="E493" s="18"/>
      <c r="G493" s="21"/>
      <c r="H493" s="21"/>
    </row>
    <row r="494" spans="1:8" x14ac:dyDescent="0.3">
      <c r="A494" s="22"/>
      <c r="E494" s="18"/>
      <c r="G494" s="21"/>
      <c r="H494" s="21"/>
    </row>
    <row r="495" spans="1:8" x14ac:dyDescent="0.3">
      <c r="A495" s="22"/>
      <c r="E495" s="18"/>
      <c r="G495" s="21"/>
      <c r="H495" s="21"/>
    </row>
    <row r="496" spans="1:8" x14ac:dyDescent="0.3">
      <c r="A496" s="22"/>
      <c r="E496" s="18"/>
      <c r="G496" s="21"/>
      <c r="H496" s="21"/>
    </row>
    <row r="497" spans="1:8" x14ac:dyDescent="0.3">
      <c r="A497" s="22"/>
      <c r="E497" s="18"/>
      <c r="G497" s="21"/>
      <c r="H497" s="21"/>
    </row>
    <row r="498" spans="1:8" x14ac:dyDescent="0.3">
      <c r="A498" s="22"/>
      <c r="E498" s="18"/>
      <c r="G498" s="21"/>
      <c r="H498" s="21"/>
    </row>
    <row r="499" spans="1:8" x14ac:dyDescent="0.3">
      <c r="A499" s="22"/>
      <c r="E499" s="18"/>
      <c r="G499" s="21"/>
      <c r="H499" s="21"/>
    </row>
    <row r="500" spans="1:8" x14ac:dyDescent="0.3">
      <c r="A500" s="22"/>
      <c r="E500" s="18"/>
      <c r="G500" s="21"/>
      <c r="H500" s="21"/>
    </row>
    <row r="501" spans="1:8" x14ac:dyDescent="0.3">
      <c r="A501" s="22"/>
      <c r="E501" s="18"/>
      <c r="H501" s="21"/>
    </row>
    <row r="502" spans="1:8" x14ac:dyDescent="0.3">
      <c r="A502" s="22"/>
      <c r="E502" s="18"/>
      <c r="H502" s="21"/>
    </row>
    <row r="503" spans="1:8" x14ac:dyDescent="0.3">
      <c r="A503" s="22"/>
      <c r="E503" s="18"/>
      <c r="H503" s="21"/>
    </row>
    <row r="504" spans="1:8" x14ac:dyDescent="0.3">
      <c r="A504" s="22"/>
      <c r="E504" s="18"/>
      <c r="H504" s="21"/>
    </row>
    <row r="505" spans="1:8" x14ac:dyDescent="0.3">
      <c r="A505" s="22"/>
      <c r="E505" s="18"/>
      <c r="H505" s="21"/>
    </row>
    <row r="506" spans="1:8" x14ac:dyDescent="0.3">
      <c r="A506" s="22"/>
      <c r="E506" s="18"/>
      <c r="H506" s="21"/>
    </row>
    <row r="507" spans="1:8" x14ac:dyDescent="0.3">
      <c r="A507" s="22"/>
      <c r="E507" s="18"/>
      <c r="H507" s="21"/>
    </row>
    <row r="508" spans="1:8" x14ac:dyDescent="0.3">
      <c r="A508" s="22"/>
      <c r="E508" s="18"/>
      <c r="H508" s="21"/>
    </row>
    <row r="509" spans="1:8" x14ac:dyDescent="0.3">
      <c r="A509" s="22"/>
      <c r="E509" s="18"/>
      <c r="H509" s="21"/>
    </row>
    <row r="510" spans="1:8" x14ac:dyDescent="0.3">
      <c r="A510" s="22"/>
      <c r="E510" s="18"/>
      <c r="H510" s="21"/>
    </row>
    <row r="511" spans="1:8" x14ac:dyDescent="0.3">
      <c r="A511" s="22"/>
      <c r="E511" s="18"/>
      <c r="H511" s="21"/>
    </row>
    <row r="512" spans="1:8" x14ac:dyDescent="0.3">
      <c r="A512" s="22"/>
      <c r="E512" s="18"/>
      <c r="H512" s="21"/>
    </row>
    <row r="513" spans="1:8" x14ac:dyDescent="0.3">
      <c r="A513" s="22"/>
      <c r="E513" s="18"/>
      <c r="H513" s="21"/>
    </row>
    <row r="514" spans="1:8" x14ac:dyDescent="0.3">
      <c r="A514" s="22"/>
      <c r="E514" s="18"/>
      <c r="H514" s="21"/>
    </row>
    <row r="515" spans="1:8" x14ac:dyDescent="0.3">
      <c r="A515" s="22"/>
      <c r="E515" s="18"/>
      <c r="H515" s="21"/>
    </row>
    <row r="516" spans="1:8" x14ac:dyDescent="0.3">
      <c r="A516" s="22"/>
      <c r="E516" s="18"/>
      <c r="H516" s="21"/>
    </row>
    <row r="517" spans="1:8" x14ac:dyDescent="0.3">
      <c r="A517" s="22"/>
      <c r="E517" s="18"/>
      <c r="H517" s="21"/>
    </row>
    <row r="518" spans="1:8" x14ac:dyDescent="0.3">
      <c r="A518" s="22"/>
      <c r="E518" s="18"/>
      <c r="H518" s="21"/>
    </row>
    <row r="519" spans="1:8" x14ac:dyDescent="0.3">
      <c r="A519" s="22"/>
      <c r="E519" s="18"/>
      <c r="H519" s="21"/>
    </row>
    <row r="520" spans="1:8" x14ac:dyDescent="0.3">
      <c r="A520" s="22"/>
      <c r="E520" s="18"/>
      <c r="H520" s="21"/>
    </row>
    <row r="521" spans="1:8" x14ac:dyDescent="0.3">
      <c r="A521" s="22"/>
      <c r="E521" s="18"/>
      <c r="H521" s="21"/>
    </row>
    <row r="522" spans="1:8" x14ac:dyDescent="0.3">
      <c r="A522" s="22"/>
      <c r="E522" s="18"/>
      <c r="H522" s="21"/>
    </row>
    <row r="523" spans="1:8" x14ac:dyDescent="0.3">
      <c r="A523" s="22"/>
      <c r="E523" s="18"/>
      <c r="H523" s="21"/>
    </row>
    <row r="524" spans="1:8" x14ac:dyDescent="0.3">
      <c r="A524" s="22"/>
      <c r="E524" s="18"/>
      <c r="H524" s="21"/>
    </row>
    <row r="525" spans="1:8" x14ac:dyDescent="0.3">
      <c r="A525" s="22"/>
      <c r="E525" s="18"/>
      <c r="H525" s="21"/>
    </row>
    <row r="526" spans="1:8" x14ac:dyDescent="0.3">
      <c r="A526" s="22"/>
      <c r="E526" s="18"/>
      <c r="H526" s="21"/>
    </row>
    <row r="527" spans="1:8" x14ac:dyDescent="0.3">
      <c r="A527" s="22"/>
      <c r="E527" s="18"/>
      <c r="H527" s="21"/>
    </row>
    <row r="528" spans="1:8" x14ac:dyDescent="0.3">
      <c r="A528" s="22"/>
      <c r="E528" s="18"/>
      <c r="H528" s="21"/>
    </row>
    <row r="529" spans="1:8" x14ac:dyDescent="0.3">
      <c r="A529" s="22"/>
      <c r="E529" s="18"/>
      <c r="H529" s="21"/>
    </row>
    <row r="530" spans="1:8" x14ac:dyDescent="0.3">
      <c r="A530" s="22"/>
      <c r="E530" s="18"/>
      <c r="H530" s="21"/>
    </row>
    <row r="531" spans="1:8" x14ac:dyDescent="0.3">
      <c r="A531" s="22"/>
      <c r="E531" s="18"/>
      <c r="H531" s="21"/>
    </row>
    <row r="532" spans="1:8" x14ac:dyDescent="0.3">
      <c r="A532" s="22"/>
      <c r="E532" s="18"/>
      <c r="H532" s="21"/>
    </row>
    <row r="533" spans="1:8" x14ac:dyDescent="0.3">
      <c r="A533" s="22"/>
      <c r="E533" s="18"/>
      <c r="H533" s="21"/>
    </row>
    <row r="534" spans="1:8" x14ac:dyDescent="0.3">
      <c r="A534" s="22"/>
      <c r="E534" s="18"/>
      <c r="H534" s="21"/>
    </row>
    <row r="535" spans="1:8" x14ac:dyDescent="0.3">
      <c r="A535" s="22"/>
      <c r="E535" s="18"/>
      <c r="H535" s="21"/>
    </row>
    <row r="536" spans="1:8" x14ac:dyDescent="0.3">
      <c r="A536" s="22"/>
      <c r="E536" s="18"/>
      <c r="H536" s="21"/>
    </row>
    <row r="537" spans="1:8" x14ac:dyDescent="0.3">
      <c r="A537" s="22"/>
      <c r="E537" s="18"/>
      <c r="H537" s="21"/>
    </row>
    <row r="538" spans="1:8" x14ac:dyDescent="0.3">
      <c r="A538" s="22"/>
      <c r="E538" s="18"/>
      <c r="H538" s="21"/>
    </row>
    <row r="539" spans="1:8" x14ac:dyDescent="0.3">
      <c r="A539" s="22"/>
      <c r="E539" s="18"/>
      <c r="H539" s="21"/>
    </row>
    <row r="540" spans="1:8" x14ac:dyDescent="0.3">
      <c r="A540" s="22"/>
      <c r="E540" s="18"/>
      <c r="H540" s="21"/>
    </row>
    <row r="541" spans="1:8" x14ac:dyDescent="0.3">
      <c r="A541" s="22"/>
      <c r="E541" s="18"/>
      <c r="H541" s="21"/>
    </row>
    <row r="542" spans="1:8" x14ac:dyDescent="0.3">
      <c r="A542" s="22"/>
      <c r="E542" s="18"/>
      <c r="H542" s="21"/>
    </row>
    <row r="543" spans="1:8" x14ac:dyDescent="0.3">
      <c r="A543" s="22"/>
      <c r="E543" s="18"/>
      <c r="H543" s="21"/>
    </row>
    <row r="544" spans="1:8" x14ac:dyDescent="0.3">
      <c r="A544" s="22"/>
      <c r="E544" s="18"/>
      <c r="H544" s="21"/>
    </row>
    <row r="545" spans="1:8" x14ac:dyDescent="0.3">
      <c r="A545" s="22"/>
      <c r="E545" s="18"/>
      <c r="H545" s="21"/>
    </row>
    <row r="546" spans="1:8" x14ac:dyDescent="0.3">
      <c r="A546" s="22"/>
      <c r="E546" s="18"/>
      <c r="H546" s="21"/>
    </row>
    <row r="547" spans="1:8" x14ac:dyDescent="0.3">
      <c r="A547" s="22"/>
      <c r="E547" s="18"/>
      <c r="H547" s="21"/>
    </row>
    <row r="548" spans="1:8" x14ac:dyDescent="0.3">
      <c r="A548" s="22"/>
      <c r="E548" s="18"/>
      <c r="H548" s="21"/>
    </row>
    <row r="549" spans="1:8" x14ac:dyDescent="0.3">
      <c r="A549" s="22"/>
      <c r="E549" s="18"/>
      <c r="H549" s="21"/>
    </row>
    <row r="550" spans="1:8" x14ac:dyDescent="0.3">
      <c r="A550" s="22"/>
      <c r="E550" s="18"/>
      <c r="H550" s="21"/>
    </row>
    <row r="551" spans="1:8" x14ac:dyDescent="0.3">
      <c r="A551" s="22"/>
      <c r="E551" s="18"/>
      <c r="H551" s="21"/>
    </row>
    <row r="552" spans="1:8" x14ac:dyDescent="0.3">
      <c r="A552" s="22"/>
      <c r="E552" s="18"/>
      <c r="H552" s="21"/>
    </row>
    <row r="553" spans="1:8" x14ac:dyDescent="0.3">
      <c r="A553" s="22"/>
      <c r="E553" s="18"/>
      <c r="H553" s="21"/>
    </row>
    <row r="554" spans="1:8" x14ac:dyDescent="0.3">
      <c r="A554" s="22"/>
      <c r="E554" s="18"/>
      <c r="H554" s="21"/>
    </row>
    <row r="555" spans="1:8" x14ac:dyDescent="0.3">
      <c r="A555" s="22"/>
      <c r="E555" s="18"/>
      <c r="H555" s="21"/>
    </row>
    <row r="556" spans="1:8" x14ac:dyDescent="0.3">
      <c r="A556" s="22"/>
      <c r="E556" s="18"/>
      <c r="H556" s="21"/>
    </row>
    <row r="557" spans="1:8" x14ac:dyDescent="0.3">
      <c r="A557" s="22"/>
      <c r="E557" s="18"/>
      <c r="H557" s="21"/>
    </row>
    <row r="558" spans="1:8" x14ac:dyDescent="0.3">
      <c r="A558" s="22"/>
      <c r="E558" s="18"/>
      <c r="H558" s="21"/>
    </row>
    <row r="559" spans="1:8" x14ac:dyDescent="0.3">
      <c r="A559" s="22"/>
      <c r="E559" s="18"/>
      <c r="H559" s="21"/>
    </row>
    <row r="560" spans="1:8" x14ac:dyDescent="0.3">
      <c r="A560" s="22"/>
      <c r="E560" s="18"/>
      <c r="H560" s="21"/>
    </row>
    <row r="561" spans="1:8" x14ac:dyDescent="0.3">
      <c r="A561" s="22"/>
      <c r="E561" s="18"/>
      <c r="H561" s="21"/>
    </row>
    <row r="562" spans="1:8" x14ac:dyDescent="0.3">
      <c r="A562" s="22"/>
      <c r="E562" s="18"/>
      <c r="H562" s="21"/>
    </row>
    <row r="563" spans="1:8" x14ac:dyDescent="0.3">
      <c r="A563" s="22"/>
      <c r="E563" s="18"/>
      <c r="H563" s="21"/>
    </row>
    <row r="564" spans="1:8" x14ac:dyDescent="0.3">
      <c r="A564" s="22"/>
      <c r="E564" s="18"/>
      <c r="H564" s="21"/>
    </row>
    <row r="565" spans="1:8" x14ac:dyDescent="0.3">
      <c r="A565" s="22"/>
      <c r="E565" s="18"/>
      <c r="H565" s="21"/>
    </row>
    <row r="566" spans="1:8" x14ac:dyDescent="0.3">
      <c r="A566" s="22"/>
      <c r="E566" s="18"/>
      <c r="H566" s="21"/>
    </row>
    <row r="567" spans="1:8" x14ac:dyDescent="0.3">
      <c r="A567" s="22"/>
      <c r="E567" s="18"/>
      <c r="H567" s="21"/>
    </row>
    <row r="568" spans="1:8" x14ac:dyDescent="0.3">
      <c r="A568" s="22"/>
      <c r="E568" s="18"/>
      <c r="H568" s="21"/>
    </row>
    <row r="569" spans="1:8" x14ac:dyDescent="0.3">
      <c r="A569" s="22"/>
      <c r="E569" s="18"/>
      <c r="H569" s="21"/>
    </row>
    <row r="570" spans="1:8" x14ac:dyDescent="0.3">
      <c r="A570" s="22"/>
      <c r="E570" s="18"/>
      <c r="H570" s="21"/>
    </row>
    <row r="571" spans="1:8" x14ac:dyDescent="0.3">
      <c r="A571" s="22"/>
      <c r="E571" s="18"/>
      <c r="H571" s="21"/>
    </row>
    <row r="572" spans="1:8" x14ac:dyDescent="0.3">
      <c r="A572" s="22"/>
      <c r="E572" s="18"/>
      <c r="H572" s="21"/>
    </row>
    <row r="573" spans="1:8" x14ac:dyDescent="0.3">
      <c r="A573" s="22"/>
      <c r="E573" s="18"/>
      <c r="H573" s="21"/>
    </row>
    <row r="574" spans="1:8" x14ac:dyDescent="0.3">
      <c r="A574" s="22"/>
      <c r="E574" s="18"/>
      <c r="H574" s="21"/>
    </row>
    <row r="575" spans="1:8" x14ac:dyDescent="0.3">
      <c r="A575" s="22"/>
      <c r="E575" s="18"/>
      <c r="H575" s="21"/>
    </row>
    <row r="576" spans="1:8" x14ac:dyDescent="0.3">
      <c r="A576" s="22"/>
      <c r="E576" s="18"/>
      <c r="H576" s="21"/>
    </row>
    <row r="577" spans="1:8" x14ac:dyDescent="0.3">
      <c r="A577" s="22"/>
      <c r="E577" s="18"/>
      <c r="H577" s="21"/>
    </row>
    <row r="578" spans="1:8" x14ac:dyDescent="0.3">
      <c r="A578" s="22"/>
      <c r="E578" s="18"/>
      <c r="H578" s="21"/>
    </row>
    <row r="579" spans="1:8" x14ac:dyDescent="0.3">
      <c r="A579" s="22"/>
      <c r="E579" s="18"/>
      <c r="H579" s="21"/>
    </row>
    <row r="580" spans="1:8" x14ac:dyDescent="0.3">
      <c r="A580" s="22"/>
      <c r="E580" s="18"/>
      <c r="H580" s="21"/>
    </row>
    <row r="581" spans="1:8" x14ac:dyDescent="0.3">
      <c r="A581" s="22"/>
      <c r="E581" s="18"/>
      <c r="H581" s="21"/>
    </row>
    <row r="582" spans="1:8" x14ac:dyDescent="0.3">
      <c r="A582" s="22"/>
      <c r="E582" s="18"/>
      <c r="H582" s="21"/>
    </row>
    <row r="583" spans="1:8" x14ac:dyDescent="0.3">
      <c r="A583" s="22"/>
      <c r="E583" s="18"/>
      <c r="H583" s="21"/>
    </row>
    <row r="584" spans="1:8" x14ac:dyDescent="0.3">
      <c r="A584" s="22"/>
      <c r="E584" s="18"/>
      <c r="H584" s="21"/>
    </row>
    <row r="585" spans="1:8" x14ac:dyDescent="0.3">
      <c r="A585" s="22"/>
      <c r="E585" s="18"/>
      <c r="H585" s="21"/>
    </row>
    <row r="586" spans="1:8" x14ac:dyDescent="0.3">
      <c r="A586" s="22"/>
      <c r="E586" s="18"/>
      <c r="H586" s="21"/>
    </row>
    <row r="587" spans="1:8" x14ac:dyDescent="0.3">
      <c r="A587" s="22"/>
      <c r="E587" s="18"/>
      <c r="H587" s="21"/>
    </row>
    <row r="588" spans="1:8" x14ac:dyDescent="0.3">
      <c r="A588" s="22"/>
      <c r="E588" s="18"/>
      <c r="H588" s="21"/>
    </row>
    <row r="589" spans="1:8" x14ac:dyDescent="0.3">
      <c r="A589" s="22"/>
      <c r="E589" s="18"/>
      <c r="H589" s="21"/>
    </row>
    <row r="590" spans="1:8" x14ac:dyDescent="0.3">
      <c r="A590" s="22"/>
      <c r="E590" s="18"/>
      <c r="H590" s="21"/>
    </row>
    <row r="591" spans="1:8" x14ac:dyDescent="0.3">
      <c r="A591" s="22"/>
      <c r="E591" s="18"/>
      <c r="H591" s="21"/>
    </row>
    <row r="592" spans="1:8" x14ac:dyDescent="0.3">
      <c r="A592" s="22"/>
      <c r="E592" s="18"/>
      <c r="H592" s="21"/>
    </row>
    <row r="593" spans="1:8" x14ac:dyDescent="0.3">
      <c r="A593" s="22"/>
      <c r="E593" s="18"/>
      <c r="H593" s="21"/>
    </row>
    <row r="594" spans="1:8" x14ac:dyDescent="0.3">
      <c r="A594" s="22"/>
      <c r="E594" s="18"/>
      <c r="H594" s="21"/>
    </row>
    <row r="595" spans="1:8" x14ac:dyDescent="0.3">
      <c r="A595" s="22"/>
      <c r="E595" s="18"/>
      <c r="H595" s="21"/>
    </row>
    <row r="596" spans="1:8" x14ac:dyDescent="0.3">
      <c r="A596" s="22"/>
      <c r="E596" s="18"/>
      <c r="H596" s="21"/>
    </row>
    <row r="597" spans="1:8" x14ac:dyDescent="0.3">
      <c r="A597" s="22"/>
      <c r="E597" s="18"/>
      <c r="H597" s="21"/>
    </row>
    <row r="598" spans="1:8" x14ac:dyDescent="0.3">
      <c r="A598" s="22"/>
      <c r="E598" s="18"/>
      <c r="H598" s="21"/>
    </row>
    <row r="599" spans="1:8" x14ac:dyDescent="0.3">
      <c r="A599" s="22"/>
      <c r="E599" s="18"/>
      <c r="H599" s="21"/>
    </row>
    <row r="600" spans="1:8" x14ac:dyDescent="0.3">
      <c r="A600" s="22"/>
      <c r="E600" s="18"/>
      <c r="H600" s="21"/>
    </row>
    <row r="601" spans="1:8" x14ac:dyDescent="0.3">
      <c r="A601" s="22"/>
      <c r="E601" s="18"/>
      <c r="H601" s="21"/>
    </row>
    <row r="602" spans="1:8" x14ac:dyDescent="0.3">
      <c r="A602" s="22"/>
      <c r="E602" s="18"/>
      <c r="H602" s="21"/>
    </row>
    <row r="603" spans="1:8" x14ac:dyDescent="0.3">
      <c r="A603" s="22"/>
      <c r="E603" s="18"/>
      <c r="H603" s="21"/>
    </row>
    <row r="604" spans="1:8" x14ac:dyDescent="0.3">
      <c r="A604" s="22"/>
      <c r="E604" s="18"/>
      <c r="H604" s="21"/>
    </row>
    <row r="605" spans="1:8" x14ac:dyDescent="0.3">
      <c r="A605" s="22"/>
      <c r="E605" s="18"/>
      <c r="H605" s="21"/>
    </row>
    <row r="606" spans="1:8" x14ac:dyDescent="0.3">
      <c r="A606" s="22"/>
      <c r="E606" s="18"/>
      <c r="H606" s="21"/>
    </row>
    <row r="607" spans="1:8" x14ac:dyDescent="0.3">
      <c r="A607" s="22"/>
      <c r="E607" s="18"/>
      <c r="H607" s="21"/>
    </row>
    <row r="608" spans="1:8" x14ac:dyDescent="0.3">
      <c r="A608" s="22"/>
      <c r="E608" s="18"/>
      <c r="H608" s="21"/>
    </row>
    <row r="609" spans="1:8" x14ac:dyDescent="0.3">
      <c r="A609" s="22"/>
      <c r="E609" s="18"/>
      <c r="H609" s="21"/>
    </row>
    <row r="610" spans="1:8" x14ac:dyDescent="0.3">
      <c r="A610" s="22"/>
      <c r="E610" s="18"/>
      <c r="H610" s="21"/>
    </row>
    <row r="611" spans="1:8" x14ac:dyDescent="0.3">
      <c r="A611" s="22"/>
      <c r="E611" s="18"/>
      <c r="H611" s="21"/>
    </row>
    <row r="612" spans="1:8" x14ac:dyDescent="0.3">
      <c r="A612" s="22"/>
      <c r="E612" s="18"/>
      <c r="H612" s="21"/>
    </row>
    <row r="613" spans="1:8" x14ac:dyDescent="0.3">
      <c r="A613" s="22"/>
      <c r="E613" s="18"/>
      <c r="H613" s="21"/>
    </row>
    <row r="614" spans="1:8" x14ac:dyDescent="0.3">
      <c r="A614" s="22"/>
      <c r="E614" s="18"/>
      <c r="H614" s="21"/>
    </row>
    <row r="615" spans="1:8" x14ac:dyDescent="0.3">
      <c r="A615" s="22"/>
      <c r="E615" s="18"/>
      <c r="H615" s="21"/>
    </row>
    <row r="616" spans="1:8" x14ac:dyDescent="0.3">
      <c r="A616" s="22"/>
      <c r="E616" s="18"/>
      <c r="H616" s="21"/>
    </row>
    <row r="617" spans="1:8" x14ac:dyDescent="0.3">
      <c r="A617" s="22"/>
      <c r="E617" s="18"/>
      <c r="H617" s="21"/>
    </row>
    <row r="618" spans="1:8" x14ac:dyDescent="0.3">
      <c r="A618" s="22"/>
      <c r="E618" s="18"/>
      <c r="H618" s="21"/>
    </row>
    <row r="619" spans="1:8" x14ac:dyDescent="0.3">
      <c r="A619" s="22"/>
      <c r="E619" s="18"/>
      <c r="H619" s="21"/>
    </row>
    <row r="620" spans="1:8" x14ac:dyDescent="0.3">
      <c r="A620" s="22"/>
      <c r="E620" s="18"/>
      <c r="H620" s="21"/>
    </row>
    <row r="621" spans="1:8" x14ac:dyDescent="0.3">
      <c r="A621" s="22"/>
      <c r="E621" s="18"/>
      <c r="H621" s="21"/>
    </row>
    <row r="622" spans="1:8" x14ac:dyDescent="0.3">
      <c r="A622" s="22"/>
      <c r="E622" s="18"/>
      <c r="H622" s="21"/>
    </row>
    <row r="623" spans="1:8" x14ac:dyDescent="0.3">
      <c r="A623" s="22"/>
      <c r="E623" s="18"/>
      <c r="H623" s="21"/>
    </row>
    <row r="624" spans="1:8" x14ac:dyDescent="0.3">
      <c r="A624" s="22"/>
      <c r="E624" s="18"/>
      <c r="H624" s="21"/>
    </row>
    <row r="625" spans="1:8" x14ac:dyDescent="0.3">
      <c r="A625" s="22"/>
      <c r="E625" s="18"/>
      <c r="H625" s="21"/>
    </row>
    <row r="626" spans="1:8" x14ac:dyDescent="0.3">
      <c r="A626" s="22"/>
      <c r="E626" s="18"/>
      <c r="H626" s="21"/>
    </row>
    <row r="627" spans="1:8" x14ac:dyDescent="0.3">
      <c r="A627" s="22"/>
      <c r="E627" s="18"/>
      <c r="H627" s="21"/>
    </row>
    <row r="628" spans="1:8" x14ac:dyDescent="0.3">
      <c r="A628" s="22"/>
      <c r="E628" s="18"/>
      <c r="H628" s="21"/>
    </row>
    <row r="629" spans="1:8" x14ac:dyDescent="0.3">
      <c r="A629" s="22"/>
      <c r="E629" s="18"/>
      <c r="H629" s="21"/>
    </row>
    <row r="630" spans="1:8" x14ac:dyDescent="0.3">
      <c r="A630" s="22"/>
      <c r="E630" s="18"/>
      <c r="H630" s="21"/>
    </row>
    <row r="631" spans="1:8" x14ac:dyDescent="0.3">
      <c r="A631" s="22"/>
      <c r="E631" s="18"/>
      <c r="H631" s="21"/>
    </row>
    <row r="632" spans="1:8" x14ac:dyDescent="0.3">
      <c r="A632" s="22"/>
      <c r="E632" s="18"/>
      <c r="H632" s="21"/>
    </row>
    <row r="633" spans="1:8" x14ac:dyDescent="0.3">
      <c r="A633" s="22"/>
      <c r="E633" s="18"/>
      <c r="H633" s="21"/>
    </row>
    <row r="634" spans="1:8" x14ac:dyDescent="0.3">
      <c r="A634" s="22"/>
      <c r="E634" s="18"/>
      <c r="H634" s="21"/>
    </row>
    <row r="635" spans="1:8" x14ac:dyDescent="0.3">
      <c r="A635" s="22"/>
      <c r="E635" s="18"/>
      <c r="H635" s="21"/>
    </row>
    <row r="636" spans="1:8" x14ac:dyDescent="0.3">
      <c r="A636" s="22"/>
      <c r="E636" s="18"/>
      <c r="H636" s="21"/>
    </row>
    <row r="637" spans="1:8" x14ac:dyDescent="0.3">
      <c r="A637" s="22"/>
      <c r="E637" s="18"/>
      <c r="H637" s="21"/>
    </row>
    <row r="638" spans="1:8" x14ac:dyDescent="0.3">
      <c r="A638" s="22"/>
      <c r="E638" s="18"/>
      <c r="H638" s="21"/>
    </row>
    <row r="639" spans="1:8" x14ac:dyDescent="0.3">
      <c r="A639" s="22"/>
      <c r="E639" s="18"/>
      <c r="H639" s="21"/>
    </row>
    <row r="640" spans="1:8" x14ac:dyDescent="0.3">
      <c r="A640" s="22"/>
      <c r="E640" s="18"/>
      <c r="H640" s="21"/>
    </row>
    <row r="641" spans="1:8" x14ac:dyDescent="0.3">
      <c r="A641" s="22"/>
      <c r="E641" s="18"/>
      <c r="H641" s="21"/>
    </row>
    <row r="642" spans="1:8" x14ac:dyDescent="0.3">
      <c r="A642" s="22"/>
      <c r="E642" s="18"/>
      <c r="H642" s="21"/>
    </row>
    <row r="643" spans="1:8" x14ac:dyDescent="0.3">
      <c r="A643" s="22"/>
      <c r="E643" s="18"/>
      <c r="H643" s="21"/>
    </row>
    <row r="644" spans="1:8" x14ac:dyDescent="0.3">
      <c r="A644" s="22"/>
      <c r="E644" s="18"/>
      <c r="H644" s="21"/>
    </row>
    <row r="645" spans="1:8" x14ac:dyDescent="0.3">
      <c r="A645" s="22"/>
      <c r="E645" s="18"/>
      <c r="H645" s="21"/>
    </row>
    <row r="646" spans="1:8" x14ac:dyDescent="0.3">
      <c r="A646" s="22"/>
      <c r="E646" s="18"/>
      <c r="H646" s="21"/>
    </row>
    <row r="647" spans="1:8" x14ac:dyDescent="0.3">
      <c r="A647" s="22"/>
      <c r="E647" s="18"/>
      <c r="H647" s="21"/>
    </row>
    <row r="648" spans="1:8" x14ac:dyDescent="0.3">
      <c r="A648" s="22"/>
      <c r="E648" s="18"/>
      <c r="H648" s="21"/>
    </row>
    <row r="649" spans="1:8" x14ac:dyDescent="0.3">
      <c r="A649" s="22"/>
      <c r="E649" s="18"/>
      <c r="H649" s="21"/>
    </row>
    <row r="650" spans="1:8" x14ac:dyDescent="0.3">
      <c r="A650" s="22"/>
      <c r="E650" s="18"/>
      <c r="H650" s="21"/>
    </row>
    <row r="651" spans="1:8" x14ac:dyDescent="0.3">
      <c r="A651" s="22"/>
      <c r="E651" s="18"/>
      <c r="H651" s="21"/>
    </row>
    <row r="652" spans="1:8" x14ac:dyDescent="0.3">
      <c r="A652" s="22"/>
      <c r="E652" s="18"/>
      <c r="H652" s="21"/>
    </row>
    <row r="653" spans="1:8" x14ac:dyDescent="0.3">
      <c r="A653" s="22"/>
      <c r="E653" s="18"/>
      <c r="H653" s="21"/>
    </row>
    <row r="654" spans="1:8" x14ac:dyDescent="0.3">
      <c r="A654" s="22"/>
      <c r="E654" s="18"/>
      <c r="H654" s="21"/>
    </row>
    <row r="655" spans="1:8" x14ac:dyDescent="0.3">
      <c r="A655" s="22"/>
      <c r="E655" s="18"/>
      <c r="H655" s="21"/>
    </row>
    <row r="656" spans="1:8" x14ac:dyDescent="0.3">
      <c r="A656" s="22"/>
      <c r="E656" s="18"/>
      <c r="H656" s="21"/>
    </row>
    <row r="657" spans="1:8" x14ac:dyDescent="0.3">
      <c r="A657" s="22"/>
      <c r="E657" s="18"/>
      <c r="H657" s="21"/>
    </row>
    <row r="658" spans="1:8" x14ac:dyDescent="0.3">
      <c r="A658" s="22"/>
      <c r="E658" s="18"/>
      <c r="H658" s="21"/>
    </row>
    <row r="659" spans="1:8" x14ac:dyDescent="0.3">
      <c r="A659" s="22"/>
      <c r="E659" s="18"/>
      <c r="H659" s="21"/>
    </row>
    <row r="660" spans="1:8" x14ac:dyDescent="0.3">
      <c r="A660" s="22"/>
      <c r="E660" s="18"/>
      <c r="H660" s="21"/>
    </row>
    <row r="661" spans="1:8" x14ac:dyDescent="0.3">
      <c r="A661" s="22"/>
      <c r="E661" s="18"/>
      <c r="H661" s="21"/>
    </row>
    <row r="662" spans="1:8" x14ac:dyDescent="0.3">
      <c r="A662" s="22"/>
      <c r="E662" s="18"/>
      <c r="H662" s="21"/>
    </row>
    <row r="663" spans="1:8" x14ac:dyDescent="0.3">
      <c r="A663" s="22"/>
      <c r="E663" s="18"/>
      <c r="H663" s="21"/>
    </row>
    <row r="664" spans="1:8" x14ac:dyDescent="0.3">
      <c r="A664" s="22"/>
      <c r="E664" s="18"/>
      <c r="H664" s="21"/>
    </row>
    <row r="665" spans="1:8" x14ac:dyDescent="0.3">
      <c r="A665" s="22"/>
      <c r="E665" s="18"/>
      <c r="H665" s="21"/>
    </row>
    <row r="666" spans="1:8" x14ac:dyDescent="0.3">
      <c r="A666" s="22"/>
      <c r="E666" s="18"/>
      <c r="H666" s="21"/>
    </row>
    <row r="667" spans="1:8" x14ac:dyDescent="0.3">
      <c r="A667" s="22"/>
      <c r="E667" s="18"/>
      <c r="H667" s="21"/>
    </row>
    <row r="668" spans="1:8" x14ac:dyDescent="0.3">
      <c r="A668" s="22"/>
      <c r="E668" s="18"/>
      <c r="H668" s="21"/>
    </row>
    <row r="669" spans="1:8" x14ac:dyDescent="0.3">
      <c r="A669" s="22"/>
      <c r="E669" s="18"/>
    </row>
    <row r="670" spans="1:8" x14ac:dyDescent="0.3">
      <c r="A670" s="22"/>
      <c r="E670" s="18"/>
    </row>
    <row r="671" spans="1:8" x14ac:dyDescent="0.3">
      <c r="A671" s="22"/>
      <c r="E671" s="18"/>
    </row>
    <row r="672" spans="1:8" x14ac:dyDescent="0.3">
      <c r="A672" s="22"/>
      <c r="E672" s="18"/>
    </row>
    <row r="673" spans="1:5" x14ac:dyDescent="0.3">
      <c r="A673" s="22"/>
      <c r="E673" s="18"/>
    </row>
    <row r="674" spans="1:5" x14ac:dyDescent="0.3">
      <c r="A674" s="22"/>
      <c r="E674" s="18"/>
    </row>
    <row r="675" spans="1:5" x14ac:dyDescent="0.3">
      <c r="A675" s="22"/>
      <c r="E675" s="18"/>
    </row>
    <row r="676" spans="1:5" x14ac:dyDescent="0.3">
      <c r="A676" s="22"/>
      <c r="E676" s="18"/>
    </row>
    <row r="677" spans="1:5" x14ac:dyDescent="0.3">
      <c r="A677" s="22"/>
      <c r="E677" s="18"/>
    </row>
    <row r="678" spans="1:5" x14ac:dyDescent="0.3">
      <c r="A678" s="22"/>
      <c r="E678" s="18"/>
    </row>
    <row r="679" spans="1:5" x14ac:dyDescent="0.3">
      <c r="A679" s="22"/>
      <c r="E679" s="18"/>
    </row>
    <row r="680" spans="1:5" x14ac:dyDescent="0.3">
      <c r="A680" s="22"/>
      <c r="E680" s="18"/>
    </row>
    <row r="681" spans="1:5" x14ac:dyDescent="0.3">
      <c r="A681" s="22"/>
      <c r="E681" s="18"/>
    </row>
    <row r="682" spans="1:5" x14ac:dyDescent="0.3">
      <c r="A682" s="22"/>
      <c r="E682" s="18"/>
    </row>
    <row r="683" spans="1:5" x14ac:dyDescent="0.3">
      <c r="A683" s="22"/>
      <c r="E683" s="18"/>
    </row>
    <row r="684" spans="1:5" x14ac:dyDescent="0.3">
      <c r="A684" s="22"/>
      <c r="E684" s="18"/>
    </row>
    <row r="685" spans="1:5" x14ac:dyDescent="0.3">
      <c r="A685" s="22"/>
      <c r="E685" s="18"/>
    </row>
    <row r="686" spans="1:5" x14ac:dyDescent="0.3">
      <c r="A686" s="22"/>
      <c r="E686" s="18"/>
    </row>
    <row r="687" spans="1:5" x14ac:dyDescent="0.3">
      <c r="A687" s="22"/>
      <c r="E687" s="18"/>
    </row>
    <row r="688" spans="1:5" x14ac:dyDescent="0.3">
      <c r="A688" s="22"/>
      <c r="E688" s="18"/>
    </row>
    <row r="689" spans="1:5" x14ac:dyDescent="0.3">
      <c r="A689" s="22"/>
      <c r="E689" s="18"/>
    </row>
    <row r="690" spans="1:5" x14ac:dyDescent="0.3">
      <c r="E690" s="18"/>
    </row>
    <row r="691" spans="1:5" x14ac:dyDescent="0.3">
      <c r="E691" s="18"/>
    </row>
    <row r="692" spans="1:5" x14ac:dyDescent="0.3">
      <c r="E692" s="18"/>
    </row>
    <row r="693" spans="1:5" x14ac:dyDescent="0.3">
      <c r="E693" s="18"/>
    </row>
    <row r="694" spans="1:5" x14ac:dyDescent="0.3">
      <c r="E694" s="18"/>
    </row>
    <row r="695" spans="1:5" x14ac:dyDescent="0.3">
      <c r="E695" s="18"/>
    </row>
    <row r="696" spans="1:5" x14ac:dyDescent="0.3">
      <c r="E696" s="18"/>
    </row>
    <row r="697" spans="1:5" x14ac:dyDescent="0.3">
      <c r="E697" s="18"/>
    </row>
    <row r="698" spans="1:5" x14ac:dyDescent="0.3">
      <c r="E698" s="18"/>
    </row>
    <row r="699" spans="1:5" x14ac:dyDescent="0.3">
      <c r="E699" s="18"/>
    </row>
    <row r="700" spans="1:5" x14ac:dyDescent="0.3">
      <c r="E700" s="18"/>
    </row>
    <row r="701" spans="1:5" x14ac:dyDescent="0.3">
      <c r="E701" s="18"/>
    </row>
    <row r="702" spans="1:5" x14ac:dyDescent="0.3">
      <c r="E702" s="18"/>
    </row>
    <row r="703" spans="1:5" x14ac:dyDescent="0.3">
      <c r="E703" s="18"/>
    </row>
    <row r="704" spans="1:5" x14ac:dyDescent="0.3">
      <c r="E704" s="18"/>
    </row>
    <row r="705" spans="5:5" x14ac:dyDescent="0.3">
      <c r="E705" s="18"/>
    </row>
    <row r="706" spans="5:5" x14ac:dyDescent="0.3">
      <c r="E706" s="18"/>
    </row>
    <row r="707" spans="5:5" x14ac:dyDescent="0.3">
      <c r="E707" s="18"/>
    </row>
    <row r="708" spans="5:5" x14ac:dyDescent="0.3">
      <c r="E708" s="18"/>
    </row>
    <row r="709" spans="5:5" x14ac:dyDescent="0.3">
      <c r="E709" s="18"/>
    </row>
    <row r="710" spans="5:5" x14ac:dyDescent="0.3">
      <c r="E710" s="18"/>
    </row>
    <row r="711" spans="5:5" x14ac:dyDescent="0.3">
      <c r="E711" s="18"/>
    </row>
    <row r="712" spans="5:5" x14ac:dyDescent="0.3">
      <c r="E712" s="18"/>
    </row>
    <row r="713" spans="5:5" x14ac:dyDescent="0.3">
      <c r="E713" s="18"/>
    </row>
    <row r="714" spans="5:5" x14ac:dyDescent="0.3">
      <c r="E714" s="18"/>
    </row>
    <row r="715" spans="5:5" x14ac:dyDescent="0.3">
      <c r="E715" s="18"/>
    </row>
    <row r="716" spans="5:5" x14ac:dyDescent="0.3">
      <c r="E716" s="18"/>
    </row>
    <row r="717" spans="5:5" x14ac:dyDescent="0.3">
      <c r="E717" s="18"/>
    </row>
    <row r="718" spans="5:5" x14ac:dyDescent="0.3">
      <c r="E718" s="18"/>
    </row>
    <row r="719" spans="5:5" x14ac:dyDescent="0.3">
      <c r="E719" s="18"/>
    </row>
    <row r="720" spans="5:5" x14ac:dyDescent="0.3">
      <c r="E720" s="18"/>
    </row>
    <row r="721" spans="5:5" x14ac:dyDescent="0.3">
      <c r="E721" s="18"/>
    </row>
    <row r="722" spans="5:5" x14ac:dyDescent="0.3">
      <c r="E722" s="18"/>
    </row>
    <row r="723" spans="5:5" x14ac:dyDescent="0.3">
      <c r="E723" s="18"/>
    </row>
    <row r="724" spans="5:5" x14ac:dyDescent="0.3">
      <c r="E724" s="18"/>
    </row>
    <row r="725" spans="5:5" x14ac:dyDescent="0.3">
      <c r="E725" s="18"/>
    </row>
    <row r="726" spans="5:5" x14ac:dyDescent="0.3">
      <c r="E726" s="18"/>
    </row>
    <row r="727" spans="5:5" x14ac:dyDescent="0.3">
      <c r="E727" s="18"/>
    </row>
    <row r="728" spans="5:5" x14ac:dyDescent="0.3">
      <c r="E728" s="18"/>
    </row>
    <row r="729" spans="5:5" x14ac:dyDescent="0.3">
      <c r="E729" s="18"/>
    </row>
    <row r="730" spans="5:5" x14ac:dyDescent="0.3">
      <c r="E730" s="18"/>
    </row>
    <row r="731" spans="5:5" x14ac:dyDescent="0.3">
      <c r="E731" s="18"/>
    </row>
    <row r="732" spans="5:5" x14ac:dyDescent="0.3">
      <c r="E732" s="18"/>
    </row>
    <row r="733" spans="5:5" x14ac:dyDescent="0.3">
      <c r="E733" s="18"/>
    </row>
    <row r="734" spans="5:5" x14ac:dyDescent="0.3">
      <c r="E734" s="18"/>
    </row>
    <row r="735" spans="5:5" x14ac:dyDescent="0.3">
      <c r="E735" s="18"/>
    </row>
    <row r="736" spans="5:5" x14ac:dyDescent="0.3">
      <c r="E736" s="18"/>
    </row>
    <row r="737" spans="5:5" x14ac:dyDescent="0.3">
      <c r="E737" s="18"/>
    </row>
    <row r="738" spans="5:5" x14ac:dyDescent="0.3">
      <c r="E738" s="18"/>
    </row>
    <row r="739" spans="5:5" x14ac:dyDescent="0.3">
      <c r="E739" s="18"/>
    </row>
    <row r="740" spans="5:5" x14ac:dyDescent="0.3">
      <c r="E740" s="18"/>
    </row>
    <row r="741" spans="5:5" x14ac:dyDescent="0.3">
      <c r="E741" s="18"/>
    </row>
    <row r="742" spans="5:5" x14ac:dyDescent="0.3">
      <c r="E742" s="18"/>
    </row>
    <row r="743" spans="5:5" x14ac:dyDescent="0.3">
      <c r="E743" s="18"/>
    </row>
    <row r="744" spans="5:5" x14ac:dyDescent="0.3">
      <c r="E744" s="18"/>
    </row>
    <row r="745" spans="5:5" x14ac:dyDescent="0.3">
      <c r="E745" s="18"/>
    </row>
    <row r="746" spans="5:5" x14ac:dyDescent="0.3">
      <c r="E746" s="18"/>
    </row>
    <row r="747" spans="5:5" x14ac:dyDescent="0.3">
      <c r="E747" s="18"/>
    </row>
    <row r="748" spans="5:5" x14ac:dyDescent="0.3">
      <c r="E748" s="18"/>
    </row>
    <row r="749" spans="5:5" x14ac:dyDescent="0.3">
      <c r="E749" s="18"/>
    </row>
    <row r="750" spans="5:5" x14ac:dyDescent="0.3">
      <c r="E750" s="18"/>
    </row>
    <row r="751" spans="5:5" x14ac:dyDescent="0.3">
      <c r="E751" s="18"/>
    </row>
    <row r="752" spans="5:5" x14ac:dyDescent="0.3">
      <c r="E752" s="18"/>
    </row>
    <row r="753" spans="5:5" x14ac:dyDescent="0.3">
      <c r="E753" s="18"/>
    </row>
    <row r="754" spans="5:5" x14ac:dyDescent="0.3">
      <c r="E754" s="18"/>
    </row>
    <row r="755" spans="5:5" x14ac:dyDescent="0.3">
      <c r="E755" s="18"/>
    </row>
    <row r="756" spans="5:5" x14ac:dyDescent="0.3">
      <c r="E756" s="18"/>
    </row>
    <row r="757" spans="5:5" x14ac:dyDescent="0.3">
      <c r="E757" s="18"/>
    </row>
    <row r="758" spans="5:5" x14ac:dyDescent="0.3">
      <c r="E758" s="18"/>
    </row>
    <row r="759" spans="5:5" x14ac:dyDescent="0.3">
      <c r="E759" s="18"/>
    </row>
    <row r="760" spans="5:5" x14ac:dyDescent="0.3">
      <c r="E760" s="18"/>
    </row>
    <row r="761" spans="5:5" x14ac:dyDescent="0.3">
      <c r="E761" s="18"/>
    </row>
    <row r="762" spans="5:5" x14ac:dyDescent="0.3">
      <c r="E762" s="18"/>
    </row>
    <row r="763" spans="5:5" x14ac:dyDescent="0.3">
      <c r="E763" s="18"/>
    </row>
    <row r="764" spans="5:5" x14ac:dyDescent="0.3">
      <c r="E764" s="18"/>
    </row>
    <row r="765" spans="5:5" x14ac:dyDescent="0.3">
      <c r="E765" s="18"/>
    </row>
    <row r="766" spans="5:5" x14ac:dyDescent="0.3">
      <c r="E766" s="18"/>
    </row>
    <row r="767" spans="5:5" x14ac:dyDescent="0.3">
      <c r="E767" s="18"/>
    </row>
    <row r="768" spans="5:5" x14ac:dyDescent="0.3">
      <c r="E768" s="18"/>
    </row>
    <row r="769" spans="5:5" x14ac:dyDescent="0.3">
      <c r="E769" s="18"/>
    </row>
    <row r="770" spans="5:5" x14ac:dyDescent="0.3">
      <c r="E770" s="18"/>
    </row>
    <row r="771" spans="5:5" x14ac:dyDescent="0.3">
      <c r="E771" s="18"/>
    </row>
    <row r="772" spans="5:5" x14ac:dyDescent="0.3">
      <c r="E772" s="18"/>
    </row>
    <row r="773" spans="5:5" x14ac:dyDescent="0.3">
      <c r="E773" s="18"/>
    </row>
    <row r="774" spans="5:5" x14ac:dyDescent="0.3">
      <c r="E774" s="18"/>
    </row>
    <row r="775" spans="5:5" x14ac:dyDescent="0.3">
      <c r="E775" s="18"/>
    </row>
    <row r="776" spans="5:5" x14ac:dyDescent="0.3">
      <c r="E776" s="18"/>
    </row>
    <row r="777" spans="5:5" x14ac:dyDescent="0.3">
      <c r="E777" s="18"/>
    </row>
    <row r="778" spans="5:5" x14ac:dyDescent="0.3">
      <c r="E778" s="18"/>
    </row>
    <row r="779" spans="5:5" x14ac:dyDescent="0.3">
      <c r="E779" s="18"/>
    </row>
    <row r="780" spans="5:5" x14ac:dyDescent="0.3">
      <c r="E780" s="18"/>
    </row>
    <row r="781" spans="5:5" x14ac:dyDescent="0.3">
      <c r="E781" s="18"/>
    </row>
    <row r="782" spans="5:5" x14ac:dyDescent="0.3">
      <c r="E782" s="18"/>
    </row>
    <row r="783" spans="5:5" x14ac:dyDescent="0.3">
      <c r="E783" s="18"/>
    </row>
    <row r="784" spans="5:5" x14ac:dyDescent="0.3">
      <c r="E784" s="18"/>
    </row>
    <row r="785" spans="5:5" x14ac:dyDescent="0.3">
      <c r="E785" s="18"/>
    </row>
    <row r="786" spans="5:5" x14ac:dyDescent="0.3">
      <c r="E786" s="18"/>
    </row>
    <row r="787" spans="5:5" x14ac:dyDescent="0.3">
      <c r="E787" s="18"/>
    </row>
    <row r="788" spans="5:5" x14ac:dyDescent="0.3">
      <c r="E788" s="18"/>
    </row>
    <row r="789" spans="5:5" x14ac:dyDescent="0.3">
      <c r="E789" s="18"/>
    </row>
    <row r="790" spans="5:5" x14ac:dyDescent="0.3">
      <c r="E790" s="18"/>
    </row>
    <row r="791" spans="5:5" x14ac:dyDescent="0.3">
      <c r="E791" s="18"/>
    </row>
    <row r="792" spans="5:5" x14ac:dyDescent="0.3">
      <c r="E792" s="18"/>
    </row>
    <row r="793" spans="5:5" x14ac:dyDescent="0.3">
      <c r="E793" s="18"/>
    </row>
    <row r="794" spans="5:5" x14ac:dyDescent="0.3">
      <c r="E794" s="18"/>
    </row>
    <row r="795" spans="5:5" x14ac:dyDescent="0.3">
      <c r="E795" s="18"/>
    </row>
    <row r="796" spans="5:5" x14ac:dyDescent="0.3">
      <c r="E796" s="18"/>
    </row>
    <row r="797" spans="5:5" x14ac:dyDescent="0.3">
      <c r="E797" s="18"/>
    </row>
    <row r="798" spans="5:5" x14ac:dyDescent="0.3">
      <c r="E798" s="18"/>
    </row>
    <row r="799" spans="5:5" x14ac:dyDescent="0.3">
      <c r="E799" s="18"/>
    </row>
    <row r="800" spans="5:5" x14ac:dyDescent="0.3">
      <c r="E800" s="18"/>
    </row>
    <row r="801" spans="5:5" x14ac:dyDescent="0.3">
      <c r="E801" s="18"/>
    </row>
    <row r="802" spans="5:5" x14ac:dyDescent="0.3">
      <c r="E802" s="18"/>
    </row>
    <row r="803" spans="5:5" x14ac:dyDescent="0.3">
      <c r="E803" s="18"/>
    </row>
    <row r="804" spans="5:5" x14ac:dyDescent="0.3">
      <c r="E804" s="18"/>
    </row>
    <row r="805" spans="5:5" x14ac:dyDescent="0.3">
      <c r="E805" s="18"/>
    </row>
    <row r="806" spans="5:5" x14ac:dyDescent="0.3">
      <c r="E806" s="18"/>
    </row>
    <row r="807" spans="5:5" x14ac:dyDescent="0.3">
      <c r="E807" s="18"/>
    </row>
    <row r="808" spans="5:5" x14ac:dyDescent="0.3">
      <c r="E808" s="18"/>
    </row>
    <row r="809" spans="5:5" x14ac:dyDescent="0.3">
      <c r="E809" s="18"/>
    </row>
    <row r="810" spans="5:5" x14ac:dyDescent="0.3">
      <c r="E810" s="18"/>
    </row>
    <row r="811" spans="5:5" x14ac:dyDescent="0.3">
      <c r="E811" s="18"/>
    </row>
    <row r="812" spans="5:5" x14ac:dyDescent="0.3">
      <c r="E812" s="18"/>
    </row>
    <row r="813" spans="5:5" x14ac:dyDescent="0.3">
      <c r="E813" s="18"/>
    </row>
    <row r="814" spans="5:5" x14ac:dyDescent="0.3">
      <c r="E814" s="18"/>
    </row>
    <row r="815" spans="5:5" x14ac:dyDescent="0.3">
      <c r="E815" s="18"/>
    </row>
    <row r="816" spans="5:5" x14ac:dyDescent="0.3">
      <c r="E816" s="18"/>
    </row>
    <row r="817" spans="5:5" x14ac:dyDescent="0.3">
      <c r="E817" s="18"/>
    </row>
    <row r="818" spans="5:5" x14ac:dyDescent="0.3">
      <c r="E818" s="18"/>
    </row>
    <row r="819" spans="5:5" x14ac:dyDescent="0.3">
      <c r="E819" s="18"/>
    </row>
    <row r="820" spans="5:5" x14ac:dyDescent="0.3">
      <c r="E820" s="18"/>
    </row>
    <row r="821" spans="5:5" x14ac:dyDescent="0.3">
      <c r="E821" s="18"/>
    </row>
    <row r="822" spans="5:5" x14ac:dyDescent="0.3">
      <c r="E822" s="18"/>
    </row>
    <row r="823" spans="5:5" x14ac:dyDescent="0.3">
      <c r="E823" s="18"/>
    </row>
    <row r="824" spans="5:5" x14ac:dyDescent="0.3">
      <c r="E824" s="18"/>
    </row>
    <row r="825" spans="5:5" x14ac:dyDescent="0.3">
      <c r="E825" s="18"/>
    </row>
    <row r="826" spans="5:5" x14ac:dyDescent="0.3">
      <c r="E826" s="18"/>
    </row>
    <row r="827" spans="5:5" x14ac:dyDescent="0.3">
      <c r="E827" s="18"/>
    </row>
    <row r="828" spans="5:5" x14ac:dyDescent="0.3">
      <c r="E828" s="18"/>
    </row>
    <row r="829" spans="5:5" x14ac:dyDescent="0.3">
      <c r="E829" s="18"/>
    </row>
    <row r="830" spans="5:5" x14ac:dyDescent="0.3">
      <c r="E830" s="18"/>
    </row>
    <row r="831" spans="5:5" x14ac:dyDescent="0.3">
      <c r="E831" s="18"/>
    </row>
    <row r="832" spans="5:5" x14ac:dyDescent="0.3">
      <c r="E832" s="18"/>
    </row>
    <row r="833" spans="5:5" x14ac:dyDescent="0.3">
      <c r="E833" s="18"/>
    </row>
    <row r="834" spans="5:5" x14ac:dyDescent="0.3">
      <c r="E834" s="18"/>
    </row>
    <row r="835" spans="5:5" x14ac:dyDescent="0.3">
      <c r="E835" s="18"/>
    </row>
    <row r="836" spans="5:5" x14ac:dyDescent="0.3">
      <c r="E836" s="18"/>
    </row>
    <row r="837" spans="5:5" x14ac:dyDescent="0.3">
      <c r="E837" s="18"/>
    </row>
    <row r="838" spans="5:5" x14ac:dyDescent="0.3">
      <c r="E838" s="18"/>
    </row>
    <row r="839" spans="5:5" x14ac:dyDescent="0.3">
      <c r="E839" s="18"/>
    </row>
    <row r="840" spans="5:5" x14ac:dyDescent="0.3">
      <c r="E840" s="18"/>
    </row>
    <row r="841" spans="5:5" x14ac:dyDescent="0.3">
      <c r="E841" s="18"/>
    </row>
    <row r="842" spans="5:5" x14ac:dyDescent="0.3">
      <c r="E842" s="18"/>
    </row>
    <row r="843" spans="5:5" x14ac:dyDescent="0.3">
      <c r="E843" s="18"/>
    </row>
    <row r="844" spans="5:5" x14ac:dyDescent="0.3">
      <c r="E844" s="18"/>
    </row>
    <row r="845" spans="5:5" x14ac:dyDescent="0.3">
      <c r="E845" s="18"/>
    </row>
    <row r="846" spans="5:5" x14ac:dyDescent="0.3">
      <c r="E846" s="18"/>
    </row>
    <row r="847" spans="5:5" x14ac:dyDescent="0.3">
      <c r="E847" s="18"/>
    </row>
    <row r="848" spans="5:5" x14ac:dyDescent="0.3">
      <c r="E848" s="18"/>
    </row>
    <row r="849" spans="5:5" x14ac:dyDescent="0.3">
      <c r="E849" s="18"/>
    </row>
    <row r="850" spans="5:5" x14ac:dyDescent="0.3">
      <c r="E850" s="18"/>
    </row>
    <row r="851" spans="5:5" x14ac:dyDescent="0.3">
      <c r="E851" s="18"/>
    </row>
    <row r="852" spans="5:5" x14ac:dyDescent="0.3">
      <c r="E852" s="18"/>
    </row>
    <row r="853" spans="5:5" x14ac:dyDescent="0.3">
      <c r="E853" s="18"/>
    </row>
    <row r="854" spans="5:5" x14ac:dyDescent="0.3">
      <c r="E854" s="18"/>
    </row>
    <row r="855" spans="5:5" x14ac:dyDescent="0.3">
      <c r="E855" s="18"/>
    </row>
    <row r="856" spans="5:5" x14ac:dyDescent="0.3">
      <c r="E856" s="18"/>
    </row>
    <row r="857" spans="5:5" x14ac:dyDescent="0.3">
      <c r="E857" s="18"/>
    </row>
    <row r="858" spans="5:5" x14ac:dyDescent="0.3">
      <c r="E858" s="18"/>
    </row>
    <row r="859" spans="5:5" x14ac:dyDescent="0.3">
      <c r="E859" s="18"/>
    </row>
    <row r="860" spans="5:5" x14ac:dyDescent="0.3">
      <c r="E860" s="18"/>
    </row>
    <row r="861" spans="5:5" x14ac:dyDescent="0.3">
      <c r="E861" s="18"/>
    </row>
    <row r="862" spans="5:5" x14ac:dyDescent="0.3">
      <c r="E862" s="18"/>
    </row>
    <row r="863" spans="5:5" x14ac:dyDescent="0.3">
      <c r="E863" s="18"/>
    </row>
    <row r="864" spans="5:5" x14ac:dyDescent="0.3">
      <c r="E864" s="18"/>
    </row>
    <row r="865" spans="5:5" x14ac:dyDescent="0.3">
      <c r="E865" s="18"/>
    </row>
    <row r="866" spans="5:5" x14ac:dyDescent="0.3">
      <c r="E866" s="18"/>
    </row>
    <row r="867" spans="5:5" x14ac:dyDescent="0.3">
      <c r="E867" s="18"/>
    </row>
    <row r="868" spans="5:5" x14ac:dyDescent="0.3">
      <c r="E868" s="18"/>
    </row>
    <row r="869" spans="5:5" x14ac:dyDescent="0.3">
      <c r="E869" s="18"/>
    </row>
    <row r="870" spans="5:5" x14ac:dyDescent="0.3">
      <c r="E870" s="18"/>
    </row>
    <row r="871" spans="5:5" x14ac:dyDescent="0.3">
      <c r="E871" s="18"/>
    </row>
    <row r="872" spans="5:5" x14ac:dyDescent="0.3">
      <c r="E872" s="18"/>
    </row>
    <row r="873" spans="5:5" x14ac:dyDescent="0.3">
      <c r="E873" s="18"/>
    </row>
  </sheetData>
  <dataValidations count="3">
    <dataValidation type="list" allowBlank="1" showInputMessage="1" showErrorMessage="1" sqref="E2:E873">
      <formula1>Millésime</formula1>
    </dataValidation>
    <dataValidation type="list" allowBlank="1" showInputMessage="1" showErrorMessage="1" sqref="G2:G500 H2:H668">
      <formula1>INDIRECT(F2)</formula1>
    </dataValidation>
    <dataValidation type="list" allowBlank="1" showInputMessage="1" showErrorMessage="1" sqref="F2:F304">
      <formula1>Pays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16"/>
  <sheetViews>
    <sheetView topLeftCell="C1" workbookViewId="0">
      <selection activeCell="N2" sqref="N2:N43"/>
    </sheetView>
  </sheetViews>
  <sheetFormatPr baseColWidth="10" defaultRowHeight="14.4" x14ac:dyDescent="0.3"/>
  <cols>
    <col min="1" max="1" width="21.33203125" customWidth="1"/>
    <col min="2" max="2" width="21.44140625" customWidth="1"/>
    <col min="3" max="3" width="33.33203125" customWidth="1"/>
    <col min="4" max="4" width="24.109375" customWidth="1"/>
    <col min="6" max="6" width="42" customWidth="1"/>
    <col min="7" max="7" width="24" customWidth="1"/>
    <col min="8" max="8" width="15.6640625" customWidth="1"/>
    <col min="9" max="9" width="22.88671875" customWidth="1"/>
    <col min="10" max="10" width="26" customWidth="1"/>
    <col min="11" max="11" width="23.109375" customWidth="1"/>
    <col min="15" max="15" width="14.5546875" customWidth="1"/>
    <col min="16" max="16" width="22.5546875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10</v>
      </c>
      <c r="K1" s="1" t="s">
        <v>8</v>
      </c>
      <c r="M1" s="1" t="s">
        <v>73</v>
      </c>
      <c r="N1" s="1" t="s">
        <v>3056</v>
      </c>
      <c r="O1" s="1" t="s">
        <v>3088</v>
      </c>
      <c r="P1" s="1" t="s">
        <v>3165</v>
      </c>
    </row>
    <row r="2" spans="1:16" ht="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6" x14ac:dyDescent="0.3">
      <c r="A3" s="2" t="s">
        <v>1</v>
      </c>
      <c r="B3" t="s">
        <v>11</v>
      </c>
      <c r="C3" t="s">
        <v>12</v>
      </c>
      <c r="D3" t="s">
        <v>13</v>
      </c>
      <c r="E3" t="s">
        <v>14</v>
      </c>
      <c r="F3" t="s">
        <v>76</v>
      </c>
      <c r="G3" t="s">
        <v>96</v>
      </c>
      <c r="H3" t="s">
        <v>16</v>
      </c>
      <c r="I3" t="s">
        <v>97</v>
      </c>
      <c r="J3" t="s">
        <v>17</v>
      </c>
      <c r="K3">
        <v>45455</v>
      </c>
      <c r="M3">
        <v>2013</v>
      </c>
      <c r="N3">
        <v>0</v>
      </c>
      <c r="O3" s="82" t="s">
        <v>3090</v>
      </c>
      <c r="P3" t="s">
        <v>3192</v>
      </c>
    </row>
    <row r="4" spans="1:16" x14ac:dyDescent="0.3">
      <c r="A4" s="2" t="s">
        <v>2</v>
      </c>
      <c r="B4" t="s">
        <v>18</v>
      </c>
      <c r="C4" t="s">
        <v>19</v>
      </c>
      <c r="D4" t="s">
        <v>20</v>
      </c>
      <c r="E4" t="s">
        <v>21</v>
      </c>
      <c r="F4" t="s">
        <v>77</v>
      </c>
      <c r="G4" t="s">
        <v>92</v>
      </c>
      <c r="I4" t="s">
        <v>98</v>
      </c>
      <c r="M4">
        <v>2012</v>
      </c>
      <c r="N4">
        <v>1</v>
      </c>
      <c r="O4" s="83" t="s">
        <v>3091</v>
      </c>
      <c r="P4" t="s">
        <v>3188</v>
      </c>
    </row>
    <row r="5" spans="1:16" x14ac:dyDescent="0.3">
      <c r="A5" s="2" t="s">
        <v>3</v>
      </c>
      <c r="B5" t="s">
        <v>22</v>
      </c>
      <c r="C5" t="s">
        <v>23</v>
      </c>
      <c r="D5" t="s">
        <v>24</v>
      </c>
      <c r="E5" t="s">
        <v>25</v>
      </c>
      <c r="F5" t="s">
        <v>78</v>
      </c>
      <c r="G5" t="s">
        <v>89</v>
      </c>
      <c r="I5" t="s">
        <v>99</v>
      </c>
      <c r="M5">
        <v>2011</v>
      </c>
      <c r="N5">
        <v>2</v>
      </c>
      <c r="O5" s="84" t="s">
        <v>3092</v>
      </c>
      <c r="P5" t="s">
        <v>3187</v>
      </c>
    </row>
    <row r="6" spans="1:16" x14ac:dyDescent="0.3">
      <c r="A6" s="2" t="s">
        <v>5</v>
      </c>
      <c r="B6" t="s">
        <v>26</v>
      </c>
      <c r="C6" t="s">
        <v>27</v>
      </c>
      <c r="D6" t="s">
        <v>28</v>
      </c>
      <c r="E6" t="s">
        <v>29</v>
      </c>
      <c r="F6" t="s">
        <v>79</v>
      </c>
      <c r="G6" t="s">
        <v>94</v>
      </c>
      <c r="I6" t="s">
        <v>105</v>
      </c>
      <c r="M6">
        <v>2010</v>
      </c>
      <c r="N6">
        <v>3</v>
      </c>
      <c r="O6" s="85" t="s">
        <v>33</v>
      </c>
      <c r="P6" t="s">
        <v>3169</v>
      </c>
    </row>
    <row r="7" spans="1:16" x14ac:dyDescent="0.3">
      <c r="A7" s="2" t="s">
        <v>4</v>
      </c>
      <c r="B7" t="s">
        <v>30</v>
      </c>
      <c r="C7" t="s">
        <v>31</v>
      </c>
      <c r="D7" t="s">
        <v>32</v>
      </c>
      <c r="F7" t="s">
        <v>80</v>
      </c>
      <c r="G7" t="s">
        <v>15</v>
      </c>
      <c r="I7" t="s">
        <v>103</v>
      </c>
      <c r="M7">
        <v>2009</v>
      </c>
      <c r="N7">
        <v>4</v>
      </c>
      <c r="O7" t="s">
        <v>3093</v>
      </c>
      <c r="P7" t="s">
        <v>3186</v>
      </c>
    </row>
    <row r="8" spans="1:16" x14ac:dyDescent="0.3">
      <c r="A8" s="2" t="s">
        <v>6</v>
      </c>
      <c r="B8" t="s">
        <v>33</v>
      </c>
      <c r="C8" t="s">
        <v>34</v>
      </c>
      <c r="D8" t="s">
        <v>35</v>
      </c>
      <c r="F8" t="s">
        <v>81</v>
      </c>
      <c r="G8" t="s">
        <v>95</v>
      </c>
      <c r="I8" t="s">
        <v>104</v>
      </c>
      <c r="M8">
        <v>2008</v>
      </c>
      <c r="N8">
        <v>5</v>
      </c>
      <c r="P8" t="s">
        <v>3168</v>
      </c>
    </row>
    <row r="9" spans="1:16" x14ac:dyDescent="0.3">
      <c r="A9" s="2" t="s">
        <v>7</v>
      </c>
      <c r="B9" t="s">
        <v>36</v>
      </c>
      <c r="C9" t="s">
        <v>37</v>
      </c>
      <c r="D9" t="s">
        <v>38</v>
      </c>
      <c r="F9" t="s">
        <v>82</v>
      </c>
      <c r="G9" t="s">
        <v>93</v>
      </c>
      <c r="I9" t="s">
        <v>101</v>
      </c>
      <c r="M9">
        <v>2007</v>
      </c>
      <c r="N9">
        <v>6</v>
      </c>
      <c r="P9" t="s">
        <v>3166</v>
      </c>
    </row>
    <row r="10" spans="1:16" x14ac:dyDescent="0.3">
      <c r="A10" s="2" t="s">
        <v>8</v>
      </c>
      <c r="B10" t="s">
        <v>39</v>
      </c>
      <c r="C10" t="s">
        <v>40</v>
      </c>
      <c r="D10" t="s">
        <v>41</v>
      </c>
      <c r="F10" t="s">
        <v>83</v>
      </c>
      <c r="G10" t="s">
        <v>68</v>
      </c>
      <c r="I10" t="s">
        <v>102</v>
      </c>
      <c r="M10">
        <v>2006</v>
      </c>
      <c r="N10">
        <v>7</v>
      </c>
      <c r="P10" t="s">
        <v>3170</v>
      </c>
    </row>
    <row r="11" spans="1:16" ht="15" x14ac:dyDescent="0.25">
      <c r="A11" s="2" t="s">
        <v>9</v>
      </c>
      <c r="B11" t="s">
        <v>186</v>
      </c>
      <c r="C11" t="s">
        <v>42</v>
      </c>
      <c r="D11" t="s">
        <v>43</v>
      </c>
      <c r="F11" t="s">
        <v>84</v>
      </c>
      <c r="G11" t="s">
        <v>91</v>
      </c>
      <c r="I11" t="s">
        <v>100</v>
      </c>
      <c r="M11">
        <v>2005</v>
      </c>
      <c r="N11">
        <v>8</v>
      </c>
      <c r="P11" t="s">
        <v>3171</v>
      </c>
    </row>
    <row r="12" spans="1:16" x14ac:dyDescent="0.3">
      <c r="B12" t="s">
        <v>3160</v>
      </c>
      <c r="C12" t="s">
        <v>45</v>
      </c>
      <c r="D12" t="s">
        <v>46</v>
      </c>
      <c r="F12" t="s">
        <v>85</v>
      </c>
      <c r="G12" t="s">
        <v>90</v>
      </c>
      <c r="M12">
        <v>2004</v>
      </c>
      <c r="N12">
        <v>9</v>
      </c>
      <c r="P12" t="s">
        <v>3172</v>
      </c>
    </row>
    <row r="13" spans="1:16" ht="15" x14ac:dyDescent="0.25">
      <c r="A13" s="2"/>
      <c r="B13" t="s">
        <v>283</v>
      </c>
      <c r="C13" t="s">
        <v>56</v>
      </c>
      <c r="D13" t="s">
        <v>57</v>
      </c>
      <c r="F13" t="s">
        <v>86</v>
      </c>
      <c r="M13">
        <v>2003</v>
      </c>
      <c r="N13">
        <v>10</v>
      </c>
      <c r="P13" t="s">
        <v>3173</v>
      </c>
    </row>
    <row r="14" spans="1:16" x14ac:dyDescent="0.3">
      <c r="B14" t="s">
        <v>47</v>
      </c>
      <c r="C14" t="s">
        <v>48</v>
      </c>
      <c r="D14" t="s">
        <v>49</v>
      </c>
      <c r="F14" t="s">
        <v>87</v>
      </c>
      <c r="M14">
        <v>2002</v>
      </c>
      <c r="N14">
        <v>11</v>
      </c>
      <c r="P14" t="s">
        <v>3174</v>
      </c>
    </row>
    <row r="15" spans="1:16" x14ac:dyDescent="0.3">
      <c r="B15" t="s">
        <v>284</v>
      </c>
      <c r="C15" t="s">
        <v>58</v>
      </c>
      <c r="D15" t="s">
        <v>59</v>
      </c>
      <c r="F15" t="s">
        <v>88</v>
      </c>
      <c r="M15">
        <v>2001</v>
      </c>
      <c r="N15">
        <v>12</v>
      </c>
      <c r="P15" t="s">
        <v>3175</v>
      </c>
    </row>
    <row r="16" spans="1:16" ht="15" x14ac:dyDescent="0.25">
      <c r="B16" t="s">
        <v>50</v>
      </c>
      <c r="C16" t="s">
        <v>51</v>
      </c>
      <c r="D16" t="s">
        <v>52</v>
      </c>
      <c r="M16">
        <v>2000</v>
      </c>
      <c r="N16">
        <v>13</v>
      </c>
      <c r="P16" t="s">
        <v>3184</v>
      </c>
    </row>
    <row r="17" spans="2:16" x14ac:dyDescent="0.3">
      <c r="B17" t="s">
        <v>361</v>
      </c>
      <c r="C17" t="s">
        <v>54</v>
      </c>
      <c r="D17" t="s">
        <v>55</v>
      </c>
      <c r="M17">
        <v>1999</v>
      </c>
      <c r="N17">
        <v>14</v>
      </c>
      <c r="P17" t="s">
        <v>3176</v>
      </c>
    </row>
    <row r="18" spans="2:16" x14ac:dyDescent="0.3">
      <c r="C18" t="s">
        <v>60</v>
      </c>
      <c r="D18" t="s">
        <v>61</v>
      </c>
      <c r="M18">
        <v>1998</v>
      </c>
      <c r="N18">
        <v>15</v>
      </c>
      <c r="P18" t="s">
        <v>3177</v>
      </c>
    </row>
    <row r="19" spans="2:16" x14ac:dyDescent="0.3">
      <c r="C19" t="s">
        <v>62</v>
      </c>
      <c r="D19" t="s">
        <v>63</v>
      </c>
      <c r="M19">
        <v>1997</v>
      </c>
      <c r="N19">
        <v>16</v>
      </c>
      <c r="P19" t="s">
        <v>3178</v>
      </c>
    </row>
    <row r="20" spans="2:16" x14ac:dyDescent="0.3">
      <c r="C20" t="s">
        <v>64</v>
      </c>
      <c r="D20" t="s">
        <v>65</v>
      </c>
      <c r="M20">
        <v>1996</v>
      </c>
      <c r="N20">
        <v>17</v>
      </c>
      <c r="P20" t="s">
        <v>3185</v>
      </c>
    </row>
    <row r="21" spans="2:16" x14ac:dyDescent="0.3">
      <c r="C21" t="s">
        <v>66</v>
      </c>
      <c r="D21" t="s">
        <v>67</v>
      </c>
      <c r="M21">
        <v>1995</v>
      </c>
      <c r="N21">
        <v>18</v>
      </c>
      <c r="P21" t="s">
        <v>3179</v>
      </c>
    </row>
    <row r="22" spans="2:16" x14ac:dyDescent="0.3">
      <c r="C22" t="s">
        <v>68</v>
      </c>
      <c r="D22" t="s">
        <v>69</v>
      </c>
      <c r="M22">
        <v>1994</v>
      </c>
      <c r="N22">
        <v>19</v>
      </c>
      <c r="P22" t="s">
        <v>3180</v>
      </c>
    </row>
    <row r="23" spans="2:16" ht="15" x14ac:dyDescent="0.25">
      <c r="C23" t="s">
        <v>70</v>
      </c>
      <c r="M23">
        <v>1993</v>
      </c>
      <c r="N23">
        <v>20</v>
      </c>
      <c r="P23" t="s">
        <v>3181</v>
      </c>
    </row>
    <row r="24" spans="2:16" ht="15" x14ac:dyDescent="0.25">
      <c r="M24">
        <v>1992</v>
      </c>
      <c r="N24">
        <v>21</v>
      </c>
      <c r="P24" t="s">
        <v>3182</v>
      </c>
    </row>
    <row r="25" spans="2:16" ht="15" x14ac:dyDescent="0.25">
      <c r="M25">
        <v>1991</v>
      </c>
      <c r="N25">
        <v>22</v>
      </c>
      <c r="P25" t="s">
        <v>3183</v>
      </c>
    </row>
    <row r="26" spans="2:16" ht="15" x14ac:dyDescent="0.25">
      <c r="M26">
        <v>1990</v>
      </c>
      <c r="N26">
        <v>23</v>
      </c>
      <c r="P26" t="s">
        <v>3189</v>
      </c>
    </row>
    <row r="27" spans="2:16" ht="15" x14ac:dyDescent="0.25">
      <c r="M27">
        <v>1989</v>
      </c>
      <c r="N27">
        <v>24</v>
      </c>
      <c r="P27" t="s">
        <v>3167</v>
      </c>
    </row>
    <row r="28" spans="2:16" ht="15" x14ac:dyDescent="0.25">
      <c r="M28">
        <v>1988</v>
      </c>
      <c r="N28">
        <v>25</v>
      </c>
      <c r="P28" t="s">
        <v>3190</v>
      </c>
    </row>
    <row r="29" spans="2:16" ht="15" x14ac:dyDescent="0.25">
      <c r="M29">
        <v>1987</v>
      </c>
      <c r="N29">
        <v>26</v>
      </c>
    </row>
    <row r="30" spans="2:16" ht="15" x14ac:dyDescent="0.25">
      <c r="M30">
        <v>1986</v>
      </c>
      <c r="N30">
        <v>27</v>
      </c>
    </row>
    <row r="31" spans="2:16" ht="15" x14ac:dyDescent="0.25">
      <c r="M31">
        <v>1985</v>
      </c>
      <c r="N31">
        <v>28</v>
      </c>
    </row>
    <row r="32" spans="2:16" ht="15" x14ac:dyDescent="0.25">
      <c r="M32">
        <v>1984</v>
      </c>
      <c r="N32">
        <v>29</v>
      </c>
    </row>
    <row r="33" spans="13:14" ht="15" x14ac:dyDescent="0.25">
      <c r="M33">
        <v>1983</v>
      </c>
      <c r="N33">
        <v>30</v>
      </c>
    </row>
    <row r="34" spans="13:14" ht="15" x14ac:dyDescent="0.25">
      <c r="M34">
        <v>1982</v>
      </c>
      <c r="N34">
        <v>31</v>
      </c>
    </row>
    <row r="35" spans="13:14" ht="15" x14ac:dyDescent="0.25">
      <c r="M35">
        <v>1981</v>
      </c>
      <c r="N35">
        <v>32</v>
      </c>
    </row>
    <row r="36" spans="13:14" ht="15" x14ac:dyDescent="0.25">
      <c r="M36">
        <v>1980</v>
      </c>
      <c r="N36">
        <v>33</v>
      </c>
    </row>
    <row r="37" spans="13:14" ht="15" x14ac:dyDescent="0.25">
      <c r="M37">
        <v>1979</v>
      </c>
      <c r="N37">
        <v>34</v>
      </c>
    </row>
    <row r="38" spans="13:14" x14ac:dyDescent="0.3">
      <c r="M38">
        <v>1978</v>
      </c>
      <c r="N38">
        <v>35</v>
      </c>
    </row>
    <row r="39" spans="13:14" x14ac:dyDescent="0.3">
      <c r="M39">
        <v>1977</v>
      </c>
      <c r="N39">
        <v>36</v>
      </c>
    </row>
    <row r="40" spans="13:14" x14ac:dyDescent="0.3">
      <c r="M40">
        <v>1976</v>
      </c>
      <c r="N40">
        <v>37</v>
      </c>
    </row>
    <row r="41" spans="13:14" x14ac:dyDescent="0.3">
      <c r="M41">
        <v>1975</v>
      </c>
      <c r="N41">
        <v>38</v>
      </c>
    </row>
    <row r="42" spans="13:14" x14ac:dyDescent="0.3">
      <c r="M42">
        <v>1974</v>
      </c>
      <c r="N42">
        <v>39</v>
      </c>
    </row>
    <row r="43" spans="13:14" x14ac:dyDescent="0.3">
      <c r="M43">
        <v>1973</v>
      </c>
      <c r="N43">
        <v>40</v>
      </c>
    </row>
    <row r="44" spans="13:14" x14ac:dyDescent="0.3">
      <c r="M44">
        <v>1972</v>
      </c>
    </row>
    <row r="45" spans="13:14" x14ac:dyDescent="0.3">
      <c r="M45">
        <v>1971</v>
      </c>
    </row>
    <row r="46" spans="13:14" x14ac:dyDescent="0.3">
      <c r="M46">
        <v>1970</v>
      </c>
    </row>
    <row r="47" spans="13:14" x14ac:dyDescent="0.3">
      <c r="M47">
        <v>1969</v>
      </c>
    </row>
    <row r="48" spans="13:14" x14ac:dyDescent="0.3">
      <c r="M48">
        <v>1968</v>
      </c>
    </row>
    <row r="49" spans="13:13" x14ac:dyDescent="0.3">
      <c r="M49">
        <v>1967</v>
      </c>
    </row>
    <row r="50" spans="13:13" x14ac:dyDescent="0.3">
      <c r="M50">
        <v>1966</v>
      </c>
    </row>
    <row r="51" spans="13:13" x14ac:dyDescent="0.3">
      <c r="M51">
        <v>1965</v>
      </c>
    </row>
    <row r="52" spans="13:13" x14ac:dyDescent="0.3">
      <c r="M52">
        <v>1964</v>
      </c>
    </row>
    <row r="53" spans="13:13" x14ac:dyDescent="0.3">
      <c r="M53">
        <v>1963</v>
      </c>
    </row>
    <row r="54" spans="13:13" x14ac:dyDescent="0.3">
      <c r="M54">
        <v>1962</v>
      </c>
    </row>
    <row r="55" spans="13:13" x14ac:dyDescent="0.3">
      <c r="M55">
        <v>1961</v>
      </c>
    </row>
    <row r="56" spans="13:13" x14ac:dyDescent="0.3">
      <c r="M56">
        <v>1960</v>
      </c>
    </row>
    <row r="57" spans="13:13" x14ac:dyDescent="0.3">
      <c r="M57">
        <v>1959</v>
      </c>
    </row>
    <row r="58" spans="13:13" x14ac:dyDescent="0.3">
      <c r="M58">
        <v>1958</v>
      </c>
    </row>
    <row r="59" spans="13:13" x14ac:dyDescent="0.3">
      <c r="M59">
        <v>1957</v>
      </c>
    </row>
    <row r="60" spans="13:13" x14ac:dyDescent="0.3">
      <c r="M60">
        <v>1956</v>
      </c>
    </row>
    <row r="61" spans="13:13" x14ac:dyDescent="0.3">
      <c r="M61">
        <v>1955</v>
      </c>
    </row>
    <row r="62" spans="13:13" x14ac:dyDescent="0.3">
      <c r="M62">
        <v>1954</v>
      </c>
    </row>
    <row r="63" spans="13:13" x14ac:dyDescent="0.3">
      <c r="M63">
        <v>1953</v>
      </c>
    </row>
    <row r="64" spans="13:13" x14ac:dyDescent="0.3">
      <c r="M64">
        <v>1952</v>
      </c>
    </row>
    <row r="65" spans="13:13" x14ac:dyDescent="0.3">
      <c r="M65">
        <v>1951</v>
      </c>
    </row>
    <row r="66" spans="13:13" x14ac:dyDescent="0.3">
      <c r="M66">
        <v>1950</v>
      </c>
    </row>
    <row r="67" spans="13:13" x14ac:dyDescent="0.3">
      <c r="M67">
        <v>1949</v>
      </c>
    </row>
    <row r="68" spans="13:13" x14ac:dyDescent="0.3">
      <c r="M68">
        <v>1948</v>
      </c>
    </row>
    <row r="69" spans="13:13" x14ac:dyDescent="0.3">
      <c r="M69">
        <v>1947</v>
      </c>
    </row>
    <row r="70" spans="13:13" x14ac:dyDescent="0.3">
      <c r="M70">
        <v>1946</v>
      </c>
    </row>
    <row r="71" spans="13:13" x14ac:dyDescent="0.3">
      <c r="M71">
        <v>1945</v>
      </c>
    </row>
    <row r="72" spans="13:13" x14ac:dyDescent="0.3">
      <c r="M72">
        <v>1944</v>
      </c>
    </row>
    <row r="73" spans="13:13" x14ac:dyDescent="0.3">
      <c r="M73">
        <v>1943</v>
      </c>
    </row>
    <row r="74" spans="13:13" x14ac:dyDescent="0.3">
      <c r="M74">
        <v>1942</v>
      </c>
    </row>
    <row r="75" spans="13:13" x14ac:dyDescent="0.3">
      <c r="M75">
        <v>1941</v>
      </c>
    </row>
    <row r="76" spans="13:13" x14ac:dyDescent="0.3">
      <c r="M76">
        <v>1940</v>
      </c>
    </row>
    <row r="77" spans="13:13" x14ac:dyDescent="0.3">
      <c r="M77">
        <v>1939</v>
      </c>
    </row>
    <row r="78" spans="13:13" x14ac:dyDescent="0.3">
      <c r="M78">
        <v>1938</v>
      </c>
    </row>
    <row r="79" spans="13:13" x14ac:dyDescent="0.3">
      <c r="M79">
        <v>1937</v>
      </c>
    </row>
    <row r="80" spans="13:13" x14ac:dyDescent="0.3">
      <c r="M80">
        <v>1936</v>
      </c>
    </row>
    <row r="81" spans="13:13" x14ac:dyDescent="0.3">
      <c r="M81">
        <v>1935</v>
      </c>
    </row>
    <row r="82" spans="13:13" x14ac:dyDescent="0.3">
      <c r="M82">
        <v>1934</v>
      </c>
    </row>
    <row r="83" spans="13:13" x14ac:dyDescent="0.3">
      <c r="M83">
        <v>1933</v>
      </c>
    </row>
    <row r="84" spans="13:13" x14ac:dyDescent="0.3">
      <c r="M84">
        <v>1932</v>
      </c>
    </row>
    <row r="85" spans="13:13" x14ac:dyDescent="0.3">
      <c r="M85">
        <v>1931</v>
      </c>
    </row>
    <row r="86" spans="13:13" x14ac:dyDescent="0.3">
      <c r="M86">
        <v>1930</v>
      </c>
    </row>
    <row r="87" spans="13:13" x14ac:dyDescent="0.3">
      <c r="M87">
        <v>1929</v>
      </c>
    </row>
    <row r="88" spans="13:13" x14ac:dyDescent="0.3">
      <c r="M88">
        <v>1928</v>
      </c>
    </row>
    <row r="89" spans="13:13" x14ac:dyDescent="0.3">
      <c r="M89">
        <v>1927</v>
      </c>
    </row>
    <row r="90" spans="13:13" x14ac:dyDescent="0.3">
      <c r="M90">
        <v>1926</v>
      </c>
    </row>
    <row r="91" spans="13:13" x14ac:dyDescent="0.3">
      <c r="M91">
        <v>1925</v>
      </c>
    </row>
    <row r="92" spans="13:13" x14ac:dyDescent="0.3">
      <c r="M92">
        <v>1924</v>
      </c>
    </row>
    <row r="93" spans="13:13" x14ac:dyDescent="0.3">
      <c r="M93">
        <v>1923</v>
      </c>
    </row>
    <row r="94" spans="13:13" x14ac:dyDescent="0.3">
      <c r="M94">
        <v>1922</v>
      </c>
    </row>
    <row r="95" spans="13:13" x14ac:dyDescent="0.3">
      <c r="M95">
        <v>1921</v>
      </c>
    </row>
    <row r="96" spans="13:13" x14ac:dyDescent="0.3">
      <c r="M96">
        <v>1920</v>
      </c>
    </row>
    <row r="97" spans="13:13" x14ac:dyDescent="0.3">
      <c r="M97">
        <v>1919</v>
      </c>
    </row>
    <row r="98" spans="13:13" x14ac:dyDescent="0.3">
      <c r="M98">
        <v>1918</v>
      </c>
    </row>
    <row r="99" spans="13:13" x14ac:dyDescent="0.3">
      <c r="M99">
        <v>1917</v>
      </c>
    </row>
    <row r="100" spans="13:13" x14ac:dyDescent="0.3">
      <c r="M100">
        <v>1916</v>
      </c>
    </row>
    <row r="101" spans="13:13" x14ac:dyDescent="0.3">
      <c r="M101">
        <v>1915</v>
      </c>
    </row>
    <row r="102" spans="13:13" x14ac:dyDescent="0.3">
      <c r="M102">
        <v>1914</v>
      </c>
    </row>
    <row r="103" spans="13:13" x14ac:dyDescent="0.3">
      <c r="M103">
        <v>1913</v>
      </c>
    </row>
    <row r="104" spans="13:13" x14ac:dyDescent="0.3">
      <c r="M104">
        <v>1912</v>
      </c>
    </row>
    <row r="105" spans="13:13" x14ac:dyDescent="0.3">
      <c r="M105">
        <v>1911</v>
      </c>
    </row>
    <row r="106" spans="13:13" x14ac:dyDescent="0.3">
      <c r="M106">
        <v>1910</v>
      </c>
    </row>
    <row r="107" spans="13:13" x14ac:dyDescent="0.3">
      <c r="M107">
        <v>1909</v>
      </c>
    </row>
    <row r="108" spans="13:13" x14ac:dyDescent="0.3">
      <c r="M108">
        <v>1908</v>
      </c>
    </row>
    <row r="109" spans="13:13" x14ac:dyDescent="0.3">
      <c r="M109">
        <v>1907</v>
      </c>
    </row>
    <row r="110" spans="13:13" x14ac:dyDescent="0.3">
      <c r="M110">
        <v>1906</v>
      </c>
    </row>
    <row r="111" spans="13:13" x14ac:dyDescent="0.3">
      <c r="M111">
        <v>1905</v>
      </c>
    </row>
    <row r="112" spans="13:13" x14ac:dyDescent="0.3">
      <c r="M112">
        <v>1904</v>
      </c>
    </row>
    <row r="113" spans="13:13" x14ac:dyDescent="0.3">
      <c r="M113">
        <v>1903</v>
      </c>
    </row>
    <row r="114" spans="13:13" x14ac:dyDescent="0.3">
      <c r="M114">
        <v>1902</v>
      </c>
    </row>
    <row r="115" spans="13:13" x14ac:dyDescent="0.3">
      <c r="M115">
        <v>1901</v>
      </c>
    </row>
    <row r="116" spans="13:13" x14ac:dyDescent="0.3">
      <c r="M116">
        <v>1900</v>
      </c>
    </row>
  </sheetData>
  <sortState ref="A2:K22">
    <sortCondition ref="B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623"/>
  <sheetViews>
    <sheetView topLeftCell="E1" workbookViewId="0">
      <selection activeCell="J2" sqref="J2:J65"/>
    </sheetView>
  </sheetViews>
  <sheetFormatPr baseColWidth="10" defaultRowHeight="14.4" x14ac:dyDescent="0.3"/>
  <cols>
    <col min="1" max="1" width="30.44140625" customWidth="1"/>
    <col min="2" max="2" width="17.44140625" customWidth="1"/>
    <col min="3" max="3" width="39.44140625" customWidth="1"/>
    <col min="4" max="4" width="54.109375" customWidth="1"/>
    <col min="5" max="5" width="66" customWidth="1"/>
    <col min="6" max="6" width="16.5546875" customWidth="1"/>
    <col min="7" max="7" width="15.6640625" customWidth="1"/>
    <col min="8" max="8" width="25.5546875" customWidth="1"/>
    <col min="9" max="9" width="23.44140625" customWidth="1"/>
    <col min="10" max="10" width="45.109375" customWidth="1"/>
    <col min="11" max="11" width="47.88671875" customWidth="1"/>
    <col min="12" max="12" width="31.88671875" customWidth="1"/>
    <col min="13" max="13" width="20.33203125" customWidth="1"/>
    <col min="14" max="14" width="46.88671875" customWidth="1"/>
    <col min="15" max="15" width="39.88671875" customWidth="1"/>
    <col min="16" max="16" width="43.88671875" customWidth="1"/>
    <col min="17" max="17" width="53.44140625" customWidth="1"/>
    <col min="18" max="18" width="28.6640625" customWidth="1"/>
    <col min="19" max="19" width="68.109375" customWidth="1"/>
    <col min="21" max="21" width="45.88671875" customWidth="1"/>
    <col min="22" max="22" width="62" customWidth="1"/>
  </cols>
  <sheetData>
    <row r="1" spans="1:19" x14ac:dyDescent="0.3">
      <c r="A1" s="1" t="s">
        <v>11</v>
      </c>
      <c r="B1" s="1" t="s">
        <v>18</v>
      </c>
      <c r="C1" s="1" t="s">
        <v>22</v>
      </c>
      <c r="D1" s="1" t="s">
        <v>26</v>
      </c>
      <c r="E1" s="1" t="s">
        <v>30</v>
      </c>
      <c r="F1" s="1" t="s">
        <v>33</v>
      </c>
      <c r="G1" s="1" t="s">
        <v>36</v>
      </c>
      <c r="H1" s="1" t="s">
        <v>39</v>
      </c>
      <c r="I1" s="1" t="s">
        <v>186</v>
      </c>
      <c r="J1" s="1" t="s">
        <v>44</v>
      </c>
      <c r="K1" s="1"/>
      <c r="L1" s="1" t="s">
        <v>47</v>
      </c>
      <c r="M1" s="1" t="s">
        <v>50</v>
      </c>
      <c r="N1" s="1" t="s">
        <v>53</v>
      </c>
      <c r="O1" s="1" t="s">
        <v>283</v>
      </c>
      <c r="P1" s="1" t="s">
        <v>284</v>
      </c>
    </row>
    <row r="2" spans="1:19" ht="15" x14ac:dyDescent="0.25">
      <c r="A2" s="1"/>
      <c r="B2" s="1"/>
      <c r="C2" s="1"/>
      <c r="D2" s="1"/>
      <c r="E2" s="1"/>
      <c r="F2" s="1"/>
      <c r="G2" s="1"/>
      <c r="H2" s="1"/>
      <c r="I2" s="1"/>
      <c r="K2" s="56"/>
      <c r="L2" s="1"/>
      <c r="M2" s="1"/>
      <c r="N2" s="1"/>
      <c r="O2" s="1"/>
      <c r="P2" s="1"/>
    </row>
    <row r="3" spans="1:19" x14ac:dyDescent="0.3">
      <c r="A3" t="s">
        <v>126</v>
      </c>
      <c r="C3" s="2" t="s">
        <v>22</v>
      </c>
      <c r="D3" t="s">
        <v>287</v>
      </c>
      <c r="E3" s="6" t="s">
        <v>1916</v>
      </c>
      <c r="H3" t="s">
        <v>199</v>
      </c>
      <c r="I3" t="s">
        <v>188</v>
      </c>
      <c r="J3" t="s">
        <v>3139</v>
      </c>
      <c r="K3" s="56"/>
      <c r="L3" t="s">
        <v>182</v>
      </c>
      <c r="M3" t="s">
        <v>197</v>
      </c>
      <c r="N3" t="s">
        <v>2999</v>
      </c>
      <c r="O3" t="s">
        <v>219</v>
      </c>
      <c r="P3" t="s">
        <v>2947</v>
      </c>
    </row>
    <row r="4" spans="1:19" x14ac:dyDescent="0.3">
      <c r="A4" t="s">
        <v>116</v>
      </c>
      <c r="C4" t="s">
        <v>3043</v>
      </c>
      <c r="D4" t="s">
        <v>288</v>
      </c>
      <c r="E4" s="9" t="s">
        <v>485</v>
      </c>
      <c r="H4" s="3" t="s">
        <v>201</v>
      </c>
      <c r="I4" t="s">
        <v>189</v>
      </c>
      <c r="J4" t="s">
        <v>3140</v>
      </c>
      <c r="K4" s="56"/>
      <c r="L4" t="s">
        <v>183</v>
      </c>
      <c r="M4" t="s">
        <v>196</v>
      </c>
      <c r="N4" t="s">
        <v>3008</v>
      </c>
      <c r="O4" t="s">
        <v>240</v>
      </c>
      <c r="P4" s="6" t="s">
        <v>2948</v>
      </c>
      <c r="S4" s="5"/>
    </row>
    <row r="5" spans="1:19" x14ac:dyDescent="0.3">
      <c r="A5" t="s">
        <v>106</v>
      </c>
      <c r="C5" t="s">
        <v>3042</v>
      </c>
      <c r="D5" t="s">
        <v>326</v>
      </c>
      <c r="E5" s="9" t="s">
        <v>486</v>
      </c>
      <c r="H5" t="s">
        <v>202</v>
      </c>
      <c r="I5" t="s">
        <v>187</v>
      </c>
      <c r="J5" s="59" t="s">
        <v>3148</v>
      </c>
      <c r="K5" s="56"/>
      <c r="L5" t="s">
        <v>184</v>
      </c>
      <c r="M5" t="s">
        <v>194</v>
      </c>
      <c r="N5" t="s">
        <v>3009</v>
      </c>
      <c r="O5" t="s">
        <v>257</v>
      </c>
      <c r="P5" t="s">
        <v>2958</v>
      </c>
    </row>
    <row r="6" spans="1:19" x14ac:dyDescent="0.3">
      <c r="A6" t="s">
        <v>118</v>
      </c>
      <c r="C6" t="s">
        <v>3044</v>
      </c>
      <c r="D6" t="s">
        <v>26</v>
      </c>
      <c r="E6" s="9" t="s">
        <v>487</v>
      </c>
      <c r="H6" t="s">
        <v>203</v>
      </c>
      <c r="I6" t="s">
        <v>192</v>
      </c>
      <c r="J6" s="57" t="s">
        <v>3098</v>
      </c>
      <c r="K6" s="56"/>
      <c r="L6" t="s">
        <v>178</v>
      </c>
      <c r="M6" t="s">
        <v>195</v>
      </c>
      <c r="N6" t="s">
        <v>3010</v>
      </c>
      <c r="O6" t="s">
        <v>254</v>
      </c>
      <c r="P6" t="s">
        <v>2963</v>
      </c>
    </row>
    <row r="7" spans="1:19" x14ac:dyDescent="0.3">
      <c r="A7" t="s">
        <v>127</v>
      </c>
      <c r="C7" t="s">
        <v>3040</v>
      </c>
      <c r="D7" t="s">
        <v>323</v>
      </c>
      <c r="E7" s="9" t="s">
        <v>488</v>
      </c>
      <c r="H7" t="s">
        <v>206</v>
      </c>
      <c r="I7" t="s">
        <v>191</v>
      </c>
      <c r="J7" s="57" t="s">
        <v>3099</v>
      </c>
      <c r="K7" s="56"/>
      <c r="L7" t="s">
        <v>179</v>
      </c>
      <c r="N7" t="s">
        <v>3014</v>
      </c>
      <c r="O7" t="s">
        <v>255</v>
      </c>
      <c r="P7" t="s">
        <v>2966</v>
      </c>
    </row>
    <row r="8" spans="1:19" x14ac:dyDescent="0.3">
      <c r="A8" t="s">
        <v>117</v>
      </c>
      <c r="C8" t="s">
        <v>3041</v>
      </c>
      <c r="D8" t="s">
        <v>321</v>
      </c>
      <c r="E8" s="9" t="s">
        <v>489</v>
      </c>
      <c r="H8" t="s">
        <v>200</v>
      </c>
      <c r="I8" t="s">
        <v>193</v>
      </c>
      <c r="J8" t="s">
        <v>3135</v>
      </c>
      <c r="K8" s="56"/>
      <c r="L8" t="s">
        <v>180</v>
      </c>
      <c r="N8" t="s">
        <v>3011</v>
      </c>
      <c r="O8" t="s">
        <v>256</v>
      </c>
      <c r="P8" t="s">
        <v>2964</v>
      </c>
    </row>
    <row r="9" spans="1:19" x14ac:dyDescent="0.3">
      <c r="A9" t="s">
        <v>128</v>
      </c>
      <c r="C9" t="s">
        <v>3045</v>
      </c>
      <c r="D9" t="s">
        <v>289</v>
      </c>
      <c r="E9" s="9" t="s">
        <v>490</v>
      </c>
      <c r="H9" t="s">
        <v>204</v>
      </c>
      <c r="I9" t="s">
        <v>190</v>
      </c>
      <c r="J9" s="59" t="s">
        <v>3100</v>
      </c>
      <c r="K9" s="56"/>
      <c r="L9" t="s">
        <v>177</v>
      </c>
      <c r="N9" t="s">
        <v>3012</v>
      </c>
      <c r="O9" t="s">
        <v>213</v>
      </c>
      <c r="P9" t="s">
        <v>2961</v>
      </c>
    </row>
    <row r="10" spans="1:19" x14ac:dyDescent="0.3">
      <c r="A10" t="s">
        <v>115</v>
      </c>
      <c r="C10" t="s">
        <v>3046</v>
      </c>
      <c r="D10" t="s">
        <v>322</v>
      </c>
      <c r="E10" s="9" t="s">
        <v>491</v>
      </c>
      <c r="H10" t="s">
        <v>205</v>
      </c>
      <c r="J10" s="57" t="s">
        <v>3101</v>
      </c>
      <c r="K10" s="56"/>
      <c r="L10" t="s">
        <v>185</v>
      </c>
      <c r="N10" t="s">
        <v>3006</v>
      </c>
      <c r="O10" t="s">
        <v>241</v>
      </c>
      <c r="P10" t="s">
        <v>2960</v>
      </c>
    </row>
    <row r="11" spans="1:19" x14ac:dyDescent="0.3">
      <c r="A11" t="s">
        <v>107</v>
      </c>
      <c r="C11" t="s">
        <v>3047</v>
      </c>
      <c r="D11" t="s">
        <v>290</v>
      </c>
      <c r="E11" s="9" t="s">
        <v>492</v>
      </c>
      <c r="H11" t="s">
        <v>198</v>
      </c>
      <c r="J11" t="s">
        <v>3136</v>
      </c>
      <c r="K11" s="56"/>
      <c r="L11" t="s">
        <v>181</v>
      </c>
      <c r="N11" t="s">
        <v>3007</v>
      </c>
      <c r="O11" t="s">
        <v>211</v>
      </c>
      <c r="P11" t="s">
        <v>2954</v>
      </c>
    </row>
    <row r="12" spans="1:19" x14ac:dyDescent="0.3">
      <c r="A12" t="s">
        <v>129</v>
      </c>
      <c r="C12" t="s">
        <v>3048</v>
      </c>
      <c r="D12" t="s">
        <v>324</v>
      </c>
      <c r="E12" s="9" t="s">
        <v>493</v>
      </c>
      <c r="J12" t="s">
        <v>3137</v>
      </c>
      <c r="K12" s="56"/>
      <c r="N12" t="s">
        <v>2998</v>
      </c>
      <c r="O12" t="s">
        <v>273</v>
      </c>
      <c r="P12" t="s">
        <v>2955</v>
      </c>
    </row>
    <row r="13" spans="1:19" x14ac:dyDescent="0.3">
      <c r="A13" t="s">
        <v>129</v>
      </c>
      <c r="C13" t="s">
        <v>3049</v>
      </c>
      <c r="D13" t="s">
        <v>291</v>
      </c>
      <c r="E13" s="9" t="s">
        <v>494</v>
      </c>
      <c r="J13" s="6" t="s">
        <v>3138</v>
      </c>
      <c r="K13" s="56"/>
      <c r="N13" t="s">
        <v>3000</v>
      </c>
      <c r="O13" t="s">
        <v>220</v>
      </c>
      <c r="P13" t="s">
        <v>2959</v>
      </c>
    </row>
    <row r="14" spans="1:19" x14ac:dyDescent="0.3">
      <c r="A14" t="s">
        <v>129</v>
      </c>
      <c r="C14" t="s">
        <v>3050</v>
      </c>
      <c r="D14" t="s">
        <v>292</v>
      </c>
      <c r="E14" s="9" t="s">
        <v>495</v>
      </c>
      <c r="J14" t="s">
        <v>3156</v>
      </c>
      <c r="K14" s="23"/>
      <c r="N14" t="s">
        <v>3002</v>
      </c>
      <c r="O14" t="s">
        <v>258</v>
      </c>
      <c r="P14" t="s">
        <v>2949</v>
      </c>
    </row>
    <row r="15" spans="1:19" x14ac:dyDescent="0.3">
      <c r="A15" t="s">
        <v>130</v>
      </c>
      <c r="C15" t="s">
        <v>3051</v>
      </c>
      <c r="D15" t="s">
        <v>293</v>
      </c>
      <c r="E15" s="9" t="s">
        <v>496</v>
      </c>
      <c r="J15" t="s">
        <v>3157</v>
      </c>
      <c r="N15" t="s">
        <v>3013</v>
      </c>
      <c r="O15" t="s">
        <v>221</v>
      </c>
      <c r="P15" t="s">
        <v>2957</v>
      </c>
    </row>
    <row r="16" spans="1:19" x14ac:dyDescent="0.3">
      <c r="A16" t="s">
        <v>131</v>
      </c>
      <c r="C16" t="s">
        <v>3052</v>
      </c>
      <c r="D16" t="s">
        <v>294</v>
      </c>
      <c r="E16" s="9" t="s">
        <v>497</v>
      </c>
      <c r="J16" t="s">
        <v>3158</v>
      </c>
      <c r="N16" t="s">
        <v>3004</v>
      </c>
      <c r="O16" t="s">
        <v>207</v>
      </c>
      <c r="P16" t="s">
        <v>2962</v>
      </c>
    </row>
    <row r="17" spans="1:16" x14ac:dyDescent="0.3">
      <c r="A17" t="s">
        <v>155</v>
      </c>
      <c r="C17" t="s">
        <v>3053</v>
      </c>
      <c r="D17" t="s">
        <v>295</v>
      </c>
      <c r="E17" s="9" t="s">
        <v>498</v>
      </c>
      <c r="J17" t="s">
        <v>3159</v>
      </c>
      <c r="N17" t="s">
        <v>3005</v>
      </c>
      <c r="O17" t="s">
        <v>274</v>
      </c>
      <c r="P17" t="s">
        <v>2953</v>
      </c>
    </row>
    <row r="18" spans="1:16" x14ac:dyDescent="0.3">
      <c r="A18" t="s">
        <v>132</v>
      </c>
      <c r="C18" t="s">
        <v>3054</v>
      </c>
      <c r="D18" t="s">
        <v>296</v>
      </c>
      <c r="E18" s="9" t="s">
        <v>499</v>
      </c>
      <c r="J18" s="59" t="s">
        <v>3150</v>
      </c>
      <c r="N18" t="s">
        <v>3003</v>
      </c>
      <c r="O18" t="s">
        <v>252</v>
      </c>
      <c r="P18" t="s">
        <v>2950</v>
      </c>
    </row>
    <row r="19" spans="1:16" x14ac:dyDescent="0.3">
      <c r="A19" t="s">
        <v>133</v>
      </c>
      <c r="D19" t="s">
        <v>297</v>
      </c>
      <c r="E19" s="6" t="s">
        <v>334</v>
      </c>
      <c r="J19" s="57" t="s">
        <v>3102</v>
      </c>
      <c r="N19" t="s">
        <v>3001</v>
      </c>
      <c r="O19" t="s">
        <v>243</v>
      </c>
      <c r="P19" t="s">
        <v>2956</v>
      </c>
    </row>
    <row r="20" spans="1:16" x14ac:dyDescent="0.3">
      <c r="A20" t="s">
        <v>134</v>
      </c>
      <c r="D20" t="s">
        <v>325</v>
      </c>
      <c r="E20" s="9" t="s">
        <v>472</v>
      </c>
      <c r="J20" s="57" t="s">
        <v>3103</v>
      </c>
      <c r="N20" t="s">
        <v>3019</v>
      </c>
      <c r="O20" t="s">
        <v>244</v>
      </c>
      <c r="P20" t="s">
        <v>2965</v>
      </c>
    </row>
    <row r="21" spans="1:16" x14ac:dyDescent="0.3">
      <c r="A21" t="s">
        <v>135</v>
      </c>
      <c r="D21" t="s">
        <v>298</v>
      </c>
      <c r="E21" s="9" t="s">
        <v>473</v>
      </c>
      <c r="J21" t="s">
        <v>3141</v>
      </c>
      <c r="N21" s="6" t="s">
        <v>3026</v>
      </c>
      <c r="O21" t="s">
        <v>245</v>
      </c>
      <c r="P21" t="s">
        <v>2951</v>
      </c>
    </row>
    <row r="22" spans="1:16" x14ac:dyDescent="0.3">
      <c r="A22" t="s">
        <v>136</v>
      </c>
      <c r="D22" t="s">
        <v>285</v>
      </c>
      <c r="E22" s="9" t="s">
        <v>474</v>
      </c>
      <c r="J22" t="s">
        <v>3145</v>
      </c>
      <c r="N22" t="s">
        <v>3028</v>
      </c>
      <c r="O22" t="s">
        <v>246</v>
      </c>
      <c r="P22" t="s">
        <v>2952</v>
      </c>
    </row>
    <row r="23" spans="1:16" x14ac:dyDescent="0.3">
      <c r="A23" t="s">
        <v>137</v>
      </c>
      <c r="D23" t="s">
        <v>299</v>
      </c>
      <c r="E23" s="9" t="s">
        <v>475</v>
      </c>
      <c r="J23" t="s">
        <v>3146</v>
      </c>
      <c r="N23" t="s">
        <v>3029</v>
      </c>
      <c r="O23" t="s">
        <v>259</v>
      </c>
      <c r="P23" t="s">
        <v>2979</v>
      </c>
    </row>
    <row r="24" spans="1:16" x14ac:dyDescent="0.3">
      <c r="A24" t="s">
        <v>138</v>
      </c>
      <c r="D24" t="s">
        <v>300</v>
      </c>
      <c r="E24" s="9" t="s">
        <v>476</v>
      </c>
      <c r="J24" s="57" t="s">
        <v>3068</v>
      </c>
      <c r="N24" s="6" t="s">
        <v>3024</v>
      </c>
      <c r="O24" t="s">
        <v>260</v>
      </c>
      <c r="P24" t="s">
        <v>2983</v>
      </c>
    </row>
    <row r="25" spans="1:16" x14ac:dyDescent="0.3">
      <c r="A25" t="s">
        <v>139</v>
      </c>
      <c r="D25" t="s">
        <v>301</v>
      </c>
      <c r="E25" s="9" t="s">
        <v>477</v>
      </c>
      <c r="J25" s="57" t="s">
        <v>3110</v>
      </c>
      <c r="N25" t="s">
        <v>3031</v>
      </c>
      <c r="O25" t="s">
        <v>261</v>
      </c>
      <c r="P25" t="s">
        <v>2969</v>
      </c>
    </row>
    <row r="26" spans="1:16" x14ac:dyDescent="0.3">
      <c r="A26" t="s">
        <v>140</v>
      </c>
      <c r="D26" t="s">
        <v>302</v>
      </c>
      <c r="E26" s="9" t="s">
        <v>478</v>
      </c>
      <c r="J26" t="s">
        <v>3147</v>
      </c>
      <c r="N26" s="6" t="s">
        <v>3015</v>
      </c>
      <c r="O26" t="s">
        <v>262</v>
      </c>
      <c r="P26" t="s">
        <v>2980</v>
      </c>
    </row>
    <row r="27" spans="1:16" x14ac:dyDescent="0.3">
      <c r="A27" t="s">
        <v>141</v>
      </c>
      <c r="D27" t="s">
        <v>303</v>
      </c>
      <c r="E27" s="9" t="s">
        <v>479</v>
      </c>
      <c r="J27" s="58" t="s">
        <v>3111</v>
      </c>
      <c r="N27" t="s">
        <v>3016</v>
      </c>
      <c r="O27" t="s">
        <v>264</v>
      </c>
      <c r="P27" t="s">
        <v>2994</v>
      </c>
    </row>
    <row r="28" spans="1:16" x14ac:dyDescent="0.3">
      <c r="A28" t="s">
        <v>142</v>
      </c>
      <c r="D28" t="s">
        <v>304</v>
      </c>
      <c r="E28" s="9" t="s">
        <v>480</v>
      </c>
      <c r="J28" t="s">
        <v>3134</v>
      </c>
      <c r="N28" t="s">
        <v>3017</v>
      </c>
      <c r="O28" t="s">
        <v>263</v>
      </c>
      <c r="P28" t="s">
        <v>2987</v>
      </c>
    </row>
    <row r="29" spans="1:16" x14ac:dyDescent="0.3">
      <c r="A29" t="s">
        <v>143</v>
      </c>
      <c r="D29" t="s">
        <v>305</v>
      </c>
      <c r="E29" s="9" t="s">
        <v>481</v>
      </c>
      <c r="J29" t="s">
        <v>3133</v>
      </c>
      <c r="N29" t="s">
        <v>3021</v>
      </c>
      <c r="O29" t="s">
        <v>247</v>
      </c>
      <c r="P29" t="s">
        <v>2991</v>
      </c>
    </row>
    <row r="30" spans="1:16" x14ac:dyDescent="0.3">
      <c r="A30" t="s">
        <v>144</v>
      </c>
      <c r="D30" t="s">
        <v>306</v>
      </c>
      <c r="E30" s="9" t="s">
        <v>482</v>
      </c>
      <c r="J30" t="s">
        <v>3132</v>
      </c>
      <c r="N30" s="6" t="s">
        <v>3020</v>
      </c>
      <c r="O30" t="s">
        <v>248</v>
      </c>
      <c r="P30" t="s">
        <v>2968</v>
      </c>
    </row>
    <row r="31" spans="1:16" ht="15" customHeight="1" x14ac:dyDescent="0.3">
      <c r="A31" t="s">
        <v>145</v>
      </c>
      <c r="D31" t="s">
        <v>286</v>
      </c>
      <c r="E31" s="9" t="s">
        <v>483</v>
      </c>
      <c r="J31" t="s">
        <v>3131</v>
      </c>
      <c r="N31" t="s">
        <v>3032</v>
      </c>
      <c r="O31" t="s">
        <v>242</v>
      </c>
      <c r="P31" t="s">
        <v>2973</v>
      </c>
    </row>
    <row r="32" spans="1:16" ht="15" customHeight="1" x14ac:dyDescent="0.3">
      <c r="A32" t="s">
        <v>124</v>
      </c>
      <c r="D32" t="s">
        <v>307</v>
      </c>
      <c r="E32" s="9" t="s">
        <v>484</v>
      </c>
      <c r="F32" s="8"/>
      <c r="J32" t="s">
        <v>3130</v>
      </c>
      <c r="N32" t="s">
        <v>3022</v>
      </c>
      <c r="O32" t="s">
        <v>272</v>
      </c>
      <c r="P32" t="s">
        <v>2988</v>
      </c>
    </row>
    <row r="33" spans="1:16" ht="15" customHeight="1" x14ac:dyDescent="0.3">
      <c r="A33" t="s">
        <v>146</v>
      </c>
      <c r="D33" t="s">
        <v>320</v>
      </c>
      <c r="E33" s="6" t="s">
        <v>1917</v>
      </c>
      <c r="J33" t="s">
        <v>3129</v>
      </c>
      <c r="N33" s="6" t="s">
        <v>3025</v>
      </c>
      <c r="O33" t="s">
        <v>249</v>
      </c>
      <c r="P33" t="s">
        <v>2993</v>
      </c>
    </row>
    <row r="34" spans="1:16" ht="15" customHeight="1" x14ac:dyDescent="0.3">
      <c r="A34" t="s">
        <v>147</v>
      </c>
      <c r="D34" t="s">
        <v>308</v>
      </c>
      <c r="E34" s="9" t="s">
        <v>501</v>
      </c>
      <c r="J34" t="s">
        <v>3128</v>
      </c>
      <c r="N34" t="s">
        <v>3030</v>
      </c>
      <c r="O34" t="s">
        <v>222</v>
      </c>
      <c r="P34" t="s">
        <v>2967</v>
      </c>
    </row>
    <row r="35" spans="1:16" ht="15" customHeight="1" x14ac:dyDescent="0.3">
      <c r="A35" t="s">
        <v>148</v>
      </c>
      <c r="D35" t="s">
        <v>309</v>
      </c>
      <c r="E35" s="9" t="s">
        <v>502</v>
      </c>
      <c r="J35" t="s">
        <v>3127</v>
      </c>
      <c r="N35" t="s">
        <v>3027</v>
      </c>
      <c r="O35" t="s">
        <v>217</v>
      </c>
      <c r="P35" t="s">
        <v>2984</v>
      </c>
    </row>
    <row r="36" spans="1:16" ht="15" customHeight="1" x14ac:dyDescent="0.3">
      <c r="A36" t="s">
        <v>156</v>
      </c>
      <c r="D36" t="s">
        <v>310</v>
      </c>
      <c r="E36" s="9" t="s">
        <v>503</v>
      </c>
      <c r="J36" t="s">
        <v>3126</v>
      </c>
      <c r="N36" s="6" t="s">
        <v>3018</v>
      </c>
      <c r="O36" t="s">
        <v>250</v>
      </c>
      <c r="P36" t="s">
        <v>2992</v>
      </c>
    </row>
    <row r="37" spans="1:16" ht="15" customHeight="1" x14ac:dyDescent="0.3">
      <c r="A37" t="s">
        <v>149</v>
      </c>
      <c r="D37" t="s">
        <v>311</v>
      </c>
      <c r="E37" s="9" t="s">
        <v>504</v>
      </c>
      <c r="J37" t="s">
        <v>3125</v>
      </c>
      <c r="N37" t="s">
        <v>3033</v>
      </c>
      <c r="O37" t="s">
        <v>275</v>
      </c>
      <c r="P37" t="s">
        <v>2971</v>
      </c>
    </row>
    <row r="38" spans="1:16" ht="15" customHeight="1" x14ac:dyDescent="0.3">
      <c r="A38" t="s">
        <v>150</v>
      </c>
      <c r="D38" t="s">
        <v>312</v>
      </c>
      <c r="E38" s="9" t="s">
        <v>505</v>
      </c>
      <c r="J38" t="s">
        <v>3124</v>
      </c>
      <c r="N38" t="s">
        <v>3034</v>
      </c>
      <c r="O38" t="s">
        <v>253</v>
      </c>
      <c r="P38" t="s">
        <v>2986</v>
      </c>
    </row>
    <row r="39" spans="1:16" ht="15" customHeight="1" x14ac:dyDescent="0.3">
      <c r="A39" t="s">
        <v>151</v>
      </c>
      <c r="D39" t="s">
        <v>317</v>
      </c>
      <c r="E39" s="9" t="s">
        <v>506</v>
      </c>
      <c r="J39" t="s">
        <v>3123</v>
      </c>
      <c r="N39" t="s">
        <v>3035</v>
      </c>
      <c r="O39" t="s">
        <v>223</v>
      </c>
      <c r="P39" t="s">
        <v>2977</v>
      </c>
    </row>
    <row r="40" spans="1:16" ht="15" customHeight="1" x14ac:dyDescent="0.3">
      <c r="A40" t="s">
        <v>157</v>
      </c>
      <c r="D40" t="s">
        <v>318</v>
      </c>
      <c r="E40" s="9" t="s">
        <v>507</v>
      </c>
      <c r="J40" t="s">
        <v>3122</v>
      </c>
      <c r="N40" t="s">
        <v>3023</v>
      </c>
      <c r="O40" t="s">
        <v>214</v>
      </c>
      <c r="P40" t="s">
        <v>2995</v>
      </c>
    </row>
    <row r="41" spans="1:16" ht="15" customHeight="1" x14ac:dyDescent="0.3">
      <c r="A41" t="s">
        <v>152</v>
      </c>
      <c r="D41" t="s">
        <v>313</v>
      </c>
      <c r="E41" s="9" t="s">
        <v>508</v>
      </c>
      <c r="J41" t="s">
        <v>3121</v>
      </c>
      <c r="O41" t="s">
        <v>276</v>
      </c>
      <c r="P41" t="s">
        <v>2985</v>
      </c>
    </row>
    <row r="42" spans="1:16" ht="15" customHeight="1" x14ac:dyDescent="0.3">
      <c r="A42" t="s">
        <v>153</v>
      </c>
      <c r="D42" s="2" t="s">
        <v>3081</v>
      </c>
      <c r="E42" s="9" t="s">
        <v>509</v>
      </c>
      <c r="J42" t="s">
        <v>3120</v>
      </c>
      <c r="O42" t="s">
        <v>224</v>
      </c>
      <c r="P42" t="s">
        <v>2972</v>
      </c>
    </row>
    <row r="43" spans="1:16" ht="15" customHeight="1" x14ac:dyDescent="0.3">
      <c r="A43" t="s">
        <v>154</v>
      </c>
      <c r="D43" s="2" t="s">
        <v>3082</v>
      </c>
      <c r="E43" s="9" t="s">
        <v>510</v>
      </c>
      <c r="J43" t="s">
        <v>3119</v>
      </c>
      <c r="O43" t="s">
        <v>267</v>
      </c>
      <c r="P43" t="s">
        <v>2981</v>
      </c>
    </row>
    <row r="44" spans="1:16" ht="15" customHeight="1" x14ac:dyDescent="0.3">
      <c r="A44" t="s">
        <v>158</v>
      </c>
      <c r="D44" s="2" t="s">
        <v>3083</v>
      </c>
      <c r="E44" s="9" t="s">
        <v>511</v>
      </c>
      <c r="J44" t="s">
        <v>3118</v>
      </c>
      <c r="O44" t="s">
        <v>218</v>
      </c>
      <c r="P44" t="s">
        <v>2989</v>
      </c>
    </row>
    <row r="45" spans="1:16" ht="15" customHeight="1" x14ac:dyDescent="0.3">
      <c r="A45" t="s">
        <v>159</v>
      </c>
      <c r="D45" t="s">
        <v>314</v>
      </c>
      <c r="E45" s="9" t="s">
        <v>512</v>
      </c>
      <c r="J45" t="s">
        <v>3117</v>
      </c>
      <c r="O45" t="s">
        <v>225</v>
      </c>
      <c r="P45" t="s">
        <v>2997</v>
      </c>
    </row>
    <row r="46" spans="1:16" ht="15" customHeight="1" x14ac:dyDescent="0.3">
      <c r="A46" t="s">
        <v>160</v>
      </c>
      <c r="D46" t="s">
        <v>315</v>
      </c>
      <c r="E46" s="9" t="s">
        <v>513</v>
      </c>
      <c r="J46" t="s">
        <v>3116</v>
      </c>
      <c r="O46" t="s">
        <v>226</v>
      </c>
      <c r="P46" t="s">
        <v>2976</v>
      </c>
    </row>
    <row r="47" spans="1:16" ht="15" customHeight="1" x14ac:dyDescent="0.3">
      <c r="A47" t="s">
        <v>161</v>
      </c>
      <c r="D47" t="s">
        <v>316</v>
      </c>
      <c r="E47" s="9" t="s">
        <v>514</v>
      </c>
      <c r="J47" t="s">
        <v>3115</v>
      </c>
      <c r="O47" t="s">
        <v>227</v>
      </c>
      <c r="P47" t="s">
        <v>2970</v>
      </c>
    </row>
    <row r="48" spans="1:16" ht="15" customHeight="1" x14ac:dyDescent="0.3">
      <c r="A48" t="s">
        <v>162</v>
      </c>
      <c r="D48" s="2" t="s">
        <v>319</v>
      </c>
      <c r="E48" s="9" t="s">
        <v>515</v>
      </c>
      <c r="J48" t="s">
        <v>3114</v>
      </c>
      <c r="O48" t="s">
        <v>228</v>
      </c>
      <c r="P48" t="s">
        <v>2974</v>
      </c>
    </row>
    <row r="49" spans="1:16" ht="15" customHeight="1" x14ac:dyDescent="0.3">
      <c r="A49" t="s">
        <v>163</v>
      </c>
      <c r="E49" s="9" t="s">
        <v>516</v>
      </c>
      <c r="J49" t="s">
        <v>3113</v>
      </c>
      <c r="O49" t="s">
        <v>229</v>
      </c>
      <c r="P49" t="s">
        <v>2982</v>
      </c>
    </row>
    <row r="50" spans="1:16" x14ac:dyDescent="0.3">
      <c r="A50" t="s">
        <v>164</v>
      </c>
      <c r="E50" s="9" t="s">
        <v>517</v>
      </c>
      <c r="J50" t="s">
        <v>3112</v>
      </c>
      <c r="O50" t="s">
        <v>271</v>
      </c>
      <c r="P50" t="s">
        <v>2978</v>
      </c>
    </row>
    <row r="51" spans="1:16" x14ac:dyDescent="0.3">
      <c r="A51" t="s">
        <v>165</v>
      </c>
      <c r="E51" s="9" t="s">
        <v>518</v>
      </c>
      <c r="J51" s="57" t="s">
        <v>3104</v>
      </c>
      <c r="O51" t="s">
        <v>251</v>
      </c>
      <c r="P51" t="s">
        <v>2990</v>
      </c>
    </row>
    <row r="52" spans="1:16" x14ac:dyDescent="0.3">
      <c r="A52" t="s">
        <v>166</v>
      </c>
      <c r="E52" s="9" t="s">
        <v>519</v>
      </c>
      <c r="J52" s="57" t="s">
        <v>3105</v>
      </c>
      <c r="O52" t="s">
        <v>230</v>
      </c>
      <c r="P52" t="s">
        <v>2996</v>
      </c>
    </row>
    <row r="53" spans="1:16" x14ac:dyDescent="0.3">
      <c r="A53" t="s">
        <v>167</v>
      </c>
      <c r="E53" s="9" t="s">
        <v>520</v>
      </c>
      <c r="J53" s="59" t="s">
        <v>3149</v>
      </c>
      <c r="O53" t="s">
        <v>231</v>
      </c>
      <c r="P53" t="s">
        <v>2975</v>
      </c>
    </row>
    <row r="54" spans="1:16" x14ac:dyDescent="0.3">
      <c r="A54" t="s">
        <v>168</v>
      </c>
      <c r="E54" s="9" t="s">
        <v>521</v>
      </c>
      <c r="J54" s="57" t="s">
        <v>3106</v>
      </c>
      <c r="O54" t="s">
        <v>232</v>
      </c>
    </row>
    <row r="55" spans="1:16" x14ac:dyDescent="0.3">
      <c r="A55" t="s">
        <v>169</v>
      </c>
      <c r="E55" s="9" t="s">
        <v>522</v>
      </c>
      <c r="J55" t="s">
        <v>3142</v>
      </c>
      <c r="O55" t="s">
        <v>233</v>
      </c>
    </row>
    <row r="56" spans="1:16" x14ac:dyDescent="0.3">
      <c r="A56" t="s">
        <v>170</v>
      </c>
      <c r="E56" s="9" t="s">
        <v>523</v>
      </c>
      <c r="J56" s="57" t="s">
        <v>3107</v>
      </c>
      <c r="O56" t="s">
        <v>212</v>
      </c>
    </row>
    <row r="57" spans="1:16" x14ac:dyDescent="0.3">
      <c r="A57" t="s">
        <v>171</v>
      </c>
      <c r="E57" s="9" t="s">
        <v>524</v>
      </c>
      <c r="J57" s="59" t="s">
        <v>3155</v>
      </c>
      <c r="O57" t="s">
        <v>208</v>
      </c>
    </row>
    <row r="58" spans="1:16" x14ac:dyDescent="0.3">
      <c r="A58" t="s">
        <v>172</v>
      </c>
      <c r="E58" s="9" t="s">
        <v>525</v>
      </c>
      <c r="J58" s="59" t="s">
        <v>3151</v>
      </c>
      <c r="O58" t="s">
        <v>234</v>
      </c>
    </row>
    <row r="59" spans="1:16" x14ac:dyDescent="0.3">
      <c r="A59" t="s">
        <v>173</v>
      </c>
      <c r="E59" s="9" t="s">
        <v>526</v>
      </c>
      <c r="J59" s="59" t="s">
        <v>3154</v>
      </c>
      <c r="O59" t="s">
        <v>235</v>
      </c>
    </row>
    <row r="60" spans="1:16" x14ac:dyDescent="0.3">
      <c r="A60" t="s">
        <v>123</v>
      </c>
      <c r="E60" s="9" t="s">
        <v>527</v>
      </c>
      <c r="J60" s="59" t="s">
        <v>3152</v>
      </c>
      <c r="O60" t="s">
        <v>236</v>
      </c>
    </row>
    <row r="61" spans="1:16" ht="15" customHeight="1" x14ac:dyDescent="0.3">
      <c r="A61" t="s">
        <v>174</v>
      </c>
      <c r="E61" s="9" t="s">
        <v>528</v>
      </c>
      <c r="J61" t="s">
        <v>3143</v>
      </c>
      <c r="O61" t="s">
        <v>266</v>
      </c>
    </row>
    <row r="62" spans="1:16" ht="15" customHeight="1" x14ac:dyDescent="0.3">
      <c r="A62" t="s">
        <v>175</v>
      </c>
      <c r="E62" s="9" t="s">
        <v>529</v>
      </c>
      <c r="J62" s="59" t="s">
        <v>3153</v>
      </c>
      <c r="O62" t="s">
        <v>209</v>
      </c>
    </row>
    <row r="63" spans="1:16" ht="15" customHeight="1" x14ac:dyDescent="0.3">
      <c r="A63" t="s">
        <v>176</v>
      </c>
      <c r="E63" s="9" t="s">
        <v>530</v>
      </c>
      <c r="J63" s="57" t="s">
        <v>3108</v>
      </c>
      <c r="O63" t="s">
        <v>237</v>
      </c>
    </row>
    <row r="64" spans="1:16" ht="15" customHeight="1" x14ac:dyDescent="0.3">
      <c r="A64" t="s">
        <v>125</v>
      </c>
      <c r="E64" s="9" t="s">
        <v>531</v>
      </c>
      <c r="J64" t="s">
        <v>3144</v>
      </c>
      <c r="O64" t="s">
        <v>215</v>
      </c>
    </row>
    <row r="65" spans="1:15" ht="15" customHeight="1" x14ac:dyDescent="0.3">
      <c r="A65" t="s">
        <v>109</v>
      </c>
      <c r="E65" s="9" t="s">
        <v>532</v>
      </c>
      <c r="J65" s="57" t="s">
        <v>3109</v>
      </c>
      <c r="O65" t="s">
        <v>277</v>
      </c>
    </row>
    <row r="66" spans="1:15" ht="15" customHeight="1" x14ac:dyDescent="0.3">
      <c r="A66" t="s">
        <v>108</v>
      </c>
      <c r="E66" s="9" t="s">
        <v>533</v>
      </c>
      <c r="O66" t="s">
        <v>278</v>
      </c>
    </row>
    <row r="67" spans="1:15" ht="15" customHeight="1" x14ac:dyDescent="0.3">
      <c r="A67" t="s">
        <v>119</v>
      </c>
      <c r="E67" s="9" t="s">
        <v>534</v>
      </c>
      <c r="O67" t="s">
        <v>210</v>
      </c>
    </row>
    <row r="68" spans="1:15" ht="15" customHeight="1" x14ac:dyDescent="0.3">
      <c r="A68" t="s">
        <v>112</v>
      </c>
      <c r="E68" s="9" t="s">
        <v>535</v>
      </c>
      <c r="O68" t="s">
        <v>281</v>
      </c>
    </row>
    <row r="69" spans="1:15" ht="15" customHeight="1" x14ac:dyDescent="0.3">
      <c r="A69" t="s">
        <v>110</v>
      </c>
      <c r="E69" s="9" t="s">
        <v>536</v>
      </c>
      <c r="O69" t="s">
        <v>282</v>
      </c>
    </row>
    <row r="70" spans="1:15" ht="15" customHeight="1" x14ac:dyDescent="0.3">
      <c r="A70" t="s">
        <v>111</v>
      </c>
      <c r="E70" s="6" t="s">
        <v>500</v>
      </c>
      <c r="O70" t="s">
        <v>268</v>
      </c>
    </row>
    <row r="71" spans="1:15" ht="15" customHeight="1" x14ac:dyDescent="0.3">
      <c r="A71" t="s">
        <v>120</v>
      </c>
      <c r="E71" s="9" t="s">
        <v>537</v>
      </c>
      <c r="O71" t="s">
        <v>269</v>
      </c>
    </row>
    <row r="72" spans="1:15" ht="15" customHeight="1" x14ac:dyDescent="0.3">
      <c r="A72" t="s">
        <v>113</v>
      </c>
      <c r="E72" s="9" t="s">
        <v>538</v>
      </c>
      <c r="O72" t="s">
        <v>279</v>
      </c>
    </row>
    <row r="73" spans="1:15" ht="15" customHeight="1" x14ac:dyDescent="0.3">
      <c r="A73" t="s">
        <v>121</v>
      </c>
      <c r="E73" s="9" t="s">
        <v>539</v>
      </c>
      <c r="O73" t="s">
        <v>270</v>
      </c>
    </row>
    <row r="74" spans="1:15" ht="15" customHeight="1" x14ac:dyDescent="0.3">
      <c r="A74" t="s">
        <v>122</v>
      </c>
      <c r="E74" s="9" t="s">
        <v>540</v>
      </c>
      <c r="O74" t="s">
        <v>238</v>
      </c>
    </row>
    <row r="75" spans="1:15" ht="15" customHeight="1" x14ac:dyDescent="0.3">
      <c r="A75" t="s">
        <v>114</v>
      </c>
      <c r="E75" s="9" t="s">
        <v>541</v>
      </c>
      <c r="O75" t="s">
        <v>280</v>
      </c>
    </row>
    <row r="76" spans="1:15" ht="15" customHeight="1" x14ac:dyDescent="0.3">
      <c r="E76" s="9" t="s">
        <v>542</v>
      </c>
      <c r="O76" t="s">
        <v>239</v>
      </c>
    </row>
    <row r="77" spans="1:15" ht="15" customHeight="1" x14ac:dyDescent="0.3">
      <c r="E77" s="9" t="s">
        <v>543</v>
      </c>
      <c r="O77" t="s">
        <v>265</v>
      </c>
    </row>
    <row r="78" spans="1:15" x14ac:dyDescent="0.3">
      <c r="E78" s="9" t="s">
        <v>544</v>
      </c>
      <c r="O78" t="s">
        <v>216</v>
      </c>
    </row>
    <row r="79" spans="1:15" x14ac:dyDescent="0.3">
      <c r="E79" s="9" t="s">
        <v>545</v>
      </c>
    </row>
    <row r="80" spans="1:15" x14ac:dyDescent="0.3">
      <c r="E80" s="6" t="s">
        <v>1918</v>
      </c>
    </row>
    <row r="81" spans="5:11" x14ac:dyDescent="0.3">
      <c r="E81" s="9" t="s">
        <v>546</v>
      </c>
    </row>
    <row r="82" spans="5:11" x14ac:dyDescent="0.3">
      <c r="E82" s="9" t="s">
        <v>547</v>
      </c>
    </row>
    <row r="83" spans="5:11" x14ac:dyDescent="0.3">
      <c r="E83" s="9" t="s">
        <v>548</v>
      </c>
    </row>
    <row r="84" spans="5:11" x14ac:dyDescent="0.3">
      <c r="E84" s="9" t="s">
        <v>549</v>
      </c>
    </row>
    <row r="85" spans="5:11" x14ac:dyDescent="0.3">
      <c r="E85" s="9" t="s">
        <v>550</v>
      </c>
    </row>
    <row r="86" spans="5:11" x14ac:dyDescent="0.3">
      <c r="E86" s="9" t="s">
        <v>551</v>
      </c>
    </row>
    <row r="87" spans="5:11" x14ac:dyDescent="0.3">
      <c r="E87" s="9" t="s">
        <v>552</v>
      </c>
    </row>
    <row r="88" spans="5:11" x14ac:dyDescent="0.3">
      <c r="E88" s="9" t="s">
        <v>553</v>
      </c>
    </row>
    <row r="89" spans="5:11" x14ac:dyDescent="0.3">
      <c r="E89" s="9" t="s">
        <v>554</v>
      </c>
    </row>
    <row r="90" spans="5:11" x14ac:dyDescent="0.3">
      <c r="E90" s="9" t="s">
        <v>555</v>
      </c>
    </row>
    <row r="91" spans="5:11" x14ac:dyDescent="0.3">
      <c r="E91" s="9" t="s">
        <v>556</v>
      </c>
    </row>
    <row r="92" spans="5:11" x14ac:dyDescent="0.3">
      <c r="E92" s="9" t="s">
        <v>557</v>
      </c>
    </row>
    <row r="93" spans="5:11" x14ac:dyDescent="0.3">
      <c r="E93" s="9" t="s">
        <v>558</v>
      </c>
      <c r="K93" s="24"/>
    </row>
    <row r="94" spans="5:11" x14ac:dyDescent="0.3">
      <c r="E94" s="9" t="s">
        <v>559</v>
      </c>
    </row>
    <row r="95" spans="5:11" x14ac:dyDescent="0.3">
      <c r="E95" s="9" t="s">
        <v>560</v>
      </c>
    </row>
    <row r="96" spans="5:11" x14ac:dyDescent="0.3">
      <c r="E96" s="9" t="s">
        <v>561</v>
      </c>
    </row>
    <row r="97" spans="5:5" x14ac:dyDescent="0.3">
      <c r="E97" s="9" t="s">
        <v>562</v>
      </c>
    </row>
    <row r="98" spans="5:5" x14ac:dyDescent="0.3">
      <c r="E98" s="9" t="s">
        <v>563</v>
      </c>
    </row>
    <row r="99" spans="5:5" x14ac:dyDescent="0.3">
      <c r="E99" s="9" t="s">
        <v>564</v>
      </c>
    </row>
    <row r="100" spans="5:5" x14ac:dyDescent="0.3">
      <c r="E100" s="9" t="s">
        <v>565</v>
      </c>
    </row>
    <row r="101" spans="5:5" x14ac:dyDescent="0.3">
      <c r="E101" s="9" t="s">
        <v>566</v>
      </c>
    </row>
    <row r="102" spans="5:5" x14ac:dyDescent="0.3">
      <c r="E102" s="9" t="s">
        <v>567</v>
      </c>
    </row>
    <row r="103" spans="5:5" x14ac:dyDescent="0.3">
      <c r="E103" s="9" t="s">
        <v>568</v>
      </c>
    </row>
    <row r="104" spans="5:5" x14ac:dyDescent="0.3">
      <c r="E104" s="9" t="s">
        <v>569</v>
      </c>
    </row>
    <row r="105" spans="5:5" x14ac:dyDescent="0.3">
      <c r="E105" s="9" t="s">
        <v>570</v>
      </c>
    </row>
    <row r="106" spans="5:5" x14ac:dyDescent="0.3">
      <c r="E106" s="9" t="s">
        <v>571</v>
      </c>
    </row>
    <row r="107" spans="5:5" x14ac:dyDescent="0.3">
      <c r="E107" s="6" t="s">
        <v>335</v>
      </c>
    </row>
    <row r="108" spans="5:5" x14ac:dyDescent="0.3">
      <c r="E108" s="9" t="s">
        <v>572</v>
      </c>
    </row>
    <row r="109" spans="5:5" x14ac:dyDescent="0.3">
      <c r="E109" s="9" t="s">
        <v>573</v>
      </c>
    </row>
    <row r="110" spans="5:5" x14ac:dyDescent="0.3">
      <c r="E110" s="9" t="s">
        <v>574</v>
      </c>
    </row>
    <row r="111" spans="5:5" x14ac:dyDescent="0.3">
      <c r="E111" s="9" t="s">
        <v>575</v>
      </c>
    </row>
    <row r="112" spans="5:5" x14ac:dyDescent="0.3">
      <c r="E112" s="9" t="s">
        <v>576</v>
      </c>
    </row>
    <row r="113" spans="5:5" x14ac:dyDescent="0.3">
      <c r="E113" s="9" t="s">
        <v>577</v>
      </c>
    </row>
    <row r="114" spans="5:5" x14ac:dyDescent="0.3">
      <c r="E114" s="9" t="s">
        <v>578</v>
      </c>
    </row>
    <row r="115" spans="5:5" x14ac:dyDescent="0.3">
      <c r="E115" s="9" t="s">
        <v>579</v>
      </c>
    </row>
    <row r="116" spans="5:5" x14ac:dyDescent="0.3">
      <c r="E116" s="9" t="s">
        <v>580</v>
      </c>
    </row>
    <row r="117" spans="5:5" x14ac:dyDescent="0.3">
      <c r="E117" s="9" t="s">
        <v>581</v>
      </c>
    </row>
    <row r="118" spans="5:5" x14ac:dyDescent="0.3">
      <c r="E118" s="9" t="s">
        <v>582</v>
      </c>
    </row>
    <row r="119" spans="5:5" x14ac:dyDescent="0.3">
      <c r="E119" s="9" t="s">
        <v>583</v>
      </c>
    </row>
    <row r="120" spans="5:5" x14ac:dyDescent="0.3">
      <c r="E120" s="9" t="s">
        <v>584</v>
      </c>
    </row>
    <row r="121" spans="5:5" x14ac:dyDescent="0.3">
      <c r="E121" s="9" t="s">
        <v>585</v>
      </c>
    </row>
    <row r="122" spans="5:5" x14ac:dyDescent="0.3">
      <c r="E122" s="9" t="s">
        <v>586</v>
      </c>
    </row>
    <row r="123" spans="5:5" x14ac:dyDescent="0.3">
      <c r="E123" s="9" t="s">
        <v>587</v>
      </c>
    </row>
    <row r="124" spans="5:5" x14ac:dyDescent="0.3">
      <c r="E124" s="9" t="s">
        <v>588</v>
      </c>
    </row>
    <row r="125" spans="5:5" x14ac:dyDescent="0.3">
      <c r="E125" s="9" t="s">
        <v>589</v>
      </c>
    </row>
    <row r="126" spans="5:5" x14ac:dyDescent="0.3">
      <c r="E126" s="9" t="s">
        <v>590</v>
      </c>
    </row>
    <row r="127" spans="5:5" x14ac:dyDescent="0.3">
      <c r="E127" s="9" t="s">
        <v>591</v>
      </c>
    </row>
    <row r="128" spans="5:5" x14ac:dyDescent="0.3">
      <c r="E128" s="9" t="s">
        <v>592</v>
      </c>
    </row>
    <row r="129" spans="5:5" x14ac:dyDescent="0.3">
      <c r="E129" s="9" t="s">
        <v>593</v>
      </c>
    </row>
    <row r="130" spans="5:5" x14ac:dyDescent="0.3">
      <c r="E130" s="9" t="s">
        <v>594</v>
      </c>
    </row>
    <row r="131" spans="5:5" x14ac:dyDescent="0.3">
      <c r="E131" s="9" t="s">
        <v>595</v>
      </c>
    </row>
    <row r="132" spans="5:5" x14ac:dyDescent="0.3">
      <c r="E132" s="9" t="s">
        <v>596</v>
      </c>
    </row>
    <row r="133" spans="5:5" x14ac:dyDescent="0.3">
      <c r="E133" s="9" t="s">
        <v>597</v>
      </c>
    </row>
    <row r="134" spans="5:5" x14ac:dyDescent="0.3">
      <c r="E134" s="9" t="s">
        <v>598</v>
      </c>
    </row>
    <row r="135" spans="5:5" x14ac:dyDescent="0.3">
      <c r="E135" s="9" t="s">
        <v>599</v>
      </c>
    </row>
    <row r="136" spans="5:5" x14ac:dyDescent="0.3">
      <c r="E136" s="9" t="s">
        <v>600</v>
      </c>
    </row>
    <row r="137" spans="5:5" x14ac:dyDescent="0.3">
      <c r="E137" s="9" t="s">
        <v>601</v>
      </c>
    </row>
    <row r="138" spans="5:5" x14ac:dyDescent="0.3">
      <c r="E138" s="9" t="s">
        <v>602</v>
      </c>
    </row>
    <row r="139" spans="5:5" x14ac:dyDescent="0.3">
      <c r="E139" s="9" t="s">
        <v>603</v>
      </c>
    </row>
    <row r="140" spans="5:5" x14ac:dyDescent="0.3">
      <c r="E140" s="9" t="s">
        <v>604</v>
      </c>
    </row>
    <row r="141" spans="5:5" x14ac:dyDescent="0.3">
      <c r="E141" s="9" t="s">
        <v>605</v>
      </c>
    </row>
    <row r="142" spans="5:5" x14ac:dyDescent="0.3">
      <c r="E142" s="9" t="s">
        <v>606</v>
      </c>
    </row>
    <row r="143" spans="5:5" x14ac:dyDescent="0.3">
      <c r="E143" s="9" t="s">
        <v>607</v>
      </c>
    </row>
    <row r="144" spans="5:5" x14ac:dyDescent="0.3">
      <c r="E144" s="9" t="s">
        <v>608</v>
      </c>
    </row>
    <row r="145" spans="5:5" x14ac:dyDescent="0.3">
      <c r="E145" s="9" t="s">
        <v>609</v>
      </c>
    </row>
    <row r="146" spans="5:5" x14ac:dyDescent="0.3">
      <c r="E146" s="9" t="s">
        <v>610</v>
      </c>
    </row>
    <row r="147" spans="5:5" x14ac:dyDescent="0.3">
      <c r="E147" s="9" t="s">
        <v>611</v>
      </c>
    </row>
    <row r="148" spans="5:5" x14ac:dyDescent="0.3">
      <c r="E148" s="9" t="s">
        <v>612</v>
      </c>
    </row>
    <row r="149" spans="5:5" x14ac:dyDescent="0.3">
      <c r="E149" s="9" t="s">
        <v>613</v>
      </c>
    </row>
    <row r="150" spans="5:5" x14ac:dyDescent="0.3">
      <c r="E150" s="6" t="s">
        <v>1919</v>
      </c>
    </row>
    <row r="151" spans="5:5" x14ac:dyDescent="0.3">
      <c r="E151" s="9" t="s">
        <v>614</v>
      </c>
    </row>
    <row r="152" spans="5:5" x14ac:dyDescent="0.3">
      <c r="E152" s="9" t="s">
        <v>615</v>
      </c>
    </row>
    <row r="153" spans="5:5" x14ac:dyDescent="0.3">
      <c r="E153" s="9" t="s">
        <v>616</v>
      </c>
    </row>
    <row r="154" spans="5:5" x14ac:dyDescent="0.3">
      <c r="E154" s="6" t="s">
        <v>336</v>
      </c>
    </row>
    <row r="155" spans="5:5" x14ac:dyDescent="0.3">
      <c r="E155" s="9" t="s">
        <v>617</v>
      </c>
    </row>
    <row r="156" spans="5:5" x14ac:dyDescent="0.3">
      <c r="E156" s="9" t="s">
        <v>618</v>
      </c>
    </row>
    <row r="157" spans="5:5" x14ac:dyDescent="0.3">
      <c r="E157" s="9" t="s">
        <v>619</v>
      </c>
    </row>
    <row r="158" spans="5:5" x14ac:dyDescent="0.3">
      <c r="E158" s="9" t="s">
        <v>620</v>
      </c>
    </row>
    <row r="159" spans="5:5" x14ac:dyDescent="0.3">
      <c r="E159" s="9" t="s">
        <v>621</v>
      </c>
    </row>
    <row r="160" spans="5:5" x14ac:dyDescent="0.3">
      <c r="E160" s="9" t="s">
        <v>622</v>
      </c>
    </row>
    <row r="161" spans="5:5" x14ac:dyDescent="0.3">
      <c r="E161" s="9" t="s">
        <v>623</v>
      </c>
    </row>
    <row r="162" spans="5:5" x14ac:dyDescent="0.3">
      <c r="E162" t="s">
        <v>30</v>
      </c>
    </row>
    <row r="163" spans="5:5" x14ac:dyDescent="0.3">
      <c r="E163" t="s">
        <v>327</v>
      </c>
    </row>
    <row r="164" spans="5:5" x14ac:dyDescent="0.3">
      <c r="E164" t="s">
        <v>328</v>
      </c>
    </row>
    <row r="165" spans="5:5" x14ac:dyDescent="0.3">
      <c r="E165" t="s">
        <v>329</v>
      </c>
    </row>
    <row r="166" spans="5:5" x14ac:dyDescent="0.3">
      <c r="E166" t="s">
        <v>1945</v>
      </c>
    </row>
    <row r="167" spans="5:5" x14ac:dyDescent="0.3">
      <c r="E167" t="s">
        <v>1946</v>
      </c>
    </row>
    <row r="168" spans="5:5" x14ac:dyDescent="0.3">
      <c r="E168" t="s">
        <v>1947</v>
      </c>
    </row>
    <row r="169" spans="5:5" x14ac:dyDescent="0.3">
      <c r="E169" t="s">
        <v>1948</v>
      </c>
    </row>
    <row r="170" spans="5:5" x14ac:dyDescent="0.3">
      <c r="E170" t="s">
        <v>1949</v>
      </c>
    </row>
    <row r="171" spans="5:5" x14ac:dyDescent="0.3">
      <c r="E171" t="s">
        <v>1950</v>
      </c>
    </row>
    <row r="172" spans="5:5" x14ac:dyDescent="0.3">
      <c r="E172" t="s">
        <v>1951</v>
      </c>
    </row>
    <row r="173" spans="5:5" x14ac:dyDescent="0.3">
      <c r="E173" t="s">
        <v>1952</v>
      </c>
    </row>
    <row r="174" spans="5:5" x14ac:dyDescent="0.3">
      <c r="E174" t="s">
        <v>1953</v>
      </c>
    </row>
    <row r="175" spans="5:5" x14ac:dyDescent="0.3">
      <c r="E175" t="s">
        <v>1954</v>
      </c>
    </row>
    <row r="176" spans="5:5" x14ac:dyDescent="0.3">
      <c r="E176" t="s">
        <v>1955</v>
      </c>
    </row>
    <row r="177" spans="5:5" x14ac:dyDescent="0.3">
      <c r="E177" t="s">
        <v>1956</v>
      </c>
    </row>
    <row r="178" spans="5:5" x14ac:dyDescent="0.3">
      <c r="E178" t="s">
        <v>1957</v>
      </c>
    </row>
    <row r="179" spans="5:5" x14ac:dyDescent="0.3">
      <c r="E179" t="s">
        <v>1958</v>
      </c>
    </row>
    <row r="180" spans="5:5" x14ac:dyDescent="0.3">
      <c r="E180" s="6" t="s">
        <v>1920</v>
      </c>
    </row>
    <row r="181" spans="5:5" x14ac:dyDescent="0.3">
      <c r="E181" s="9" t="s">
        <v>1895</v>
      </c>
    </row>
    <row r="182" spans="5:5" x14ac:dyDescent="0.3">
      <c r="E182" s="9" t="s">
        <v>1896</v>
      </c>
    </row>
    <row r="183" spans="5:5" x14ac:dyDescent="0.3">
      <c r="E183" s="9" t="s">
        <v>1897</v>
      </c>
    </row>
    <row r="184" spans="5:5" x14ac:dyDescent="0.3">
      <c r="E184" s="9" t="s">
        <v>1898</v>
      </c>
    </row>
    <row r="185" spans="5:5" x14ac:dyDescent="0.3">
      <c r="E185" s="9" t="s">
        <v>1915</v>
      </c>
    </row>
    <row r="186" spans="5:5" x14ac:dyDescent="0.3">
      <c r="E186" s="9" t="s">
        <v>1899</v>
      </c>
    </row>
    <row r="187" spans="5:5" x14ac:dyDescent="0.3">
      <c r="E187" s="9" t="s">
        <v>1900</v>
      </c>
    </row>
    <row r="188" spans="5:5" x14ac:dyDescent="0.3">
      <c r="E188" s="9" t="s">
        <v>1901</v>
      </c>
    </row>
    <row r="189" spans="5:5" x14ac:dyDescent="0.3">
      <c r="E189" s="9" t="s">
        <v>1902</v>
      </c>
    </row>
    <row r="190" spans="5:5" x14ac:dyDescent="0.3">
      <c r="E190" s="9" t="s">
        <v>1903</v>
      </c>
    </row>
    <row r="191" spans="5:5" x14ac:dyDescent="0.3">
      <c r="E191" s="9" t="s">
        <v>1904</v>
      </c>
    </row>
    <row r="192" spans="5:5" x14ac:dyDescent="0.3">
      <c r="E192" s="9" t="s">
        <v>1905</v>
      </c>
    </row>
    <row r="193" spans="5:5" x14ac:dyDescent="0.3">
      <c r="E193" s="9" t="s">
        <v>1906</v>
      </c>
    </row>
    <row r="194" spans="5:5" x14ac:dyDescent="0.3">
      <c r="E194" s="9" t="s">
        <v>1913</v>
      </c>
    </row>
    <row r="195" spans="5:5" x14ac:dyDescent="0.3">
      <c r="E195" s="9" t="s">
        <v>1914</v>
      </c>
    </row>
    <row r="196" spans="5:5" x14ac:dyDescent="0.3">
      <c r="E196" s="9" t="s">
        <v>1907</v>
      </c>
    </row>
    <row r="197" spans="5:5" x14ac:dyDescent="0.3">
      <c r="E197" s="9" t="s">
        <v>1908</v>
      </c>
    </row>
    <row r="198" spans="5:5" x14ac:dyDescent="0.3">
      <c r="E198" s="9" t="s">
        <v>1909</v>
      </c>
    </row>
    <row r="199" spans="5:5" x14ac:dyDescent="0.3">
      <c r="E199" s="9" t="s">
        <v>1910</v>
      </c>
    </row>
    <row r="200" spans="5:5" x14ac:dyDescent="0.3">
      <c r="E200" s="9" t="s">
        <v>1911</v>
      </c>
    </row>
    <row r="201" spans="5:5" x14ac:dyDescent="0.3">
      <c r="E201" s="9" t="s">
        <v>1912</v>
      </c>
    </row>
    <row r="202" spans="5:5" x14ac:dyDescent="0.3">
      <c r="E202" t="s">
        <v>332</v>
      </c>
    </row>
    <row r="203" spans="5:5" x14ac:dyDescent="0.3">
      <c r="E203" s="6" t="s">
        <v>337</v>
      </c>
    </row>
    <row r="204" spans="5:5" x14ac:dyDescent="0.3">
      <c r="E204" s="9" t="s">
        <v>432</v>
      </c>
    </row>
    <row r="205" spans="5:5" x14ac:dyDescent="0.3">
      <c r="E205" s="9" t="s">
        <v>433</v>
      </c>
    </row>
    <row r="206" spans="5:5" x14ac:dyDescent="0.3">
      <c r="E206" s="9" t="s">
        <v>434</v>
      </c>
    </row>
    <row r="207" spans="5:5" x14ac:dyDescent="0.3">
      <c r="E207" s="9" t="s">
        <v>435</v>
      </c>
    </row>
    <row r="208" spans="5:5" x14ac:dyDescent="0.3">
      <c r="E208" s="9" t="s">
        <v>436</v>
      </c>
    </row>
    <row r="209" spans="5:5" x14ac:dyDescent="0.3">
      <c r="E209" s="9" t="s">
        <v>437</v>
      </c>
    </row>
    <row r="210" spans="5:5" x14ac:dyDescent="0.3">
      <c r="E210" s="9" t="s">
        <v>438</v>
      </c>
    </row>
    <row r="211" spans="5:5" x14ac:dyDescent="0.3">
      <c r="E211" s="9" t="s">
        <v>439</v>
      </c>
    </row>
    <row r="212" spans="5:5" x14ac:dyDescent="0.3">
      <c r="E212" s="9" t="s">
        <v>440</v>
      </c>
    </row>
    <row r="213" spans="5:5" x14ac:dyDescent="0.3">
      <c r="E213" s="9" t="s">
        <v>441</v>
      </c>
    </row>
    <row r="214" spans="5:5" x14ac:dyDescent="0.3">
      <c r="E214" s="9" t="s">
        <v>442</v>
      </c>
    </row>
    <row r="215" spans="5:5" x14ac:dyDescent="0.3">
      <c r="E215" s="9" t="s">
        <v>443</v>
      </c>
    </row>
    <row r="216" spans="5:5" x14ac:dyDescent="0.3">
      <c r="E216" s="9" t="s">
        <v>444</v>
      </c>
    </row>
    <row r="217" spans="5:5" x14ac:dyDescent="0.3">
      <c r="E217" s="9" t="s">
        <v>445</v>
      </c>
    </row>
    <row r="218" spans="5:5" x14ac:dyDescent="0.3">
      <c r="E218" s="9" t="s">
        <v>446</v>
      </c>
    </row>
    <row r="219" spans="5:5" x14ac:dyDescent="0.3">
      <c r="E219" s="9" t="s">
        <v>447</v>
      </c>
    </row>
    <row r="220" spans="5:5" x14ac:dyDescent="0.3">
      <c r="E220" s="9" t="s">
        <v>448</v>
      </c>
    </row>
    <row r="221" spans="5:5" x14ac:dyDescent="0.3">
      <c r="E221" s="9" t="s">
        <v>449</v>
      </c>
    </row>
    <row r="222" spans="5:5" x14ac:dyDescent="0.3">
      <c r="E222" s="9" t="s">
        <v>450</v>
      </c>
    </row>
    <row r="223" spans="5:5" x14ac:dyDescent="0.3">
      <c r="E223" s="9" t="s">
        <v>451</v>
      </c>
    </row>
    <row r="224" spans="5:5" x14ac:dyDescent="0.3">
      <c r="E224" s="9" t="s">
        <v>452</v>
      </c>
    </row>
    <row r="225" spans="5:5" x14ac:dyDescent="0.3">
      <c r="E225" s="9" t="s">
        <v>453</v>
      </c>
    </row>
    <row r="226" spans="5:5" x14ac:dyDescent="0.3">
      <c r="E226" s="9" t="s">
        <v>454</v>
      </c>
    </row>
    <row r="227" spans="5:5" x14ac:dyDescent="0.3">
      <c r="E227" s="9" t="s">
        <v>455</v>
      </c>
    </row>
    <row r="228" spans="5:5" x14ac:dyDescent="0.3">
      <c r="E228" s="9" t="s">
        <v>456</v>
      </c>
    </row>
    <row r="229" spans="5:5" x14ac:dyDescent="0.3">
      <c r="E229" s="9" t="s">
        <v>457</v>
      </c>
    </row>
    <row r="230" spans="5:5" x14ac:dyDescent="0.3">
      <c r="E230" s="9" t="s">
        <v>458</v>
      </c>
    </row>
    <row r="231" spans="5:5" x14ac:dyDescent="0.3">
      <c r="E231" s="9" t="s">
        <v>459</v>
      </c>
    </row>
    <row r="232" spans="5:5" x14ac:dyDescent="0.3">
      <c r="E232" s="9" t="s">
        <v>460</v>
      </c>
    </row>
    <row r="233" spans="5:5" x14ac:dyDescent="0.3">
      <c r="E233" s="9" t="s">
        <v>461</v>
      </c>
    </row>
    <row r="234" spans="5:5" x14ac:dyDescent="0.3">
      <c r="E234" s="9" t="s">
        <v>462</v>
      </c>
    </row>
    <row r="235" spans="5:5" x14ac:dyDescent="0.3">
      <c r="E235" s="9" t="s">
        <v>463</v>
      </c>
    </row>
    <row r="236" spans="5:5" x14ac:dyDescent="0.3">
      <c r="E236" s="9" t="s">
        <v>464</v>
      </c>
    </row>
    <row r="237" spans="5:5" x14ac:dyDescent="0.3">
      <c r="E237" s="9" t="s">
        <v>465</v>
      </c>
    </row>
    <row r="238" spans="5:5" x14ac:dyDescent="0.3">
      <c r="E238" s="9" t="s">
        <v>466</v>
      </c>
    </row>
    <row r="239" spans="5:5" ht="15" customHeight="1" x14ac:dyDescent="0.3">
      <c r="E239" s="9" t="s">
        <v>467</v>
      </c>
    </row>
    <row r="240" spans="5:5" x14ac:dyDescent="0.3">
      <c r="E240" s="9" t="s">
        <v>468</v>
      </c>
    </row>
    <row r="241" spans="5:5" x14ac:dyDescent="0.3">
      <c r="E241" s="9" t="s">
        <v>469</v>
      </c>
    </row>
    <row r="242" spans="5:5" x14ac:dyDescent="0.3">
      <c r="E242" s="9" t="s">
        <v>470</v>
      </c>
    </row>
    <row r="243" spans="5:5" x14ac:dyDescent="0.3">
      <c r="E243" s="9" t="s">
        <v>471</v>
      </c>
    </row>
    <row r="244" spans="5:5" x14ac:dyDescent="0.3">
      <c r="E244" s="6" t="s">
        <v>1921</v>
      </c>
    </row>
    <row r="245" spans="5:5" x14ac:dyDescent="0.3">
      <c r="E245" s="9" t="s">
        <v>648</v>
      </c>
    </row>
    <row r="246" spans="5:5" x14ac:dyDescent="0.3">
      <c r="E246" s="9" t="s">
        <v>649</v>
      </c>
    </row>
    <row r="247" spans="5:5" x14ac:dyDescent="0.3">
      <c r="E247" s="9" t="s">
        <v>650</v>
      </c>
    </row>
    <row r="248" spans="5:5" x14ac:dyDescent="0.3">
      <c r="E248" s="9" t="s">
        <v>651</v>
      </c>
    </row>
    <row r="249" spans="5:5" x14ac:dyDescent="0.3">
      <c r="E249" s="9" t="s">
        <v>652</v>
      </c>
    </row>
    <row r="250" spans="5:5" x14ac:dyDescent="0.3">
      <c r="E250" s="9" t="s">
        <v>653</v>
      </c>
    </row>
    <row r="251" spans="5:5" x14ac:dyDescent="0.3">
      <c r="E251" s="9" t="s">
        <v>654</v>
      </c>
    </row>
    <row r="252" spans="5:5" x14ac:dyDescent="0.3">
      <c r="E252" s="9" t="s">
        <v>655</v>
      </c>
    </row>
    <row r="253" spans="5:5" x14ac:dyDescent="0.3">
      <c r="E253" s="9" t="s">
        <v>656</v>
      </c>
    </row>
    <row r="254" spans="5:5" x14ac:dyDescent="0.3">
      <c r="E254" s="9" t="s">
        <v>657</v>
      </c>
    </row>
    <row r="255" spans="5:5" x14ac:dyDescent="0.3">
      <c r="E255" s="9" t="s">
        <v>658</v>
      </c>
    </row>
    <row r="256" spans="5:5" x14ac:dyDescent="0.3">
      <c r="E256" s="9" t="s">
        <v>659</v>
      </c>
    </row>
    <row r="257" spans="5:5" x14ac:dyDescent="0.3">
      <c r="E257" s="9" t="s">
        <v>660</v>
      </c>
    </row>
    <row r="258" spans="5:5" x14ac:dyDescent="0.3">
      <c r="E258" s="9" t="s">
        <v>661</v>
      </c>
    </row>
    <row r="259" spans="5:5" x14ac:dyDescent="0.3">
      <c r="E259" s="9" t="s">
        <v>662</v>
      </c>
    </row>
    <row r="260" spans="5:5" x14ac:dyDescent="0.3">
      <c r="E260" s="9" t="s">
        <v>663</v>
      </c>
    </row>
    <row r="261" spans="5:5" x14ac:dyDescent="0.3">
      <c r="E261" s="9" t="s">
        <v>664</v>
      </c>
    </row>
    <row r="262" spans="5:5" x14ac:dyDescent="0.3">
      <c r="E262" s="9" t="s">
        <v>665</v>
      </c>
    </row>
    <row r="263" spans="5:5" x14ac:dyDescent="0.3">
      <c r="E263" s="9" t="s">
        <v>666</v>
      </c>
    </row>
    <row r="264" spans="5:5" x14ac:dyDescent="0.3">
      <c r="E264" s="9" t="s">
        <v>667</v>
      </c>
    </row>
    <row r="265" spans="5:5" x14ac:dyDescent="0.3">
      <c r="E265" s="9" t="s">
        <v>668</v>
      </c>
    </row>
    <row r="266" spans="5:5" x14ac:dyDescent="0.3">
      <c r="E266" s="9" t="s">
        <v>669</v>
      </c>
    </row>
    <row r="267" spans="5:5" x14ac:dyDescent="0.3">
      <c r="E267" s="9" t="s">
        <v>670</v>
      </c>
    </row>
    <row r="268" spans="5:5" x14ac:dyDescent="0.3">
      <c r="E268" s="9" t="s">
        <v>671</v>
      </c>
    </row>
    <row r="269" spans="5:5" x14ac:dyDescent="0.3">
      <c r="E269" s="9" t="s">
        <v>672</v>
      </c>
    </row>
    <row r="270" spans="5:5" x14ac:dyDescent="0.3">
      <c r="E270" s="9" t="s">
        <v>673</v>
      </c>
    </row>
    <row r="271" spans="5:5" x14ac:dyDescent="0.3">
      <c r="E271" s="9" t="s">
        <v>674</v>
      </c>
    </row>
    <row r="272" spans="5:5" x14ac:dyDescent="0.3">
      <c r="E272" s="9" t="s">
        <v>675</v>
      </c>
    </row>
    <row r="273" spans="5:5" x14ac:dyDescent="0.3">
      <c r="E273" s="9" t="s">
        <v>676</v>
      </c>
    </row>
    <row r="274" spans="5:5" x14ac:dyDescent="0.3">
      <c r="E274" s="9" t="s">
        <v>677</v>
      </c>
    </row>
    <row r="275" spans="5:5" x14ac:dyDescent="0.3">
      <c r="E275" s="9" t="s">
        <v>678</v>
      </c>
    </row>
    <row r="276" spans="5:5" x14ac:dyDescent="0.3">
      <c r="E276" s="9" t="s">
        <v>679</v>
      </c>
    </row>
    <row r="277" spans="5:5" x14ac:dyDescent="0.3">
      <c r="E277" s="9" t="s">
        <v>680</v>
      </c>
    </row>
    <row r="278" spans="5:5" x14ac:dyDescent="0.3">
      <c r="E278" s="6" t="s">
        <v>338</v>
      </c>
    </row>
    <row r="279" spans="5:5" x14ac:dyDescent="0.3">
      <c r="E279" s="9" t="s">
        <v>624</v>
      </c>
    </row>
    <row r="280" spans="5:5" x14ac:dyDescent="0.3">
      <c r="E280" s="9" t="s">
        <v>625</v>
      </c>
    </row>
    <row r="281" spans="5:5" x14ac:dyDescent="0.3">
      <c r="E281" s="9" t="s">
        <v>626</v>
      </c>
    </row>
    <row r="282" spans="5:5" x14ac:dyDescent="0.3">
      <c r="E282" s="9" t="s">
        <v>627</v>
      </c>
    </row>
    <row r="283" spans="5:5" x14ac:dyDescent="0.3">
      <c r="E283" s="9" t="s">
        <v>628</v>
      </c>
    </row>
    <row r="284" spans="5:5" x14ac:dyDescent="0.3">
      <c r="E284" s="9" t="s">
        <v>629</v>
      </c>
    </row>
    <row r="285" spans="5:5" x14ac:dyDescent="0.3">
      <c r="E285" s="9" t="s">
        <v>630</v>
      </c>
    </row>
    <row r="286" spans="5:5" x14ac:dyDescent="0.3">
      <c r="E286" s="9" t="s">
        <v>631</v>
      </c>
    </row>
    <row r="287" spans="5:5" x14ac:dyDescent="0.3">
      <c r="E287" s="9" t="s">
        <v>632</v>
      </c>
    </row>
    <row r="288" spans="5:5" x14ac:dyDescent="0.3">
      <c r="E288" s="9" t="s">
        <v>633</v>
      </c>
    </row>
    <row r="289" spans="5:5" x14ac:dyDescent="0.3">
      <c r="E289" s="9" t="s">
        <v>634</v>
      </c>
    </row>
    <row r="290" spans="5:5" x14ac:dyDescent="0.3">
      <c r="E290" s="9" t="s">
        <v>635</v>
      </c>
    </row>
    <row r="291" spans="5:5" x14ac:dyDescent="0.3">
      <c r="E291" s="9" t="s">
        <v>636</v>
      </c>
    </row>
    <row r="292" spans="5:5" x14ac:dyDescent="0.3">
      <c r="E292" s="9" t="s">
        <v>637</v>
      </c>
    </row>
    <row r="293" spans="5:5" x14ac:dyDescent="0.3">
      <c r="E293" s="9" t="s">
        <v>638</v>
      </c>
    </row>
    <row r="294" spans="5:5" x14ac:dyDescent="0.3">
      <c r="E294" s="9" t="s">
        <v>639</v>
      </c>
    </row>
    <row r="295" spans="5:5" x14ac:dyDescent="0.3">
      <c r="E295" s="9" t="s">
        <v>640</v>
      </c>
    </row>
    <row r="296" spans="5:5" x14ac:dyDescent="0.3">
      <c r="E296" s="9" t="s">
        <v>641</v>
      </c>
    </row>
    <row r="297" spans="5:5" x14ac:dyDescent="0.3">
      <c r="E297" s="9" t="s">
        <v>642</v>
      </c>
    </row>
    <row r="298" spans="5:5" x14ac:dyDescent="0.3">
      <c r="E298" s="9" t="s">
        <v>643</v>
      </c>
    </row>
    <row r="299" spans="5:5" x14ac:dyDescent="0.3">
      <c r="E299" s="9" t="s">
        <v>644</v>
      </c>
    </row>
    <row r="300" spans="5:5" x14ac:dyDescent="0.3">
      <c r="E300" s="9" t="s">
        <v>645</v>
      </c>
    </row>
    <row r="301" spans="5:5" x14ac:dyDescent="0.3">
      <c r="E301" s="9" t="s">
        <v>646</v>
      </c>
    </row>
    <row r="302" spans="5:5" x14ac:dyDescent="0.3">
      <c r="E302" s="9" t="s">
        <v>647</v>
      </c>
    </row>
    <row r="303" spans="5:5" x14ac:dyDescent="0.3">
      <c r="E303" s="6" t="s">
        <v>1922</v>
      </c>
    </row>
    <row r="304" spans="5:5" x14ac:dyDescent="0.3">
      <c r="E304" s="9" t="s">
        <v>681</v>
      </c>
    </row>
    <row r="305" spans="5:5" x14ac:dyDescent="0.3">
      <c r="E305" s="9" t="s">
        <v>682</v>
      </c>
    </row>
    <row r="306" spans="5:5" x14ac:dyDescent="0.3">
      <c r="E306" s="9" t="s">
        <v>683</v>
      </c>
    </row>
    <row r="307" spans="5:5" x14ac:dyDescent="0.3">
      <c r="E307" s="9" t="s">
        <v>684</v>
      </c>
    </row>
    <row r="308" spans="5:5" x14ac:dyDescent="0.3">
      <c r="E308" s="9" t="s">
        <v>685</v>
      </c>
    </row>
    <row r="309" spans="5:5" x14ac:dyDescent="0.3">
      <c r="E309" s="9" t="s">
        <v>686</v>
      </c>
    </row>
    <row r="310" spans="5:5" x14ac:dyDescent="0.3">
      <c r="E310" s="9" t="s">
        <v>687</v>
      </c>
    </row>
    <row r="311" spans="5:5" x14ac:dyDescent="0.3">
      <c r="E311" s="9" t="s">
        <v>688</v>
      </c>
    </row>
    <row r="312" spans="5:5" x14ac:dyDescent="0.3">
      <c r="E312" s="9" t="s">
        <v>689</v>
      </c>
    </row>
    <row r="313" spans="5:5" x14ac:dyDescent="0.3">
      <c r="E313" s="9" t="s">
        <v>690</v>
      </c>
    </row>
    <row r="314" spans="5:5" x14ac:dyDescent="0.3">
      <c r="E314" s="9" t="s">
        <v>691</v>
      </c>
    </row>
    <row r="315" spans="5:5" x14ac:dyDescent="0.3">
      <c r="E315" s="9" t="s">
        <v>692</v>
      </c>
    </row>
    <row r="316" spans="5:5" x14ac:dyDescent="0.3">
      <c r="E316" s="9" t="s">
        <v>693</v>
      </c>
    </row>
    <row r="317" spans="5:5" x14ac:dyDescent="0.3">
      <c r="E317" s="9" t="s">
        <v>694</v>
      </c>
    </row>
    <row r="318" spans="5:5" x14ac:dyDescent="0.3">
      <c r="E318" s="9" t="s">
        <v>695</v>
      </c>
    </row>
    <row r="319" spans="5:5" x14ac:dyDescent="0.3">
      <c r="E319" s="9" t="s">
        <v>696</v>
      </c>
    </row>
    <row r="320" spans="5:5" x14ac:dyDescent="0.3">
      <c r="E320" s="9" t="s">
        <v>697</v>
      </c>
    </row>
    <row r="321" spans="5:5" x14ac:dyDescent="0.3">
      <c r="E321" s="9" t="s">
        <v>698</v>
      </c>
    </row>
    <row r="322" spans="5:5" x14ac:dyDescent="0.3">
      <c r="E322" s="9" t="s">
        <v>699</v>
      </c>
    </row>
    <row r="323" spans="5:5" x14ac:dyDescent="0.3">
      <c r="E323" s="9" t="s">
        <v>700</v>
      </c>
    </row>
    <row r="324" spans="5:5" x14ac:dyDescent="0.3">
      <c r="E324" s="9" t="s">
        <v>701</v>
      </c>
    </row>
    <row r="325" spans="5:5" x14ac:dyDescent="0.3">
      <c r="E325" s="9" t="s">
        <v>702</v>
      </c>
    </row>
    <row r="326" spans="5:5" x14ac:dyDescent="0.3">
      <c r="E326" s="9" t="s">
        <v>703</v>
      </c>
    </row>
    <row r="327" spans="5:5" x14ac:dyDescent="0.3">
      <c r="E327" s="9" t="s">
        <v>704</v>
      </c>
    </row>
    <row r="328" spans="5:5" x14ac:dyDescent="0.3">
      <c r="E328" s="9" t="s">
        <v>705</v>
      </c>
    </row>
    <row r="329" spans="5:5" x14ac:dyDescent="0.3">
      <c r="E329" s="9" t="s">
        <v>706</v>
      </c>
    </row>
    <row r="330" spans="5:5" x14ac:dyDescent="0.3">
      <c r="E330" s="9" t="s">
        <v>707</v>
      </c>
    </row>
    <row r="331" spans="5:5" x14ac:dyDescent="0.3">
      <c r="E331" s="9" t="s">
        <v>708</v>
      </c>
    </row>
    <row r="332" spans="5:5" x14ac:dyDescent="0.3">
      <c r="E332" s="9" t="s">
        <v>709</v>
      </c>
    </row>
    <row r="333" spans="5:5" x14ac:dyDescent="0.3">
      <c r="E333" s="9" t="s">
        <v>710</v>
      </c>
    </row>
    <row r="334" spans="5:5" x14ac:dyDescent="0.3">
      <c r="E334" s="9" t="s">
        <v>711</v>
      </c>
    </row>
    <row r="335" spans="5:5" x14ac:dyDescent="0.3">
      <c r="E335" s="9" t="s">
        <v>712</v>
      </c>
    </row>
    <row r="336" spans="5:5" x14ac:dyDescent="0.3">
      <c r="E336" s="9" t="s">
        <v>713</v>
      </c>
    </row>
    <row r="337" spans="5:5" x14ac:dyDescent="0.3">
      <c r="E337" s="9" t="s">
        <v>714</v>
      </c>
    </row>
    <row r="338" spans="5:5" x14ac:dyDescent="0.3">
      <c r="E338" s="9" t="s">
        <v>715</v>
      </c>
    </row>
    <row r="339" spans="5:5" x14ac:dyDescent="0.3">
      <c r="E339" s="9" t="s">
        <v>716</v>
      </c>
    </row>
    <row r="340" spans="5:5" x14ac:dyDescent="0.3">
      <c r="E340" s="9" t="s">
        <v>717</v>
      </c>
    </row>
    <row r="341" spans="5:5" x14ac:dyDescent="0.3">
      <c r="E341" s="9" t="s">
        <v>718</v>
      </c>
    </row>
    <row r="342" spans="5:5" x14ac:dyDescent="0.3">
      <c r="E342" s="9" t="s">
        <v>719</v>
      </c>
    </row>
    <row r="343" spans="5:5" x14ac:dyDescent="0.3">
      <c r="E343" s="9" t="s">
        <v>720</v>
      </c>
    </row>
    <row r="344" spans="5:5" x14ac:dyDescent="0.3">
      <c r="E344" s="9" t="s">
        <v>721</v>
      </c>
    </row>
    <row r="345" spans="5:5" x14ac:dyDescent="0.3">
      <c r="E345" s="9" t="s">
        <v>722</v>
      </c>
    </row>
    <row r="346" spans="5:5" x14ac:dyDescent="0.3">
      <c r="E346" s="9" t="s">
        <v>723</v>
      </c>
    </row>
    <row r="347" spans="5:5" x14ac:dyDescent="0.3">
      <c r="E347" s="9" t="s">
        <v>724</v>
      </c>
    </row>
    <row r="348" spans="5:5" x14ac:dyDescent="0.3">
      <c r="E348" s="9" t="s">
        <v>725</v>
      </c>
    </row>
    <row r="349" spans="5:5" x14ac:dyDescent="0.3">
      <c r="E349" s="9" t="s">
        <v>726</v>
      </c>
    </row>
    <row r="350" spans="5:5" x14ac:dyDescent="0.3">
      <c r="E350" s="6" t="s">
        <v>339</v>
      </c>
    </row>
    <row r="351" spans="5:5" x14ac:dyDescent="0.3">
      <c r="E351" s="9" t="s">
        <v>727</v>
      </c>
    </row>
    <row r="352" spans="5:5" x14ac:dyDescent="0.3">
      <c r="E352" s="9" t="s">
        <v>728</v>
      </c>
    </row>
    <row r="353" spans="5:5" x14ac:dyDescent="0.3">
      <c r="E353" s="9" t="s">
        <v>729</v>
      </c>
    </row>
    <row r="354" spans="5:5" x14ac:dyDescent="0.3">
      <c r="E354" s="9" t="s">
        <v>730</v>
      </c>
    </row>
    <row r="355" spans="5:5" x14ac:dyDescent="0.3">
      <c r="E355" s="9" t="s">
        <v>731</v>
      </c>
    </row>
    <row r="356" spans="5:5" x14ac:dyDescent="0.3">
      <c r="E356" s="9" t="s">
        <v>732</v>
      </c>
    </row>
    <row r="357" spans="5:5" x14ac:dyDescent="0.3">
      <c r="E357" s="9" t="s">
        <v>733</v>
      </c>
    </row>
    <row r="358" spans="5:5" x14ac:dyDescent="0.3">
      <c r="E358" s="9" t="s">
        <v>734</v>
      </c>
    </row>
    <row r="359" spans="5:5" x14ac:dyDescent="0.3">
      <c r="E359" s="9" t="s">
        <v>735</v>
      </c>
    </row>
    <row r="360" spans="5:5" x14ac:dyDescent="0.3">
      <c r="E360" s="9" t="s">
        <v>736</v>
      </c>
    </row>
    <row r="361" spans="5:5" x14ac:dyDescent="0.3">
      <c r="E361" s="9" t="s">
        <v>737</v>
      </c>
    </row>
    <row r="362" spans="5:5" x14ac:dyDescent="0.3">
      <c r="E362" s="9" t="s">
        <v>738</v>
      </c>
    </row>
    <row r="363" spans="5:5" x14ac:dyDescent="0.3">
      <c r="E363" s="9" t="s">
        <v>739</v>
      </c>
    </row>
    <row r="364" spans="5:5" x14ac:dyDescent="0.3">
      <c r="E364" s="9" t="s">
        <v>740</v>
      </c>
    </row>
    <row r="365" spans="5:5" x14ac:dyDescent="0.3">
      <c r="E365" s="9" t="s">
        <v>741</v>
      </c>
    </row>
    <row r="366" spans="5:5" x14ac:dyDescent="0.3">
      <c r="E366" s="9" t="s">
        <v>742</v>
      </c>
    </row>
    <row r="367" spans="5:5" x14ac:dyDescent="0.3">
      <c r="E367" s="9" t="s">
        <v>743</v>
      </c>
    </row>
    <row r="368" spans="5:5" x14ac:dyDescent="0.3">
      <c r="E368" s="9" t="s">
        <v>744</v>
      </c>
    </row>
    <row r="369" spans="5:5" x14ac:dyDescent="0.3">
      <c r="E369" s="9" t="s">
        <v>745</v>
      </c>
    </row>
    <row r="370" spans="5:5" x14ac:dyDescent="0.3">
      <c r="E370" s="9" t="s">
        <v>746</v>
      </c>
    </row>
    <row r="371" spans="5:5" x14ac:dyDescent="0.3">
      <c r="E371" s="9" t="s">
        <v>747</v>
      </c>
    </row>
    <row r="372" spans="5:5" x14ac:dyDescent="0.3">
      <c r="E372" s="9" t="s">
        <v>748</v>
      </c>
    </row>
    <row r="373" spans="5:5" x14ac:dyDescent="0.3">
      <c r="E373" s="9" t="s">
        <v>749</v>
      </c>
    </row>
    <row r="374" spans="5:5" x14ac:dyDescent="0.3">
      <c r="E374" s="9" t="s">
        <v>750</v>
      </c>
    </row>
    <row r="375" spans="5:5" x14ac:dyDescent="0.3">
      <c r="E375" s="9" t="s">
        <v>751</v>
      </c>
    </row>
    <row r="376" spans="5:5" x14ac:dyDescent="0.3">
      <c r="E376" s="9" t="s">
        <v>752</v>
      </c>
    </row>
    <row r="377" spans="5:5" x14ac:dyDescent="0.3">
      <c r="E377" s="9" t="s">
        <v>753</v>
      </c>
    </row>
    <row r="378" spans="5:5" x14ac:dyDescent="0.3">
      <c r="E378" s="9" t="s">
        <v>754</v>
      </c>
    </row>
    <row r="379" spans="5:5" x14ac:dyDescent="0.3">
      <c r="E379" s="9" t="s">
        <v>755</v>
      </c>
    </row>
    <row r="380" spans="5:5" x14ac:dyDescent="0.3">
      <c r="E380" s="9" t="s">
        <v>756</v>
      </c>
    </row>
    <row r="381" spans="5:5" x14ac:dyDescent="0.3">
      <c r="E381" s="9" t="s">
        <v>757</v>
      </c>
    </row>
    <row r="382" spans="5:5" x14ac:dyDescent="0.3">
      <c r="E382" s="9" t="s">
        <v>758</v>
      </c>
    </row>
    <row r="383" spans="5:5" x14ac:dyDescent="0.3">
      <c r="E383" s="9" t="s">
        <v>759</v>
      </c>
    </row>
    <row r="384" spans="5:5" x14ac:dyDescent="0.3">
      <c r="E384" s="9" t="s">
        <v>760</v>
      </c>
    </row>
    <row r="385" spans="5:5" x14ac:dyDescent="0.3">
      <c r="E385" s="9" t="s">
        <v>761</v>
      </c>
    </row>
    <row r="386" spans="5:5" x14ac:dyDescent="0.3">
      <c r="E386" s="9" t="s">
        <v>762</v>
      </c>
    </row>
    <row r="387" spans="5:5" x14ac:dyDescent="0.3">
      <c r="E387" s="9" t="s">
        <v>763</v>
      </c>
    </row>
    <row r="388" spans="5:5" x14ac:dyDescent="0.3">
      <c r="E388" s="9" t="s">
        <v>764</v>
      </c>
    </row>
    <row r="389" spans="5:5" x14ac:dyDescent="0.3">
      <c r="E389" s="9" t="s">
        <v>765</v>
      </c>
    </row>
    <row r="390" spans="5:5" x14ac:dyDescent="0.3">
      <c r="E390" s="9" t="s">
        <v>1872</v>
      </c>
    </row>
    <row r="391" spans="5:5" x14ac:dyDescent="0.3">
      <c r="E391" s="9" t="s">
        <v>766</v>
      </c>
    </row>
    <row r="392" spans="5:5" x14ac:dyDescent="0.3">
      <c r="E392" s="9" t="s">
        <v>767</v>
      </c>
    </row>
    <row r="393" spans="5:5" x14ac:dyDescent="0.3">
      <c r="E393" s="9" t="s">
        <v>768</v>
      </c>
    </row>
    <row r="394" spans="5:5" x14ac:dyDescent="0.3">
      <c r="E394" s="9" t="s">
        <v>769</v>
      </c>
    </row>
    <row r="395" spans="5:5" x14ac:dyDescent="0.3">
      <c r="E395" s="9" t="s">
        <v>770</v>
      </c>
    </row>
    <row r="396" spans="5:5" x14ac:dyDescent="0.3">
      <c r="E396" s="9" t="s">
        <v>771</v>
      </c>
    </row>
    <row r="397" spans="5:5" x14ac:dyDescent="0.3">
      <c r="E397" s="9" t="s">
        <v>772</v>
      </c>
    </row>
    <row r="398" spans="5:5" x14ac:dyDescent="0.3">
      <c r="E398" s="9" t="s">
        <v>773</v>
      </c>
    </row>
    <row r="399" spans="5:5" x14ac:dyDescent="0.3">
      <c r="E399" s="9" t="s">
        <v>774</v>
      </c>
    </row>
    <row r="400" spans="5:5" x14ac:dyDescent="0.3">
      <c r="E400" s="9" t="s">
        <v>775</v>
      </c>
    </row>
    <row r="401" spans="5:5" x14ac:dyDescent="0.3">
      <c r="E401" s="9" t="s">
        <v>776</v>
      </c>
    </row>
    <row r="402" spans="5:5" x14ac:dyDescent="0.3">
      <c r="E402" s="9" t="s">
        <v>777</v>
      </c>
    </row>
    <row r="403" spans="5:5" x14ac:dyDescent="0.3">
      <c r="E403" s="9" t="s">
        <v>778</v>
      </c>
    </row>
    <row r="404" spans="5:5" x14ac:dyDescent="0.3">
      <c r="E404" s="9" t="s">
        <v>779</v>
      </c>
    </row>
    <row r="405" spans="5:5" x14ac:dyDescent="0.3">
      <c r="E405" s="9" t="s">
        <v>780</v>
      </c>
    </row>
    <row r="406" spans="5:5" x14ac:dyDescent="0.3">
      <c r="E406" s="6" t="s">
        <v>1923</v>
      </c>
    </row>
    <row r="407" spans="5:5" x14ac:dyDescent="0.3">
      <c r="E407" s="9" t="s">
        <v>1873</v>
      </c>
    </row>
    <row r="408" spans="5:5" x14ac:dyDescent="0.3">
      <c r="E408" s="9" t="s">
        <v>1874</v>
      </c>
    </row>
    <row r="409" spans="5:5" x14ac:dyDescent="0.3">
      <c r="E409" s="9" t="s">
        <v>1875</v>
      </c>
    </row>
    <row r="410" spans="5:5" x14ac:dyDescent="0.3">
      <c r="E410" s="9" t="s">
        <v>1876</v>
      </c>
    </row>
    <row r="411" spans="5:5" x14ac:dyDescent="0.3">
      <c r="E411" s="9" t="s">
        <v>1877</v>
      </c>
    </row>
    <row r="412" spans="5:5" x14ac:dyDescent="0.3">
      <c r="E412" s="9" t="s">
        <v>1878</v>
      </c>
    </row>
    <row r="413" spans="5:5" x14ac:dyDescent="0.3">
      <c r="E413" s="9" t="s">
        <v>1879</v>
      </c>
    </row>
    <row r="414" spans="5:5" x14ac:dyDescent="0.3">
      <c r="E414" s="9" t="s">
        <v>1880</v>
      </c>
    </row>
    <row r="415" spans="5:5" x14ac:dyDescent="0.3">
      <c r="E415" s="9" t="s">
        <v>1881</v>
      </c>
    </row>
    <row r="416" spans="5:5" x14ac:dyDescent="0.3">
      <c r="E416" s="9" t="s">
        <v>1882</v>
      </c>
    </row>
    <row r="417" spans="5:5" x14ac:dyDescent="0.3">
      <c r="E417" s="9" t="s">
        <v>1883</v>
      </c>
    </row>
    <row r="418" spans="5:5" x14ac:dyDescent="0.3">
      <c r="E418" s="9" t="s">
        <v>1884</v>
      </c>
    </row>
    <row r="419" spans="5:5" x14ac:dyDescent="0.3">
      <c r="E419" s="9" t="s">
        <v>1885</v>
      </c>
    </row>
    <row r="420" spans="5:5" x14ac:dyDescent="0.3">
      <c r="E420" s="9" t="s">
        <v>1886</v>
      </c>
    </row>
    <row r="421" spans="5:5" x14ac:dyDescent="0.3">
      <c r="E421" s="9" t="s">
        <v>1887</v>
      </c>
    </row>
    <row r="422" spans="5:5" x14ac:dyDescent="0.3">
      <c r="E422" s="9" t="s">
        <v>1888</v>
      </c>
    </row>
    <row r="423" spans="5:5" x14ac:dyDescent="0.3">
      <c r="E423" s="9" t="s">
        <v>1889</v>
      </c>
    </row>
    <row r="424" spans="5:5" x14ac:dyDescent="0.3">
      <c r="E424" s="9" t="s">
        <v>1890</v>
      </c>
    </row>
    <row r="425" spans="5:5" x14ac:dyDescent="0.3">
      <c r="E425" s="9" t="s">
        <v>1891</v>
      </c>
    </row>
    <row r="426" spans="5:5" x14ac:dyDescent="0.3">
      <c r="E426" s="9" t="s">
        <v>1892</v>
      </c>
    </row>
    <row r="427" spans="5:5" x14ac:dyDescent="0.3">
      <c r="E427" s="9" t="s">
        <v>1893</v>
      </c>
    </row>
    <row r="428" spans="5:5" x14ac:dyDescent="0.3">
      <c r="E428" s="9" t="s">
        <v>1894</v>
      </c>
    </row>
    <row r="429" spans="5:5" x14ac:dyDescent="0.3">
      <c r="E429" t="s">
        <v>1959</v>
      </c>
    </row>
    <row r="430" spans="5:5" x14ac:dyDescent="0.3">
      <c r="E430" s="6" t="s">
        <v>1967</v>
      </c>
    </row>
    <row r="431" spans="5:5" x14ac:dyDescent="0.3">
      <c r="E431" s="9" t="s">
        <v>1960</v>
      </c>
    </row>
    <row r="432" spans="5:5" x14ac:dyDescent="0.3">
      <c r="E432" s="9" t="s">
        <v>1961</v>
      </c>
    </row>
    <row r="433" spans="5:5" x14ac:dyDescent="0.3">
      <c r="E433" s="9" t="s">
        <v>1962</v>
      </c>
    </row>
    <row r="434" spans="5:5" x14ac:dyDescent="0.3">
      <c r="E434" s="9" t="s">
        <v>1963</v>
      </c>
    </row>
    <row r="435" spans="5:5" x14ac:dyDescent="0.3">
      <c r="E435" s="9" t="s">
        <v>1964</v>
      </c>
    </row>
    <row r="436" spans="5:5" x14ac:dyDescent="0.3">
      <c r="E436" s="9" t="s">
        <v>1965</v>
      </c>
    </row>
    <row r="437" spans="5:5" x14ac:dyDescent="0.3">
      <c r="E437" s="9" t="s">
        <v>1966</v>
      </c>
    </row>
    <row r="438" spans="5:5" x14ac:dyDescent="0.3">
      <c r="E438" t="s">
        <v>1968</v>
      </c>
    </row>
    <row r="439" spans="5:5" x14ac:dyDescent="0.3">
      <c r="E439" s="6" t="s">
        <v>1969</v>
      </c>
    </row>
    <row r="440" spans="5:5" x14ac:dyDescent="0.3">
      <c r="E440" s="9" t="s">
        <v>1970</v>
      </c>
    </row>
    <row r="441" spans="5:5" x14ac:dyDescent="0.3">
      <c r="E441" s="9" t="s">
        <v>1971</v>
      </c>
    </row>
    <row r="442" spans="5:5" x14ac:dyDescent="0.3">
      <c r="E442" s="9" t="s">
        <v>1972</v>
      </c>
    </row>
    <row r="443" spans="5:5" x14ac:dyDescent="0.3">
      <c r="E443" s="9" t="s">
        <v>1973</v>
      </c>
    </row>
    <row r="444" spans="5:5" x14ac:dyDescent="0.3">
      <c r="E444" s="9" t="s">
        <v>1974</v>
      </c>
    </row>
    <row r="445" spans="5:5" x14ac:dyDescent="0.3">
      <c r="E445" s="9" t="s">
        <v>1975</v>
      </c>
    </row>
    <row r="446" spans="5:5" x14ac:dyDescent="0.3">
      <c r="E446" s="9" t="s">
        <v>1976</v>
      </c>
    </row>
    <row r="447" spans="5:5" x14ac:dyDescent="0.3">
      <c r="E447" s="9" t="s">
        <v>1977</v>
      </c>
    </row>
    <row r="448" spans="5:5" x14ac:dyDescent="0.3">
      <c r="E448" s="9" t="s">
        <v>1978</v>
      </c>
    </row>
    <row r="449" spans="5:5" x14ac:dyDescent="0.3">
      <c r="E449" s="9" t="s">
        <v>1979</v>
      </c>
    </row>
    <row r="450" spans="5:5" x14ac:dyDescent="0.3">
      <c r="E450" s="9" t="s">
        <v>1980</v>
      </c>
    </row>
    <row r="451" spans="5:5" x14ac:dyDescent="0.3">
      <c r="E451" s="9" t="s">
        <v>1981</v>
      </c>
    </row>
    <row r="452" spans="5:5" x14ac:dyDescent="0.3">
      <c r="E452" s="9" t="s">
        <v>1982</v>
      </c>
    </row>
    <row r="453" spans="5:5" x14ac:dyDescent="0.3">
      <c r="E453" s="9" t="s">
        <v>1983</v>
      </c>
    </row>
    <row r="454" spans="5:5" x14ac:dyDescent="0.3">
      <c r="E454" s="9" t="s">
        <v>1984</v>
      </c>
    </row>
    <row r="455" spans="5:5" x14ac:dyDescent="0.3">
      <c r="E455" s="9" t="s">
        <v>1985</v>
      </c>
    </row>
    <row r="456" spans="5:5" x14ac:dyDescent="0.3">
      <c r="E456" s="9" t="s">
        <v>1986</v>
      </c>
    </row>
    <row r="457" spans="5:5" x14ac:dyDescent="0.3">
      <c r="E457" s="9" t="s">
        <v>1987</v>
      </c>
    </row>
    <row r="458" spans="5:5" x14ac:dyDescent="0.3">
      <c r="E458" s="9" t="s">
        <v>1988</v>
      </c>
    </row>
    <row r="459" spans="5:5" x14ac:dyDescent="0.3">
      <c r="E459" s="9" t="s">
        <v>1989</v>
      </c>
    </row>
    <row r="460" spans="5:5" x14ac:dyDescent="0.3">
      <c r="E460" s="9" t="s">
        <v>1990</v>
      </c>
    </row>
    <row r="461" spans="5:5" x14ac:dyDescent="0.3">
      <c r="E461" s="9" t="s">
        <v>1991</v>
      </c>
    </row>
    <row r="462" spans="5:5" x14ac:dyDescent="0.3">
      <c r="E462" s="9" t="s">
        <v>1992</v>
      </c>
    </row>
    <row r="463" spans="5:5" x14ac:dyDescent="0.3">
      <c r="E463" s="9" t="s">
        <v>1993</v>
      </c>
    </row>
    <row r="464" spans="5:5" x14ac:dyDescent="0.3">
      <c r="E464" s="9" t="s">
        <v>1994</v>
      </c>
    </row>
    <row r="465" spans="5:5" x14ac:dyDescent="0.3">
      <c r="E465" s="9" t="s">
        <v>1995</v>
      </c>
    </row>
    <row r="466" spans="5:5" x14ac:dyDescent="0.3">
      <c r="E466" s="9" t="s">
        <v>1996</v>
      </c>
    </row>
    <row r="467" spans="5:5" x14ac:dyDescent="0.3">
      <c r="E467" s="9" t="s">
        <v>1997</v>
      </c>
    </row>
    <row r="468" spans="5:5" x14ac:dyDescent="0.3">
      <c r="E468" s="9" t="s">
        <v>1998</v>
      </c>
    </row>
    <row r="469" spans="5:5" x14ac:dyDescent="0.3">
      <c r="E469" s="9" t="s">
        <v>1999</v>
      </c>
    </row>
    <row r="470" spans="5:5" x14ac:dyDescent="0.3">
      <c r="E470" s="9" t="s">
        <v>2000</v>
      </c>
    </row>
    <row r="471" spans="5:5" x14ac:dyDescent="0.3">
      <c r="E471" s="9" t="s">
        <v>2001</v>
      </c>
    </row>
    <row r="472" spans="5:5" x14ac:dyDescent="0.3">
      <c r="E472" s="9" t="s">
        <v>2002</v>
      </c>
    </row>
    <row r="473" spans="5:5" x14ac:dyDescent="0.3">
      <c r="E473" s="9" t="s">
        <v>2003</v>
      </c>
    </row>
    <row r="474" spans="5:5" x14ac:dyDescent="0.3">
      <c r="E474" s="9" t="s">
        <v>2004</v>
      </c>
    </row>
    <row r="475" spans="5:5" x14ac:dyDescent="0.3">
      <c r="E475" s="9" t="s">
        <v>2005</v>
      </c>
    </row>
    <row r="476" spans="5:5" x14ac:dyDescent="0.3">
      <c r="E476" s="9" t="s">
        <v>2006</v>
      </c>
    </row>
    <row r="477" spans="5:5" x14ac:dyDescent="0.3">
      <c r="E477" s="9" t="s">
        <v>2007</v>
      </c>
    </row>
    <row r="478" spans="5:5" x14ac:dyDescent="0.3">
      <c r="E478" s="9" t="s">
        <v>2008</v>
      </c>
    </row>
    <row r="479" spans="5:5" x14ac:dyDescent="0.3">
      <c r="E479" s="9" t="s">
        <v>2009</v>
      </c>
    </row>
    <row r="480" spans="5:5" x14ac:dyDescent="0.3">
      <c r="E480" s="9" t="s">
        <v>2010</v>
      </c>
    </row>
    <row r="481" spans="5:5" x14ac:dyDescent="0.3">
      <c r="E481" s="9" t="s">
        <v>2011</v>
      </c>
    </row>
    <row r="482" spans="5:5" x14ac:dyDescent="0.3">
      <c r="E482" s="9" t="s">
        <v>2012</v>
      </c>
    </row>
    <row r="483" spans="5:5" x14ac:dyDescent="0.3">
      <c r="E483" s="9" t="s">
        <v>2013</v>
      </c>
    </row>
    <row r="484" spans="5:5" x14ac:dyDescent="0.3">
      <c r="E484" s="9" t="s">
        <v>2014</v>
      </c>
    </row>
    <row r="485" spans="5:5" x14ac:dyDescent="0.3">
      <c r="E485" s="9" t="s">
        <v>2015</v>
      </c>
    </row>
    <row r="486" spans="5:5" x14ac:dyDescent="0.3">
      <c r="E486" s="9" t="s">
        <v>2016</v>
      </c>
    </row>
    <row r="487" spans="5:5" x14ac:dyDescent="0.3">
      <c r="E487" s="9" t="s">
        <v>2017</v>
      </c>
    </row>
    <row r="488" spans="5:5" x14ac:dyDescent="0.3">
      <c r="E488" s="9" t="s">
        <v>2018</v>
      </c>
    </row>
    <row r="489" spans="5:5" x14ac:dyDescent="0.3">
      <c r="E489" s="9" t="s">
        <v>2019</v>
      </c>
    </row>
    <row r="490" spans="5:5" x14ac:dyDescent="0.3">
      <c r="E490" s="9" t="s">
        <v>2020</v>
      </c>
    </row>
    <row r="491" spans="5:5" x14ac:dyDescent="0.3">
      <c r="E491" s="9" t="s">
        <v>2021</v>
      </c>
    </row>
    <row r="492" spans="5:5" x14ac:dyDescent="0.3">
      <c r="E492" s="9" t="s">
        <v>2022</v>
      </c>
    </row>
    <row r="493" spans="5:5" x14ac:dyDescent="0.3">
      <c r="E493" s="9" t="s">
        <v>2023</v>
      </c>
    </row>
    <row r="494" spans="5:5" x14ac:dyDescent="0.3">
      <c r="E494" s="9" t="s">
        <v>2024</v>
      </c>
    </row>
    <row r="495" spans="5:5" x14ac:dyDescent="0.3">
      <c r="E495" s="9" t="s">
        <v>2025</v>
      </c>
    </row>
    <row r="496" spans="5:5" x14ac:dyDescent="0.3">
      <c r="E496" s="9" t="s">
        <v>2026</v>
      </c>
    </row>
    <row r="497" spans="5:5" x14ac:dyDescent="0.3">
      <c r="E497" s="9" t="s">
        <v>2027</v>
      </c>
    </row>
    <row r="498" spans="5:5" x14ac:dyDescent="0.3">
      <c r="E498" s="9" t="s">
        <v>2028</v>
      </c>
    </row>
    <row r="499" spans="5:5" x14ac:dyDescent="0.3">
      <c r="E499" s="9" t="s">
        <v>2029</v>
      </c>
    </row>
    <row r="500" spans="5:5" x14ac:dyDescent="0.3">
      <c r="E500" s="9" t="s">
        <v>2030</v>
      </c>
    </row>
    <row r="501" spans="5:5" x14ac:dyDescent="0.3">
      <c r="E501" s="9" t="s">
        <v>2031</v>
      </c>
    </row>
    <row r="502" spans="5:5" x14ac:dyDescent="0.3">
      <c r="E502" s="9" t="s">
        <v>2032</v>
      </c>
    </row>
    <row r="503" spans="5:5" x14ac:dyDescent="0.3">
      <c r="E503" s="9" t="s">
        <v>2033</v>
      </c>
    </row>
    <row r="504" spans="5:5" x14ac:dyDescent="0.3">
      <c r="E504" s="9" t="s">
        <v>2034</v>
      </c>
    </row>
    <row r="505" spans="5:5" x14ac:dyDescent="0.3">
      <c r="E505" s="9" t="s">
        <v>2035</v>
      </c>
    </row>
    <row r="506" spans="5:5" x14ac:dyDescent="0.3">
      <c r="E506" s="9" t="s">
        <v>2036</v>
      </c>
    </row>
    <row r="507" spans="5:5" x14ac:dyDescent="0.3">
      <c r="E507" s="9" t="s">
        <v>2037</v>
      </c>
    </row>
    <row r="508" spans="5:5" x14ac:dyDescent="0.3">
      <c r="E508" s="9" t="s">
        <v>2038</v>
      </c>
    </row>
    <row r="509" spans="5:5" x14ac:dyDescent="0.3">
      <c r="E509" s="9" t="s">
        <v>2039</v>
      </c>
    </row>
    <row r="510" spans="5:5" x14ac:dyDescent="0.3">
      <c r="E510" s="9" t="s">
        <v>2040</v>
      </c>
    </row>
    <row r="511" spans="5:5" x14ac:dyDescent="0.3">
      <c r="E511" s="9" t="s">
        <v>2041</v>
      </c>
    </row>
    <row r="512" spans="5:5" x14ac:dyDescent="0.3">
      <c r="E512" s="9" t="s">
        <v>2042</v>
      </c>
    </row>
    <row r="513" spans="5:5" x14ac:dyDescent="0.3">
      <c r="E513" s="9" t="s">
        <v>2043</v>
      </c>
    </row>
    <row r="514" spans="5:5" x14ac:dyDescent="0.3">
      <c r="E514" s="9" t="s">
        <v>2044</v>
      </c>
    </row>
    <row r="515" spans="5:5" x14ac:dyDescent="0.3">
      <c r="E515" s="9" t="s">
        <v>2045</v>
      </c>
    </row>
    <row r="516" spans="5:5" x14ac:dyDescent="0.3">
      <c r="E516" s="9" t="s">
        <v>2046</v>
      </c>
    </row>
    <row r="517" spans="5:5" x14ac:dyDescent="0.3">
      <c r="E517" s="9" t="s">
        <v>2047</v>
      </c>
    </row>
    <row r="518" spans="5:5" x14ac:dyDescent="0.3">
      <c r="E518" s="9" t="s">
        <v>2048</v>
      </c>
    </row>
    <row r="519" spans="5:5" x14ac:dyDescent="0.3">
      <c r="E519" s="9" t="s">
        <v>2049</v>
      </c>
    </row>
    <row r="520" spans="5:5" x14ac:dyDescent="0.3">
      <c r="E520" s="9" t="s">
        <v>2050</v>
      </c>
    </row>
    <row r="521" spans="5:5" x14ac:dyDescent="0.3">
      <c r="E521" s="9" t="s">
        <v>2051</v>
      </c>
    </row>
    <row r="522" spans="5:5" x14ac:dyDescent="0.3">
      <c r="E522" s="9" t="s">
        <v>2052</v>
      </c>
    </row>
    <row r="523" spans="5:5" x14ac:dyDescent="0.3">
      <c r="E523" s="9" t="s">
        <v>2053</v>
      </c>
    </row>
    <row r="524" spans="5:5" x14ac:dyDescent="0.3">
      <c r="E524" s="9" t="s">
        <v>2054</v>
      </c>
    </row>
    <row r="525" spans="5:5" x14ac:dyDescent="0.3">
      <c r="E525" s="9" t="s">
        <v>2055</v>
      </c>
    </row>
    <row r="526" spans="5:5" x14ac:dyDescent="0.3">
      <c r="E526" s="9" t="s">
        <v>2056</v>
      </c>
    </row>
    <row r="527" spans="5:5" x14ac:dyDescent="0.3">
      <c r="E527" s="9" t="s">
        <v>2057</v>
      </c>
    </row>
    <row r="528" spans="5:5" x14ac:dyDescent="0.3">
      <c r="E528" s="9" t="s">
        <v>2058</v>
      </c>
    </row>
    <row r="529" spans="5:5" x14ac:dyDescent="0.3">
      <c r="E529" s="9" t="s">
        <v>2059</v>
      </c>
    </row>
    <row r="530" spans="5:5" x14ac:dyDescent="0.3">
      <c r="E530" s="9" t="s">
        <v>2060</v>
      </c>
    </row>
    <row r="531" spans="5:5" x14ac:dyDescent="0.3">
      <c r="E531" s="9" t="s">
        <v>2061</v>
      </c>
    </row>
    <row r="532" spans="5:5" x14ac:dyDescent="0.3">
      <c r="E532" s="9" t="s">
        <v>2062</v>
      </c>
    </row>
    <row r="533" spans="5:5" x14ac:dyDescent="0.3">
      <c r="E533" s="9" t="s">
        <v>2063</v>
      </c>
    </row>
    <row r="534" spans="5:5" x14ac:dyDescent="0.3">
      <c r="E534" s="9" t="s">
        <v>2064</v>
      </c>
    </row>
    <row r="535" spans="5:5" x14ac:dyDescent="0.3">
      <c r="E535" s="9" t="s">
        <v>2065</v>
      </c>
    </row>
    <row r="536" spans="5:5" x14ac:dyDescent="0.3">
      <c r="E536" s="9" t="s">
        <v>2066</v>
      </c>
    </row>
    <row r="537" spans="5:5" x14ac:dyDescent="0.3">
      <c r="E537" s="9" t="s">
        <v>2067</v>
      </c>
    </row>
    <row r="538" spans="5:5" x14ac:dyDescent="0.3">
      <c r="E538" s="9" t="s">
        <v>2068</v>
      </c>
    </row>
    <row r="539" spans="5:5" x14ac:dyDescent="0.3">
      <c r="E539" s="9" t="s">
        <v>2069</v>
      </c>
    </row>
    <row r="540" spans="5:5" x14ac:dyDescent="0.3">
      <c r="E540" s="9" t="s">
        <v>2070</v>
      </c>
    </row>
    <row r="541" spans="5:5" x14ac:dyDescent="0.3">
      <c r="E541" s="9" t="s">
        <v>2071</v>
      </c>
    </row>
    <row r="542" spans="5:5" x14ac:dyDescent="0.3">
      <c r="E542" s="9" t="s">
        <v>2072</v>
      </c>
    </row>
    <row r="543" spans="5:5" x14ac:dyDescent="0.3">
      <c r="E543" s="9" t="s">
        <v>2073</v>
      </c>
    </row>
    <row r="544" spans="5:5" x14ac:dyDescent="0.3">
      <c r="E544" s="9" t="s">
        <v>2074</v>
      </c>
    </row>
    <row r="545" spans="5:5" x14ac:dyDescent="0.3">
      <c r="E545" s="9" t="s">
        <v>2075</v>
      </c>
    </row>
    <row r="546" spans="5:5" x14ac:dyDescent="0.3">
      <c r="E546" s="9" t="s">
        <v>2076</v>
      </c>
    </row>
    <row r="547" spans="5:5" x14ac:dyDescent="0.3">
      <c r="E547" s="9" t="s">
        <v>2077</v>
      </c>
    </row>
    <row r="548" spans="5:5" x14ac:dyDescent="0.3">
      <c r="E548" s="9" t="s">
        <v>2078</v>
      </c>
    </row>
    <row r="549" spans="5:5" x14ac:dyDescent="0.3">
      <c r="E549" s="9" t="s">
        <v>2079</v>
      </c>
    </row>
    <row r="550" spans="5:5" x14ac:dyDescent="0.3">
      <c r="E550" s="9" t="s">
        <v>2080</v>
      </c>
    </row>
    <row r="551" spans="5:5" x14ac:dyDescent="0.3">
      <c r="E551" s="9" t="s">
        <v>2081</v>
      </c>
    </row>
    <row r="552" spans="5:5" x14ac:dyDescent="0.3">
      <c r="E552" s="9" t="s">
        <v>2082</v>
      </c>
    </row>
    <row r="553" spans="5:5" x14ac:dyDescent="0.3">
      <c r="E553" s="9" t="s">
        <v>2083</v>
      </c>
    </row>
    <row r="554" spans="5:5" x14ac:dyDescent="0.3">
      <c r="E554" s="9" t="s">
        <v>2084</v>
      </c>
    </row>
    <row r="555" spans="5:5" x14ac:dyDescent="0.3">
      <c r="E555" s="9" t="s">
        <v>2085</v>
      </c>
    </row>
    <row r="556" spans="5:5" x14ac:dyDescent="0.3">
      <c r="E556" t="s">
        <v>330</v>
      </c>
    </row>
    <row r="557" spans="5:5" x14ac:dyDescent="0.3">
      <c r="E557" s="6" t="s">
        <v>1924</v>
      </c>
    </row>
    <row r="558" spans="5:5" x14ac:dyDescent="0.3">
      <c r="E558" s="9" t="s">
        <v>781</v>
      </c>
    </row>
    <row r="559" spans="5:5" x14ac:dyDescent="0.3">
      <c r="E559" s="9" t="s">
        <v>782</v>
      </c>
    </row>
    <row r="560" spans="5:5" x14ac:dyDescent="0.3">
      <c r="E560" s="9" t="s">
        <v>783</v>
      </c>
    </row>
    <row r="561" spans="5:5" x14ac:dyDescent="0.3">
      <c r="E561" s="9" t="s">
        <v>784</v>
      </c>
    </row>
    <row r="562" spans="5:5" x14ac:dyDescent="0.3">
      <c r="E562" s="9" t="s">
        <v>785</v>
      </c>
    </row>
    <row r="563" spans="5:5" x14ac:dyDescent="0.3">
      <c r="E563" s="9" t="s">
        <v>786</v>
      </c>
    </row>
    <row r="564" spans="5:5" x14ac:dyDescent="0.3">
      <c r="E564" s="9" t="s">
        <v>787</v>
      </c>
    </row>
    <row r="565" spans="5:5" x14ac:dyDescent="0.3">
      <c r="E565" s="9" t="s">
        <v>788</v>
      </c>
    </row>
    <row r="566" spans="5:5" x14ac:dyDescent="0.3">
      <c r="E566" s="9" t="s">
        <v>789</v>
      </c>
    </row>
    <row r="567" spans="5:5" x14ac:dyDescent="0.3">
      <c r="E567" s="9" t="s">
        <v>790</v>
      </c>
    </row>
    <row r="568" spans="5:5" x14ac:dyDescent="0.3">
      <c r="E568" s="9" t="s">
        <v>791</v>
      </c>
    </row>
    <row r="569" spans="5:5" x14ac:dyDescent="0.3">
      <c r="E569" s="9" t="s">
        <v>792</v>
      </c>
    </row>
    <row r="570" spans="5:5" x14ac:dyDescent="0.3">
      <c r="E570" s="9" t="s">
        <v>793</v>
      </c>
    </row>
    <row r="571" spans="5:5" x14ac:dyDescent="0.3">
      <c r="E571" s="9" t="s">
        <v>794</v>
      </c>
    </row>
    <row r="572" spans="5:5" x14ac:dyDescent="0.3">
      <c r="E572" s="9" t="s">
        <v>795</v>
      </c>
    </row>
    <row r="573" spans="5:5" x14ac:dyDescent="0.3">
      <c r="E573" s="9" t="s">
        <v>796</v>
      </c>
    </row>
    <row r="574" spans="5:5" x14ac:dyDescent="0.3">
      <c r="E574" s="9" t="s">
        <v>797</v>
      </c>
    </row>
    <row r="575" spans="5:5" x14ac:dyDescent="0.3">
      <c r="E575" s="9" t="s">
        <v>798</v>
      </c>
    </row>
    <row r="576" spans="5:5" x14ac:dyDescent="0.3">
      <c r="E576" s="9" t="s">
        <v>799</v>
      </c>
    </row>
    <row r="577" spans="5:5" x14ac:dyDescent="0.3">
      <c r="E577" s="9" t="s">
        <v>800</v>
      </c>
    </row>
    <row r="578" spans="5:5" x14ac:dyDescent="0.3">
      <c r="E578" s="9" t="s">
        <v>801</v>
      </c>
    </row>
    <row r="579" spans="5:5" x14ac:dyDescent="0.3">
      <c r="E579" s="9" t="s">
        <v>802</v>
      </c>
    </row>
    <row r="580" spans="5:5" x14ac:dyDescent="0.3">
      <c r="E580" s="9" t="s">
        <v>803</v>
      </c>
    </row>
    <row r="581" spans="5:5" x14ac:dyDescent="0.3">
      <c r="E581" s="9" t="s">
        <v>804</v>
      </c>
    </row>
    <row r="582" spans="5:5" x14ac:dyDescent="0.3">
      <c r="E582" s="9" t="s">
        <v>805</v>
      </c>
    </row>
    <row r="583" spans="5:5" x14ac:dyDescent="0.3">
      <c r="E583" s="9" t="s">
        <v>806</v>
      </c>
    </row>
    <row r="584" spans="5:5" x14ac:dyDescent="0.3">
      <c r="E584" s="9" t="s">
        <v>807</v>
      </c>
    </row>
    <row r="585" spans="5:5" x14ac:dyDescent="0.3">
      <c r="E585" s="9" t="s">
        <v>808</v>
      </c>
    </row>
    <row r="586" spans="5:5" x14ac:dyDescent="0.3">
      <c r="E586" s="9" t="s">
        <v>809</v>
      </c>
    </row>
    <row r="587" spans="5:5" x14ac:dyDescent="0.3">
      <c r="E587" s="9" t="s">
        <v>810</v>
      </c>
    </row>
    <row r="588" spans="5:5" x14ac:dyDescent="0.3">
      <c r="E588" s="9" t="s">
        <v>811</v>
      </c>
    </row>
    <row r="589" spans="5:5" x14ac:dyDescent="0.3">
      <c r="E589" s="9" t="s">
        <v>812</v>
      </c>
    </row>
    <row r="590" spans="5:5" x14ac:dyDescent="0.3">
      <c r="E590" s="9" t="s">
        <v>813</v>
      </c>
    </row>
    <row r="591" spans="5:5" x14ac:dyDescent="0.3">
      <c r="E591" s="9" t="s">
        <v>814</v>
      </c>
    </row>
    <row r="592" spans="5:5" x14ac:dyDescent="0.3">
      <c r="E592" s="9" t="s">
        <v>815</v>
      </c>
    </row>
    <row r="593" spans="5:5" x14ac:dyDescent="0.3">
      <c r="E593" s="9" t="s">
        <v>816</v>
      </c>
    </row>
    <row r="594" spans="5:5" x14ac:dyDescent="0.3">
      <c r="E594" s="9" t="s">
        <v>817</v>
      </c>
    </row>
    <row r="595" spans="5:5" x14ac:dyDescent="0.3">
      <c r="E595" s="9" t="s">
        <v>818</v>
      </c>
    </row>
    <row r="596" spans="5:5" x14ac:dyDescent="0.3">
      <c r="E596" s="9" t="s">
        <v>819</v>
      </c>
    </row>
    <row r="597" spans="5:5" x14ac:dyDescent="0.3">
      <c r="E597" s="9" t="s">
        <v>820</v>
      </c>
    </row>
    <row r="598" spans="5:5" x14ac:dyDescent="0.3">
      <c r="E598" s="9" t="s">
        <v>821</v>
      </c>
    </row>
    <row r="599" spans="5:5" x14ac:dyDescent="0.3">
      <c r="E599" s="9" t="s">
        <v>822</v>
      </c>
    </row>
    <row r="600" spans="5:5" x14ac:dyDescent="0.3">
      <c r="E600" s="9" t="s">
        <v>823</v>
      </c>
    </row>
    <row r="601" spans="5:5" x14ac:dyDescent="0.3">
      <c r="E601" s="9" t="s">
        <v>824</v>
      </c>
    </row>
    <row r="602" spans="5:5" x14ac:dyDescent="0.3">
      <c r="E602" s="9" t="s">
        <v>825</v>
      </c>
    </row>
    <row r="603" spans="5:5" x14ac:dyDescent="0.3">
      <c r="E603" s="9" t="s">
        <v>826</v>
      </c>
    </row>
    <row r="604" spans="5:5" x14ac:dyDescent="0.3">
      <c r="E604" s="9" t="s">
        <v>827</v>
      </c>
    </row>
    <row r="605" spans="5:5" x14ac:dyDescent="0.3">
      <c r="E605" s="9" t="s">
        <v>828</v>
      </c>
    </row>
    <row r="606" spans="5:5" x14ac:dyDescent="0.3">
      <c r="E606" s="9" t="s">
        <v>829</v>
      </c>
    </row>
    <row r="607" spans="5:5" x14ac:dyDescent="0.3">
      <c r="E607" s="9" t="s">
        <v>830</v>
      </c>
    </row>
    <row r="608" spans="5:5" x14ac:dyDescent="0.3">
      <c r="E608" s="9" t="s">
        <v>831</v>
      </c>
    </row>
    <row r="609" spans="5:5" x14ac:dyDescent="0.3">
      <c r="E609" s="9" t="s">
        <v>832</v>
      </c>
    </row>
    <row r="610" spans="5:5" x14ac:dyDescent="0.3">
      <c r="E610" s="9" t="s">
        <v>833</v>
      </c>
    </row>
    <row r="611" spans="5:5" x14ac:dyDescent="0.3">
      <c r="E611" s="6" t="s">
        <v>340</v>
      </c>
    </row>
    <row r="612" spans="5:5" x14ac:dyDescent="0.3">
      <c r="E612" s="9" t="s">
        <v>834</v>
      </c>
    </row>
    <row r="613" spans="5:5" x14ac:dyDescent="0.3">
      <c r="E613" s="9" t="s">
        <v>835</v>
      </c>
    </row>
    <row r="614" spans="5:5" x14ac:dyDescent="0.3">
      <c r="E614" s="9" t="s">
        <v>836</v>
      </c>
    </row>
    <row r="615" spans="5:5" x14ac:dyDescent="0.3">
      <c r="E615" s="9" t="s">
        <v>837</v>
      </c>
    </row>
    <row r="616" spans="5:5" x14ac:dyDescent="0.3">
      <c r="E616" s="9" t="s">
        <v>838</v>
      </c>
    </row>
    <row r="617" spans="5:5" x14ac:dyDescent="0.3">
      <c r="E617" s="9" t="s">
        <v>839</v>
      </c>
    </row>
    <row r="618" spans="5:5" x14ac:dyDescent="0.3">
      <c r="E618" s="6" t="s">
        <v>1925</v>
      </c>
    </row>
    <row r="619" spans="5:5" x14ac:dyDescent="0.3">
      <c r="E619" s="9" t="s">
        <v>840</v>
      </c>
    </row>
    <row r="620" spans="5:5" x14ac:dyDescent="0.3">
      <c r="E620" s="9" t="s">
        <v>841</v>
      </c>
    </row>
    <row r="621" spans="5:5" x14ac:dyDescent="0.3">
      <c r="E621" s="9" t="s">
        <v>842</v>
      </c>
    </row>
    <row r="622" spans="5:5" x14ac:dyDescent="0.3">
      <c r="E622" s="9" t="s">
        <v>843</v>
      </c>
    </row>
    <row r="623" spans="5:5" x14ac:dyDescent="0.3">
      <c r="E623" s="9" t="s">
        <v>844</v>
      </c>
    </row>
    <row r="624" spans="5:5" x14ac:dyDescent="0.3">
      <c r="E624" s="9" t="s">
        <v>845</v>
      </c>
    </row>
    <row r="625" spans="5:5" x14ac:dyDescent="0.3">
      <c r="E625" s="9" t="s">
        <v>846</v>
      </c>
    </row>
    <row r="626" spans="5:5" x14ac:dyDescent="0.3">
      <c r="E626" s="9" t="s">
        <v>847</v>
      </c>
    </row>
    <row r="627" spans="5:5" x14ac:dyDescent="0.3">
      <c r="E627" s="9" t="s">
        <v>848</v>
      </c>
    </row>
    <row r="628" spans="5:5" x14ac:dyDescent="0.3">
      <c r="E628" s="9" t="s">
        <v>849</v>
      </c>
    </row>
    <row r="629" spans="5:5" x14ac:dyDescent="0.3">
      <c r="E629" s="9" t="s">
        <v>850</v>
      </c>
    </row>
    <row r="630" spans="5:5" x14ac:dyDescent="0.3">
      <c r="E630" s="9" t="s">
        <v>851</v>
      </c>
    </row>
    <row r="631" spans="5:5" x14ac:dyDescent="0.3">
      <c r="E631" s="9" t="s">
        <v>852</v>
      </c>
    </row>
    <row r="632" spans="5:5" x14ac:dyDescent="0.3">
      <c r="E632" s="9" t="s">
        <v>853</v>
      </c>
    </row>
    <row r="633" spans="5:5" x14ac:dyDescent="0.3">
      <c r="E633" s="9" t="s">
        <v>854</v>
      </c>
    </row>
    <row r="634" spans="5:5" x14ac:dyDescent="0.3">
      <c r="E634" s="9" t="s">
        <v>855</v>
      </c>
    </row>
    <row r="635" spans="5:5" x14ac:dyDescent="0.3">
      <c r="E635" s="9" t="s">
        <v>856</v>
      </c>
    </row>
    <row r="636" spans="5:5" x14ac:dyDescent="0.3">
      <c r="E636" s="9" t="s">
        <v>857</v>
      </c>
    </row>
    <row r="637" spans="5:5" x14ac:dyDescent="0.3">
      <c r="E637" s="9" t="s">
        <v>858</v>
      </c>
    </row>
    <row r="638" spans="5:5" x14ac:dyDescent="0.3">
      <c r="E638" s="9" t="s">
        <v>859</v>
      </c>
    </row>
    <row r="639" spans="5:5" x14ac:dyDescent="0.3">
      <c r="E639" s="9" t="s">
        <v>860</v>
      </c>
    </row>
    <row r="640" spans="5:5" x14ac:dyDescent="0.3">
      <c r="E640" s="9" t="s">
        <v>861</v>
      </c>
    </row>
    <row r="641" spans="5:5" x14ac:dyDescent="0.3">
      <c r="E641" s="9" t="s">
        <v>862</v>
      </c>
    </row>
    <row r="642" spans="5:5" x14ac:dyDescent="0.3">
      <c r="E642" s="9" t="s">
        <v>863</v>
      </c>
    </row>
    <row r="643" spans="5:5" x14ac:dyDescent="0.3">
      <c r="E643" s="9" t="s">
        <v>864</v>
      </c>
    </row>
    <row r="644" spans="5:5" x14ac:dyDescent="0.3">
      <c r="E644" s="9" t="s">
        <v>865</v>
      </c>
    </row>
    <row r="645" spans="5:5" x14ac:dyDescent="0.3">
      <c r="E645" s="9" t="s">
        <v>866</v>
      </c>
    </row>
    <row r="646" spans="5:5" x14ac:dyDescent="0.3">
      <c r="E646" s="9" t="s">
        <v>867</v>
      </c>
    </row>
    <row r="647" spans="5:5" x14ac:dyDescent="0.3">
      <c r="E647" s="9" t="s">
        <v>868</v>
      </c>
    </row>
    <row r="648" spans="5:5" x14ac:dyDescent="0.3">
      <c r="E648" s="9" t="s">
        <v>869</v>
      </c>
    </row>
    <row r="649" spans="5:5" x14ac:dyDescent="0.3">
      <c r="E649" s="9" t="s">
        <v>870</v>
      </c>
    </row>
    <row r="650" spans="5:5" x14ac:dyDescent="0.3">
      <c r="E650" s="9" t="s">
        <v>871</v>
      </c>
    </row>
    <row r="651" spans="5:5" x14ac:dyDescent="0.3">
      <c r="E651" s="9" t="s">
        <v>872</v>
      </c>
    </row>
    <row r="652" spans="5:5" x14ac:dyDescent="0.3">
      <c r="E652" s="9" t="s">
        <v>873</v>
      </c>
    </row>
    <row r="653" spans="5:5" x14ac:dyDescent="0.3">
      <c r="E653" s="9" t="s">
        <v>874</v>
      </c>
    </row>
    <row r="654" spans="5:5" x14ac:dyDescent="0.3">
      <c r="E654" s="9" t="s">
        <v>875</v>
      </c>
    </row>
    <row r="655" spans="5:5" x14ac:dyDescent="0.3">
      <c r="E655" s="9" t="s">
        <v>876</v>
      </c>
    </row>
    <row r="656" spans="5:5" x14ac:dyDescent="0.3">
      <c r="E656" s="9" t="s">
        <v>877</v>
      </c>
    </row>
    <row r="657" spans="5:5" x14ac:dyDescent="0.3">
      <c r="E657" s="9" t="s">
        <v>878</v>
      </c>
    </row>
    <row r="658" spans="5:5" x14ac:dyDescent="0.3">
      <c r="E658" s="9" t="s">
        <v>879</v>
      </c>
    </row>
    <row r="659" spans="5:5" x14ac:dyDescent="0.3">
      <c r="E659" s="9" t="s">
        <v>880</v>
      </c>
    </row>
    <row r="660" spans="5:5" x14ac:dyDescent="0.3">
      <c r="E660" s="9" t="s">
        <v>881</v>
      </c>
    </row>
    <row r="661" spans="5:5" x14ac:dyDescent="0.3">
      <c r="E661" s="9" t="s">
        <v>882</v>
      </c>
    </row>
    <row r="662" spans="5:5" x14ac:dyDescent="0.3">
      <c r="E662" s="9" t="s">
        <v>883</v>
      </c>
    </row>
    <row r="663" spans="5:5" x14ac:dyDescent="0.3">
      <c r="E663" s="9" t="s">
        <v>884</v>
      </c>
    </row>
    <row r="664" spans="5:5" x14ac:dyDescent="0.3">
      <c r="E664" s="9" t="s">
        <v>885</v>
      </c>
    </row>
    <row r="665" spans="5:5" x14ac:dyDescent="0.3">
      <c r="E665" s="9" t="s">
        <v>886</v>
      </c>
    </row>
    <row r="666" spans="5:5" x14ac:dyDescent="0.3">
      <c r="E666" s="9" t="s">
        <v>887</v>
      </c>
    </row>
    <row r="667" spans="5:5" x14ac:dyDescent="0.3">
      <c r="E667" s="9" t="s">
        <v>888</v>
      </c>
    </row>
    <row r="668" spans="5:5" x14ac:dyDescent="0.3">
      <c r="E668" s="9" t="s">
        <v>889</v>
      </c>
    </row>
    <row r="669" spans="5:5" x14ac:dyDescent="0.3">
      <c r="E669" s="9" t="s">
        <v>890</v>
      </c>
    </row>
    <row r="670" spans="5:5" x14ac:dyDescent="0.3">
      <c r="E670" s="9" t="s">
        <v>891</v>
      </c>
    </row>
    <row r="671" spans="5:5" x14ac:dyDescent="0.3">
      <c r="E671" s="9" t="s">
        <v>892</v>
      </c>
    </row>
    <row r="672" spans="5:5" x14ac:dyDescent="0.3">
      <c r="E672" s="9" t="s">
        <v>893</v>
      </c>
    </row>
    <row r="673" spans="5:5" x14ac:dyDescent="0.3">
      <c r="E673" s="9" t="s">
        <v>894</v>
      </c>
    </row>
    <row r="674" spans="5:5" x14ac:dyDescent="0.3">
      <c r="E674" s="9" t="s">
        <v>895</v>
      </c>
    </row>
    <row r="675" spans="5:5" x14ac:dyDescent="0.3">
      <c r="E675" s="9" t="s">
        <v>896</v>
      </c>
    </row>
    <row r="676" spans="5:5" x14ac:dyDescent="0.3">
      <c r="E676" s="9" t="s">
        <v>897</v>
      </c>
    </row>
    <row r="677" spans="5:5" x14ac:dyDescent="0.3">
      <c r="E677" s="9" t="s">
        <v>898</v>
      </c>
    </row>
    <row r="678" spans="5:5" x14ac:dyDescent="0.3">
      <c r="E678" s="9" t="s">
        <v>899</v>
      </c>
    </row>
    <row r="679" spans="5:5" x14ac:dyDescent="0.3">
      <c r="E679" s="9" t="s">
        <v>900</v>
      </c>
    </row>
    <row r="680" spans="5:5" x14ac:dyDescent="0.3">
      <c r="E680" s="9" t="s">
        <v>901</v>
      </c>
    </row>
    <row r="681" spans="5:5" x14ac:dyDescent="0.3">
      <c r="E681" s="9" t="s">
        <v>902</v>
      </c>
    </row>
    <row r="682" spans="5:5" x14ac:dyDescent="0.3">
      <c r="E682" s="9" t="s">
        <v>903</v>
      </c>
    </row>
    <row r="683" spans="5:5" x14ac:dyDescent="0.3">
      <c r="E683" s="9" t="s">
        <v>904</v>
      </c>
    </row>
    <row r="684" spans="5:5" x14ac:dyDescent="0.3">
      <c r="E684" s="6" t="s">
        <v>341</v>
      </c>
    </row>
    <row r="685" spans="5:5" x14ac:dyDescent="0.3">
      <c r="E685" s="9" t="s">
        <v>905</v>
      </c>
    </row>
    <row r="686" spans="5:5" x14ac:dyDescent="0.3">
      <c r="E686" s="9" t="s">
        <v>906</v>
      </c>
    </row>
    <row r="687" spans="5:5" x14ac:dyDescent="0.3">
      <c r="E687" s="9" t="s">
        <v>907</v>
      </c>
    </row>
    <row r="688" spans="5:5" x14ac:dyDescent="0.3">
      <c r="E688" s="9" t="s">
        <v>908</v>
      </c>
    </row>
    <row r="689" spans="5:5" x14ac:dyDescent="0.3">
      <c r="E689" s="9" t="s">
        <v>909</v>
      </c>
    </row>
    <row r="690" spans="5:5" x14ac:dyDescent="0.3">
      <c r="E690" s="9" t="s">
        <v>910</v>
      </c>
    </row>
    <row r="691" spans="5:5" x14ac:dyDescent="0.3">
      <c r="E691" s="9" t="s">
        <v>911</v>
      </c>
    </row>
    <row r="692" spans="5:5" x14ac:dyDescent="0.3">
      <c r="E692" s="9" t="s">
        <v>912</v>
      </c>
    </row>
    <row r="693" spans="5:5" x14ac:dyDescent="0.3">
      <c r="E693" s="9" t="s">
        <v>913</v>
      </c>
    </row>
    <row r="694" spans="5:5" x14ac:dyDescent="0.3">
      <c r="E694" s="9" t="s">
        <v>914</v>
      </c>
    </row>
    <row r="695" spans="5:5" x14ac:dyDescent="0.3">
      <c r="E695" s="9" t="s">
        <v>915</v>
      </c>
    </row>
    <row r="696" spans="5:5" x14ac:dyDescent="0.3">
      <c r="E696" s="9" t="s">
        <v>916</v>
      </c>
    </row>
    <row r="697" spans="5:5" x14ac:dyDescent="0.3">
      <c r="E697" s="9" t="s">
        <v>917</v>
      </c>
    </row>
    <row r="698" spans="5:5" x14ac:dyDescent="0.3">
      <c r="E698" s="9" t="s">
        <v>918</v>
      </c>
    </row>
    <row r="699" spans="5:5" x14ac:dyDescent="0.3">
      <c r="E699" s="9" t="s">
        <v>919</v>
      </c>
    </row>
    <row r="700" spans="5:5" x14ac:dyDescent="0.3">
      <c r="E700" s="9" t="s">
        <v>920</v>
      </c>
    </row>
    <row r="701" spans="5:5" x14ac:dyDescent="0.3">
      <c r="E701" s="9" t="s">
        <v>921</v>
      </c>
    </row>
    <row r="702" spans="5:5" x14ac:dyDescent="0.3">
      <c r="E702" s="9" t="s">
        <v>922</v>
      </c>
    </row>
    <row r="703" spans="5:5" x14ac:dyDescent="0.3">
      <c r="E703" s="9" t="s">
        <v>923</v>
      </c>
    </row>
    <row r="704" spans="5:5" x14ac:dyDescent="0.3">
      <c r="E704" s="9" t="s">
        <v>924</v>
      </c>
    </row>
    <row r="705" spans="5:5" x14ac:dyDescent="0.3">
      <c r="E705" s="9" t="s">
        <v>925</v>
      </c>
    </row>
    <row r="706" spans="5:5" x14ac:dyDescent="0.3">
      <c r="E706" s="9" t="s">
        <v>926</v>
      </c>
    </row>
    <row r="707" spans="5:5" x14ac:dyDescent="0.3">
      <c r="E707" s="9" t="s">
        <v>927</v>
      </c>
    </row>
    <row r="708" spans="5:5" x14ac:dyDescent="0.3">
      <c r="E708" s="9" t="s">
        <v>928</v>
      </c>
    </row>
    <row r="709" spans="5:5" x14ac:dyDescent="0.3">
      <c r="E709" s="9" t="s">
        <v>929</v>
      </c>
    </row>
    <row r="710" spans="5:5" x14ac:dyDescent="0.3">
      <c r="E710" s="9" t="s">
        <v>930</v>
      </c>
    </row>
    <row r="711" spans="5:5" x14ac:dyDescent="0.3">
      <c r="E711" s="6" t="s">
        <v>1926</v>
      </c>
    </row>
    <row r="712" spans="5:5" x14ac:dyDescent="0.3">
      <c r="E712" s="9" t="s">
        <v>931</v>
      </c>
    </row>
    <row r="713" spans="5:5" x14ac:dyDescent="0.3">
      <c r="E713" s="9" t="s">
        <v>932</v>
      </c>
    </row>
    <row r="714" spans="5:5" x14ac:dyDescent="0.3">
      <c r="E714" s="9" t="s">
        <v>933</v>
      </c>
    </row>
    <row r="715" spans="5:5" x14ac:dyDescent="0.3">
      <c r="E715" s="9" t="s">
        <v>934</v>
      </c>
    </row>
    <row r="716" spans="5:5" x14ac:dyDescent="0.3">
      <c r="E716" s="9" t="s">
        <v>935</v>
      </c>
    </row>
    <row r="717" spans="5:5" x14ac:dyDescent="0.3">
      <c r="E717" s="9" t="s">
        <v>936</v>
      </c>
    </row>
    <row r="718" spans="5:5" x14ac:dyDescent="0.3">
      <c r="E718" s="9" t="s">
        <v>937</v>
      </c>
    </row>
    <row r="719" spans="5:5" x14ac:dyDescent="0.3">
      <c r="E719" s="9" t="s">
        <v>938</v>
      </c>
    </row>
    <row r="720" spans="5:5" x14ac:dyDescent="0.3">
      <c r="E720" s="9" t="s">
        <v>939</v>
      </c>
    </row>
    <row r="721" spans="5:5" x14ac:dyDescent="0.3">
      <c r="E721" s="9" t="s">
        <v>940</v>
      </c>
    </row>
    <row r="722" spans="5:5" x14ac:dyDescent="0.3">
      <c r="E722" s="9" t="s">
        <v>941</v>
      </c>
    </row>
    <row r="723" spans="5:5" x14ac:dyDescent="0.3">
      <c r="E723" s="9" t="s">
        <v>942</v>
      </c>
    </row>
    <row r="724" spans="5:5" x14ac:dyDescent="0.3">
      <c r="E724" s="9" t="s">
        <v>943</v>
      </c>
    </row>
    <row r="725" spans="5:5" x14ac:dyDescent="0.3">
      <c r="E725" s="9" t="s">
        <v>944</v>
      </c>
    </row>
    <row r="726" spans="5:5" x14ac:dyDescent="0.3">
      <c r="E726" s="9" t="s">
        <v>945</v>
      </c>
    </row>
    <row r="727" spans="5:5" x14ac:dyDescent="0.3">
      <c r="E727" s="9" t="s">
        <v>946</v>
      </c>
    </row>
    <row r="728" spans="5:5" x14ac:dyDescent="0.3">
      <c r="E728" s="9" t="s">
        <v>947</v>
      </c>
    </row>
    <row r="729" spans="5:5" x14ac:dyDescent="0.3">
      <c r="E729" s="9" t="s">
        <v>948</v>
      </c>
    </row>
    <row r="730" spans="5:5" x14ac:dyDescent="0.3">
      <c r="E730" s="9" t="s">
        <v>949</v>
      </c>
    </row>
    <row r="731" spans="5:5" x14ac:dyDescent="0.3">
      <c r="E731" s="9" t="s">
        <v>950</v>
      </c>
    </row>
    <row r="732" spans="5:5" x14ac:dyDescent="0.3">
      <c r="E732" s="9" t="s">
        <v>951</v>
      </c>
    </row>
    <row r="733" spans="5:5" x14ac:dyDescent="0.3">
      <c r="E733" s="9" t="s">
        <v>952</v>
      </c>
    </row>
    <row r="734" spans="5:5" x14ac:dyDescent="0.3">
      <c r="E734" s="9" t="s">
        <v>953</v>
      </c>
    </row>
    <row r="735" spans="5:5" x14ac:dyDescent="0.3">
      <c r="E735" s="9" t="s">
        <v>954</v>
      </c>
    </row>
    <row r="736" spans="5:5" x14ac:dyDescent="0.3">
      <c r="E736" s="9" t="s">
        <v>955</v>
      </c>
    </row>
    <row r="737" spans="5:5" x14ac:dyDescent="0.3">
      <c r="E737" s="9" t="s">
        <v>956</v>
      </c>
    </row>
    <row r="738" spans="5:5" x14ac:dyDescent="0.3">
      <c r="E738" s="9" t="s">
        <v>957</v>
      </c>
    </row>
    <row r="739" spans="5:5" x14ac:dyDescent="0.3">
      <c r="E739" s="9" t="s">
        <v>958</v>
      </c>
    </row>
    <row r="740" spans="5:5" x14ac:dyDescent="0.3">
      <c r="E740" s="9" t="s">
        <v>959</v>
      </c>
    </row>
    <row r="741" spans="5:5" x14ac:dyDescent="0.3">
      <c r="E741" s="6" t="s">
        <v>342</v>
      </c>
    </row>
    <row r="742" spans="5:5" x14ac:dyDescent="0.3">
      <c r="E742" s="9" t="s">
        <v>960</v>
      </c>
    </row>
    <row r="743" spans="5:5" x14ac:dyDescent="0.3">
      <c r="E743" s="9" t="s">
        <v>961</v>
      </c>
    </row>
    <row r="744" spans="5:5" x14ac:dyDescent="0.3">
      <c r="E744" s="9" t="s">
        <v>962</v>
      </c>
    </row>
    <row r="745" spans="5:5" x14ac:dyDescent="0.3">
      <c r="E745" s="9" t="s">
        <v>963</v>
      </c>
    </row>
    <row r="746" spans="5:5" x14ac:dyDescent="0.3">
      <c r="E746" s="9" t="s">
        <v>964</v>
      </c>
    </row>
    <row r="747" spans="5:5" x14ac:dyDescent="0.3">
      <c r="E747" s="9" t="s">
        <v>965</v>
      </c>
    </row>
    <row r="748" spans="5:5" x14ac:dyDescent="0.3">
      <c r="E748" s="9" t="s">
        <v>966</v>
      </c>
    </row>
    <row r="749" spans="5:5" x14ac:dyDescent="0.3">
      <c r="E749" s="9" t="s">
        <v>967</v>
      </c>
    </row>
    <row r="750" spans="5:5" x14ac:dyDescent="0.3">
      <c r="E750" s="9" t="s">
        <v>968</v>
      </c>
    </row>
    <row r="751" spans="5:5" x14ac:dyDescent="0.3">
      <c r="E751" s="9" t="s">
        <v>969</v>
      </c>
    </row>
    <row r="752" spans="5:5" x14ac:dyDescent="0.3">
      <c r="E752" s="9" t="s">
        <v>970</v>
      </c>
    </row>
    <row r="753" spans="5:5" x14ac:dyDescent="0.3">
      <c r="E753" s="9" t="s">
        <v>971</v>
      </c>
    </row>
    <row r="754" spans="5:5" x14ac:dyDescent="0.3">
      <c r="E754" s="9" t="s">
        <v>972</v>
      </c>
    </row>
    <row r="755" spans="5:5" x14ac:dyDescent="0.3">
      <c r="E755" s="9" t="s">
        <v>973</v>
      </c>
    </row>
    <row r="756" spans="5:5" x14ac:dyDescent="0.3">
      <c r="E756" s="9" t="s">
        <v>974</v>
      </c>
    </row>
    <row r="757" spans="5:5" x14ac:dyDescent="0.3">
      <c r="E757" s="9" t="s">
        <v>975</v>
      </c>
    </row>
    <row r="758" spans="5:5" x14ac:dyDescent="0.3">
      <c r="E758" s="9" t="s">
        <v>976</v>
      </c>
    </row>
    <row r="759" spans="5:5" x14ac:dyDescent="0.3">
      <c r="E759" s="9" t="s">
        <v>977</v>
      </c>
    </row>
    <row r="760" spans="5:5" x14ac:dyDescent="0.3">
      <c r="E760" s="9" t="s">
        <v>978</v>
      </c>
    </row>
    <row r="761" spans="5:5" x14ac:dyDescent="0.3">
      <c r="E761" s="9" t="s">
        <v>979</v>
      </c>
    </row>
    <row r="762" spans="5:5" x14ac:dyDescent="0.3">
      <c r="E762" s="9" t="s">
        <v>980</v>
      </c>
    </row>
    <row r="763" spans="5:5" x14ac:dyDescent="0.3">
      <c r="E763" s="9" t="s">
        <v>981</v>
      </c>
    </row>
    <row r="764" spans="5:5" x14ac:dyDescent="0.3">
      <c r="E764" s="9" t="s">
        <v>982</v>
      </c>
    </row>
    <row r="765" spans="5:5" x14ac:dyDescent="0.3">
      <c r="E765" s="9" t="s">
        <v>983</v>
      </c>
    </row>
    <row r="766" spans="5:5" x14ac:dyDescent="0.3">
      <c r="E766" s="9" t="s">
        <v>984</v>
      </c>
    </row>
    <row r="767" spans="5:5" x14ac:dyDescent="0.3">
      <c r="E767" s="9" t="s">
        <v>985</v>
      </c>
    </row>
    <row r="768" spans="5:5" x14ac:dyDescent="0.3">
      <c r="E768" s="9" t="s">
        <v>986</v>
      </c>
    </row>
    <row r="769" spans="5:5" x14ac:dyDescent="0.3">
      <c r="E769" s="9" t="s">
        <v>987</v>
      </c>
    </row>
    <row r="770" spans="5:5" x14ac:dyDescent="0.3">
      <c r="E770" s="9" t="s">
        <v>988</v>
      </c>
    </row>
    <row r="771" spans="5:5" x14ac:dyDescent="0.3">
      <c r="E771" s="9" t="s">
        <v>989</v>
      </c>
    </row>
    <row r="772" spans="5:5" x14ac:dyDescent="0.3">
      <c r="E772" s="9" t="s">
        <v>990</v>
      </c>
    </row>
    <row r="773" spans="5:5" x14ac:dyDescent="0.3">
      <c r="E773" s="9" t="s">
        <v>991</v>
      </c>
    </row>
    <row r="774" spans="5:5" x14ac:dyDescent="0.3">
      <c r="E774" s="9" t="s">
        <v>992</v>
      </c>
    </row>
    <row r="775" spans="5:5" x14ac:dyDescent="0.3">
      <c r="E775" s="9" t="s">
        <v>993</v>
      </c>
    </row>
    <row r="776" spans="5:5" x14ac:dyDescent="0.3">
      <c r="E776" s="9" t="s">
        <v>994</v>
      </c>
    </row>
    <row r="777" spans="5:5" x14ac:dyDescent="0.3">
      <c r="E777" s="9" t="s">
        <v>995</v>
      </c>
    </row>
    <row r="778" spans="5:5" x14ac:dyDescent="0.3">
      <c r="E778" s="9" t="s">
        <v>996</v>
      </c>
    </row>
    <row r="779" spans="5:5" x14ac:dyDescent="0.3">
      <c r="E779" s="9" t="s">
        <v>997</v>
      </c>
    </row>
    <row r="780" spans="5:5" x14ac:dyDescent="0.3">
      <c r="E780" s="6" t="s">
        <v>2086</v>
      </c>
    </row>
    <row r="781" spans="5:5" x14ac:dyDescent="0.3">
      <c r="E781" s="9" t="s">
        <v>2087</v>
      </c>
    </row>
    <row r="782" spans="5:5" x14ac:dyDescent="0.3">
      <c r="E782" s="9" t="s">
        <v>2088</v>
      </c>
    </row>
    <row r="783" spans="5:5" x14ac:dyDescent="0.3">
      <c r="E783" s="9" t="s">
        <v>2089</v>
      </c>
    </row>
    <row r="784" spans="5:5" x14ac:dyDescent="0.3">
      <c r="E784" s="9" t="s">
        <v>2090</v>
      </c>
    </row>
    <row r="785" spans="5:5" x14ac:dyDescent="0.3">
      <c r="E785" s="9" t="s">
        <v>2091</v>
      </c>
    </row>
    <row r="786" spans="5:5" x14ac:dyDescent="0.3">
      <c r="E786" s="9" t="s">
        <v>2092</v>
      </c>
    </row>
    <row r="787" spans="5:5" x14ac:dyDescent="0.3">
      <c r="E787" s="9" t="s">
        <v>2093</v>
      </c>
    </row>
    <row r="788" spans="5:5" x14ac:dyDescent="0.3">
      <c r="E788" s="9" t="s">
        <v>2094</v>
      </c>
    </row>
    <row r="789" spans="5:5" x14ac:dyDescent="0.3">
      <c r="E789" s="9" t="s">
        <v>2095</v>
      </c>
    </row>
    <row r="790" spans="5:5" x14ac:dyDescent="0.3">
      <c r="E790" s="9" t="s">
        <v>2096</v>
      </c>
    </row>
    <row r="791" spans="5:5" x14ac:dyDescent="0.3">
      <c r="E791" s="9" t="s">
        <v>2097</v>
      </c>
    </row>
    <row r="792" spans="5:5" x14ac:dyDescent="0.3">
      <c r="E792" s="9" t="s">
        <v>2098</v>
      </c>
    </row>
    <row r="793" spans="5:5" x14ac:dyDescent="0.3">
      <c r="E793" s="9" t="s">
        <v>2099</v>
      </c>
    </row>
    <row r="794" spans="5:5" x14ac:dyDescent="0.3">
      <c r="E794" s="9" t="s">
        <v>2100</v>
      </c>
    </row>
    <row r="795" spans="5:5" x14ac:dyDescent="0.3">
      <c r="E795" s="9" t="s">
        <v>2101</v>
      </c>
    </row>
    <row r="796" spans="5:5" x14ac:dyDescent="0.3">
      <c r="E796" s="9" t="s">
        <v>2102</v>
      </c>
    </row>
    <row r="797" spans="5:5" x14ac:dyDescent="0.3">
      <c r="E797" s="9" t="s">
        <v>2103</v>
      </c>
    </row>
    <row r="798" spans="5:5" x14ac:dyDescent="0.3">
      <c r="E798" s="9" t="s">
        <v>2104</v>
      </c>
    </row>
    <row r="799" spans="5:5" x14ac:dyDescent="0.3">
      <c r="E799" s="9" t="s">
        <v>2105</v>
      </c>
    </row>
    <row r="800" spans="5:5" x14ac:dyDescent="0.3">
      <c r="E800" s="9" t="s">
        <v>2106</v>
      </c>
    </row>
    <row r="801" spans="5:5" x14ac:dyDescent="0.3">
      <c r="E801" s="9" t="s">
        <v>2107</v>
      </c>
    </row>
    <row r="802" spans="5:5" x14ac:dyDescent="0.3">
      <c r="E802" s="9" t="s">
        <v>2108</v>
      </c>
    </row>
    <row r="803" spans="5:5" x14ac:dyDescent="0.3">
      <c r="E803" s="9" t="s">
        <v>2109</v>
      </c>
    </row>
    <row r="804" spans="5:5" x14ac:dyDescent="0.3">
      <c r="E804" s="9" t="s">
        <v>2110</v>
      </c>
    </row>
    <row r="805" spans="5:5" x14ac:dyDescent="0.3">
      <c r="E805" s="9" t="s">
        <v>2111</v>
      </c>
    </row>
    <row r="806" spans="5:5" x14ac:dyDescent="0.3">
      <c r="E806" s="9" t="s">
        <v>2112</v>
      </c>
    </row>
    <row r="807" spans="5:5" x14ac:dyDescent="0.3">
      <c r="E807" s="9" t="s">
        <v>2113</v>
      </c>
    </row>
    <row r="808" spans="5:5" x14ac:dyDescent="0.3">
      <c r="E808" s="9" t="s">
        <v>2114</v>
      </c>
    </row>
    <row r="809" spans="5:5" x14ac:dyDescent="0.3">
      <c r="E809" s="9" t="s">
        <v>2115</v>
      </c>
    </row>
    <row r="810" spans="5:5" x14ac:dyDescent="0.3">
      <c r="E810" s="9" t="s">
        <v>2116</v>
      </c>
    </row>
    <row r="811" spans="5:5" x14ac:dyDescent="0.3">
      <c r="E811" s="9" t="s">
        <v>2117</v>
      </c>
    </row>
    <row r="812" spans="5:5" x14ac:dyDescent="0.3">
      <c r="E812" s="9" t="s">
        <v>2118</v>
      </c>
    </row>
    <row r="813" spans="5:5" x14ac:dyDescent="0.3">
      <c r="E813" s="9" t="s">
        <v>2119</v>
      </c>
    </row>
    <row r="814" spans="5:5" x14ac:dyDescent="0.3">
      <c r="E814" s="9" t="s">
        <v>2120</v>
      </c>
    </row>
    <row r="815" spans="5:5" x14ac:dyDescent="0.3">
      <c r="E815" s="9" t="s">
        <v>2121</v>
      </c>
    </row>
    <row r="816" spans="5:5" x14ac:dyDescent="0.3">
      <c r="E816" s="9" t="s">
        <v>2122</v>
      </c>
    </row>
    <row r="817" spans="5:5" x14ac:dyDescent="0.3">
      <c r="E817" s="9" t="s">
        <v>2123</v>
      </c>
    </row>
    <row r="818" spans="5:5" x14ac:dyDescent="0.3">
      <c r="E818" s="9" t="s">
        <v>2124</v>
      </c>
    </row>
    <row r="819" spans="5:5" x14ac:dyDescent="0.3">
      <c r="E819" s="9" t="s">
        <v>2125</v>
      </c>
    </row>
    <row r="820" spans="5:5" x14ac:dyDescent="0.3">
      <c r="E820" s="9" t="s">
        <v>2126</v>
      </c>
    </row>
    <row r="821" spans="5:5" x14ac:dyDescent="0.3">
      <c r="E821" s="9" t="s">
        <v>2127</v>
      </c>
    </row>
    <row r="822" spans="5:5" x14ac:dyDescent="0.3">
      <c r="E822" s="9" t="s">
        <v>2128</v>
      </c>
    </row>
    <row r="823" spans="5:5" x14ac:dyDescent="0.3">
      <c r="E823" s="9" t="s">
        <v>2129</v>
      </c>
    </row>
    <row r="824" spans="5:5" x14ac:dyDescent="0.3">
      <c r="E824" s="9" t="s">
        <v>2130</v>
      </c>
    </row>
    <row r="825" spans="5:5" x14ac:dyDescent="0.3">
      <c r="E825" s="9" t="s">
        <v>2131</v>
      </c>
    </row>
    <row r="826" spans="5:5" x14ac:dyDescent="0.3">
      <c r="E826" s="9" t="s">
        <v>2132</v>
      </c>
    </row>
    <row r="827" spans="5:5" x14ac:dyDescent="0.3">
      <c r="E827" s="9" t="s">
        <v>2133</v>
      </c>
    </row>
    <row r="828" spans="5:5" x14ac:dyDescent="0.3">
      <c r="E828" s="9" t="s">
        <v>2134</v>
      </c>
    </row>
    <row r="829" spans="5:5" x14ac:dyDescent="0.3">
      <c r="E829" s="9" t="s">
        <v>2135</v>
      </c>
    </row>
    <row r="830" spans="5:5" x14ac:dyDescent="0.3">
      <c r="E830" s="9" t="s">
        <v>2136</v>
      </c>
    </row>
    <row r="831" spans="5:5" x14ac:dyDescent="0.3">
      <c r="E831" s="9" t="s">
        <v>2137</v>
      </c>
    </row>
    <row r="832" spans="5:5" x14ac:dyDescent="0.3">
      <c r="E832" s="9" t="s">
        <v>2138</v>
      </c>
    </row>
    <row r="833" spans="5:5" x14ac:dyDescent="0.3">
      <c r="E833" s="9" t="s">
        <v>2139</v>
      </c>
    </row>
    <row r="834" spans="5:5" x14ac:dyDescent="0.3">
      <c r="E834" s="9" t="s">
        <v>2140</v>
      </c>
    </row>
    <row r="835" spans="5:5" x14ac:dyDescent="0.3">
      <c r="E835" s="9" t="s">
        <v>2141</v>
      </c>
    </row>
    <row r="836" spans="5:5" x14ac:dyDescent="0.3">
      <c r="E836" s="9" t="s">
        <v>2142</v>
      </c>
    </row>
    <row r="837" spans="5:5" x14ac:dyDescent="0.3">
      <c r="E837" s="9" t="s">
        <v>2143</v>
      </c>
    </row>
    <row r="838" spans="5:5" x14ac:dyDescent="0.3">
      <c r="E838" s="9" t="s">
        <v>2144</v>
      </c>
    </row>
    <row r="839" spans="5:5" x14ac:dyDescent="0.3">
      <c r="E839" s="9" t="s">
        <v>2145</v>
      </c>
    </row>
    <row r="840" spans="5:5" x14ac:dyDescent="0.3">
      <c r="E840" s="9" t="s">
        <v>2146</v>
      </c>
    </row>
    <row r="841" spans="5:5" x14ac:dyDescent="0.3">
      <c r="E841" s="9" t="s">
        <v>2147</v>
      </c>
    </row>
    <row r="842" spans="5:5" x14ac:dyDescent="0.3">
      <c r="E842" s="9" t="s">
        <v>2148</v>
      </c>
    </row>
    <row r="843" spans="5:5" x14ac:dyDescent="0.3">
      <c r="E843" s="9" t="s">
        <v>2149</v>
      </c>
    </row>
    <row r="844" spans="5:5" x14ac:dyDescent="0.3">
      <c r="E844" s="9" t="s">
        <v>2150</v>
      </c>
    </row>
    <row r="845" spans="5:5" x14ac:dyDescent="0.3">
      <c r="E845" s="9" t="s">
        <v>2151</v>
      </c>
    </row>
    <row r="846" spans="5:5" x14ac:dyDescent="0.3">
      <c r="E846" s="9" t="s">
        <v>2152</v>
      </c>
    </row>
    <row r="847" spans="5:5" x14ac:dyDescent="0.3">
      <c r="E847" s="9" t="s">
        <v>2153</v>
      </c>
    </row>
    <row r="848" spans="5:5" x14ac:dyDescent="0.3">
      <c r="E848" s="6" t="s">
        <v>1927</v>
      </c>
    </row>
    <row r="849" spans="5:5" x14ac:dyDescent="0.3">
      <c r="E849" s="9" t="s">
        <v>998</v>
      </c>
    </row>
    <row r="850" spans="5:5" x14ac:dyDescent="0.3">
      <c r="E850" s="9" t="s">
        <v>999</v>
      </c>
    </row>
    <row r="851" spans="5:5" x14ac:dyDescent="0.3">
      <c r="E851" s="9" t="s">
        <v>1000</v>
      </c>
    </row>
    <row r="852" spans="5:5" x14ac:dyDescent="0.3">
      <c r="E852" s="9" t="s">
        <v>1001</v>
      </c>
    </row>
    <row r="853" spans="5:5" x14ac:dyDescent="0.3">
      <c r="E853" s="9" t="s">
        <v>1002</v>
      </c>
    </row>
    <row r="854" spans="5:5" x14ac:dyDescent="0.3">
      <c r="E854" s="9" t="s">
        <v>1003</v>
      </c>
    </row>
    <row r="855" spans="5:5" x14ac:dyDescent="0.3">
      <c r="E855" s="9" t="s">
        <v>1004</v>
      </c>
    </row>
    <row r="856" spans="5:5" x14ac:dyDescent="0.3">
      <c r="E856" s="9" t="s">
        <v>1005</v>
      </c>
    </row>
    <row r="857" spans="5:5" x14ac:dyDescent="0.3">
      <c r="E857" s="9" t="s">
        <v>1006</v>
      </c>
    </row>
    <row r="858" spans="5:5" x14ac:dyDescent="0.3">
      <c r="E858" s="9" t="s">
        <v>1007</v>
      </c>
    </row>
    <row r="859" spans="5:5" x14ac:dyDescent="0.3">
      <c r="E859" s="9" t="s">
        <v>1008</v>
      </c>
    </row>
    <row r="860" spans="5:5" x14ac:dyDescent="0.3">
      <c r="E860" s="9" t="s">
        <v>1011</v>
      </c>
    </row>
    <row r="861" spans="5:5" x14ac:dyDescent="0.3">
      <c r="E861" s="9" t="s">
        <v>1009</v>
      </c>
    </row>
    <row r="862" spans="5:5" x14ac:dyDescent="0.3">
      <c r="E862" s="9" t="s">
        <v>1010</v>
      </c>
    </row>
    <row r="863" spans="5:5" x14ac:dyDescent="0.3">
      <c r="E863" s="9" t="s">
        <v>1012</v>
      </c>
    </row>
    <row r="864" spans="5:5" x14ac:dyDescent="0.3">
      <c r="E864" s="9" t="s">
        <v>1013</v>
      </c>
    </row>
    <row r="865" spans="5:5" x14ac:dyDescent="0.3">
      <c r="E865" s="9" t="s">
        <v>1014</v>
      </c>
    </row>
    <row r="866" spans="5:5" x14ac:dyDescent="0.3">
      <c r="E866" s="9" t="s">
        <v>1015</v>
      </c>
    </row>
    <row r="867" spans="5:5" x14ac:dyDescent="0.3">
      <c r="E867" s="9" t="s">
        <v>1016</v>
      </c>
    </row>
    <row r="868" spans="5:5" x14ac:dyDescent="0.3">
      <c r="E868" s="9" t="s">
        <v>1017</v>
      </c>
    </row>
    <row r="869" spans="5:5" x14ac:dyDescent="0.3">
      <c r="E869" s="9" t="s">
        <v>1018</v>
      </c>
    </row>
    <row r="870" spans="5:5" x14ac:dyDescent="0.3">
      <c r="E870" s="9" t="s">
        <v>1019</v>
      </c>
    </row>
    <row r="871" spans="5:5" x14ac:dyDescent="0.3">
      <c r="E871" s="9" t="s">
        <v>1020</v>
      </c>
    </row>
    <row r="872" spans="5:5" x14ac:dyDescent="0.3">
      <c r="E872" s="9" t="s">
        <v>1021</v>
      </c>
    </row>
    <row r="873" spans="5:5" x14ac:dyDescent="0.3">
      <c r="E873" s="9" t="s">
        <v>1022</v>
      </c>
    </row>
    <row r="874" spans="5:5" x14ac:dyDescent="0.3">
      <c r="E874" s="9" t="s">
        <v>1023</v>
      </c>
    </row>
    <row r="875" spans="5:5" x14ac:dyDescent="0.3">
      <c r="E875" s="9" t="s">
        <v>1024</v>
      </c>
    </row>
    <row r="876" spans="5:5" x14ac:dyDescent="0.3">
      <c r="E876" s="9" t="s">
        <v>1025</v>
      </c>
    </row>
    <row r="877" spans="5:5" x14ac:dyDescent="0.3">
      <c r="E877" s="9" t="s">
        <v>1026</v>
      </c>
    </row>
    <row r="878" spans="5:5" x14ac:dyDescent="0.3">
      <c r="E878" s="9" t="s">
        <v>1027</v>
      </c>
    </row>
    <row r="879" spans="5:5" x14ac:dyDescent="0.3">
      <c r="E879" s="9" t="s">
        <v>1028</v>
      </c>
    </row>
    <row r="880" spans="5:5" x14ac:dyDescent="0.3">
      <c r="E880" s="9" t="s">
        <v>1029</v>
      </c>
    </row>
    <row r="881" spans="5:5" x14ac:dyDescent="0.3">
      <c r="E881" s="9" t="s">
        <v>1030</v>
      </c>
    </row>
    <row r="882" spans="5:5" x14ac:dyDescent="0.3">
      <c r="E882" s="9" t="s">
        <v>1031</v>
      </c>
    </row>
    <row r="883" spans="5:5" x14ac:dyDescent="0.3">
      <c r="E883" s="9" t="s">
        <v>1032</v>
      </c>
    </row>
    <row r="884" spans="5:5" x14ac:dyDescent="0.3">
      <c r="E884" s="9" t="s">
        <v>1033</v>
      </c>
    </row>
    <row r="885" spans="5:5" x14ac:dyDescent="0.3">
      <c r="E885" s="9" t="s">
        <v>1034</v>
      </c>
    </row>
    <row r="886" spans="5:5" x14ac:dyDescent="0.3">
      <c r="E886" s="9" t="s">
        <v>1035</v>
      </c>
    </row>
    <row r="887" spans="5:5" x14ac:dyDescent="0.3">
      <c r="E887" s="6" t="s">
        <v>343</v>
      </c>
    </row>
    <row r="888" spans="5:5" x14ac:dyDescent="0.3">
      <c r="E888" s="9" t="s">
        <v>1038</v>
      </c>
    </row>
    <row r="889" spans="5:5" x14ac:dyDescent="0.3">
      <c r="E889" s="9" t="s">
        <v>1039</v>
      </c>
    </row>
    <row r="890" spans="5:5" x14ac:dyDescent="0.3">
      <c r="E890" s="9" t="s">
        <v>1040</v>
      </c>
    </row>
    <row r="891" spans="5:5" x14ac:dyDescent="0.3">
      <c r="E891" s="9" t="s">
        <v>1041</v>
      </c>
    </row>
    <row r="892" spans="5:5" x14ac:dyDescent="0.3">
      <c r="E892" s="9" t="s">
        <v>1042</v>
      </c>
    </row>
    <row r="893" spans="5:5" x14ac:dyDescent="0.3">
      <c r="E893" s="9" t="s">
        <v>1043</v>
      </c>
    </row>
    <row r="894" spans="5:5" x14ac:dyDescent="0.3">
      <c r="E894" s="9" t="s">
        <v>1044</v>
      </c>
    </row>
    <row r="895" spans="5:5" x14ac:dyDescent="0.3">
      <c r="E895" s="9" t="s">
        <v>1045</v>
      </c>
    </row>
    <row r="896" spans="5:5" x14ac:dyDescent="0.3">
      <c r="E896" s="9" t="s">
        <v>1046</v>
      </c>
    </row>
    <row r="897" spans="5:5" x14ac:dyDescent="0.3">
      <c r="E897" s="9" t="s">
        <v>1047</v>
      </c>
    </row>
    <row r="898" spans="5:5" x14ac:dyDescent="0.3">
      <c r="E898" s="9" t="s">
        <v>1048</v>
      </c>
    </row>
    <row r="899" spans="5:5" x14ac:dyDescent="0.3">
      <c r="E899" s="7" t="s">
        <v>331</v>
      </c>
    </row>
    <row r="900" spans="5:5" x14ac:dyDescent="0.3">
      <c r="E900" s="14" t="s">
        <v>2773</v>
      </c>
    </row>
    <row r="901" spans="5:5" x14ac:dyDescent="0.3">
      <c r="E901" s="9" t="s">
        <v>2774</v>
      </c>
    </row>
    <row r="902" spans="5:5" x14ac:dyDescent="0.3">
      <c r="E902" s="9" t="s">
        <v>2775</v>
      </c>
    </row>
    <row r="903" spans="5:5" x14ac:dyDescent="0.3">
      <c r="E903" s="9" t="s">
        <v>2776</v>
      </c>
    </row>
    <row r="904" spans="5:5" x14ac:dyDescent="0.3">
      <c r="E904" s="9" t="s">
        <v>2777</v>
      </c>
    </row>
    <row r="905" spans="5:5" x14ac:dyDescent="0.3">
      <c r="E905" s="9" t="s">
        <v>2778</v>
      </c>
    </row>
    <row r="906" spans="5:5" x14ac:dyDescent="0.3">
      <c r="E906" s="9" t="s">
        <v>2779</v>
      </c>
    </row>
    <row r="907" spans="5:5" x14ac:dyDescent="0.3">
      <c r="E907" s="9" t="s">
        <v>2780</v>
      </c>
    </row>
    <row r="908" spans="5:5" x14ac:dyDescent="0.3">
      <c r="E908" s="9" t="s">
        <v>2781</v>
      </c>
    </row>
    <row r="909" spans="5:5" x14ac:dyDescent="0.3">
      <c r="E909" s="9" t="s">
        <v>2782</v>
      </c>
    </row>
    <row r="910" spans="5:5" x14ac:dyDescent="0.3">
      <c r="E910" s="9" t="s">
        <v>2783</v>
      </c>
    </row>
    <row r="911" spans="5:5" x14ac:dyDescent="0.3">
      <c r="E911" s="9" t="s">
        <v>2784</v>
      </c>
    </row>
    <row r="912" spans="5:5" x14ac:dyDescent="0.3">
      <c r="E912" s="9" t="s">
        <v>2785</v>
      </c>
    </row>
    <row r="913" spans="5:5" x14ac:dyDescent="0.3">
      <c r="E913" s="9" t="s">
        <v>2786</v>
      </c>
    </row>
    <row r="914" spans="5:5" x14ac:dyDescent="0.3">
      <c r="E914" s="9" t="s">
        <v>2787</v>
      </c>
    </row>
    <row r="915" spans="5:5" x14ac:dyDescent="0.3">
      <c r="E915" s="9" t="s">
        <v>2788</v>
      </c>
    </row>
    <row r="916" spans="5:5" x14ac:dyDescent="0.3">
      <c r="E916" s="9" t="s">
        <v>2789</v>
      </c>
    </row>
    <row r="917" spans="5:5" x14ac:dyDescent="0.3">
      <c r="E917" s="9" t="s">
        <v>2790</v>
      </c>
    </row>
    <row r="918" spans="5:5" x14ac:dyDescent="0.3">
      <c r="E918" s="9" t="s">
        <v>2791</v>
      </c>
    </row>
    <row r="919" spans="5:5" x14ac:dyDescent="0.3">
      <c r="E919" s="6" t="s">
        <v>1928</v>
      </c>
    </row>
    <row r="920" spans="5:5" x14ac:dyDescent="0.3">
      <c r="E920" s="9" t="s">
        <v>1049</v>
      </c>
    </row>
    <row r="921" spans="5:5" x14ac:dyDescent="0.3">
      <c r="E921" s="9" t="s">
        <v>1050</v>
      </c>
    </row>
    <row r="922" spans="5:5" x14ac:dyDescent="0.3">
      <c r="E922" s="9" t="s">
        <v>1051</v>
      </c>
    </row>
    <row r="923" spans="5:5" x14ac:dyDescent="0.3">
      <c r="E923" s="9" t="s">
        <v>1052</v>
      </c>
    </row>
    <row r="924" spans="5:5" x14ac:dyDescent="0.3">
      <c r="E924" s="9" t="s">
        <v>1053</v>
      </c>
    </row>
    <row r="925" spans="5:5" x14ac:dyDescent="0.3">
      <c r="E925" s="9" t="s">
        <v>1054</v>
      </c>
    </row>
    <row r="926" spans="5:5" x14ac:dyDescent="0.3">
      <c r="E926" s="9" t="s">
        <v>1055</v>
      </c>
    </row>
    <row r="927" spans="5:5" x14ac:dyDescent="0.3">
      <c r="E927" s="9" t="s">
        <v>1056</v>
      </c>
    </row>
    <row r="928" spans="5:5" x14ac:dyDescent="0.3">
      <c r="E928" s="9" t="s">
        <v>1057</v>
      </c>
    </row>
    <row r="929" spans="5:5" x14ac:dyDescent="0.3">
      <c r="E929" s="9" t="s">
        <v>1058</v>
      </c>
    </row>
    <row r="930" spans="5:5" x14ac:dyDescent="0.3">
      <c r="E930" s="9" t="s">
        <v>1059</v>
      </c>
    </row>
    <row r="931" spans="5:5" x14ac:dyDescent="0.3">
      <c r="E931" s="9" t="s">
        <v>1060</v>
      </c>
    </row>
    <row r="932" spans="5:5" x14ac:dyDescent="0.3">
      <c r="E932" s="9" t="s">
        <v>1061</v>
      </c>
    </row>
    <row r="933" spans="5:5" x14ac:dyDescent="0.3">
      <c r="E933" s="9" t="s">
        <v>1062</v>
      </c>
    </row>
    <row r="934" spans="5:5" x14ac:dyDescent="0.3">
      <c r="E934" s="9" t="s">
        <v>1063</v>
      </c>
    </row>
    <row r="935" spans="5:5" x14ac:dyDescent="0.3">
      <c r="E935" s="9" t="s">
        <v>1064</v>
      </c>
    </row>
    <row r="936" spans="5:5" x14ac:dyDescent="0.3">
      <c r="E936" s="9" t="s">
        <v>1065</v>
      </c>
    </row>
    <row r="937" spans="5:5" x14ac:dyDescent="0.3">
      <c r="E937" s="9" t="s">
        <v>1066</v>
      </c>
    </row>
    <row r="938" spans="5:5" x14ac:dyDescent="0.3">
      <c r="E938" s="9" t="s">
        <v>1067</v>
      </c>
    </row>
    <row r="939" spans="5:5" x14ac:dyDescent="0.3">
      <c r="E939" s="9" t="s">
        <v>1068</v>
      </c>
    </row>
    <row r="940" spans="5:5" x14ac:dyDescent="0.3">
      <c r="E940" s="9" t="s">
        <v>1069</v>
      </c>
    </row>
    <row r="941" spans="5:5" x14ac:dyDescent="0.3">
      <c r="E941" s="9" t="s">
        <v>1070</v>
      </c>
    </row>
    <row r="942" spans="5:5" x14ac:dyDescent="0.3">
      <c r="E942" s="9" t="s">
        <v>1071</v>
      </c>
    </row>
    <row r="943" spans="5:5" x14ac:dyDescent="0.3">
      <c r="E943" s="9" t="s">
        <v>1072</v>
      </c>
    </row>
    <row r="944" spans="5:5" x14ac:dyDescent="0.3">
      <c r="E944" s="9" t="s">
        <v>1073</v>
      </c>
    </row>
    <row r="945" spans="5:5" x14ac:dyDescent="0.3">
      <c r="E945" s="9" t="s">
        <v>1074</v>
      </c>
    </row>
    <row r="946" spans="5:5" x14ac:dyDescent="0.3">
      <c r="E946" s="9" t="s">
        <v>1075</v>
      </c>
    </row>
    <row r="947" spans="5:5" x14ac:dyDescent="0.3">
      <c r="E947" s="9" t="s">
        <v>1076</v>
      </c>
    </row>
    <row r="948" spans="5:5" x14ac:dyDescent="0.3">
      <c r="E948" s="9" t="s">
        <v>1077</v>
      </c>
    </row>
    <row r="949" spans="5:5" x14ac:dyDescent="0.3">
      <c r="E949" s="6" t="s">
        <v>344</v>
      </c>
    </row>
    <row r="950" spans="5:5" x14ac:dyDescent="0.3">
      <c r="E950" s="9" t="s">
        <v>1078</v>
      </c>
    </row>
    <row r="951" spans="5:5" x14ac:dyDescent="0.3">
      <c r="E951" s="9" t="s">
        <v>1079</v>
      </c>
    </row>
    <row r="952" spans="5:5" x14ac:dyDescent="0.3">
      <c r="E952" s="9" t="s">
        <v>1080</v>
      </c>
    </row>
    <row r="953" spans="5:5" x14ac:dyDescent="0.3">
      <c r="E953" s="9" t="s">
        <v>1081</v>
      </c>
    </row>
    <row r="954" spans="5:5" x14ac:dyDescent="0.3">
      <c r="E954" s="9" t="s">
        <v>1082</v>
      </c>
    </row>
    <row r="955" spans="5:5" x14ac:dyDescent="0.3">
      <c r="E955" s="9" t="s">
        <v>1083</v>
      </c>
    </row>
    <row r="956" spans="5:5" x14ac:dyDescent="0.3">
      <c r="E956" s="9" t="s">
        <v>1084</v>
      </c>
    </row>
    <row r="957" spans="5:5" x14ac:dyDescent="0.3">
      <c r="E957" s="6" t="s">
        <v>2154</v>
      </c>
    </row>
    <row r="958" spans="5:5" x14ac:dyDescent="0.3">
      <c r="E958" s="9" t="s">
        <v>2155</v>
      </c>
    </row>
    <row r="959" spans="5:5" x14ac:dyDescent="0.3">
      <c r="E959" s="9" t="s">
        <v>2156</v>
      </c>
    </row>
    <row r="960" spans="5:5" x14ac:dyDescent="0.3">
      <c r="E960" s="9" t="s">
        <v>2157</v>
      </c>
    </row>
    <row r="961" spans="5:5" x14ac:dyDescent="0.3">
      <c r="E961" s="9" t="s">
        <v>2158</v>
      </c>
    </row>
    <row r="962" spans="5:5" x14ac:dyDescent="0.3">
      <c r="E962" s="9" t="s">
        <v>2159</v>
      </c>
    </row>
    <row r="963" spans="5:5" x14ac:dyDescent="0.3">
      <c r="E963" s="9" t="s">
        <v>2160</v>
      </c>
    </row>
    <row r="964" spans="5:5" x14ac:dyDescent="0.3">
      <c r="E964" s="9" t="s">
        <v>2161</v>
      </c>
    </row>
    <row r="965" spans="5:5" x14ac:dyDescent="0.3">
      <c r="E965" s="9" t="s">
        <v>2162</v>
      </c>
    </row>
    <row r="966" spans="5:5" x14ac:dyDescent="0.3">
      <c r="E966" s="9" t="s">
        <v>2163</v>
      </c>
    </row>
    <row r="967" spans="5:5" x14ac:dyDescent="0.3">
      <c r="E967" s="9" t="s">
        <v>2164</v>
      </c>
    </row>
    <row r="968" spans="5:5" x14ac:dyDescent="0.3">
      <c r="E968" s="9" t="s">
        <v>2165</v>
      </c>
    </row>
    <row r="969" spans="5:5" x14ac:dyDescent="0.3">
      <c r="E969" s="9" t="s">
        <v>2166</v>
      </c>
    </row>
    <row r="970" spans="5:5" x14ac:dyDescent="0.3">
      <c r="E970" s="9" t="s">
        <v>2167</v>
      </c>
    </row>
    <row r="971" spans="5:5" x14ac:dyDescent="0.3">
      <c r="E971" s="9" t="s">
        <v>2168</v>
      </c>
    </row>
    <row r="972" spans="5:5" x14ac:dyDescent="0.3">
      <c r="E972" s="9" t="s">
        <v>2169</v>
      </c>
    </row>
    <row r="973" spans="5:5" x14ac:dyDescent="0.3">
      <c r="E973" s="9" t="s">
        <v>2170</v>
      </c>
    </row>
    <row r="974" spans="5:5" x14ac:dyDescent="0.3">
      <c r="E974" s="9" t="s">
        <v>2171</v>
      </c>
    </row>
    <row r="975" spans="5:5" x14ac:dyDescent="0.3">
      <c r="E975" s="9" t="s">
        <v>2172</v>
      </c>
    </row>
    <row r="976" spans="5:5" x14ac:dyDescent="0.3">
      <c r="E976" s="9" t="s">
        <v>2173</v>
      </c>
    </row>
    <row r="977" spans="5:5" x14ac:dyDescent="0.3">
      <c r="E977" s="9" t="s">
        <v>2174</v>
      </c>
    </row>
    <row r="978" spans="5:5" x14ac:dyDescent="0.3">
      <c r="E978" s="9" t="s">
        <v>2175</v>
      </c>
    </row>
    <row r="979" spans="5:5" x14ac:dyDescent="0.3">
      <c r="E979" s="9" t="s">
        <v>2176</v>
      </c>
    </row>
    <row r="980" spans="5:5" x14ac:dyDescent="0.3">
      <c r="E980" s="9" t="s">
        <v>2177</v>
      </c>
    </row>
    <row r="981" spans="5:5" x14ac:dyDescent="0.3">
      <c r="E981" s="9" t="s">
        <v>2178</v>
      </c>
    </row>
    <row r="982" spans="5:5" x14ac:dyDescent="0.3">
      <c r="E982" s="9" t="s">
        <v>2179</v>
      </c>
    </row>
    <row r="983" spans="5:5" x14ac:dyDescent="0.3">
      <c r="E983" s="9" t="s">
        <v>2180</v>
      </c>
    </row>
    <row r="984" spans="5:5" x14ac:dyDescent="0.3">
      <c r="E984" s="9" t="s">
        <v>2181</v>
      </c>
    </row>
    <row r="985" spans="5:5" x14ac:dyDescent="0.3">
      <c r="E985" s="9" t="s">
        <v>2182</v>
      </c>
    </row>
    <row r="986" spans="5:5" x14ac:dyDescent="0.3">
      <c r="E986" s="9" t="s">
        <v>2183</v>
      </c>
    </row>
    <row r="987" spans="5:5" x14ac:dyDescent="0.3">
      <c r="E987" s="9" t="s">
        <v>2184</v>
      </c>
    </row>
    <row r="988" spans="5:5" x14ac:dyDescent="0.3">
      <c r="E988" s="9" t="s">
        <v>2185</v>
      </c>
    </row>
    <row r="989" spans="5:5" x14ac:dyDescent="0.3">
      <c r="E989" s="9" t="s">
        <v>2186</v>
      </c>
    </row>
    <row r="990" spans="5:5" x14ac:dyDescent="0.3">
      <c r="E990" s="9" t="s">
        <v>2187</v>
      </c>
    </row>
    <row r="991" spans="5:5" x14ac:dyDescent="0.3">
      <c r="E991" s="9" t="s">
        <v>2188</v>
      </c>
    </row>
    <row r="992" spans="5:5" x14ac:dyDescent="0.3">
      <c r="E992" s="9" t="s">
        <v>2189</v>
      </c>
    </row>
    <row r="993" spans="5:5" x14ac:dyDescent="0.3">
      <c r="E993" s="9" t="s">
        <v>2190</v>
      </c>
    </row>
    <row r="994" spans="5:5" x14ac:dyDescent="0.3">
      <c r="E994" s="9" t="s">
        <v>2191</v>
      </c>
    </row>
    <row r="995" spans="5:5" x14ac:dyDescent="0.3">
      <c r="E995" s="9" t="s">
        <v>2192</v>
      </c>
    </row>
    <row r="996" spans="5:5" x14ac:dyDescent="0.3">
      <c r="E996" s="9" t="s">
        <v>2193</v>
      </c>
    </row>
    <row r="997" spans="5:5" x14ac:dyDescent="0.3">
      <c r="E997" s="9" t="s">
        <v>2194</v>
      </c>
    </row>
    <row r="998" spans="5:5" x14ac:dyDescent="0.3">
      <c r="E998" s="9" t="s">
        <v>2195</v>
      </c>
    </row>
    <row r="999" spans="5:5" x14ac:dyDescent="0.3">
      <c r="E999" s="9" t="s">
        <v>2196</v>
      </c>
    </row>
    <row r="1000" spans="5:5" x14ac:dyDescent="0.3">
      <c r="E1000" s="9" t="s">
        <v>2197</v>
      </c>
    </row>
    <row r="1001" spans="5:5" x14ac:dyDescent="0.3">
      <c r="E1001" s="9" t="s">
        <v>2198</v>
      </c>
    </row>
    <row r="1002" spans="5:5" x14ac:dyDescent="0.3">
      <c r="E1002" s="9" t="s">
        <v>2199</v>
      </c>
    </row>
    <row r="1003" spans="5:5" x14ac:dyDescent="0.3">
      <c r="E1003" s="9" t="s">
        <v>2200</v>
      </c>
    </row>
    <row r="1004" spans="5:5" x14ac:dyDescent="0.3">
      <c r="E1004" s="9" t="s">
        <v>2201</v>
      </c>
    </row>
    <row r="1005" spans="5:5" x14ac:dyDescent="0.3">
      <c r="E1005" s="9" t="s">
        <v>2202</v>
      </c>
    </row>
    <row r="1006" spans="5:5" x14ac:dyDescent="0.3">
      <c r="E1006" s="9" t="s">
        <v>2203</v>
      </c>
    </row>
    <row r="1007" spans="5:5" x14ac:dyDescent="0.3">
      <c r="E1007" s="9" t="s">
        <v>2204</v>
      </c>
    </row>
    <row r="1008" spans="5:5" x14ac:dyDescent="0.3">
      <c r="E1008" s="9" t="s">
        <v>2205</v>
      </c>
    </row>
    <row r="1009" spans="5:5" x14ac:dyDescent="0.3">
      <c r="E1009" s="9" t="s">
        <v>2206</v>
      </c>
    </row>
    <row r="1010" spans="5:5" x14ac:dyDescent="0.3">
      <c r="E1010" s="9" t="s">
        <v>2207</v>
      </c>
    </row>
    <row r="1011" spans="5:5" x14ac:dyDescent="0.3">
      <c r="E1011" s="9" t="s">
        <v>2208</v>
      </c>
    </row>
    <row r="1012" spans="5:5" x14ac:dyDescent="0.3">
      <c r="E1012" s="9" t="s">
        <v>2209</v>
      </c>
    </row>
    <row r="1013" spans="5:5" x14ac:dyDescent="0.3">
      <c r="E1013" s="9" t="s">
        <v>2210</v>
      </c>
    </row>
    <row r="1014" spans="5:5" x14ac:dyDescent="0.3">
      <c r="E1014" s="9" t="s">
        <v>2211</v>
      </c>
    </row>
    <row r="1015" spans="5:5" x14ac:dyDescent="0.3">
      <c r="E1015" s="9" t="s">
        <v>2212</v>
      </c>
    </row>
    <row r="1016" spans="5:5" x14ac:dyDescent="0.3">
      <c r="E1016" s="9" t="s">
        <v>2213</v>
      </c>
    </row>
    <row r="1017" spans="5:5" x14ac:dyDescent="0.3">
      <c r="E1017" s="9" t="s">
        <v>2214</v>
      </c>
    </row>
    <row r="1018" spans="5:5" x14ac:dyDescent="0.3">
      <c r="E1018" s="9" t="s">
        <v>2215</v>
      </c>
    </row>
    <row r="1019" spans="5:5" x14ac:dyDescent="0.3">
      <c r="E1019" s="9" t="s">
        <v>2216</v>
      </c>
    </row>
    <row r="1020" spans="5:5" x14ac:dyDescent="0.3">
      <c r="E1020" s="9" t="s">
        <v>2217</v>
      </c>
    </row>
    <row r="1021" spans="5:5" x14ac:dyDescent="0.3">
      <c r="E1021" s="9" t="s">
        <v>2218</v>
      </c>
    </row>
    <row r="1022" spans="5:5" x14ac:dyDescent="0.3">
      <c r="E1022" s="9" t="s">
        <v>2219</v>
      </c>
    </row>
    <row r="1023" spans="5:5" x14ac:dyDescent="0.3">
      <c r="E1023" s="9" t="s">
        <v>2220</v>
      </c>
    </row>
    <row r="1024" spans="5:5" x14ac:dyDescent="0.3">
      <c r="E1024" s="9" t="s">
        <v>2221</v>
      </c>
    </row>
    <row r="1025" spans="5:7" x14ac:dyDescent="0.3">
      <c r="E1025" s="9" t="s">
        <v>2222</v>
      </c>
    </row>
    <row r="1026" spans="5:7" x14ac:dyDescent="0.3">
      <c r="E1026" s="9" t="s">
        <v>2223</v>
      </c>
    </row>
    <row r="1027" spans="5:7" x14ac:dyDescent="0.3">
      <c r="E1027" s="9" t="s">
        <v>2224</v>
      </c>
    </row>
    <row r="1028" spans="5:7" x14ac:dyDescent="0.3">
      <c r="E1028" s="9" t="s">
        <v>2225</v>
      </c>
    </row>
    <row r="1029" spans="5:7" x14ac:dyDescent="0.3">
      <c r="E1029" s="9" t="s">
        <v>2226</v>
      </c>
    </row>
    <row r="1030" spans="5:7" x14ac:dyDescent="0.3">
      <c r="E1030" s="9" t="s">
        <v>2227</v>
      </c>
    </row>
    <row r="1031" spans="5:7" x14ac:dyDescent="0.3">
      <c r="E1031" s="9" t="s">
        <v>2228</v>
      </c>
    </row>
    <row r="1032" spans="5:7" x14ac:dyDescent="0.3">
      <c r="E1032" s="9" t="s">
        <v>2229</v>
      </c>
    </row>
    <row r="1033" spans="5:7" x14ac:dyDescent="0.3">
      <c r="E1033" s="9" t="s">
        <v>2230</v>
      </c>
    </row>
    <row r="1034" spans="5:7" x14ac:dyDescent="0.3">
      <c r="E1034" s="9" t="s">
        <v>2231</v>
      </c>
    </row>
    <row r="1035" spans="5:7" x14ac:dyDescent="0.3">
      <c r="E1035" s="9" t="s">
        <v>2232</v>
      </c>
    </row>
    <row r="1036" spans="5:7" x14ac:dyDescent="0.3">
      <c r="E1036" s="14" t="s">
        <v>2792</v>
      </c>
    </row>
    <row r="1037" spans="5:7" ht="16.8" x14ac:dyDescent="0.4">
      <c r="E1037" s="10" t="s">
        <v>2793</v>
      </c>
      <c r="F1037" s="9"/>
      <c r="G1037" s="12"/>
    </row>
    <row r="1038" spans="5:7" ht="16.8" x14ac:dyDescent="0.4">
      <c r="E1038" s="10" t="s">
        <v>2794</v>
      </c>
      <c r="F1038" s="9"/>
      <c r="G1038" s="12"/>
    </row>
    <row r="1039" spans="5:7" ht="16.8" x14ac:dyDescent="0.4">
      <c r="E1039" s="10" t="s">
        <v>2795</v>
      </c>
      <c r="F1039" s="9"/>
      <c r="G1039" s="12"/>
    </row>
    <row r="1040" spans="5:7" ht="16.8" x14ac:dyDescent="0.4">
      <c r="E1040" s="10" t="s">
        <v>2796</v>
      </c>
      <c r="F1040" s="9"/>
      <c r="G1040" s="12"/>
    </row>
    <row r="1041" spans="5:7" ht="16.8" x14ac:dyDescent="0.4">
      <c r="E1041" s="10" t="s">
        <v>2797</v>
      </c>
      <c r="F1041" s="9"/>
      <c r="G1041" s="12"/>
    </row>
    <row r="1042" spans="5:7" ht="16.8" x14ac:dyDescent="0.4">
      <c r="E1042" s="10" t="s">
        <v>2798</v>
      </c>
      <c r="F1042" s="9"/>
      <c r="G1042" s="12"/>
    </row>
    <row r="1043" spans="5:7" ht="16.8" x14ac:dyDescent="0.4">
      <c r="E1043" s="10" t="s">
        <v>2799</v>
      </c>
      <c r="F1043" s="9"/>
      <c r="G1043" s="12"/>
    </row>
    <row r="1044" spans="5:7" ht="16.8" x14ac:dyDescent="0.4">
      <c r="E1044" s="10" t="s">
        <v>2800</v>
      </c>
      <c r="F1044" s="9"/>
      <c r="G1044" s="12"/>
    </row>
    <row r="1045" spans="5:7" ht="16.8" x14ac:dyDescent="0.4">
      <c r="E1045" s="10" t="s">
        <v>2801</v>
      </c>
      <c r="F1045" s="9"/>
      <c r="G1045" s="12"/>
    </row>
    <row r="1046" spans="5:7" ht="16.8" x14ac:dyDescent="0.4">
      <c r="E1046" s="10" t="s">
        <v>2802</v>
      </c>
      <c r="F1046" s="9"/>
      <c r="G1046" s="12"/>
    </row>
    <row r="1047" spans="5:7" ht="16.8" x14ac:dyDescent="0.4">
      <c r="E1047" s="10" t="s">
        <v>2803</v>
      </c>
      <c r="F1047" s="9"/>
      <c r="G1047" s="12"/>
    </row>
    <row r="1048" spans="5:7" ht="16.8" x14ac:dyDescent="0.4">
      <c r="E1048" s="10" t="s">
        <v>2804</v>
      </c>
      <c r="F1048" s="9"/>
      <c r="G1048" s="12"/>
    </row>
    <row r="1049" spans="5:7" ht="16.8" x14ac:dyDescent="0.4">
      <c r="E1049" s="10" t="s">
        <v>2805</v>
      </c>
      <c r="F1049" s="9"/>
      <c r="G1049" s="12"/>
    </row>
    <row r="1050" spans="5:7" ht="16.8" x14ac:dyDescent="0.4">
      <c r="E1050" s="10" t="s">
        <v>2806</v>
      </c>
      <c r="F1050" s="9"/>
      <c r="G1050" s="12"/>
    </row>
    <row r="1051" spans="5:7" ht="16.8" x14ac:dyDescent="0.4">
      <c r="E1051" s="10" t="s">
        <v>2807</v>
      </c>
      <c r="F1051" s="9"/>
      <c r="G1051" s="12"/>
    </row>
    <row r="1052" spans="5:7" ht="16.8" x14ac:dyDescent="0.4">
      <c r="E1052" s="10" t="s">
        <v>2808</v>
      </c>
      <c r="F1052" s="9"/>
      <c r="G1052" s="12"/>
    </row>
    <row r="1053" spans="5:7" ht="16.8" x14ac:dyDescent="0.4">
      <c r="E1053" s="10" t="s">
        <v>2809</v>
      </c>
      <c r="F1053" s="9"/>
      <c r="G1053" s="12"/>
    </row>
    <row r="1054" spans="5:7" ht="16.8" x14ac:dyDescent="0.4">
      <c r="E1054" s="10" t="s">
        <v>2810</v>
      </c>
      <c r="F1054" s="9"/>
      <c r="G1054" s="12"/>
    </row>
    <row r="1055" spans="5:7" ht="16.8" x14ac:dyDescent="0.4">
      <c r="E1055" s="10" t="s">
        <v>2811</v>
      </c>
      <c r="F1055" s="9"/>
      <c r="G1055" s="12"/>
    </row>
    <row r="1056" spans="5:7" ht="16.8" x14ac:dyDescent="0.4">
      <c r="E1056" s="10" t="s">
        <v>2812</v>
      </c>
      <c r="F1056" s="9"/>
      <c r="G1056" s="12"/>
    </row>
    <row r="1057" spans="5:7" ht="16.8" x14ac:dyDescent="0.4">
      <c r="E1057" s="10" t="s">
        <v>2813</v>
      </c>
      <c r="F1057" s="9"/>
      <c r="G1057" s="12"/>
    </row>
    <row r="1058" spans="5:7" ht="16.8" x14ac:dyDescent="0.4">
      <c r="E1058" s="10" t="s">
        <v>2814</v>
      </c>
      <c r="F1058" s="9"/>
      <c r="G1058" s="12"/>
    </row>
    <row r="1059" spans="5:7" ht="16.8" x14ac:dyDescent="0.4">
      <c r="E1059" s="10" t="s">
        <v>2815</v>
      </c>
      <c r="F1059" s="9"/>
      <c r="G1059" s="12"/>
    </row>
    <row r="1060" spans="5:7" ht="16.8" x14ac:dyDescent="0.4">
      <c r="E1060" s="10" t="s">
        <v>2816</v>
      </c>
      <c r="F1060" s="9"/>
      <c r="G1060" s="12"/>
    </row>
    <row r="1061" spans="5:7" ht="16.8" x14ac:dyDescent="0.4">
      <c r="E1061" s="10" t="s">
        <v>2817</v>
      </c>
      <c r="F1061" s="9"/>
      <c r="G1061" s="12"/>
    </row>
    <row r="1062" spans="5:7" ht="16.8" x14ac:dyDescent="0.4">
      <c r="E1062" s="10" t="s">
        <v>2818</v>
      </c>
      <c r="F1062" s="9"/>
      <c r="G1062" s="12"/>
    </row>
    <row r="1063" spans="5:7" ht="16.8" x14ac:dyDescent="0.4">
      <c r="E1063" s="10" t="s">
        <v>2819</v>
      </c>
      <c r="F1063" s="9"/>
      <c r="G1063" s="12"/>
    </row>
    <row r="1064" spans="5:7" ht="16.8" x14ac:dyDescent="0.4">
      <c r="E1064" s="10" t="s">
        <v>2820</v>
      </c>
      <c r="F1064" s="9"/>
      <c r="G1064" s="12"/>
    </row>
    <row r="1065" spans="5:7" ht="16.8" x14ac:dyDescent="0.4">
      <c r="E1065" s="10" t="s">
        <v>2821</v>
      </c>
      <c r="F1065" s="9"/>
      <c r="G1065" s="12"/>
    </row>
    <row r="1066" spans="5:7" ht="16.8" x14ac:dyDescent="0.4">
      <c r="E1066" s="10" t="s">
        <v>2822</v>
      </c>
      <c r="F1066" s="9"/>
      <c r="G1066" s="12"/>
    </row>
    <row r="1067" spans="5:7" ht="16.8" x14ac:dyDescent="0.4">
      <c r="E1067" s="10" t="s">
        <v>2823</v>
      </c>
      <c r="F1067" s="9"/>
      <c r="G1067" s="12"/>
    </row>
    <row r="1068" spans="5:7" ht="16.8" x14ac:dyDescent="0.4">
      <c r="E1068" s="10" t="s">
        <v>2824</v>
      </c>
      <c r="F1068" s="9"/>
      <c r="G1068" s="12"/>
    </row>
    <row r="1069" spans="5:7" ht="16.8" x14ac:dyDescent="0.4">
      <c r="E1069" s="10" t="s">
        <v>2825</v>
      </c>
      <c r="F1069" s="9"/>
      <c r="G1069" s="12"/>
    </row>
    <row r="1070" spans="5:7" ht="16.8" x14ac:dyDescent="0.4">
      <c r="E1070" s="10" t="s">
        <v>2826</v>
      </c>
      <c r="F1070" s="9"/>
      <c r="G1070" s="12"/>
    </row>
    <row r="1071" spans="5:7" ht="16.8" x14ac:dyDescent="0.4">
      <c r="E1071" s="10" t="s">
        <v>2827</v>
      </c>
      <c r="F1071" s="9"/>
      <c r="G1071" s="12"/>
    </row>
    <row r="1072" spans="5:7" ht="16.8" x14ac:dyDescent="0.4">
      <c r="E1072" s="10" t="s">
        <v>2828</v>
      </c>
      <c r="F1072" s="9"/>
      <c r="G1072" s="12"/>
    </row>
    <row r="1073" spans="5:5" x14ac:dyDescent="0.3">
      <c r="E1073" s="6" t="s">
        <v>1929</v>
      </c>
    </row>
    <row r="1074" spans="5:5" x14ac:dyDescent="0.3">
      <c r="E1074" s="9" t="s">
        <v>1085</v>
      </c>
    </row>
    <row r="1075" spans="5:5" x14ac:dyDescent="0.3">
      <c r="E1075" s="9" t="s">
        <v>1086</v>
      </c>
    </row>
    <row r="1076" spans="5:5" x14ac:dyDescent="0.3">
      <c r="E1076" s="9" t="s">
        <v>1087</v>
      </c>
    </row>
    <row r="1077" spans="5:5" x14ac:dyDescent="0.3">
      <c r="E1077" s="9" t="s">
        <v>1088</v>
      </c>
    </row>
    <row r="1078" spans="5:5" x14ac:dyDescent="0.3">
      <c r="E1078" s="9" t="s">
        <v>1089</v>
      </c>
    </row>
    <row r="1079" spans="5:5" x14ac:dyDescent="0.3">
      <c r="E1079" s="9" t="s">
        <v>1090</v>
      </c>
    </row>
    <row r="1080" spans="5:5" x14ac:dyDescent="0.3">
      <c r="E1080" s="9" t="s">
        <v>1091</v>
      </c>
    </row>
    <row r="1081" spans="5:5" x14ac:dyDescent="0.3">
      <c r="E1081" s="9" t="s">
        <v>1092</v>
      </c>
    </row>
    <row r="1082" spans="5:5" x14ac:dyDescent="0.3">
      <c r="E1082" s="9" t="s">
        <v>1093</v>
      </c>
    </row>
    <row r="1083" spans="5:5" x14ac:dyDescent="0.3">
      <c r="E1083" s="9" t="s">
        <v>1094</v>
      </c>
    </row>
    <row r="1084" spans="5:5" x14ac:dyDescent="0.3">
      <c r="E1084" s="9" t="s">
        <v>1095</v>
      </c>
    </row>
    <row r="1085" spans="5:5" x14ac:dyDescent="0.3">
      <c r="E1085" s="9" t="s">
        <v>1096</v>
      </c>
    </row>
    <row r="1086" spans="5:5" x14ac:dyDescent="0.3">
      <c r="E1086" s="9" t="s">
        <v>1097</v>
      </c>
    </row>
    <row r="1087" spans="5:5" x14ac:dyDescent="0.3">
      <c r="E1087" s="9" t="s">
        <v>1098</v>
      </c>
    </row>
    <row r="1088" spans="5:5" x14ac:dyDescent="0.3">
      <c r="E1088" s="9" t="s">
        <v>1099</v>
      </c>
    </row>
    <row r="1089" spans="5:5" x14ac:dyDescent="0.3">
      <c r="E1089" s="9" t="s">
        <v>1100</v>
      </c>
    </row>
    <row r="1090" spans="5:5" x14ac:dyDescent="0.3">
      <c r="E1090" s="9" t="s">
        <v>1101</v>
      </c>
    </row>
    <row r="1091" spans="5:5" x14ac:dyDescent="0.3">
      <c r="E1091" s="9" t="s">
        <v>1102</v>
      </c>
    </row>
    <row r="1092" spans="5:5" x14ac:dyDescent="0.3">
      <c r="E1092" s="9" t="s">
        <v>1103</v>
      </c>
    </row>
    <row r="1093" spans="5:5" x14ac:dyDescent="0.3">
      <c r="E1093" s="9" t="s">
        <v>1104</v>
      </c>
    </row>
    <row r="1094" spans="5:5" x14ac:dyDescent="0.3">
      <c r="E1094" s="9" t="s">
        <v>1105</v>
      </c>
    </row>
    <row r="1095" spans="5:5" x14ac:dyDescent="0.3">
      <c r="E1095" s="9" t="s">
        <v>1160</v>
      </c>
    </row>
    <row r="1096" spans="5:5" x14ac:dyDescent="0.3">
      <c r="E1096" s="9" t="s">
        <v>1106</v>
      </c>
    </row>
    <row r="1097" spans="5:5" x14ac:dyDescent="0.3">
      <c r="E1097" s="9" t="s">
        <v>1107</v>
      </c>
    </row>
    <row r="1098" spans="5:5" x14ac:dyDescent="0.3">
      <c r="E1098" s="9" t="s">
        <v>1108</v>
      </c>
    </row>
    <row r="1099" spans="5:5" x14ac:dyDescent="0.3">
      <c r="E1099" s="9" t="s">
        <v>1109</v>
      </c>
    </row>
    <row r="1100" spans="5:5" x14ac:dyDescent="0.3">
      <c r="E1100" s="9" t="s">
        <v>1110</v>
      </c>
    </row>
    <row r="1101" spans="5:5" x14ac:dyDescent="0.3">
      <c r="E1101" s="9" t="s">
        <v>1111</v>
      </c>
    </row>
    <row r="1102" spans="5:5" x14ac:dyDescent="0.3">
      <c r="E1102" s="9" t="s">
        <v>1112</v>
      </c>
    </row>
    <row r="1103" spans="5:5" x14ac:dyDescent="0.3">
      <c r="E1103" s="9" t="s">
        <v>1113</v>
      </c>
    </row>
    <row r="1104" spans="5:5" x14ac:dyDescent="0.3">
      <c r="E1104" s="9" t="s">
        <v>1114</v>
      </c>
    </row>
    <row r="1105" spans="5:5" x14ac:dyDescent="0.3">
      <c r="E1105" s="9" t="s">
        <v>1115</v>
      </c>
    </row>
    <row r="1106" spans="5:5" x14ac:dyDescent="0.3">
      <c r="E1106" s="9" t="s">
        <v>1116</v>
      </c>
    </row>
    <row r="1107" spans="5:5" x14ac:dyDescent="0.3">
      <c r="E1107" s="9" t="s">
        <v>1117</v>
      </c>
    </row>
    <row r="1108" spans="5:5" x14ac:dyDescent="0.3">
      <c r="E1108" s="9" t="s">
        <v>1118</v>
      </c>
    </row>
    <row r="1109" spans="5:5" x14ac:dyDescent="0.3">
      <c r="E1109" s="9" t="s">
        <v>1119</v>
      </c>
    </row>
    <row r="1110" spans="5:5" x14ac:dyDescent="0.3">
      <c r="E1110" s="9" t="s">
        <v>1120</v>
      </c>
    </row>
    <row r="1111" spans="5:5" x14ac:dyDescent="0.3">
      <c r="E1111" s="9" t="s">
        <v>1121</v>
      </c>
    </row>
    <row r="1112" spans="5:5" x14ac:dyDescent="0.3">
      <c r="E1112" s="9" t="s">
        <v>1122</v>
      </c>
    </row>
    <row r="1113" spans="5:5" x14ac:dyDescent="0.3">
      <c r="E1113" s="9" t="s">
        <v>1123</v>
      </c>
    </row>
    <row r="1114" spans="5:5" x14ac:dyDescent="0.3">
      <c r="E1114" s="9" t="s">
        <v>1124</v>
      </c>
    </row>
    <row r="1115" spans="5:5" ht="15" customHeight="1" x14ac:dyDescent="0.3">
      <c r="E1115" s="9" t="s">
        <v>1125</v>
      </c>
    </row>
    <row r="1116" spans="5:5" ht="15" customHeight="1" x14ac:dyDescent="0.3">
      <c r="E1116" s="9" t="s">
        <v>1126</v>
      </c>
    </row>
    <row r="1117" spans="5:5" ht="15" customHeight="1" x14ac:dyDescent="0.3">
      <c r="E1117" s="9" t="s">
        <v>1127</v>
      </c>
    </row>
    <row r="1118" spans="5:5" ht="15" customHeight="1" x14ac:dyDescent="0.3">
      <c r="E1118" s="9" t="s">
        <v>1128</v>
      </c>
    </row>
    <row r="1119" spans="5:5" ht="15" customHeight="1" x14ac:dyDescent="0.3">
      <c r="E1119" s="9" t="s">
        <v>1129</v>
      </c>
    </row>
    <row r="1120" spans="5:5" ht="15" customHeight="1" x14ac:dyDescent="0.3">
      <c r="E1120" s="9" t="s">
        <v>1130</v>
      </c>
    </row>
    <row r="1121" spans="5:5" ht="15" customHeight="1" x14ac:dyDescent="0.3">
      <c r="E1121" s="9" t="s">
        <v>1131</v>
      </c>
    </row>
    <row r="1122" spans="5:5" ht="15" customHeight="1" x14ac:dyDescent="0.3">
      <c r="E1122" s="9" t="s">
        <v>1132</v>
      </c>
    </row>
    <row r="1123" spans="5:5" x14ac:dyDescent="0.3">
      <c r="E1123" s="9" t="s">
        <v>1133</v>
      </c>
    </row>
    <row r="1124" spans="5:5" x14ac:dyDescent="0.3">
      <c r="E1124" s="9" t="s">
        <v>1134</v>
      </c>
    </row>
    <row r="1125" spans="5:5" x14ac:dyDescent="0.3">
      <c r="E1125" s="9" t="s">
        <v>1135</v>
      </c>
    </row>
    <row r="1126" spans="5:5" x14ac:dyDescent="0.3">
      <c r="E1126" s="9" t="s">
        <v>1136</v>
      </c>
    </row>
    <row r="1127" spans="5:5" x14ac:dyDescent="0.3">
      <c r="E1127" s="9" t="s">
        <v>1137</v>
      </c>
    </row>
    <row r="1128" spans="5:5" x14ac:dyDescent="0.3">
      <c r="E1128" s="9" t="s">
        <v>1138</v>
      </c>
    </row>
    <row r="1129" spans="5:5" x14ac:dyDescent="0.3">
      <c r="E1129" s="9" t="s">
        <v>1161</v>
      </c>
    </row>
    <row r="1130" spans="5:5" x14ac:dyDescent="0.3">
      <c r="E1130" s="9" t="s">
        <v>1162</v>
      </c>
    </row>
    <row r="1131" spans="5:5" x14ac:dyDescent="0.3">
      <c r="E1131" s="9" t="s">
        <v>1139</v>
      </c>
    </row>
    <row r="1132" spans="5:5" x14ac:dyDescent="0.3">
      <c r="E1132" s="9" t="s">
        <v>1140</v>
      </c>
    </row>
    <row r="1133" spans="5:5" x14ac:dyDescent="0.3">
      <c r="E1133" s="9" t="s">
        <v>1141</v>
      </c>
    </row>
    <row r="1134" spans="5:5" x14ac:dyDescent="0.3">
      <c r="E1134" s="9" t="s">
        <v>1142</v>
      </c>
    </row>
    <row r="1135" spans="5:5" x14ac:dyDescent="0.3">
      <c r="E1135" s="9" t="s">
        <v>1143</v>
      </c>
    </row>
    <row r="1136" spans="5:5" x14ac:dyDescent="0.3">
      <c r="E1136" s="9" t="s">
        <v>1144</v>
      </c>
    </row>
    <row r="1137" spans="5:5" x14ac:dyDescent="0.3">
      <c r="E1137" s="9" t="s">
        <v>1145</v>
      </c>
    </row>
    <row r="1138" spans="5:5" x14ac:dyDescent="0.3">
      <c r="E1138" s="9" t="s">
        <v>1146</v>
      </c>
    </row>
    <row r="1139" spans="5:5" x14ac:dyDescent="0.3">
      <c r="E1139" s="9" t="s">
        <v>1147</v>
      </c>
    </row>
    <row r="1140" spans="5:5" x14ac:dyDescent="0.3">
      <c r="E1140" s="9" t="s">
        <v>1148</v>
      </c>
    </row>
    <row r="1141" spans="5:5" x14ac:dyDescent="0.3">
      <c r="E1141" s="9" t="s">
        <v>1149</v>
      </c>
    </row>
    <row r="1142" spans="5:5" x14ac:dyDescent="0.3">
      <c r="E1142" s="9" t="s">
        <v>1150</v>
      </c>
    </row>
    <row r="1143" spans="5:5" x14ac:dyDescent="0.3">
      <c r="E1143" s="9" t="s">
        <v>1151</v>
      </c>
    </row>
    <row r="1144" spans="5:5" x14ac:dyDescent="0.3">
      <c r="E1144" s="9" t="s">
        <v>1152</v>
      </c>
    </row>
    <row r="1145" spans="5:5" x14ac:dyDescent="0.3">
      <c r="E1145" s="9" t="s">
        <v>1153</v>
      </c>
    </row>
    <row r="1146" spans="5:5" x14ac:dyDescent="0.3">
      <c r="E1146" s="9" t="s">
        <v>1154</v>
      </c>
    </row>
    <row r="1147" spans="5:5" x14ac:dyDescent="0.3">
      <c r="E1147" s="9" t="s">
        <v>1155</v>
      </c>
    </row>
    <row r="1148" spans="5:5" x14ac:dyDescent="0.3">
      <c r="E1148" s="9" t="s">
        <v>1156</v>
      </c>
    </row>
    <row r="1149" spans="5:5" x14ac:dyDescent="0.3">
      <c r="E1149" s="9" t="s">
        <v>1157</v>
      </c>
    </row>
    <row r="1150" spans="5:5" x14ac:dyDescent="0.3">
      <c r="E1150" s="9" t="s">
        <v>1158</v>
      </c>
    </row>
    <row r="1151" spans="5:5" x14ac:dyDescent="0.3">
      <c r="E1151" s="9" t="s">
        <v>1159</v>
      </c>
    </row>
    <row r="1152" spans="5:5" x14ac:dyDescent="0.3">
      <c r="E1152" s="6" t="s">
        <v>345</v>
      </c>
    </row>
    <row r="1153" spans="5:5" x14ac:dyDescent="0.3">
      <c r="E1153" s="9" t="s">
        <v>1163</v>
      </c>
    </row>
    <row r="1154" spans="5:5" x14ac:dyDescent="0.3">
      <c r="E1154" s="9" t="s">
        <v>1164</v>
      </c>
    </row>
    <row r="1155" spans="5:5" x14ac:dyDescent="0.3">
      <c r="E1155" s="9" t="s">
        <v>1165</v>
      </c>
    </row>
    <row r="1156" spans="5:5" x14ac:dyDescent="0.3">
      <c r="E1156" s="9" t="s">
        <v>1166</v>
      </c>
    </row>
    <row r="1157" spans="5:5" x14ac:dyDescent="0.3">
      <c r="E1157" s="9" t="s">
        <v>1167</v>
      </c>
    </row>
    <row r="1158" spans="5:5" x14ac:dyDescent="0.3">
      <c r="E1158" s="9" t="s">
        <v>1168</v>
      </c>
    </row>
    <row r="1159" spans="5:5" x14ac:dyDescent="0.3">
      <c r="E1159" s="9" t="s">
        <v>1169</v>
      </c>
    </row>
    <row r="1160" spans="5:5" x14ac:dyDescent="0.3">
      <c r="E1160" s="9" t="s">
        <v>1170</v>
      </c>
    </row>
    <row r="1161" spans="5:5" x14ac:dyDescent="0.3">
      <c r="E1161" s="9" t="s">
        <v>1171</v>
      </c>
    </row>
    <row r="1162" spans="5:5" x14ac:dyDescent="0.3">
      <c r="E1162" s="9" t="s">
        <v>1172</v>
      </c>
    </row>
    <row r="1163" spans="5:5" x14ac:dyDescent="0.3">
      <c r="E1163" s="9" t="s">
        <v>1173</v>
      </c>
    </row>
    <row r="1164" spans="5:5" x14ac:dyDescent="0.3">
      <c r="E1164" s="9" t="s">
        <v>1174</v>
      </c>
    </row>
    <row r="1165" spans="5:5" x14ac:dyDescent="0.3">
      <c r="E1165" s="9" t="s">
        <v>1175</v>
      </c>
    </row>
    <row r="1166" spans="5:5" x14ac:dyDescent="0.3">
      <c r="E1166" s="9" t="s">
        <v>1176</v>
      </c>
    </row>
    <row r="1167" spans="5:5" x14ac:dyDescent="0.3">
      <c r="E1167" s="9" t="s">
        <v>1177</v>
      </c>
    </row>
    <row r="1168" spans="5:5" x14ac:dyDescent="0.3">
      <c r="E1168" s="9" t="s">
        <v>1178</v>
      </c>
    </row>
    <row r="1169" spans="5:5" x14ac:dyDescent="0.3">
      <c r="E1169" s="9" t="s">
        <v>1179</v>
      </c>
    </row>
    <row r="1170" spans="5:5" x14ac:dyDescent="0.3">
      <c r="E1170" s="9" t="s">
        <v>1180</v>
      </c>
    </row>
    <row r="1171" spans="5:5" x14ac:dyDescent="0.3">
      <c r="E1171" s="9" t="s">
        <v>1181</v>
      </c>
    </row>
    <row r="1172" spans="5:5" x14ac:dyDescent="0.3">
      <c r="E1172" s="9" t="s">
        <v>1182</v>
      </c>
    </row>
    <row r="1173" spans="5:5" x14ac:dyDescent="0.3">
      <c r="E1173" s="9" t="s">
        <v>1183</v>
      </c>
    </row>
    <row r="1174" spans="5:5" x14ac:dyDescent="0.3">
      <c r="E1174" s="9" t="s">
        <v>1184</v>
      </c>
    </row>
    <row r="1175" spans="5:5" x14ac:dyDescent="0.3">
      <c r="E1175" s="9" t="s">
        <v>1185</v>
      </c>
    </row>
    <row r="1176" spans="5:5" x14ac:dyDescent="0.3">
      <c r="E1176" s="9" t="s">
        <v>1186</v>
      </c>
    </row>
    <row r="1177" spans="5:5" x14ac:dyDescent="0.3">
      <c r="E1177" s="9" t="s">
        <v>1187</v>
      </c>
    </row>
    <row r="1178" spans="5:5" x14ac:dyDescent="0.3">
      <c r="E1178" s="9" t="s">
        <v>1188</v>
      </c>
    </row>
    <row r="1179" spans="5:5" x14ac:dyDescent="0.3">
      <c r="E1179" s="9" t="s">
        <v>1189</v>
      </c>
    </row>
    <row r="1180" spans="5:5" x14ac:dyDescent="0.3">
      <c r="E1180" s="9" t="s">
        <v>1190</v>
      </c>
    </row>
    <row r="1181" spans="5:5" x14ac:dyDescent="0.3">
      <c r="E1181" s="9" t="s">
        <v>1191</v>
      </c>
    </row>
    <row r="1182" spans="5:5" x14ac:dyDescent="0.3">
      <c r="E1182" s="9" t="s">
        <v>1192</v>
      </c>
    </row>
    <row r="1183" spans="5:5" x14ac:dyDescent="0.3">
      <c r="E1183" s="6" t="s">
        <v>1930</v>
      </c>
    </row>
    <row r="1184" spans="5:5" x14ac:dyDescent="0.3">
      <c r="E1184" s="9" t="s">
        <v>381</v>
      </c>
    </row>
    <row r="1185" spans="5:5" x14ac:dyDescent="0.3">
      <c r="E1185" s="9" t="s">
        <v>382</v>
      </c>
    </row>
    <row r="1186" spans="5:5" x14ac:dyDescent="0.3">
      <c r="E1186" s="9" t="s">
        <v>383</v>
      </c>
    </row>
    <row r="1187" spans="5:5" x14ac:dyDescent="0.3">
      <c r="E1187" s="9" t="s">
        <v>384</v>
      </c>
    </row>
    <row r="1188" spans="5:5" x14ac:dyDescent="0.3">
      <c r="E1188" s="9" t="s">
        <v>385</v>
      </c>
    </row>
    <row r="1189" spans="5:5" x14ac:dyDescent="0.3">
      <c r="E1189" s="9" t="s">
        <v>386</v>
      </c>
    </row>
    <row r="1190" spans="5:5" x14ac:dyDescent="0.3">
      <c r="E1190" s="9" t="s">
        <v>387</v>
      </c>
    </row>
    <row r="1191" spans="5:5" x14ac:dyDescent="0.3">
      <c r="E1191" s="9" t="s">
        <v>388</v>
      </c>
    </row>
    <row r="1192" spans="5:5" x14ac:dyDescent="0.3">
      <c r="E1192" s="9" t="s">
        <v>389</v>
      </c>
    </row>
    <row r="1193" spans="5:5" x14ac:dyDescent="0.3">
      <c r="E1193" s="9" t="s">
        <v>390</v>
      </c>
    </row>
    <row r="1194" spans="5:5" x14ac:dyDescent="0.3">
      <c r="E1194" s="9" t="s">
        <v>391</v>
      </c>
    </row>
    <row r="1195" spans="5:5" x14ac:dyDescent="0.3">
      <c r="E1195" s="9" t="s">
        <v>392</v>
      </c>
    </row>
    <row r="1196" spans="5:5" x14ac:dyDescent="0.3">
      <c r="E1196" s="9" t="s">
        <v>393</v>
      </c>
    </row>
    <row r="1197" spans="5:5" x14ac:dyDescent="0.3">
      <c r="E1197" s="9" t="s">
        <v>394</v>
      </c>
    </row>
    <row r="1198" spans="5:5" x14ac:dyDescent="0.3">
      <c r="E1198" s="9" t="s">
        <v>395</v>
      </c>
    </row>
    <row r="1199" spans="5:5" x14ac:dyDescent="0.3">
      <c r="E1199" s="9" t="s">
        <v>396</v>
      </c>
    </row>
    <row r="1200" spans="5:5" x14ac:dyDescent="0.3">
      <c r="E1200" s="9" t="s">
        <v>397</v>
      </c>
    </row>
    <row r="1201" spans="5:5" x14ac:dyDescent="0.3">
      <c r="E1201" s="9" t="s">
        <v>398</v>
      </c>
    </row>
    <row r="1202" spans="5:5" x14ac:dyDescent="0.3">
      <c r="E1202" s="9" t="s">
        <v>399</v>
      </c>
    </row>
    <row r="1203" spans="5:5" x14ac:dyDescent="0.3">
      <c r="E1203" s="9" t="s">
        <v>400</v>
      </c>
    </row>
    <row r="1204" spans="5:5" x14ac:dyDescent="0.3">
      <c r="E1204" s="9" t="s">
        <v>401</v>
      </c>
    </row>
    <row r="1205" spans="5:5" x14ac:dyDescent="0.3">
      <c r="E1205" s="9" t="s">
        <v>402</v>
      </c>
    </row>
    <row r="1206" spans="5:5" x14ac:dyDescent="0.3">
      <c r="E1206" s="9" t="s">
        <v>403</v>
      </c>
    </row>
    <row r="1207" spans="5:5" x14ac:dyDescent="0.3">
      <c r="E1207" s="9" t="s">
        <v>404</v>
      </c>
    </row>
    <row r="1208" spans="5:5" x14ac:dyDescent="0.3">
      <c r="E1208" s="9" t="s">
        <v>405</v>
      </c>
    </row>
    <row r="1209" spans="5:5" x14ac:dyDescent="0.3">
      <c r="E1209" s="9" t="s">
        <v>406</v>
      </c>
    </row>
    <row r="1210" spans="5:5" x14ac:dyDescent="0.3">
      <c r="E1210" s="9" t="s">
        <v>407</v>
      </c>
    </row>
    <row r="1211" spans="5:5" x14ac:dyDescent="0.3">
      <c r="E1211" s="9" t="s">
        <v>408</v>
      </c>
    </row>
    <row r="1212" spans="5:5" x14ac:dyDescent="0.3">
      <c r="E1212" s="9" t="s">
        <v>409</v>
      </c>
    </row>
    <row r="1213" spans="5:5" x14ac:dyDescent="0.3">
      <c r="E1213" s="9" t="s">
        <v>1037</v>
      </c>
    </row>
    <row r="1214" spans="5:5" x14ac:dyDescent="0.3">
      <c r="E1214" s="9" t="s">
        <v>1036</v>
      </c>
    </row>
    <row r="1215" spans="5:5" x14ac:dyDescent="0.3">
      <c r="E1215" s="9" t="s">
        <v>410</v>
      </c>
    </row>
    <row r="1216" spans="5:5" x14ac:dyDescent="0.3">
      <c r="E1216" s="9" t="s">
        <v>411</v>
      </c>
    </row>
    <row r="1217" spans="5:5" x14ac:dyDescent="0.3">
      <c r="E1217" s="9" t="s">
        <v>412</v>
      </c>
    </row>
    <row r="1218" spans="5:5" x14ac:dyDescent="0.3">
      <c r="E1218" s="9" t="s">
        <v>413</v>
      </c>
    </row>
    <row r="1219" spans="5:5" x14ac:dyDescent="0.3">
      <c r="E1219" s="9" t="s">
        <v>414</v>
      </c>
    </row>
    <row r="1220" spans="5:5" x14ac:dyDescent="0.3">
      <c r="E1220" s="9" t="s">
        <v>415</v>
      </c>
    </row>
    <row r="1221" spans="5:5" x14ac:dyDescent="0.3">
      <c r="E1221" s="9" t="s">
        <v>416</v>
      </c>
    </row>
    <row r="1222" spans="5:5" x14ac:dyDescent="0.3">
      <c r="E1222" s="9" t="s">
        <v>417</v>
      </c>
    </row>
    <row r="1223" spans="5:5" x14ac:dyDescent="0.3">
      <c r="E1223" s="9" t="s">
        <v>418</v>
      </c>
    </row>
    <row r="1224" spans="5:5" x14ac:dyDescent="0.3">
      <c r="E1224" s="9" t="s">
        <v>419</v>
      </c>
    </row>
    <row r="1225" spans="5:5" x14ac:dyDescent="0.3">
      <c r="E1225" s="9" t="s">
        <v>420</v>
      </c>
    </row>
    <row r="1226" spans="5:5" x14ac:dyDescent="0.3">
      <c r="E1226" s="9" t="s">
        <v>421</v>
      </c>
    </row>
    <row r="1227" spans="5:5" x14ac:dyDescent="0.3">
      <c r="E1227" s="9" t="s">
        <v>422</v>
      </c>
    </row>
    <row r="1228" spans="5:5" x14ac:dyDescent="0.3">
      <c r="E1228" s="9" t="s">
        <v>423</v>
      </c>
    </row>
    <row r="1229" spans="5:5" x14ac:dyDescent="0.3">
      <c r="E1229" s="9" t="s">
        <v>424</v>
      </c>
    </row>
    <row r="1230" spans="5:5" x14ac:dyDescent="0.3">
      <c r="E1230" s="9" t="s">
        <v>425</v>
      </c>
    </row>
    <row r="1231" spans="5:5" x14ac:dyDescent="0.3">
      <c r="E1231" s="9" t="s">
        <v>426</v>
      </c>
    </row>
    <row r="1232" spans="5:5" x14ac:dyDescent="0.3">
      <c r="E1232" s="9" t="s">
        <v>427</v>
      </c>
    </row>
    <row r="1233" spans="5:5" x14ac:dyDescent="0.3">
      <c r="E1233" s="9" t="s">
        <v>428</v>
      </c>
    </row>
    <row r="1234" spans="5:5" x14ac:dyDescent="0.3">
      <c r="E1234" s="9" t="s">
        <v>429</v>
      </c>
    </row>
    <row r="1235" spans="5:5" x14ac:dyDescent="0.3">
      <c r="E1235" s="9" t="s">
        <v>430</v>
      </c>
    </row>
    <row r="1236" spans="5:5" x14ac:dyDescent="0.3">
      <c r="E1236" s="9" t="s">
        <v>431</v>
      </c>
    </row>
    <row r="1237" spans="5:5" x14ac:dyDescent="0.3">
      <c r="E1237" s="6" t="s">
        <v>346</v>
      </c>
    </row>
    <row r="1238" spans="5:5" x14ac:dyDescent="0.3">
      <c r="E1238" s="10" t="s">
        <v>362</v>
      </c>
    </row>
    <row r="1239" spans="5:5" x14ac:dyDescent="0.3">
      <c r="E1239" s="10" t="s">
        <v>363</v>
      </c>
    </row>
    <row r="1240" spans="5:5" x14ac:dyDescent="0.3">
      <c r="E1240" s="10" t="s">
        <v>364</v>
      </c>
    </row>
    <row r="1241" spans="5:5" x14ac:dyDescent="0.3">
      <c r="E1241" s="10" t="s">
        <v>365</v>
      </c>
    </row>
    <row r="1242" spans="5:5" x14ac:dyDescent="0.3">
      <c r="E1242" s="10" t="s">
        <v>366</v>
      </c>
    </row>
    <row r="1243" spans="5:5" x14ac:dyDescent="0.3">
      <c r="E1243" s="10" t="s">
        <v>367</v>
      </c>
    </row>
    <row r="1244" spans="5:5" x14ac:dyDescent="0.3">
      <c r="E1244" s="10" t="s">
        <v>368</v>
      </c>
    </row>
    <row r="1245" spans="5:5" x14ac:dyDescent="0.3">
      <c r="E1245" s="10" t="s">
        <v>369</v>
      </c>
    </row>
    <row r="1246" spans="5:5" x14ac:dyDescent="0.3">
      <c r="E1246" s="10" t="s">
        <v>370</v>
      </c>
    </row>
    <row r="1247" spans="5:5" x14ac:dyDescent="0.3">
      <c r="E1247" s="10" t="s">
        <v>371</v>
      </c>
    </row>
    <row r="1248" spans="5:5" x14ac:dyDescent="0.3">
      <c r="E1248" s="10" t="s">
        <v>372</v>
      </c>
    </row>
    <row r="1249" spans="5:5" x14ac:dyDescent="0.3">
      <c r="E1249" s="10" t="s">
        <v>373</v>
      </c>
    </row>
    <row r="1250" spans="5:5" x14ac:dyDescent="0.3">
      <c r="E1250" s="10" t="s">
        <v>374</v>
      </c>
    </row>
    <row r="1251" spans="5:5" x14ac:dyDescent="0.3">
      <c r="E1251" s="10" t="s">
        <v>375</v>
      </c>
    </row>
    <row r="1252" spans="5:5" x14ac:dyDescent="0.3">
      <c r="E1252" s="10" t="s">
        <v>376</v>
      </c>
    </row>
    <row r="1253" spans="5:5" x14ac:dyDescent="0.3">
      <c r="E1253" s="10" t="s">
        <v>377</v>
      </c>
    </row>
    <row r="1254" spans="5:5" x14ac:dyDescent="0.3">
      <c r="E1254" s="10" t="s">
        <v>378</v>
      </c>
    </row>
    <row r="1255" spans="5:5" x14ac:dyDescent="0.3">
      <c r="E1255" s="10" t="s">
        <v>379</v>
      </c>
    </row>
    <row r="1256" spans="5:5" x14ac:dyDescent="0.3">
      <c r="E1256" s="10" t="s">
        <v>380</v>
      </c>
    </row>
    <row r="1257" spans="5:5" x14ac:dyDescent="0.3">
      <c r="E1257" s="6" t="s">
        <v>1931</v>
      </c>
    </row>
    <row r="1258" spans="5:5" x14ac:dyDescent="0.3">
      <c r="E1258" s="9" t="s">
        <v>1200</v>
      </c>
    </row>
    <row r="1259" spans="5:5" x14ac:dyDescent="0.3">
      <c r="E1259" s="9" t="s">
        <v>1201</v>
      </c>
    </row>
    <row r="1260" spans="5:5" x14ac:dyDescent="0.3">
      <c r="E1260" s="9" t="s">
        <v>1202</v>
      </c>
    </row>
    <row r="1261" spans="5:5" x14ac:dyDescent="0.3">
      <c r="E1261" s="9" t="s">
        <v>1203</v>
      </c>
    </row>
    <row r="1262" spans="5:5" x14ac:dyDescent="0.3">
      <c r="E1262" s="9" t="s">
        <v>1204</v>
      </c>
    </row>
    <row r="1263" spans="5:5" x14ac:dyDescent="0.3">
      <c r="E1263" s="9" t="s">
        <v>1205</v>
      </c>
    </row>
    <row r="1264" spans="5:5" x14ac:dyDescent="0.3">
      <c r="E1264" s="9" t="s">
        <v>1206</v>
      </c>
    </row>
    <row r="1265" spans="5:5" x14ac:dyDescent="0.3">
      <c r="E1265" s="9" t="s">
        <v>1207</v>
      </c>
    </row>
    <row r="1266" spans="5:5" x14ac:dyDescent="0.3">
      <c r="E1266" s="9" t="s">
        <v>1208</v>
      </c>
    </row>
    <row r="1267" spans="5:5" x14ac:dyDescent="0.3">
      <c r="E1267" s="9" t="s">
        <v>1209</v>
      </c>
    </row>
    <row r="1268" spans="5:5" x14ac:dyDescent="0.3">
      <c r="E1268" s="9" t="s">
        <v>1210</v>
      </c>
    </row>
    <row r="1269" spans="5:5" x14ac:dyDescent="0.3">
      <c r="E1269" s="9" t="s">
        <v>1211</v>
      </c>
    </row>
    <row r="1270" spans="5:5" x14ac:dyDescent="0.3">
      <c r="E1270" s="9" t="s">
        <v>1212</v>
      </c>
    </row>
    <row r="1271" spans="5:5" x14ac:dyDescent="0.3">
      <c r="E1271" s="9" t="s">
        <v>1213</v>
      </c>
    </row>
    <row r="1272" spans="5:5" x14ac:dyDescent="0.3">
      <c r="E1272" s="9" t="s">
        <v>1214</v>
      </c>
    </row>
    <row r="1273" spans="5:5" x14ac:dyDescent="0.3">
      <c r="E1273" s="9" t="s">
        <v>1215</v>
      </c>
    </row>
    <row r="1274" spans="5:5" x14ac:dyDescent="0.3">
      <c r="E1274" s="9" t="s">
        <v>1216</v>
      </c>
    </row>
    <row r="1275" spans="5:5" x14ac:dyDescent="0.3">
      <c r="E1275" s="9" t="s">
        <v>1217</v>
      </c>
    </row>
    <row r="1276" spans="5:5" x14ac:dyDescent="0.3">
      <c r="E1276" s="9" t="s">
        <v>1218</v>
      </c>
    </row>
    <row r="1277" spans="5:5" x14ac:dyDescent="0.3">
      <c r="E1277" s="9" t="s">
        <v>1219</v>
      </c>
    </row>
    <row r="1278" spans="5:5" x14ac:dyDescent="0.3">
      <c r="E1278" s="9" t="s">
        <v>1220</v>
      </c>
    </row>
    <row r="1279" spans="5:5" x14ac:dyDescent="0.3">
      <c r="E1279" s="9" t="s">
        <v>1221</v>
      </c>
    </row>
    <row r="1280" spans="5:5" x14ac:dyDescent="0.3">
      <c r="E1280" s="9" t="s">
        <v>1222</v>
      </c>
    </row>
    <row r="1281" spans="5:5" x14ac:dyDescent="0.3">
      <c r="E1281" s="9" t="s">
        <v>1223</v>
      </c>
    </row>
    <row r="1282" spans="5:5" x14ac:dyDescent="0.3">
      <c r="E1282" s="9" t="s">
        <v>1224</v>
      </c>
    </row>
    <row r="1283" spans="5:5" x14ac:dyDescent="0.3">
      <c r="E1283" s="9" t="s">
        <v>1225</v>
      </c>
    </row>
    <row r="1284" spans="5:5" x14ac:dyDescent="0.3">
      <c r="E1284" s="9" t="s">
        <v>1226</v>
      </c>
    </row>
    <row r="1285" spans="5:5" x14ac:dyDescent="0.3">
      <c r="E1285" s="9" t="s">
        <v>1227</v>
      </c>
    </row>
    <row r="1286" spans="5:5" x14ac:dyDescent="0.3">
      <c r="E1286" s="9" t="s">
        <v>1228</v>
      </c>
    </row>
    <row r="1287" spans="5:5" x14ac:dyDescent="0.3">
      <c r="E1287" s="9" t="s">
        <v>1229</v>
      </c>
    </row>
    <row r="1288" spans="5:5" x14ac:dyDescent="0.3">
      <c r="E1288" s="9" t="s">
        <v>1230</v>
      </c>
    </row>
    <row r="1289" spans="5:5" x14ac:dyDescent="0.3">
      <c r="E1289" s="9" t="s">
        <v>1231</v>
      </c>
    </row>
    <row r="1290" spans="5:5" x14ac:dyDescent="0.3">
      <c r="E1290" s="9" t="s">
        <v>1232</v>
      </c>
    </row>
    <row r="1291" spans="5:5" x14ac:dyDescent="0.3">
      <c r="E1291" s="9" t="s">
        <v>1233</v>
      </c>
    </row>
    <row r="1292" spans="5:5" x14ac:dyDescent="0.3">
      <c r="E1292" s="9" t="s">
        <v>1234</v>
      </c>
    </row>
    <row r="1293" spans="5:5" x14ac:dyDescent="0.3">
      <c r="E1293" s="9" t="s">
        <v>1235</v>
      </c>
    </row>
    <row r="1294" spans="5:5" x14ac:dyDescent="0.3">
      <c r="E1294" s="9" t="s">
        <v>1236</v>
      </c>
    </row>
    <row r="1295" spans="5:5" x14ac:dyDescent="0.3">
      <c r="E1295" s="9" t="s">
        <v>1237</v>
      </c>
    </row>
    <row r="1296" spans="5:5" x14ac:dyDescent="0.3">
      <c r="E1296" s="9" t="s">
        <v>1238</v>
      </c>
    </row>
    <row r="1297" spans="5:5" x14ac:dyDescent="0.3">
      <c r="E1297" s="9" t="s">
        <v>1239</v>
      </c>
    </row>
    <row r="1298" spans="5:5" x14ac:dyDescent="0.3">
      <c r="E1298" s="6" t="s">
        <v>347</v>
      </c>
    </row>
    <row r="1299" spans="5:5" x14ac:dyDescent="0.3">
      <c r="E1299" s="9" t="s">
        <v>1240</v>
      </c>
    </row>
    <row r="1300" spans="5:5" x14ac:dyDescent="0.3">
      <c r="E1300" s="9" t="s">
        <v>1241</v>
      </c>
    </row>
    <row r="1301" spans="5:5" x14ac:dyDescent="0.3">
      <c r="E1301" s="9" t="s">
        <v>1242</v>
      </c>
    </row>
    <row r="1302" spans="5:5" x14ac:dyDescent="0.3">
      <c r="E1302" s="9" t="s">
        <v>1243</v>
      </c>
    </row>
    <row r="1303" spans="5:5" x14ac:dyDescent="0.3">
      <c r="E1303" s="9" t="s">
        <v>1244</v>
      </c>
    </row>
    <row r="1304" spans="5:5" x14ac:dyDescent="0.3">
      <c r="E1304" s="9" t="s">
        <v>1245</v>
      </c>
    </row>
    <row r="1305" spans="5:5" x14ac:dyDescent="0.3">
      <c r="E1305" s="9" t="s">
        <v>1246</v>
      </c>
    </row>
    <row r="1306" spans="5:5" x14ac:dyDescent="0.3">
      <c r="E1306" s="9" t="s">
        <v>1247</v>
      </c>
    </row>
    <row r="1307" spans="5:5" x14ac:dyDescent="0.3">
      <c r="E1307" s="9" t="s">
        <v>1248</v>
      </c>
    </row>
    <row r="1308" spans="5:5" x14ac:dyDescent="0.3">
      <c r="E1308" s="9" t="s">
        <v>1249</v>
      </c>
    </row>
    <row r="1309" spans="5:5" x14ac:dyDescent="0.3">
      <c r="E1309" s="9" t="s">
        <v>1250</v>
      </c>
    </row>
    <row r="1310" spans="5:5" x14ac:dyDescent="0.3">
      <c r="E1310" s="9" t="s">
        <v>1252</v>
      </c>
    </row>
    <row r="1311" spans="5:5" x14ac:dyDescent="0.3">
      <c r="E1311" s="9" t="s">
        <v>1251</v>
      </c>
    </row>
    <row r="1312" spans="5:5" x14ac:dyDescent="0.3">
      <c r="E1312" s="9" t="s">
        <v>1253</v>
      </c>
    </row>
    <row r="1313" spans="5:5" x14ac:dyDescent="0.3">
      <c r="E1313" s="9" t="s">
        <v>1254</v>
      </c>
    </row>
    <row r="1314" spans="5:5" x14ac:dyDescent="0.3">
      <c r="E1314" s="9" t="s">
        <v>1255</v>
      </c>
    </row>
    <row r="1315" spans="5:5" x14ac:dyDescent="0.3">
      <c r="E1315" s="9" t="s">
        <v>1256</v>
      </c>
    </row>
    <row r="1316" spans="5:5" x14ac:dyDescent="0.3">
      <c r="E1316" s="9" t="s">
        <v>1257</v>
      </c>
    </row>
    <row r="1317" spans="5:5" x14ac:dyDescent="0.3">
      <c r="E1317" s="9" t="s">
        <v>1258</v>
      </c>
    </row>
    <row r="1318" spans="5:5" x14ac:dyDescent="0.3">
      <c r="E1318" s="9" t="s">
        <v>1259</v>
      </c>
    </row>
    <row r="1319" spans="5:5" x14ac:dyDescent="0.3">
      <c r="E1319" s="9" t="s">
        <v>1260</v>
      </c>
    </row>
    <row r="1320" spans="5:5" x14ac:dyDescent="0.3">
      <c r="E1320" s="9" t="s">
        <v>1261</v>
      </c>
    </row>
    <row r="1321" spans="5:5" x14ac:dyDescent="0.3">
      <c r="E1321" s="9" t="s">
        <v>1262</v>
      </c>
    </row>
    <row r="1322" spans="5:5" x14ac:dyDescent="0.3">
      <c r="E1322" s="9" t="s">
        <v>1263</v>
      </c>
    </row>
    <row r="1323" spans="5:5" x14ac:dyDescent="0.3">
      <c r="E1323" s="9" t="s">
        <v>1264</v>
      </c>
    </row>
    <row r="1324" spans="5:5" x14ac:dyDescent="0.3">
      <c r="E1324" s="9" t="s">
        <v>1265</v>
      </c>
    </row>
    <row r="1325" spans="5:5" x14ac:dyDescent="0.3">
      <c r="E1325" s="9" t="s">
        <v>1266</v>
      </c>
    </row>
    <row r="1326" spans="5:5" x14ac:dyDescent="0.3">
      <c r="E1326" s="9" t="s">
        <v>1267</v>
      </c>
    </row>
    <row r="1327" spans="5:5" x14ac:dyDescent="0.3">
      <c r="E1327" s="9" t="s">
        <v>1268</v>
      </c>
    </row>
    <row r="1328" spans="5:5" x14ac:dyDescent="0.3">
      <c r="E1328" s="9" t="s">
        <v>1269</v>
      </c>
    </row>
    <row r="1329" spans="5:5" x14ac:dyDescent="0.3">
      <c r="E1329" s="9" t="s">
        <v>1270</v>
      </c>
    </row>
    <row r="1330" spans="5:5" x14ac:dyDescent="0.3">
      <c r="E1330" s="9" t="s">
        <v>1271</v>
      </c>
    </row>
    <row r="1331" spans="5:5" x14ac:dyDescent="0.3">
      <c r="E1331" s="9" t="s">
        <v>1272</v>
      </c>
    </row>
    <row r="1332" spans="5:5" x14ac:dyDescent="0.3">
      <c r="E1332" s="9" t="s">
        <v>1273</v>
      </c>
    </row>
    <row r="1333" spans="5:5" x14ac:dyDescent="0.3">
      <c r="E1333" s="9" t="s">
        <v>1274</v>
      </c>
    </row>
    <row r="1334" spans="5:5" x14ac:dyDescent="0.3">
      <c r="E1334" s="9" t="s">
        <v>1275</v>
      </c>
    </row>
    <row r="1335" spans="5:5" x14ac:dyDescent="0.3">
      <c r="E1335" s="9" t="s">
        <v>1276</v>
      </c>
    </row>
    <row r="1336" spans="5:5" x14ac:dyDescent="0.3">
      <c r="E1336" s="9" t="s">
        <v>1277</v>
      </c>
    </row>
    <row r="1337" spans="5:5" x14ac:dyDescent="0.3">
      <c r="E1337" s="9" t="s">
        <v>1278</v>
      </c>
    </row>
    <row r="1338" spans="5:5" x14ac:dyDescent="0.3">
      <c r="E1338" s="9" t="s">
        <v>1279</v>
      </c>
    </row>
    <row r="1339" spans="5:5" x14ac:dyDescent="0.3">
      <c r="E1339" s="9" t="s">
        <v>1280</v>
      </c>
    </row>
    <row r="1340" spans="5:5" x14ac:dyDescent="0.3">
      <c r="E1340" s="9" t="s">
        <v>1281</v>
      </c>
    </row>
    <row r="1341" spans="5:5" x14ac:dyDescent="0.3">
      <c r="E1341" s="9" t="s">
        <v>1282</v>
      </c>
    </row>
    <row r="1342" spans="5:5" x14ac:dyDescent="0.3">
      <c r="E1342" s="9" t="s">
        <v>1283</v>
      </c>
    </row>
    <row r="1343" spans="5:5" x14ac:dyDescent="0.3">
      <c r="E1343" s="9" t="s">
        <v>1284</v>
      </c>
    </row>
    <row r="1344" spans="5:5" x14ac:dyDescent="0.3">
      <c r="E1344" s="9" t="s">
        <v>1285</v>
      </c>
    </row>
    <row r="1345" spans="5:5" x14ac:dyDescent="0.3">
      <c r="E1345" s="9" t="s">
        <v>1286</v>
      </c>
    </row>
    <row r="1346" spans="5:5" x14ac:dyDescent="0.3">
      <c r="E1346" s="9" t="s">
        <v>1287</v>
      </c>
    </row>
    <row r="1347" spans="5:5" x14ac:dyDescent="0.3">
      <c r="E1347" s="9" t="s">
        <v>1288</v>
      </c>
    </row>
    <row r="1348" spans="5:5" x14ac:dyDescent="0.3">
      <c r="E1348" s="6" t="s">
        <v>1932</v>
      </c>
    </row>
    <row r="1349" spans="5:5" x14ac:dyDescent="0.3">
      <c r="E1349" s="9" t="s">
        <v>1289</v>
      </c>
    </row>
    <row r="1350" spans="5:5" x14ac:dyDescent="0.3">
      <c r="E1350" s="9" t="s">
        <v>1290</v>
      </c>
    </row>
    <row r="1351" spans="5:5" x14ac:dyDescent="0.3">
      <c r="E1351" s="9" t="s">
        <v>1291</v>
      </c>
    </row>
    <row r="1352" spans="5:5" x14ac:dyDescent="0.3">
      <c r="E1352" s="9" t="s">
        <v>1292</v>
      </c>
    </row>
    <row r="1353" spans="5:5" x14ac:dyDescent="0.3">
      <c r="E1353" s="9" t="s">
        <v>1293</v>
      </c>
    </row>
    <row r="1354" spans="5:5" x14ac:dyDescent="0.3">
      <c r="E1354" s="9" t="s">
        <v>1294</v>
      </c>
    </row>
    <row r="1355" spans="5:5" x14ac:dyDescent="0.3">
      <c r="E1355" s="9" t="s">
        <v>1295</v>
      </c>
    </row>
    <row r="1356" spans="5:5" x14ac:dyDescent="0.3">
      <c r="E1356" s="9" t="s">
        <v>1296</v>
      </c>
    </row>
    <row r="1357" spans="5:5" x14ac:dyDescent="0.3">
      <c r="E1357" s="9" t="s">
        <v>1297</v>
      </c>
    </row>
    <row r="1358" spans="5:5" x14ac:dyDescent="0.3">
      <c r="E1358" s="9" t="s">
        <v>1298</v>
      </c>
    </row>
    <row r="1359" spans="5:5" x14ac:dyDescent="0.3">
      <c r="E1359" s="9" t="s">
        <v>1299</v>
      </c>
    </row>
    <row r="1360" spans="5:5" x14ac:dyDescent="0.3">
      <c r="E1360" s="9" t="s">
        <v>1300</v>
      </c>
    </row>
    <row r="1361" spans="5:5" x14ac:dyDescent="0.3">
      <c r="E1361" s="9" t="s">
        <v>1301</v>
      </c>
    </row>
    <row r="1362" spans="5:5" x14ac:dyDescent="0.3">
      <c r="E1362" s="9" t="s">
        <v>1302</v>
      </c>
    </row>
    <row r="1363" spans="5:5" x14ac:dyDescent="0.3">
      <c r="E1363" s="9" t="s">
        <v>1303</v>
      </c>
    </row>
    <row r="1364" spans="5:5" x14ac:dyDescent="0.3">
      <c r="E1364" s="9" t="s">
        <v>1304</v>
      </c>
    </row>
    <row r="1365" spans="5:5" x14ac:dyDescent="0.3">
      <c r="E1365" s="9" t="s">
        <v>1305</v>
      </c>
    </row>
    <row r="1366" spans="5:5" x14ac:dyDescent="0.3">
      <c r="E1366" s="9" t="s">
        <v>1306</v>
      </c>
    </row>
    <row r="1367" spans="5:5" x14ac:dyDescent="0.3">
      <c r="E1367" s="9" t="s">
        <v>1307</v>
      </c>
    </row>
    <row r="1368" spans="5:5" x14ac:dyDescent="0.3">
      <c r="E1368" s="9" t="s">
        <v>1308</v>
      </c>
    </row>
    <row r="1369" spans="5:5" x14ac:dyDescent="0.3">
      <c r="E1369" s="9" t="s">
        <v>1309</v>
      </c>
    </row>
    <row r="1370" spans="5:5" x14ac:dyDescent="0.3">
      <c r="E1370" s="9" t="s">
        <v>1310</v>
      </c>
    </row>
    <row r="1371" spans="5:5" x14ac:dyDescent="0.3">
      <c r="E1371" s="9" t="s">
        <v>1312</v>
      </c>
    </row>
    <row r="1372" spans="5:5" x14ac:dyDescent="0.3">
      <c r="E1372" s="9" t="s">
        <v>1311</v>
      </c>
    </row>
    <row r="1373" spans="5:5" x14ac:dyDescent="0.3">
      <c r="E1373" s="6" t="s">
        <v>348</v>
      </c>
    </row>
    <row r="1374" spans="5:5" x14ac:dyDescent="0.3">
      <c r="E1374" s="9" t="s">
        <v>1313</v>
      </c>
    </row>
    <row r="1375" spans="5:5" x14ac:dyDescent="0.3">
      <c r="E1375" s="9" t="s">
        <v>1314</v>
      </c>
    </row>
    <row r="1376" spans="5:5" x14ac:dyDescent="0.3">
      <c r="E1376" s="9" t="s">
        <v>1315</v>
      </c>
    </row>
    <row r="1377" spans="5:5" x14ac:dyDescent="0.3">
      <c r="E1377" s="9" t="s">
        <v>1316</v>
      </c>
    </row>
    <row r="1378" spans="5:5" x14ac:dyDescent="0.3">
      <c r="E1378" s="9" t="s">
        <v>1317</v>
      </c>
    </row>
    <row r="1379" spans="5:5" x14ac:dyDescent="0.3">
      <c r="E1379" s="9" t="s">
        <v>1318</v>
      </c>
    </row>
    <row r="1380" spans="5:5" x14ac:dyDescent="0.3">
      <c r="E1380" s="9" t="s">
        <v>1319</v>
      </c>
    </row>
    <row r="1381" spans="5:5" x14ac:dyDescent="0.3">
      <c r="E1381" s="9" t="s">
        <v>1320</v>
      </c>
    </row>
    <row r="1382" spans="5:5" x14ac:dyDescent="0.3">
      <c r="E1382" s="9" t="s">
        <v>1321</v>
      </c>
    </row>
    <row r="1383" spans="5:5" x14ac:dyDescent="0.3">
      <c r="E1383" s="9" t="s">
        <v>1322</v>
      </c>
    </row>
    <row r="1384" spans="5:5" x14ac:dyDescent="0.3">
      <c r="E1384" s="9" t="s">
        <v>1323</v>
      </c>
    </row>
    <row r="1385" spans="5:5" x14ac:dyDescent="0.3">
      <c r="E1385" s="9" t="s">
        <v>1324</v>
      </c>
    </row>
    <row r="1386" spans="5:5" x14ac:dyDescent="0.3">
      <c r="E1386" s="9" t="s">
        <v>1325</v>
      </c>
    </row>
    <row r="1387" spans="5:5" x14ac:dyDescent="0.3">
      <c r="E1387" s="9" t="s">
        <v>1326</v>
      </c>
    </row>
    <row r="1388" spans="5:5" x14ac:dyDescent="0.3">
      <c r="E1388" s="9" t="s">
        <v>1327</v>
      </c>
    </row>
    <row r="1389" spans="5:5" x14ac:dyDescent="0.3">
      <c r="E1389" s="6" t="s">
        <v>1933</v>
      </c>
    </row>
    <row r="1390" spans="5:5" x14ac:dyDescent="0.3">
      <c r="E1390" s="9" t="s">
        <v>1328</v>
      </c>
    </row>
    <row r="1391" spans="5:5" x14ac:dyDescent="0.3">
      <c r="E1391" s="9" t="s">
        <v>1329</v>
      </c>
    </row>
    <row r="1392" spans="5:5" x14ac:dyDescent="0.3">
      <c r="E1392" s="9" t="s">
        <v>1330</v>
      </c>
    </row>
    <row r="1393" spans="5:5" x14ac:dyDescent="0.3">
      <c r="E1393" s="9" t="s">
        <v>1331</v>
      </c>
    </row>
    <row r="1394" spans="5:5" x14ac:dyDescent="0.3">
      <c r="E1394" s="9" t="s">
        <v>1332</v>
      </c>
    </row>
    <row r="1395" spans="5:5" x14ac:dyDescent="0.3">
      <c r="E1395" s="9" t="s">
        <v>1333</v>
      </c>
    </row>
    <row r="1396" spans="5:5" x14ac:dyDescent="0.3">
      <c r="E1396" s="9" t="s">
        <v>1334</v>
      </c>
    </row>
    <row r="1397" spans="5:5" x14ac:dyDescent="0.3">
      <c r="E1397" s="9" t="s">
        <v>1335</v>
      </c>
    </row>
    <row r="1398" spans="5:5" x14ac:dyDescent="0.3">
      <c r="E1398" s="9" t="s">
        <v>1336</v>
      </c>
    </row>
    <row r="1399" spans="5:5" x14ac:dyDescent="0.3">
      <c r="E1399" s="9" t="s">
        <v>1337</v>
      </c>
    </row>
    <row r="1400" spans="5:5" x14ac:dyDescent="0.3">
      <c r="E1400" s="9" t="s">
        <v>1338</v>
      </c>
    </row>
    <row r="1401" spans="5:5" x14ac:dyDescent="0.3">
      <c r="E1401" s="9" t="s">
        <v>1339</v>
      </c>
    </row>
    <row r="1402" spans="5:5" x14ac:dyDescent="0.3">
      <c r="E1402" s="9" t="s">
        <v>1340</v>
      </c>
    </row>
    <row r="1403" spans="5:5" x14ac:dyDescent="0.3">
      <c r="E1403" s="9" t="s">
        <v>1341</v>
      </c>
    </row>
    <row r="1404" spans="5:5" x14ac:dyDescent="0.3">
      <c r="E1404" s="9" t="s">
        <v>1342</v>
      </c>
    </row>
    <row r="1405" spans="5:5" x14ac:dyDescent="0.3">
      <c r="E1405" s="9" t="s">
        <v>1343</v>
      </c>
    </row>
    <row r="1406" spans="5:5" x14ac:dyDescent="0.3">
      <c r="E1406" s="9" t="s">
        <v>1344</v>
      </c>
    </row>
    <row r="1407" spans="5:5" x14ac:dyDescent="0.3">
      <c r="E1407" s="9" t="s">
        <v>1345</v>
      </c>
    </row>
    <row r="1408" spans="5:5" x14ac:dyDescent="0.3">
      <c r="E1408" s="9" t="s">
        <v>1346</v>
      </c>
    </row>
    <row r="1409" spans="5:5" x14ac:dyDescent="0.3">
      <c r="E1409" s="9" t="s">
        <v>1347</v>
      </c>
    </row>
    <row r="1410" spans="5:5" x14ac:dyDescent="0.3">
      <c r="E1410" s="9" t="s">
        <v>1348</v>
      </c>
    </row>
    <row r="1411" spans="5:5" x14ac:dyDescent="0.3">
      <c r="E1411" s="9" t="s">
        <v>1349</v>
      </c>
    </row>
    <row r="1412" spans="5:5" x14ac:dyDescent="0.3">
      <c r="E1412" s="9" t="s">
        <v>1350</v>
      </c>
    </row>
    <row r="1413" spans="5:5" x14ac:dyDescent="0.3">
      <c r="E1413" s="6" t="s">
        <v>349</v>
      </c>
    </row>
    <row r="1414" spans="5:5" x14ac:dyDescent="0.3">
      <c r="E1414" s="9" t="s">
        <v>1351</v>
      </c>
    </row>
    <row r="1415" spans="5:5" x14ac:dyDescent="0.3">
      <c r="E1415" s="9" t="s">
        <v>1352</v>
      </c>
    </row>
    <row r="1416" spans="5:5" x14ac:dyDescent="0.3">
      <c r="E1416" s="9" t="s">
        <v>1353</v>
      </c>
    </row>
    <row r="1417" spans="5:5" x14ac:dyDescent="0.3">
      <c r="E1417" s="9" t="s">
        <v>1354</v>
      </c>
    </row>
    <row r="1418" spans="5:5" x14ac:dyDescent="0.3">
      <c r="E1418" s="9" t="s">
        <v>1355</v>
      </c>
    </row>
    <row r="1419" spans="5:5" x14ac:dyDescent="0.3">
      <c r="E1419" s="9" t="s">
        <v>1356</v>
      </c>
    </row>
    <row r="1420" spans="5:5" x14ac:dyDescent="0.3">
      <c r="E1420" s="9" t="s">
        <v>1357</v>
      </c>
    </row>
    <row r="1421" spans="5:5" x14ac:dyDescent="0.3">
      <c r="E1421" s="9" t="s">
        <v>1358</v>
      </c>
    </row>
    <row r="1422" spans="5:5" x14ac:dyDescent="0.3">
      <c r="E1422" s="9" t="s">
        <v>1359</v>
      </c>
    </row>
    <row r="1423" spans="5:5" x14ac:dyDescent="0.3">
      <c r="E1423" s="9" t="s">
        <v>1360</v>
      </c>
    </row>
    <row r="1424" spans="5:5" x14ac:dyDescent="0.3">
      <c r="E1424" s="9" t="s">
        <v>1361</v>
      </c>
    </row>
    <row r="1425" spans="5:5" x14ac:dyDescent="0.3">
      <c r="E1425" s="9" t="s">
        <v>1362</v>
      </c>
    </row>
    <row r="1426" spans="5:5" x14ac:dyDescent="0.3">
      <c r="E1426" s="9" t="s">
        <v>1363</v>
      </c>
    </row>
    <row r="1427" spans="5:5" x14ac:dyDescent="0.3">
      <c r="E1427" s="9" t="s">
        <v>1364</v>
      </c>
    </row>
    <row r="1428" spans="5:5" x14ac:dyDescent="0.3">
      <c r="E1428" s="9" t="s">
        <v>1365</v>
      </c>
    </row>
    <row r="1429" spans="5:5" x14ac:dyDescent="0.3">
      <c r="E1429" s="9" t="s">
        <v>1366</v>
      </c>
    </row>
    <row r="1430" spans="5:5" x14ac:dyDescent="0.3">
      <c r="E1430" s="9" t="s">
        <v>1367</v>
      </c>
    </row>
    <row r="1431" spans="5:5" x14ac:dyDescent="0.3">
      <c r="E1431" s="9" t="s">
        <v>1368</v>
      </c>
    </row>
    <row r="1432" spans="5:5" x14ac:dyDescent="0.3">
      <c r="E1432" s="9" t="s">
        <v>1369</v>
      </c>
    </row>
    <row r="1433" spans="5:5" x14ac:dyDescent="0.3">
      <c r="E1433" s="9" t="s">
        <v>1370</v>
      </c>
    </row>
    <row r="1434" spans="5:5" x14ac:dyDescent="0.3">
      <c r="E1434" s="6" t="s">
        <v>1934</v>
      </c>
    </row>
    <row r="1435" spans="5:5" x14ac:dyDescent="0.3">
      <c r="E1435" s="9" t="s">
        <v>1371</v>
      </c>
    </row>
    <row r="1436" spans="5:5" x14ac:dyDescent="0.3">
      <c r="E1436" s="9" t="s">
        <v>1372</v>
      </c>
    </row>
    <row r="1437" spans="5:5" x14ac:dyDescent="0.3">
      <c r="E1437" s="9" t="s">
        <v>1373</v>
      </c>
    </row>
    <row r="1438" spans="5:5" x14ac:dyDescent="0.3">
      <c r="E1438" s="9" t="s">
        <v>1374</v>
      </c>
    </row>
    <row r="1439" spans="5:5" x14ac:dyDescent="0.3">
      <c r="E1439" s="9" t="s">
        <v>1375</v>
      </c>
    </row>
    <row r="1440" spans="5:5" x14ac:dyDescent="0.3">
      <c r="E1440" s="9" t="s">
        <v>1376</v>
      </c>
    </row>
    <row r="1441" spans="5:5" x14ac:dyDescent="0.3">
      <c r="E1441" s="9" t="s">
        <v>1377</v>
      </c>
    </row>
    <row r="1442" spans="5:5" x14ac:dyDescent="0.3">
      <c r="E1442" s="9" t="s">
        <v>1378</v>
      </c>
    </row>
    <row r="1443" spans="5:5" x14ac:dyDescent="0.3">
      <c r="E1443" s="9" t="s">
        <v>1379</v>
      </c>
    </row>
    <row r="1444" spans="5:5" x14ac:dyDescent="0.3">
      <c r="E1444" s="9" t="s">
        <v>1380</v>
      </c>
    </row>
    <row r="1445" spans="5:5" x14ac:dyDescent="0.3">
      <c r="E1445" s="9" t="s">
        <v>1381</v>
      </c>
    </row>
    <row r="1446" spans="5:5" x14ac:dyDescent="0.3">
      <c r="E1446" s="9" t="s">
        <v>1382</v>
      </c>
    </row>
    <row r="1447" spans="5:5" x14ac:dyDescent="0.3">
      <c r="E1447" s="9" t="s">
        <v>1383</v>
      </c>
    </row>
    <row r="1448" spans="5:5" x14ac:dyDescent="0.3">
      <c r="E1448" s="9" t="s">
        <v>1384</v>
      </c>
    </row>
    <row r="1449" spans="5:5" x14ac:dyDescent="0.3">
      <c r="E1449" s="9" t="s">
        <v>1385</v>
      </c>
    </row>
    <row r="1450" spans="5:5" x14ac:dyDescent="0.3">
      <c r="E1450" s="9" t="s">
        <v>1386</v>
      </c>
    </row>
    <row r="1451" spans="5:5" x14ac:dyDescent="0.3">
      <c r="E1451" s="9" t="s">
        <v>1387</v>
      </c>
    </row>
    <row r="1452" spans="5:5" x14ac:dyDescent="0.3">
      <c r="E1452" s="9" t="s">
        <v>1388</v>
      </c>
    </row>
    <row r="1453" spans="5:5" x14ac:dyDescent="0.3">
      <c r="E1453" s="9" t="s">
        <v>1389</v>
      </c>
    </row>
    <row r="1454" spans="5:5" x14ac:dyDescent="0.3">
      <c r="E1454" s="9" t="s">
        <v>1390</v>
      </c>
    </row>
    <row r="1455" spans="5:5" x14ac:dyDescent="0.3">
      <c r="E1455" s="9" t="s">
        <v>1391</v>
      </c>
    </row>
    <row r="1456" spans="5:5" x14ac:dyDescent="0.3">
      <c r="E1456" s="9" t="s">
        <v>1392</v>
      </c>
    </row>
    <row r="1457" spans="5:5" x14ac:dyDescent="0.3">
      <c r="E1457" s="9" t="s">
        <v>1393</v>
      </c>
    </row>
    <row r="1458" spans="5:5" x14ac:dyDescent="0.3">
      <c r="E1458" s="9" t="s">
        <v>1394</v>
      </c>
    </row>
    <row r="1459" spans="5:5" x14ac:dyDescent="0.3">
      <c r="E1459" s="9" t="s">
        <v>1395</v>
      </c>
    </row>
    <row r="1460" spans="5:5" x14ac:dyDescent="0.3">
      <c r="E1460" s="9" t="s">
        <v>1396</v>
      </c>
    </row>
    <row r="1461" spans="5:5" x14ac:dyDescent="0.3">
      <c r="E1461" s="9" t="s">
        <v>1397</v>
      </c>
    </row>
    <row r="1462" spans="5:5" x14ac:dyDescent="0.3">
      <c r="E1462" s="9" t="s">
        <v>1398</v>
      </c>
    </row>
    <row r="1463" spans="5:5" x14ac:dyDescent="0.3">
      <c r="E1463" s="9" t="s">
        <v>1399</v>
      </c>
    </row>
    <row r="1464" spans="5:5" x14ac:dyDescent="0.3">
      <c r="E1464" s="9" t="s">
        <v>1400</v>
      </c>
    </row>
    <row r="1465" spans="5:5" x14ac:dyDescent="0.3">
      <c r="E1465" s="9" t="s">
        <v>1401</v>
      </c>
    </row>
    <row r="1466" spans="5:5" x14ac:dyDescent="0.3">
      <c r="E1466" s="9" t="s">
        <v>1402</v>
      </c>
    </row>
    <row r="1467" spans="5:5" x14ac:dyDescent="0.3">
      <c r="E1467" s="9" t="s">
        <v>1403</v>
      </c>
    </row>
    <row r="1468" spans="5:5" x14ac:dyDescent="0.3">
      <c r="E1468" s="9" t="s">
        <v>1404</v>
      </c>
    </row>
    <row r="1469" spans="5:5" x14ac:dyDescent="0.3">
      <c r="E1469" s="6" t="s">
        <v>350</v>
      </c>
    </row>
    <row r="1470" spans="5:5" x14ac:dyDescent="0.3">
      <c r="E1470" s="9" t="s">
        <v>1405</v>
      </c>
    </row>
    <row r="1471" spans="5:5" x14ac:dyDescent="0.3">
      <c r="E1471" s="9" t="s">
        <v>1406</v>
      </c>
    </row>
    <row r="1472" spans="5:5" x14ac:dyDescent="0.3">
      <c r="E1472" s="9" t="s">
        <v>1407</v>
      </c>
    </row>
    <row r="1473" spans="5:5" x14ac:dyDescent="0.3">
      <c r="E1473" s="9" t="s">
        <v>1408</v>
      </c>
    </row>
    <row r="1474" spans="5:5" x14ac:dyDescent="0.3">
      <c r="E1474" s="9" t="s">
        <v>1409</v>
      </c>
    </row>
    <row r="1475" spans="5:5" x14ac:dyDescent="0.3">
      <c r="E1475" s="9" t="s">
        <v>1410</v>
      </c>
    </row>
    <row r="1476" spans="5:5" x14ac:dyDescent="0.3">
      <c r="E1476" s="9" t="s">
        <v>1411</v>
      </c>
    </row>
    <row r="1477" spans="5:5" x14ac:dyDescent="0.3">
      <c r="E1477" s="9" t="s">
        <v>1412</v>
      </c>
    </row>
    <row r="1478" spans="5:5" x14ac:dyDescent="0.3">
      <c r="E1478" s="9" t="s">
        <v>1422</v>
      </c>
    </row>
    <row r="1479" spans="5:5" x14ac:dyDescent="0.3">
      <c r="E1479" s="9" t="s">
        <v>1413</v>
      </c>
    </row>
    <row r="1480" spans="5:5" x14ac:dyDescent="0.3">
      <c r="E1480" s="9" t="s">
        <v>1414</v>
      </c>
    </row>
    <row r="1481" spans="5:5" x14ac:dyDescent="0.3">
      <c r="E1481" s="9" t="s">
        <v>1415</v>
      </c>
    </row>
    <row r="1482" spans="5:5" x14ac:dyDescent="0.3">
      <c r="E1482" s="9" t="s">
        <v>1416</v>
      </c>
    </row>
    <row r="1483" spans="5:5" x14ac:dyDescent="0.3">
      <c r="E1483" s="9" t="s">
        <v>1417</v>
      </c>
    </row>
    <row r="1484" spans="5:5" x14ac:dyDescent="0.3">
      <c r="E1484" s="9" t="s">
        <v>1418</v>
      </c>
    </row>
    <row r="1485" spans="5:5" x14ac:dyDescent="0.3">
      <c r="E1485" s="9" t="s">
        <v>1421</v>
      </c>
    </row>
    <row r="1486" spans="5:5" x14ac:dyDescent="0.3">
      <c r="E1486" s="9" t="s">
        <v>1420</v>
      </c>
    </row>
    <row r="1487" spans="5:5" x14ac:dyDescent="0.3">
      <c r="E1487" s="9" t="s">
        <v>1419</v>
      </c>
    </row>
    <row r="1488" spans="5:5" x14ac:dyDescent="0.3">
      <c r="E1488" s="9" t="s">
        <v>1423</v>
      </c>
    </row>
    <row r="1489" spans="5:5" x14ac:dyDescent="0.3">
      <c r="E1489" s="9" t="s">
        <v>1424</v>
      </c>
    </row>
    <row r="1490" spans="5:5" x14ac:dyDescent="0.3">
      <c r="E1490" s="9" t="s">
        <v>1425</v>
      </c>
    </row>
    <row r="1491" spans="5:5" x14ac:dyDescent="0.3">
      <c r="E1491" s="9" t="s">
        <v>1426</v>
      </c>
    </row>
    <row r="1492" spans="5:5" x14ac:dyDescent="0.3">
      <c r="E1492" s="9" t="s">
        <v>1427</v>
      </c>
    </row>
    <row r="1493" spans="5:5" x14ac:dyDescent="0.3">
      <c r="E1493" s="9" t="s">
        <v>1428</v>
      </c>
    </row>
    <row r="1494" spans="5:5" x14ac:dyDescent="0.3">
      <c r="E1494" s="9" t="s">
        <v>1429</v>
      </c>
    </row>
    <row r="1495" spans="5:5" x14ac:dyDescent="0.3">
      <c r="E1495" s="9" t="s">
        <v>1430</v>
      </c>
    </row>
    <row r="1496" spans="5:5" x14ac:dyDescent="0.3">
      <c r="E1496" s="9" t="s">
        <v>1431</v>
      </c>
    </row>
    <row r="1497" spans="5:5" x14ac:dyDescent="0.3">
      <c r="E1497" s="9" t="s">
        <v>1432</v>
      </c>
    </row>
    <row r="1498" spans="5:5" x14ac:dyDescent="0.3">
      <c r="E1498" s="9" t="s">
        <v>1433</v>
      </c>
    </row>
    <row r="1499" spans="5:5" x14ac:dyDescent="0.3">
      <c r="E1499" s="9" t="s">
        <v>1434</v>
      </c>
    </row>
    <row r="1500" spans="5:5" x14ac:dyDescent="0.3">
      <c r="E1500" s="9" t="s">
        <v>1435</v>
      </c>
    </row>
    <row r="1501" spans="5:5" x14ac:dyDescent="0.3">
      <c r="E1501" s="9" t="s">
        <v>1445</v>
      </c>
    </row>
    <row r="1502" spans="5:5" x14ac:dyDescent="0.3">
      <c r="E1502" s="9" t="s">
        <v>1436</v>
      </c>
    </row>
    <row r="1503" spans="5:5" x14ac:dyDescent="0.3">
      <c r="E1503" s="9" t="s">
        <v>1437</v>
      </c>
    </row>
    <row r="1504" spans="5:5" x14ac:dyDescent="0.3">
      <c r="E1504" s="9" t="s">
        <v>1438</v>
      </c>
    </row>
    <row r="1505" spans="5:5" x14ac:dyDescent="0.3">
      <c r="E1505" s="9" t="s">
        <v>1439</v>
      </c>
    </row>
    <row r="1506" spans="5:5" x14ac:dyDescent="0.3">
      <c r="E1506" s="9" t="s">
        <v>1440</v>
      </c>
    </row>
    <row r="1507" spans="5:5" x14ac:dyDescent="0.3">
      <c r="E1507" s="9" t="s">
        <v>1441</v>
      </c>
    </row>
    <row r="1508" spans="5:5" x14ac:dyDescent="0.3">
      <c r="E1508" s="9" t="s">
        <v>1442</v>
      </c>
    </row>
    <row r="1509" spans="5:5" x14ac:dyDescent="0.3">
      <c r="E1509" s="9" t="s">
        <v>1443</v>
      </c>
    </row>
    <row r="1510" spans="5:5" x14ac:dyDescent="0.3">
      <c r="E1510" s="9" t="s">
        <v>1444</v>
      </c>
    </row>
    <row r="1511" spans="5:5" x14ac:dyDescent="0.3">
      <c r="E1511" s="6" t="s">
        <v>1935</v>
      </c>
    </row>
    <row r="1512" spans="5:5" x14ac:dyDescent="0.3">
      <c r="E1512" s="9" t="s">
        <v>1446</v>
      </c>
    </row>
    <row r="1513" spans="5:5" x14ac:dyDescent="0.3">
      <c r="E1513" s="9" t="s">
        <v>1447</v>
      </c>
    </row>
    <row r="1514" spans="5:5" x14ac:dyDescent="0.3">
      <c r="E1514" s="9" t="s">
        <v>1448</v>
      </c>
    </row>
    <row r="1515" spans="5:5" x14ac:dyDescent="0.3">
      <c r="E1515" s="9" t="s">
        <v>1449</v>
      </c>
    </row>
    <row r="1516" spans="5:5" x14ac:dyDescent="0.3">
      <c r="E1516" s="9" t="s">
        <v>1450</v>
      </c>
    </row>
    <row r="1517" spans="5:5" x14ac:dyDescent="0.3">
      <c r="E1517" s="9" t="s">
        <v>1451</v>
      </c>
    </row>
    <row r="1518" spans="5:5" x14ac:dyDescent="0.3">
      <c r="E1518" s="9" t="s">
        <v>1452</v>
      </c>
    </row>
    <row r="1519" spans="5:5" x14ac:dyDescent="0.3">
      <c r="E1519" s="9" t="s">
        <v>1453</v>
      </c>
    </row>
    <row r="1520" spans="5:5" x14ac:dyDescent="0.3">
      <c r="E1520" s="9" t="s">
        <v>1454</v>
      </c>
    </row>
    <row r="1521" spans="5:5" x14ac:dyDescent="0.3">
      <c r="E1521" s="9" t="s">
        <v>1455</v>
      </c>
    </row>
    <row r="1522" spans="5:5" x14ac:dyDescent="0.3">
      <c r="E1522" s="9" t="s">
        <v>1456</v>
      </c>
    </row>
    <row r="1523" spans="5:5" x14ac:dyDescent="0.3">
      <c r="E1523" s="9" t="s">
        <v>1457</v>
      </c>
    </row>
    <row r="1524" spans="5:5" x14ac:dyDescent="0.3">
      <c r="E1524" s="9" t="s">
        <v>1458</v>
      </c>
    </row>
    <row r="1525" spans="5:5" x14ac:dyDescent="0.3">
      <c r="E1525" s="6" t="s">
        <v>351</v>
      </c>
    </row>
    <row r="1526" spans="5:5" x14ac:dyDescent="0.3">
      <c r="E1526" s="9" t="s">
        <v>1459</v>
      </c>
    </row>
    <row r="1527" spans="5:5" x14ac:dyDescent="0.3">
      <c r="E1527" s="9" t="s">
        <v>1460</v>
      </c>
    </row>
    <row r="1528" spans="5:5" x14ac:dyDescent="0.3">
      <c r="E1528" s="9" t="s">
        <v>1461</v>
      </c>
    </row>
    <row r="1529" spans="5:5" x14ac:dyDescent="0.3">
      <c r="E1529" s="9" t="s">
        <v>1462</v>
      </c>
    </row>
    <row r="1530" spans="5:5" x14ac:dyDescent="0.3">
      <c r="E1530" s="9" t="s">
        <v>1463</v>
      </c>
    </row>
    <row r="1531" spans="5:5" x14ac:dyDescent="0.3">
      <c r="E1531" s="9" t="s">
        <v>1464</v>
      </c>
    </row>
    <row r="1532" spans="5:5" x14ac:dyDescent="0.3">
      <c r="E1532" s="9" t="s">
        <v>1465</v>
      </c>
    </row>
    <row r="1533" spans="5:5" x14ac:dyDescent="0.3">
      <c r="E1533" s="9" t="s">
        <v>1466</v>
      </c>
    </row>
    <row r="1534" spans="5:5" x14ac:dyDescent="0.3">
      <c r="E1534" t="s">
        <v>333</v>
      </c>
    </row>
    <row r="1535" spans="5:5" x14ac:dyDescent="0.3">
      <c r="E1535" s="6" t="s">
        <v>1936</v>
      </c>
    </row>
    <row r="1536" spans="5:5" x14ac:dyDescent="0.3">
      <c r="E1536" s="9" t="s">
        <v>1467</v>
      </c>
    </row>
    <row r="1537" spans="5:6" x14ac:dyDescent="0.3">
      <c r="E1537" s="9" t="s">
        <v>1468</v>
      </c>
    </row>
    <row r="1538" spans="5:6" x14ac:dyDescent="0.3">
      <c r="E1538" s="9" t="s">
        <v>1469</v>
      </c>
    </row>
    <row r="1539" spans="5:6" x14ac:dyDescent="0.3">
      <c r="E1539" s="9" t="s">
        <v>1470</v>
      </c>
    </row>
    <row r="1540" spans="5:6" x14ac:dyDescent="0.3">
      <c r="E1540" s="9" t="s">
        <v>1471</v>
      </c>
    </row>
    <row r="1541" spans="5:6" x14ac:dyDescent="0.3">
      <c r="E1541" s="9" t="s">
        <v>1472</v>
      </c>
    </row>
    <row r="1542" spans="5:6" x14ac:dyDescent="0.3">
      <c r="E1542" s="9" t="s">
        <v>1473</v>
      </c>
      <c r="F1542" s="9"/>
    </row>
    <row r="1543" spans="5:6" x14ac:dyDescent="0.3">
      <c r="E1543" s="9" t="s">
        <v>1474</v>
      </c>
      <c r="F1543" s="9"/>
    </row>
    <row r="1544" spans="5:6" x14ac:dyDescent="0.3">
      <c r="E1544" s="9" t="s">
        <v>1475</v>
      </c>
      <c r="F1544" s="9"/>
    </row>
    <row r="1545" spans="5:6" x14ac:dyDescent="0.3">
      <c r="E1545" s="9" t="s">
        <v>1476</v>
      </c>
      <c r="F1545" s="9"/>
    </row>
    <row r="1546" spans="5:6" x14ac:dyDescent="0.3">
      <c r="E1546" s="9" t="s">
        <v>1477</v>
      </c>
      <c r="F1546" s="9"/>
    </row>
    <row r="1547" spans="5:6" x14ac:dyDescent="0.3">
      <c r="E1547" s="9" t="s">
        <v>1478</v>
      </c>
      <c r="F1547" s="9"/>
    </row>
    <row r="1548" spans="5:6" x14ac:dyDescent="0.3">
      <c r="E1548" s="9" t="s">
        <v>1479</v>
      </c>
      <c r="F1548" s="9"/>
    </row>
    <row r="1549" spans="5:6" x14ac:dyDescent="0.3">
      <c r="E1549" s="9" t="s">
        <v>1480</v>
      </c>
      <c r="F1549" s="9"/>
    </row>
    <row r="1550" spans="5:6" x14ac:dyDescent="0.3">
      <c r="E1550" s="9" t="s">
        <v>1481</v>
      </c>
      <c r="F1550" s="9"/>
    </row>
    <row r="1551" spans="5:6" x14ac:dyDescent="0.3">
      <c r="E1551" s="9" t="s">
        <v>1482</v>
      </c>
      <c r="F1551" s="9"/>
    </row>
    <row r="1552" spans="5:6" x14ac:dyDescent="0.3">
      <c r="E1552" s="9" t="s">
        <v>1483</v>
      </c>
      <c r="F1552" s="9"/>
    </row>
    <row r="1553" spans="5:6" x14ac:dyDescent="0.3">
      <c r="E1553" s="9" t="s">
        <v>1484</v>
      </c>
      <c r="F1553" s="9"/>
    </row>
    <row r="1554" spans="5:6" x14ac:dyDescent="0.3">
      <c r="E1554" s="9" t="s">
        <v>1485</v>
      </c>
      <c r="F1554" s="9"/>
    </row>
    <row r="1555" spans="5:6" x14ac:dyDescent="0.3">
      <c r="E1555" s="9" t="s">
        <v>1486</v>
      </c>
      <c r="F1555" s="9"/>
    </row>
    <row r="1556" spans="5:6" x14ac:dyDescent="0.3">
      <c r="E1556" s="9" t="s">
        <v>1487</v>
      </c>
      <c r="F1556" s="9"/>
    </row>
    <row r="1557" spans="5:6" x14ac:dyDescent="0.3">
      <c r="E1557" s="9" t="s">
        <v>1488</v>
      </c>
      <c r="F1557" s="9"/>
    </row>
    <row r="1558" spans="5:6" x14ac:dyDescent="0.3">
      <c r="E1558" s="9" t="s">
        <v>1489</v>
      </c>
      <c r="F1558" s="9"/>
    </row>
    <row r="1559" spans="5:6" x14ac:dyDescent="0.3">
      <c r="E1559" s="9" t="s">
        <v>1490</v>
      </c>
      <c r="F1559" s="9"/>
    </row>
    <row r="1560" spans="5:6" x14ac:dyDescent="0.3">
      <c r="E1560" s="9" t="s">
        <v>1491</v>
      </c>
      <c r="F1560" s="9"/>
    </row>
    <row r="1561" spans="5:6" x14ac:dyDescent="0.3">
      <c r="E1561" s="9" t="s">
        <v>1492</v>
      </c>
      <c r="F1561" s="9"/>
    </row>
    <row r="1562" spans="5:6" x14ac:dyDescent="0.3">
      <c r="E1562" s="9" t="s">
        <v>1493</v>
      </c>
      <c r="F1562" s="9"/>
    </row>
    <row r="1563" spans="5:6" x14ac:dyDescent="0.3">
      <c r="E1563" s="9" t="s">
        <v>1494</v>
      </c>
      <c r="F1563" s="9"/>
    </row>
    <row r="1564" spans="5:6" x14ac:dyDescent="0.3">
      <c r="E1564" s="9" t="s">
        <v>1495</v>
      </c>
      <c r="F1564" s="9"/>
    </row>
    <row r="1565" spans="5:6" x14ac:dyDescent="0.3">
      <c r="E1565" s="9" t="s">
        <v>1496</v>
      </c>
      <c r="F1565" s="9"/>
    </row>
    <row r="1566" spans="5:6" x14ac:dyDescent="0.3">
      <c r="E1566" s="9" t="s">
        <v>1497</v>
      </c>
      <c r="F1566" s="9"/>
    </row>
    <row r="1567" spans="5:6" x14ac:dyDescent="0.3">
      <c r="E1567" s="9" t="s">
        <v>1498</v>
      </c>
      <c r="F1567" s="9"/>
    </row>
    <row r="1568" spans="5:6" x14ac:dyDescent="0.3">
      <c r="E1568" s="9" t="s">
        <v>1499</v>
      </c>
      <c r="F1568" s="9"/>
    </row>
    <row r="1569" spans="5:6" x14ac:dyDescent="0.3">
      <c r="E1569" s="6" t="s">
        <v>352</v>
      </c>
      <c r="F1569" s="9"/>
    </row>
    <row r="1570" spans="5:6" x14ac:dyDescent="0.3">
      <c r="E1570" s="9" t="s">
        <v>1500</v>
      </c>
      <c r="F1570" s="9"/>
    </row>
    <row r="1571" spans="5:6" x14ac:dyDescent="0.3">
      <c r="E1571" s="9" t="s">
        <v>1501</v>
      </c>
      <c r="F1571" s="9"/>
    </row>
    <row r="1572" spans="5:6" x14ac:dyDescent="0.3">
      <c r="E1572" s="9" t="s">
        <v>1502</v>
      </c>
      <c r="F1572" s="9"/>
    </row>
    <row r="1573" spans="5:6" x14ac:dyDescent="0.3">
      <c r="E1573" s="9" t="s">
        <v>1503</v>
      </c>
      <c r="F1573" s="9"/>
    </row>
    <row r="1574" spans="5:6" x14ac:dyDescent="0.3">
      <c r="E1574" s="9" t="s">
        <v>1504</v>
      </c>
      <c r="F1574" s="9"/>
    </row>
    <row r="1575" spans="5:6" x14ac:dyDescent="0.3">
      <c r="E1575" s="9" t="s">
        <v>1505</v>
      </c>
      <c r="F1575" s="9"/>
    </row>
    <row r="1576" spans="5:6" x14ac:dyDescent="0.3">
      <c r="E1576" s="9" t="s">
        <v>1506</v>
      </c>
      <c r="F1576" s="9"/>
    </row>
    <row r="1577" spans="5:6" x14ac:dyDescent="0.3">
      <c r="E1577" s="9" t="s">
        <v>1508</v>
      </c>
      <c r="F1577" s="9"/>
    </row>
    <row r="1578" spans="5:6" x14ac:dyDescent="0.3">
      <c r="E1578" s="9" t="s">
        <v>1509</v>
      </c>
      <c r="F1578" s="9"/>
    </row>
    <row r="1579" spans="5:6" x14ac:dyDescent="0.3">
      <c r="E1579" s="9" t="s">
        <v>1510</v>
      </c>
      <c r="F1579" s="9"/>
    </row>
    <row r="1580" spans="5:6" x14ac:dyDescent="0.3">
      <c r="E1580" s="9" t="s">
        <v>1511</v>
      </c>
      <c r="F1580" s="9"/>
    </row>
    <row r="1581" spans="5:6" x14ac:dyDescent="0.3">
      <c r="E1581" s="9" t="s">
        <v>1512</v>
      </c>
      <c r="F1581" s="9"/>
    </row>
    <row r="1582" spans="5:6" x14ac:dyDescent="0.3">
      <c r="E1582" s="9" t="s">
        <v>1513</v>
      </c>
      <c r="F1582" s="9"/>
    </row>
    <row r="1583" spans="5:6" x14ac:dyDescent="0.3">
      <c r="E1583" s="9" t="s">
        <v>1514</v>
      </c>
      <c r="F1583" s="9"/>
    </row>
    <row r="1584" spans="5:6" x14ac:dyDescent="0.3">
      <c r="E1584" s="9" t="s">
        <v>1515</v>
      </c>
      <c r="F1584" s="9"/>
    </row>
    <row r="1585" spans="5:6" x14ac:dyDescent="0.3">
      <c r="E1585" s="9" t="s">
        <v>1516</v>
      </c>
      <c r="F1585" s="9"/>
    </row>
    <row r="1586" spans="5:6" x14ac:dyDescent="0.3">
      <c r="E1586" s="9" t="s">
        <v>1517</v>
      </c>
      <c r="F1586" s="9"/>
    </row>
    <row r="1587" spans="5:6" x14ac:dyDescent="0.3">
      <c r="E1587" s="9" t="s">
        <v>1518</v>
      </c>
      <c r="F1587" s="9"/>
    </row>
    <row r="1588" spans="5:6" x14ac:dyDescent="0.3">
      <c r="E1588" s="9" t="s">
        <v>1519</v>
      </c>
      <c r="F1588" s="9"/>
    </row>
    <row r="1589" spans="5:6" x14ac:dyDescent="0.3">
      <c r="E1589" s="9" t="s">
        <v>1520</v>
      </c>
      <c r="F1589" s="9"/>
    </row>
    <row r="1590" spans="5:6" x14ac:dyDescent="0.3">
      <c r="E1590" s="9" t="s">
        <v>1521</v>
      </c>
      <c r="F1590" s="9"/>
    </row>
    <row r="1591" spans="5:6" x14ac:dyDescent="0.3">
      <c r="E1591" s="9" t="s">
        <v>1522</v>
      </c>
      <c r="F1591" s="9"/>
    </row>
    <row r="1592" spans="5:6" x14ac:dyDescent="0.3">
      <c r="E1592" s="9" t="s">
        <v>1523</v>
      </c>
      <c r="F1592" s="9"/>
    </row>
    <row r="1593" spans="5:6" x14ac:dyDescent="0.3">
      <c r="E1593" s="9" t="s">
        <v>1524</v>
      </c>
      <c r="F1593" s="9"/>
    </row>
    <row r="1594" spans="5:6" x14ac:dyDescent="0.3">
      <c r="E1594" s="9" t="s">
        <v>1525</v>
      </c>
      <c r="F1594" s="9"/>
    </row>
    <row r="1595" spans="5:6" x14ac:dyDescent="0.3">
      <c r="E1595" s="9" t="s">
        <v>1526</v>
      </c>
      <c r="F1595" s="9"/>
    </row>
    <row r="1596" spans="5:6" x14ac:dyDescent="0.3">
      <c r="E1596" s="9" t="s">
        <v>1527</v>
      </c>
      <c r="F1596" s="9"/>
    </row>
    <row r="1597" spans="5:6" x14ac:dyDescent="0.3">
      <c r="E1597" s="9" t="s">
        <v>1528</v>
      </c>
      <c r="F1597" s="9"/>
    </row>
    <row r="1598" spans="5:6" x14ac:dyDescent="0.3">
      <c r="E1598" s="6" t="s">
        <v>2234</v>
      </c>
      <c r="F1598" s="9"/>
    </row>
    <row r="1599" spans="5:6" x14ac:dyDescent="0.3">
      <c r="E1599" s="9" t="s">
        <v>2233</v>
      </c>
      <c r="F1599" s="9"/>
    </row>
    <row r="1600" spans="5:6" x14ac:dyDescent="0.3">
      <c r="E1600" s="10" t="s">
        <v>2235</v>
      </c>
      <c r="F1600" s="9"/>
    </row>
    <row r="1601" spans="5:6" x14ac:dyDescent="0.3">
      <c r="E1601" s="10" t="s">
        <v>2236</v>
      </c>
      <c r="F1601" s="9"/>
    </row>
    <row r="1602" spans="5:6" x14ac:dyDescent="0.3">
      <c r="E1602" s="10" t="s">
        <v>2237</v>
      </c>
      <c r="F1602" s="9"/>
    </row>
    <row r="1603" spans="5:6" x14ac:dyDescent="0.3">
      <c r="E1603" s="10" t="s">
        <v>2238</v>
      </c>
      <c r="F1603" s="9"/>
    </row>
    <row r="1604" spans="5:6" x14ac:dyDescent="0.3">
      <c r="E1604" s="10" t="s">
        <v>2239</v>
      </c>
      <c r="F1604" s="9"/>
    </row>
    <row r="1605" spans="5:6" x14ac:dyDescent="0.3">
      <c r="E1605" s="10" t="s">
        <v>2240</v>
      </c>
      <c r="F1605" s="9"/>
    </row>
    <row r="1606" spans="5:6" x14ac:dyDescent="0.3">
      <c r="E1606" s="10" t="s">
        <v>2241</v>
      </c>
      <c r="F1606" s="9"/>
    </row>
    <row r="1607" spans="5:6" x14ac:dyDescent="0.3">
      <c r="E1607" s="10" t="s">
        <v>2242</v>
      </c>
      <c r="F1607" s="9"/>
    </row>
    <row r="1608" spans="5:6" x14ac:dyDescent="0.3">
      <c r="E1608" s="10" t="s">
        <v>2243</v>
      </c>
      <c r="F1608" s="9"/>
    </row>
    <row r="1609" spans="5:6" x14ac:dyDescent="0.3">
      <c r="E1609" s="10" t="s">
        <v>2244</v>
      </c>
      <c r="F1609" s="9"/>
    </row>
    <row r="1610" spans="5:6" x14ac:dyDescent="0.3">
      <c r="E1610" s="10" t="s">
        <v>2245</v>
      </c>
      <c r="F1610" s="9"/>
    </row>
    <row r="1611" spans="5:6" x14ac:dyDescent="0.3">
      <c r="E1611" s="10" t="s">
        <v>2246</v>
      </c>
      <c r="F1611" s="9"/>
    </row>
    <row r="1612" spans="5:6" x14ac:dyDescent="0.3">
      <c r="E1612" s="10" t="s">
        <v>2247</v>
      </c>
      <c r="F1612" s="9"/>
    </row>
    <row r="1613" spans="5:6" x14ac:dyDescent="0.3">
      <c r="E1613" s="10" t="s">
        <v>2248</v>
      </c>
      <c r="F1613" s="9"/>
    </row>
    <row r="1614" spans="5:6" x14ac:dyDescent="0.3">
      <c r="E1614" s="10" t="s">
        <v>2249</v>
      </c>
      <c r="F1614" s="9"/>
    </row>
    <row r="1615" spans="5:6" x14ac:dyDescent="0.3">
      <c r="E1615" s="10" t="s">
        <v>2250</v>
      </c>
      <c r="F1615" s="9"/>
    </row>
    <row r="1616" spans="5:6" x14ac:dyDescent="0.3">
      <c r="E1616" s="10" t="s">
        <v>2251</v>
      </c>
      <c r="F1616" s="9"/>
    </row>
    <row r="1617" spans="5:6" x14ac:dyDescent="0.3">
      <c r="E1617" s="10" t="s">
        <v>2252</v>
      </c>
      <c r="F1617" s="9"/>
    </row>
    <row r="1618" spans="5:6" x14ac:dyDescent="0.3">
      <c r="E1618" s="10" t="s">
        <v>2253</v>
      </c>
      <c r="F1618" s="9"/>
    </row>
    <row r="1619" spans="5:6" x14ac:dyDescent="0.3">
      <c r="E1619" s="10" t="s">
        <v>2254</v>
      </c>
      <c r="F1619" s="9"/>
    </row>
    <row r="1620" spans="5:6" x14ac:dyDescent="0.3">
      <c r="E1620" s="10" t="s">
        <v>2255</v>
      </c>
      <c r="F1620" s="9"/>
    </row>
    <row r="1621" spans="5:6" x14ac:dyDescent="0.3">
      <c r="E1621" s="10" t="s">
        <v>2256</v>
      </c>
      <c r="F1621" s="9"/>
    </row>
    <row r="1622" spans="5:6" x14ac:dyDescent="0.3">
      <c r="E1622" s="10" t="s">
        <v>2257</v>
      </c>
      <c r="F1622" s="9"/>
    </row>
    <row r="1623" spans="5:6" x14ac:dyDescent="0.3">
      <c r="E1623" s="10" t="s">
        <v>2258</v>
      </c>
      <c r="F1623" s="9"/>
    </row>
    <row r="1624" spans="5:6" x14ac:dyDescent="0.3">
      <c r="E1624" s="10" t="s">
        <v>2259</v>
      </c>
      <c r="F1624" s="9"/>
    </row>
    <row r="1625" spans="5:6" x14ac:dyDescent="0.3">
      <c r="E1625" s="10" t="s">
        <v>2260</v>
      </c>
      <c r="F1625" s="9"/>
    </row>
    <row r="1626" spans="5:6" x14ac:dyDescent="0.3">
      <c r="E1626" s="10" t="s">
        <v>2261</v>
      </c>
      <c r="F1626" s="9"/>
    </row>
    <row r="1627" spans="5:6" x14ac:dyDescent="0.3">
      <c r="E1627" s="10" t="s">
        <v>2262</v>
      </c>
      <c r="F1627" s="9"/>
    </row>
    <row r="1628" spans="5:6" x14ac:dyDescent="0.3">
      <c r="E1628" s="10" t="s">
        <v>2263</v>
      </c>
      <c r="F1628" s="9"/>
    </row>
    <row r="1629" spans="5:6" x14ac:dyDescent="0.3">
      <c r="E1629" s="10" t="s">
        <v>2264</v>
      </c>
      <c r="F1629" s="9"/>
    </row>
    <row r="1630" spans="5:6" x14ac:dyDescent="0.3">
      <c r="E1630" s="10" t="s">
        <v>2265</v>
      </c>
      <c r="F1630" s="9"/>
    </row>
    <row r="1631" spans="5:6" x14ac:dyDescent="0.3">
      <c r="E1631" s="10" t="s">
        <v>2266</v>
      </c>
      <c r="F1631" s="9"/>
    </row>
    <row r="1632" spans="5:6" x14ac:dyDescent="0.3">
      <c r="E1632" s="10" t="s">
        <v>2267</v>
      </c>
      <c r="F1632" s="9"/>
    </row>
    <row r="1633" spans="5:6" x14ac:dyDescent="0.3">
      <c r="E1633" s="10" t="s">
        <v>2268</v>
      </c>
      <c r="F1633" s="9"/>
    </row>
    <row r="1634" spans="5:6" x14ac:dyDescent="0.3">
      <c r="E1634" s="10" t="s">
        <v>2269</v>
      </c>
      <c r="F1634" s="9"/>
    </row>
    <row r="1635" spans="5:6" x14ac:dyDescent="0.3">
      <c r="E1635" s="10" t="s">
        <v>2270</v>
      </c>
      <c r="F1635" s="9"/>
    </row>
    <row r="1636" spans="5:6" x14ac:dyDescent="0.3">
      <c r="E1636" s="10" t="s">
        <v>2271</v>
      </c>
      <c r="F1636" s="9"/>
    </row>
    <row r="1637" spans="5:6" x14ac:dyDescent="0.3">
      <c r="E1637" s="10" t="s">
        <v>2272</v>
      </c>
      <c r="F1637" s="9"/>
    </row>
    <row r="1638" spans="5:6" x14ac:dyDescent="0.3">
      <c r="E1638" s="10" t="s">
        <v>2273</v>
      </c>
      <c r="F1638" s="9"/>
    </row>
    <row r="1639" spans="5:6" x14ac:dyDescent="0.3">
      <c r="E1639" s="10" t="s">
        <v>2274</v>
      </c>
      <c r="F1639" s="9"/>
    </row>
    <row r="1640" spans="5:6" x14ac:dyDescent="0.3">
      <c r="E1640" s="10" t="s">
        <v>2275</v>
      </c>
      <c r="F1640" s="9"/>
    </row>
    <row r="1641" spans="5:6" x14ac:dyDescent="0.3">
      <c r="E1641" s="10" t="s">
        <v>2276</v>
      </c>
      <c r="F1641" s="9"/>
    </row>
    <row r="1642" spans="5:6" x14ac:dyDescent="0.3">
      <c r="E1642" s="10" t="s">
        <v>2277</v>
      </c>
      <c r="F1642" s="9"/>
    </row>
    <row r="1643" spans="5:6" x14ac:dyDescent="0.3">
      <c r="E1643" s="10" t="s">
        <v>2278</v>
      </c>
      <c r="F1643" s="9"/>
    </row>
    <row r="1644" spans="5:6" x14ac:dyDescent="0.3">
      <c r="E1644" s="10" t="s">
        <v>2279</v>
      </c>
      <c r="F1644" s="9"/>
    </row>
    <row r="1645" spans="5:6" x14ac:dyDescent="0.3">
      <c r="E1645" s="10" t="s">
        <v>2280</v>
      </c>
      <c r="F1645" s="9"/>
    </row>
    <row r="1646" spans="5:6" x14ac:dyDescent="0.3">
      <c r="E1646" s="10" t="s">
        <v>2281</v>
      </c>
      <c r="F1646" s="9"/>
    </row>
    <row r="1647" spans="5:6" x14ac:dyDescent="0.3">
      <c r="E1647" s="10" t="s">
        <v>2282</v>
      </c>
      <c r="F1647" s="9"/>
    </row>
    <row r="1648" spans="5:6" x14ac:dyDescent="0.3">
      <c r="E1648" s="10" t="s">
        <v>2283</v>
      </c>
      <c r="F1648" s="9"/>
    </row>
    <row r="1649" spans="5:6" x14ac:dyDescent="0.3">
      <c r="E1649" s="10" t="s">
        <v>2284</v>
      </c>
      <c r="F1649" s="9"/>
    </row>
    <row r="1650" spans="5:6" x14ac:dyDescent="0.3">
      <c r="E1650" s="10" t="s">
        <v>2285</v>
      </c>
      <c r="F1650" s="9"/>
    </row>
    <row r="1651" spans="5:6" x14ac:dyDescent="0.3">
      <c r="E1651" s="10" t="s">
        <v>2286</v>
      </c>
      <c r="F1651" s="9"/>
    </row>
    <row r="1652" spans="5:6" x14ac:dyDescent="0.3">
      <c r="E1652" s="10" t="s">
        <v>2287</v>
      </c>
      <c r="F1652" s="9"/>
    </row>
    <row r="1653" spans="5:6" x14ac:dyDescent="0.3">
      <c r="E1653" s="10" t="s">
        <v>2288</v>
      </c>
      <c r="F1653" s="9"/>
    </row>
    <row r="1654" spans="5:6" x14ac:dyDescent="0.3">
      <c r="E1654" s="10" t="s">
        <v>2289</v>
      </c>
      <c r="F1654" s="9"/>
    </row>
    <row r="1655" spans="5:6" x14ac:dyDescent="0.3">
      <c r="E1655" s="10" t="s">
        <v>2290</v>
      </c>
      <c r="F1655" s="9"/>
    </row>
    <row r="1656" spans="5:6" x14ac:dyDescent="0.3">
      <c r="E1656" s="10" t="s">
        <v>2291</v>
      </c>
      <c r="F1656" s="9"/>
    </row>
    <row r="1657" spans="5:6" x14ac:dyDescent="0.3">
      <c r="E1657" s="10" t="s">
        <v>2292</v>
      </c>
      <c r="F1657" s="9"/>
    </row>
    <row r="1658" spans="5:6" x14ac:dyDescent="0.3">
      <c r="E1658" s="10" t="s">
        <v>2293</v>
      </c>
      <c r="F1658" s="9"/>
    </row>
    <row r="1659" spans="5:6" x14ac:dyDescent="0.3">
      <c r="E1659" s="10" t="s">
        <v>2294</v>
      </c>
      <c r="F1659" s="9"/>
    </row>
    <row r="1660" spans="5:6" x14ac:dyDescent="0.3">
      <c r="E1660" s="10" t="s">
        <v>2295</v>
      </c>
      <c r="F1660" s="9"/>
    </row>
    <row r="1661" spans="5:6" x14ac:dyDescent="0.3">
      <c r="E1661" s="10" t="s">
        <v>2296</v>
      </c>
      <c r="F1661" s="9"/>
    </row>
    <row r="1662" spans="5:6" x14ac:dyDescent="0.3">
      <c r="E1662" s="10" t="s">
        <v>2297</v>
      </c>
      <c r="F1662" s="9"/>
    </row>
    <row r="1663" spans="5:6" x14ac:dyDescent="0.3">
      <c r="E1663" s="10" t="s">
        <v>2298</v>
      </c>
      <c r="F1663" s="9"/>
    </row>
    <row r="1664" spans="5:6" x14ac:dyDescent="0.3">
      <c r="E1664" s="10" t="s">
        <v>2299</v>
      </c>
      <c r="F1664" s="9"/>
    </row>
    <row r="1665" spans="5:6" x14ac:dyDescent="0.3">
      <c r="E1665" s="10" t="s">
        <v>2300</v>
      </c>
      <c r="F1665" s="9"/>
    </row>
    <row r="1666" spans="5:6" x14ac:dyDescent="0.3">
      <c r="E1666" s="10" t="s">
        <v>2301</v>
      </c>
      <c r="F1666" s="9"/>
    </row>
    <row r="1667" spans="5:6" x14ac:dyDescent="0.3">
      <c r="E1667" s="10" t="s">
        <v>2302</v>
      </c>
      <c r="F1667" s="9"/>
    </row>
    <row r="1668" spans="5:6" x14ac:dyDescent="0.3">
      <c r="E1668" s="10" t="s">
        <v>2303</v>
      </c>
      <c r="F1668" s="9"/>
    </row>
    <row r="1669" spans="5:6" x14ac:dyDescent="0.3">
      <c r="E1669" s="10" t="s">
        <v>2304</v>
      </c>
      <c r="F1669" s="9"/>
    </row>
    <row r="1670" spans="5:6" x14ac:dyDescent="0.3">
      <c r="E1670" s="10" t="s">
        <v>2305</v>
      </c>
      <c r="F1670" s="9"/>
    </row>
    <row r="1671" spans="5:6" x14ac:dyDescent="0.3">
      <c r="E1671" s="10" t="s">
        <v>2306</v>
      </c>
      <c r="F1671" s="9"/>
    </row>
    <row r="1672" spans="5:6" x14ac:dyDescent="0.3">
      <c r="E1672" s="10" t="s">
        <v>2307</v>
      </c>
      <c r="F1672" s="9"/>
    </row>
    <row r="1673" spans="5:6" x14ac:dyDescent="0.3">
      <c r="E1673" s="10" t="s">
        <v>2308</v>
      </c>
      <c r="F1673" s="9"/>
    </row>
    <row r="1674" spans="5:6" x14ac:dyDescent="0.3">
      <c r="E1674" s="10" t="s">
        <v>2309</v>
      </c>
      <c r="F1674" s="9"/>
    </row>
    <row r="1675" spans="5:6" x14ac:dyDescent="0.3">
      <c r="E1675" s="10" t="s">
        <v>2310</v>
      </c>
      <c r="F1675" s="9"/>
    </row>
    <row r="1676" spans="5:6" x14ac:dyDescent="0.3">
      <c r="E1676" s="10" t="s">
        <v>2311</v>
      </c>
      <c r="F1676" s="9"/>
    </row>
    <row r="1677" spans="5:6" x14ac:dyDescent="0.3">
      <c r="E1677" s="10" t="s">
        <v>2312</v>
      </c>
      <c r="F1677" s="9"/>
    </row>
    <row r="1678" spans="5:6" x14ac:dyDescent="0.3">
      <c r="E1678" s="10" t="s">
        <v>2313</v>
      </c>
      <c r="F1678" s="9"/>
    </row>
    <row r="1679" spans="5:6" x14ac:dyDescent="0.3">
      <c r="E1679" s="10" t="s">
        <v>2314</v>
      </c>
      <c r="F1679" s="9"/>
    </row>
    <row r="1680" spans="5:6" x14ac:dyDescent="0.3">
      <c r="E1680" s="10" t="s">
        <v>2315</v>
      </c>
      <c r="F1680" s="9"/>
    </row>
    <row r="1681" spans="5:6" x14ac:dyDescent="0.3">
      <c r="E1681" s="10" t="s">
        <v>2316</v>
      </c>
      <c r="F1681" s="9"/>
    </row>
    <row r="1682" spans="5:6" x14ac:dyDescent="0.3">
      <c r="E1682" s="10" t="s">
        <v>2317</v>
      </c>
      <c r="F1682" s="9"/>
    </row>
    <row r="1683" spans="5:6" x14ac:dyDescent="0.3">
      <c r="E1683" s="10" t="s">
        <v>2318</v>
      </c>
      <c r="F1683" s="9"/>
    </row>
    <row r="1684" spans="5:6" x14ac:dyDescent="0.3">
      <c r="E1684" s="10" t="s">
        <v>2319</v>
      </c>
      <c r="F1684" s="9"/>
    </row>
    <row r="1685" spans="5:6" x14ac:dyDescent="0.3">
      <c r="E1685" s="10" t="s">
        <v>2320</v>
      </c>
      <c r="F1685" s="9"/>
    </row>
    <row r="1686" spans="5:6" x14ac:dyDescent="0.3">
      <c r="E1686" s="10" t="s">
        <v>2321</v>
      </c>
      <c r="F1686" s="9"/>
    </row>
    <row r="1687" spans="5:6" x14ac:dyDescent="0.3">
      <c r="E1687" s="10" t="s">
        <v>2322</v>
      </c>
      <c r="F1687" s="9"/>
    </row>
    <row r="1688" spans="5:6" x14ac:dyDescent="0.3">
      <c r="E1688" s="10" t="s">
        <v>2323</v>
      </c>
      <c r="F1688" s="9"/>
    </row>
    <row r="1689" spans="5:6" x14ac:dyDescent="0.3">
      <c r="E1689" s="10" t="s">
        <v>2324</v>
      </c>
      <c r="F1689" s="9"/>
    </row>
    <row r="1690" spans="5:6" x14ac:dyDescent="0.3">
      <c r="E1690" s="10" t="s">
        <v>2325</v>
      </c>
      <c r="F1690" s="9"/>
    </row>
    <row r="1691" spans="5:6" x14ac:dyDescent="0.3">
      <c r="E1691" s="10" t="s">
        <v>2326</v>
      </c>
      <c r="F1691" s="9"/>
    </row>
    <row r="1692" spans="5:6" x14ac:dyDescent="0.3">
      <c r="E1692" s="10" t="s">
        <v>2327</v>
      </c>
      <c r="F1692" s="9"/>
    </row>
    <row r="1693" spans="5:6" x14ac:dyDescent="0.3">
      <c r="E1693" s="10" t="s">
        <v>2328</v>
      </c>
      <c r="F1693" s="9"/>
    </row>
    <row r="1694" spans="5:6" x14ac:dyDescent="0.3">
      <c r="E1694" s="10" t="s">
        <v>2329</v>
      </c>
      <c r="F1694" s="9"/>
    </row>
    <row r="1695" spans="5:6" x14ac:dyDescent="0.3">
      <c r="E1695" s="10" t="s">
        <v>2330</v>
      </c>
      <c r="F1695" s="9"/>
    </row>
    <row r="1696" spans="5:6" x14ac:dyDescent="0.3">
      <c r="E1696" s="10" t="s">
        <v>2331</v>
      </c>
      <c r="F1696" s="9"/>
    </row>
    <row r="1697" spans="5:6" x14ac:dyDescent="0.3">
      <c r="E1697" s="10" t="s">
        <v>2332</v>
      </c>
      <c r="F1697" s="9"/>
    </row>
    <row r="1698" spans="5:6" x14ac:dyDescent="0.3">
      <c r="E1698" s="10" t="s">
        <v>2333</v>
      </c>
      <c r="F1698" s="9"/>
    </row>
    <row r="1699" spans="5:6" x14ac:dyDescent="0.3">
      <c r="E1699" s="10" t="s">
        <v>2334</v>
      </c>
      <c r="F1699" s="9"/>
    </row>
    <row r="1700" spans="5:6" x14ac:dyDescent="0.3">
      <c r="E1700" s="10" t="s">
        <v>2335</v>
      </c>
      <c r="F1700" s="9"/>
    </row>
    <row r="1701" spans="5:6" x14ac:dyDescent="0.3">
      <c r="E1701" s="10" t="s">
        <v>2336</v>
      </c>
      <c r="F1701" s="9"/>
    </row>
    <row r="1702" spans="5:6" x14ac:dyDescent="0.3">
      <c r="E1702" s="10" t="s">
        <v>2337</v>
      </c>
      <c r="F1702" s="9"/>
    </row>
    <row r="1703" spans="5:6" x14ac:dyDescent="0.3">
      <c r="E1703" s="10" t="s">
        <v>2338</v>
      </c>
      <c r="F1703" s="9"/>
    </row>
    <row r="1704" spans="5:6" x14ac:dyDescent="0.3">
      <c r="E1704" s="10" t="s">
        <v>2339</v>
      </c>
      <c r="F1704" s="9"/>
    </row>
    <row r="1705" spans="5:6" x14ac:dyDescent="0.3">
      <c r="E1705" s="10" t="s">
        <v>2340</v>
      </c>
      <c r="F1705" s="9"/>
    </row>
    <row r="1706" spans="5:6" x14ac:dyDescent="0.3">
      <c r="E1706" s="10" t="s">
        <v>2341</v>
      </c>
      <c r="F1706" s="9"/>
    </row>
    <row r="1707" spans="5:6" x14ac:dyDescent="0.3">
      <c r="E1707" s="10" t="s">
        <v>2342</v>
      </c>
      <c r="F1707" s="9"/>
    </row>
    <row r="1708" spans="5:6" x14ac:dyDescent="0.3">
      <c r="E1708" s="10" t="s">
        <v>2343</v>
      </c>
      <c r="F1708" s="9"/>
    </row>
    <row r="1709" spans="5:6" x14ac:dyDescent="0.3">
      <c r="E1709" s="10" t="s">
        <v>2344</v>
      </c>
      <c r="F1709" s="9"/>
    </row>
    <row r="1710" spans="5:6" x14ac:dyDescent="0.3">
      <c r="E1710" s="10" t="s">
        <v>2345</v>
      </c>
      <c r="F1710" s="9"/>
    </row>
    <row r="1711" spans="5:6" x14ac:dyDescent="0.3">
      <c r="E1711" s="10" t="s">
        <v>2346</v>
      </c>
      <c r="F1711" s="9"/>
    </row>
    <row r="1712" spans="5:6" x14ac:dyDescent="0.3">
      <c r="E1712" s="10" t="s">
        <v>2347</v>
      </c>
      <c r="F1712" s="9"/>
    </row>
    <row r="1713" spans="5:6" x14ac:dyDescent="0.3">
      <c r="E1713" s="10" t="s">
        <v>2348</v>
      </c>
      <c r="F1713" s="9"/>
    </row>
    <row r="1714" spans="5:6" x14ac:dyDescent="0.3">
      <c r="E1714" s="10" t="s">
        <v>2349</v>
      </c>
      <c r="F1714" s="9"/>
    </row>
    <row r="1715" spans="5:6" x14ac:dyDescent="0.3">
      <c r="E1715" s="10" t="s">
        <v>2350</v>
      </c>
      <c r="F1715" s="9"/>
    </row>
    <row r="1716" spans="5:6" x14ac:dyDescent="0.3">
      <c r="E1716" s="10" t="s">
        <v>2351</v>
      </c>
      <c r="F1716" s="9"/>
    </row>
    <row r="1717" spans="5:6" x14ac:dyDescent="0.3">
      <c r="E1717" s="10" t="s">
        <v>2352</v>
      </c>
      <c r="F1717" s="9"/>
    </row>
    <row r="1718" spans="5:6" x14ac:dyDescent="0.3">
      <c r="E1718" s="10" t="s">
        <v>2353</v>
      </c>
      <c r="F1718" s="9"/>
    </row>
    <row r="1719" spans="5:6" x14ac:dyDescent="0.3">
      <c r="E1719" s="10" t="s">
        <v>2354</v>
      </c>
      <c r="F1719" s="9"/>
    </row>
    <row r="1720" spans="5:6" x14ac:dyDescent="0.3">
      <c r="E1720" s="10" t="s">
        <v>2355</v>
      </c>
      <c r="F1720" s="9"/>
    </row>
    <row r="1721" spans="5:6" x14ac:dyDescent="0.3">
      <c r="E1721" s="10" t="s">
        <v>2356</v>
      </c>
      <c r="F1721" s="9"/>
    </row>
    <row r="1722" spans="5:6" x14ac:dyDescent="0.3">
      <c r="E1722" s="10" t="s">
        <v>2357</v>
      </c>
      <c r="F1722" s="9"/>
    </row>
    <row r="1723" spans="5:6" x14ac:dyDescent="0.3">
      <c r="E1723" s="10" t="s">
        <v>2358</v>
      </c>
      <c r="F1723" s="9"/>
    </row>
    <row r="1724" spans="5:6" x14ac:dyDescent="0.3">
      <c r="E1724" s="10" t="s">
        <v>2359</v>
      </c>
      <c r="F1724" s="9"/>
    </row>
    <row r="1725" spans="5:6" x14ac:dyDescent="0.3">
      <c r="E1725" s="10" t="s">
        <v>2360</v>
      </c>
      <c r="F1725" s="9"/>
    </row>
    <row r="1726" spans="5:6" x14ac:dyDescent="0.3">
      <c r="E1726" s="10" t="s">
        <v>2361</v>
      </c>
      <c r="F1726" s="9"/>
    </row>
    <row r="1727" spans="5:6" x14ac:dyDescent="0.3">
      <c r="E1727" s="10" t="s">
        <v>2362</v>
      </c>
      <c r="F1727" s="9"/>
    </row>
    <row r="1728" spans="5:6" x14ac:dyDescent="0.3">
      <c r="E1728" s="10" t="s">
        <v>2363</v>
      </c>
      <c r="F1728" s="9"/>
    </row>
    <row r="1729" spans="5:7" x14ac:dyDescent="0.3">
      <c r="E1729" s="10" t="s">
        <v>2364</v>
      </c>
      <c r="F1729" s="9"/>
    </row>
    <row r="1730" spans="5:7" x14ac:dyDescent="0.3">
      <c r="E1730" s="10" t="s">
        <v>2365</v>
      </c>
      <c r="F1730" s="9"/>
    </row>
    <row r="1731" spans="5:7" x14ac:dyDescent="0.3">
      <c r="E1731" s="10" t="s">
        <v>2366</v>
      </c>
      <c r="F1731" s="9"/>
    </row>
    <row r="1732" spans="5:7" x14ac:dyDescent="0.3">
      <c r="E1732" s="10" t="s">
        <v>2367</v>
      </c>
      <c r="F1732" s="9"/>
    </row>
    <row r="1733" spans="5:7" ht="16.8" x14ac:dyDescent="0.4">
      <c r="E1733" s="10" t="s">
        <v>2368</v>
      </c>
      <c r="F1733" s="9"/>
      <c r="G1733" s="12"/>
    </row>
    <row r="1734" spans="5:7" ht="16.8" x14ac:dyDescent="0.4">
      <c r="E1734" s="10" t="s">
        <v>2369</v>
      </c>
      <c r="F1734" s="9"/>
      <c r="G1734" s="12"/>
    </row>
    <row r="1735" spans="5:7" ht="16.8" x14ac:dyDescent="0.4">
      <c r="E1735" s="10" t="s">
        <v>2370</v>
      </c>
      <c r="F1735" s="9"/>
      <c r="G1735" s="12"/>
    </row>
    <row r="1736" spans="5:7" ht="16.8" x14ac:dyDescent="0.4">
      <c r="E1736" s="10" t="s">
        <v>2371</v>
      </c>
      <c r="G1736" s="12"/>
    </row>
    <row r="1737" spans="5:7" ht="16.8" x14ac:dyDescent="0.4">
      <c r="E1737" s="10" t="s">
        <v>2372</v>
      </c>
      <c r="F1737" s="9"/>
      <c r="G1737" s="12"/>
    </row>
    <row r="1738" spans="5:7" ht="16.8" x14ac:dyDescent="0.4">
      <c r="E1738" s="10" t="s">
        <v>2373</v>
      </c>
      <c r="F1738" s="9"/>
      <c r="G1738" s="12"/>
    </row>
    <row r="1739" spans="5:7" ht="16.8" x14ac:dyDescent="0.4">
      <c r="E1739" s="10" t="s">
        <v>2374</v>
      </c>
      <c r="F1739" s="9"/>
      <c r="G1739" s="12"/>
    </row>
    <row r="1740" spans="5:7" ht="16.8" x14ac:dyDescent="0.4">
      <c r="E1740" s="10" t="s">
        <v>2375</v>
      </c>
      <c r="F1740" s="9"/>
      <c r="G1740" s="12"/>
    </row>
    <row r="1741" spans="5:7" ht="16.8" x14ac:dyDescent="0.4">
      <c r="E1741" s="10" t="s">
        <v>2376</v>
      </c>
      <c r="F1741" s="9"/>
      <c r="G1741" s="12"/>
    </row>
    <row r="1742" spans="5:7" ht="16.8" x14ac:dyDescent="0.4">
      <c r="E1742" s="10" t="s">
        <v>2377</v>
      </c>
      <c r="F1742" s="9"/>
      <c r="G1742" s="12"/>
    </row>
    <row r="1743" spans="5:7" x14ac:dyDescent="0.3">
      <c r="E1743" s="10" t="s">
        <v>2378</v>
      </c>
      <c r="F1743" s="9"/>
    </row>
    <row r="1744" spans="5:7" x14ac:dyDescent="0.3">
      <c r="E1744" s="10" t="s">
        <v>2379</v>
      </c>
      <c r="F1744" s="9"/>
    </row>
    <row r="1745" spans="5:7" x14ac:dyDescent="0.3">
      <c r="E1745" s="10" t="s">
        <v>2380</v>
      </c>
    </row>
    <row r="1746" spans="5:7" x14ac:dyDescent="0.3">
      <c r="E1746" s="10" t="s">
        <v>2381</v>
      </c>
      <c r="F1746" s="9"/>
    </row>
    <row r="1747" spans="5:7" ht="16.8" x14ac:dyDescent="0.4">
      <c r="E1747" s="10" t="s">
        <v>2382</v>
      </c>
      <c r="F1747" s="9"/>
      <c r="G1747" s="12"/>
    </row>
    <row r="1748" spans="5:7" ht="16.8" x14ac:dyDescent="0.4">
      <c r="E1748" s="10" t="s">
        <v>2383</v>
      </c>
      <c r="F1748" s="9"/>
      <c r="G1748" s="12"/>
    </row>
    <row r="1749" spans="5:7" ht="16.8" x14ac:dyDescent="0.4">
      <c r="E1749" s="10" t="s">
        <v>2384</v>
      </c>
      <c r="F1749" s="9"/>
      <c r="G1749" s="12"/>
    </row>
    <row r="1750" spans="5:7" ht="16.8" x14ac:dyDescent="0.4">
      <c r="E1750" s="10" t="s">
        <v>2385</v>
      </c>
      <c r="F1750" s="9"/>
      <c r="G1750" s="12"/>
    </row>
    <row r="1751" spans="5:7" ht="16.8" x14ac:dyDescent="0.4">
      <c r="E1751" s="10" t="s">
        <v>2386</v>
      </c>
      <c r="F1751" s="9"/>
      <c r="G1751" s="12"/>
    </row>
    <row r="1752" spans="5:7" ht="16.8" x14ac:dyDescent="0.4">
      <c r="E1752" s="10" t="s">
        <v>2387</v>
      </c>
      <c r="F1752" s="9"/>
      <c r="G1752" s="12"/>
    </row>
    <row r="1753" spans="5:7" ht="16.8" x14ac:dyDescent="0.4">
      <c r="E1753" s="10" t="s">
        <v>2388</v>
      </c>
      <c r="F1753" s="9"/>
      <c r="G1753" s="12"/>
    </row>
    <row r="1754" spans="5:7" ht="16.8" x14ac:dyDescent="0.4">
      <c r="E1754" s="10" t="s">
        <v>2389</v>
      </c>
      <c r="F1754" s="9"/>
      <c r="G1754" s="12"/>
    </row>
    <row r="1755" spans="5:7" ht="16.8" x14ac:dyDescent="0.4">
      <c r="E1755" s="10" t="s">
        <v>2390</v>
      </c>
      <c r="F1755" s="9"/>
      <c r="G1755" s="12"/>
    </row>
    <row r="1756" spans="5:7" ht="16.8" x14ac:dyDescent="0.4">
      <c r="E1756" s="10" t="s">
        <v>2391</v>
      </c>
      <c r="F1756" s="9"/>
      <c r="G1756" s="12"/>
    </row>
    <row r="1757" spans="5:7" x14ac:dyDescent="0.3">
      <c r="E1757" s="10" t="s">
        <v>2392</v>
      </c>
    </row>
    <row r="1758" spans="5:7" x14ac:dyDescent="0.3">
      <c r="E1758" s="10" t="s">
        <v>2393</v>
      </c>
    </row>
    <row r="1759" spans="5:7" x14ac:dyDescent="0.3">
      <c r="E1759" s="10" t="s">
        <v>2394</v>
      </c>
    </row>
    <row r="1760" spans="5:7" x14ac:dyDescent="0.3">
      <c r="E1760" s="10" t="s">
        <v>2395</v>
      </c>
    </row>
    <row r="1761" spans="5:5" x14ac:dyDescent="0.3">
      <c r="E1761" s="10" t="s">
        <v>2396</v>
      </c>
    </row>
    <row r="1762" spans="5:5" x14ac:dyDescent="0.3">
      <c r="E1762" s="10" t="s">
        <v>2397</v>
      </c>
    </row>
    <row r="1763" spans="5:5" x14ac:dyDescent="0.3">
      <c r="E1763" s="10" t="s">
        <v>2398</v>
      </c>
    </row>
    <row r="1764" spans="5:5" x14ac:dyDescent="0.3">
      <c r="E1764" s="10" t="s">
        <v>2399</v>
      </c>
    </row>
    <row r="1765" spans="5:5" x14ac:dyDescent="0.3">
      <c r="E1765" s="10" t="s">
        <v>2400</v>
      </c>
    </row>
    <row r="1766" spans="5:5" x14ac:dyDescent="0.3">
      <c r="E1766" s="10" t="s">
        <v>2401</v>
      </c>
    </row>
    <row r="1767" spans="5:5" x14ac:dyDescent="0.3">
      <c r="E1767" s="10" t="s">
        <v>2402</v>
      </c>
    </row>
    <row r="1768" spans="5:5" x14ac:dyDescent="0.3">
      <c r="E1768" s="10" t="s">
        <v>2403</v>
      </c>
    </row>
    <row r="1769" spans="5:5" x14ac:dyDescent="0.3">
      <c r="E1769" s="10" t="s">
        <v>2404</v>
      </c>
    </row>
    <row r="1770" spans="5:5" x14ac:dyDescent="0.3">
      <c r="E1770" s="10" t="s">
        <v>2405</v>
      </c>
    </row>
    <row r="1771" spans="5:5" x14ac:dyDescent="0.3">
      <c r="E1771" s="10" t="s">
        <v>2406</v>
      </c>
    </row>
    <row r="1772" spans="5:5" x14ac:dyDescent="0.3">
      <c r="E1772" s="10" t="s">
        <v>2407</v>
      </c>
    </row>
    <row r="1773" spans="5:5" x14ac:dyDescent="0.3">
      <c r="E1773" s="10" t="s">
        <v>2408</v>
      </c>
    </row>
    <row r="1774" spans="5:5" x14ac:dyDescent="0.3">
      <c r="E1774" s="10" t="s">
        <v>2409</v>
      </c>
    </row>
    <row r="1775" spans="5:5" x14ac:dyDescent="0.3">
      <c r="E1775" s="10" t="s">
        <v>2410</v>
      </c>
    </row>
    <row r="1776" spans="5:5" x14ac:dyDescent="0.3">
      <c r="E1776" s="10" t="s">
        <v>2411</v>
      </c>
    </row>
    <row r="1777" spans="5:5" x14ac:dyDescent="0.3">
      <c r="E1777" s="10" t="s">
        <v>2412</v>
      </c>
    </row>
    <row r="1778" spans="5:5" x14ac:dyDescent="0.3">
      <c r="E1778" s="10" t="s">
        <v>2413</v>
      </c>
    </row>
    <row r="1779" spans="5:5" x14ac:dyDescent="0.3">
      <c r="E1779" s="10" t="s">
        <v>2414</v>
      </c>
    </row>
    <row r="1780" spans="5:5" x14ac:dyDescent="0.3">
      <c r="E1780" s="10" t="s">
        <v>2415</v>
      </c>
    </row>
    <row r="1781" spans="5:5" x14ac:dyDescent="0.3">
      <c r="E1781" s="10" t="s">
        <v>2416</v>
      </c>
    </row>
    <row r="1782" spans="5:5" x14ac:dyDescent="0.3">
      <c r="E1782" s="10" t="s">
        <v>2417</v>
      </c>
    </row>
    <row r="1783" spans="5:5" x14ac:dyDescent="0.3">
      <c r="E1783" s="10" t="s">
        <v>2418</v>
      </c>
    </row>
    <row r="1784" spans="5:5" x14ac:dyDescent="0.3">
      <c r="E1784" s="10" t="s">
        <v>2419</v>
      </c>
    </row>
    <row r="1785" spans="5:5" x14ac:dyDescent="0.3">
      <c r="E1785" s="10" t="s">
        <v>2420</v>
      </c>
    </row>
    <row r="1786" spans="5:5" x14ac:dyDescent="0.3">
      <c r="E1786" s="10" t="s">
        <v>2421</v>
      </c>
    </row>
    <row r="1787" spans="5:5" x14ac:dyDescent="0.3">
      <c r="E1787" s="10" t="s">
        <v>2422</v>
      </c>
    </row>
    <row r="1788" spans="5:5" x14ac:dyDescent="0.3">
      <c r="E1788" s="10" t="s">
        <v>2423</v>
      </c>
    </row>
    <row r="1789" spans="5:5" x14ac:dyDescent="0.3">
      <c r="E1789" s="10" t="s">
        <v>2424</v>
      </c>
    </row>
    <row r="1790" spans="5:5" x14ac:dyDescent="0.3">
      <c r="E1790" s="10" t="s">
        <v>2425</v>
      </c>
    </row>
    <row r="1791" spans="5:5" x14ac:dyDescent="0.3">
      <c r="E1791" s="10" t="s">
        <v>2426</v>
      </c>
    </row>
    <row r="1792" spans="5:5" x14ac:dyDescent="0.3">
      <c r="E1792" s="10" t="s">
        <v>2427</v>
      </c>
    </row>
    <row r="1793" spans="5:5" x14ac:dyDescent="0.3">
      <c r="E1793" s="6" t="s">
        <v>2428</v>
      </c>
    </row>
    <row r="1794" spans="5:5" x14ac:dyDescent="0.3">
      <c r="E1794" s="10" t="s">
        <v>2430</v>
      </c>
    </row>
    <row r="1795" spans="5:5" x14ac:dyDescent="0.3">
      <c r="E1795" s="10" t="s">
        <v>2431</v>
      </c>
    </row>
    <row r="1796" spans="5:5" x14ac:dyDescent="0.3">
      <c r="E1796" s="10" t="s">
        <v>2429</v>
      </c>
    </row>
    <row r="1797" spans="5:5" x14ac:dyDescent="0.3">
      <c r="E1797" s="10" t="s">
        <v>2432</v>
      </c>
    </row>
    <row r="1798" spans="5:5" x14ac:dyDescent="0.3">
      <c r="E1798" s="10" t="s">
        <v>2433</v>
      </c>
    </row>
    <row r="1799" spans="5:5" x14ac:dyDescent="0.3">
      <c r="E1799" s="10" t="s">
        <v>2434</v>
      </c>
    </row>
    <row r="1800" spans="5:5" x14ac:dyDescent="0.3">
      <c r="E1800" s="10" t="s">
        <v>2435</v>
      </c>
    </row>
    <row r="1801" spans="5:5" x14ac:dyDescent="0.3">
      <c r="E1801" s="10" t="s">
        <v>2436</v>
      </c>
    </row>
    <row r="1802" spans="5:5" x14ac:dyDescent="0.3">
      <c r="E1802" s="6" t="s">
        <v>2437</v>
      </c>
    </row>
    <row r="1803" spans="5:5" x14ac:dyDescent="0.3">
      <c r="E1803" s="10" t="s">
        <v>2438</v>
      </c>
    </row>
    <row r="1804" spans="5:5" x14ac:dyDescent="0.3">
      <c r="E1804" s="10" t="s">
        <v>2439</v>
      </c>
    </row>
    <row r="1805" spans="5:5" x14ac:dyDescent="0.3">
      <c r="E1805" s="10" t="s">
        <v>2440</v>
      </c>
    </row>
    <row r="1806" spans="5:5" x14ac:dyDescent="0.3">
      <c r="E1806" s="10" t="s">
        <v>2441</v>
      </c>
    </row>
    <row r="1807" spans="5:5" x14ac:dyDescent="0.3">
      <c r="E1807" s="10" t="s">
        <v>2442</v>
      </c>
    </row>
    <row r="1808" spans="5:5" x14ac:dyDescent="0.3">
      <c r="E1808" s="10" t="s">
        <v>2443</v>
      </c>
    </row>
    <row r="1809" spans="5:5" x14ac:dyDescent="0.3">
      <c r="E1809" s="10" t="s">
        <v>2444</v>
      </c>
    </row>
    <row r="1810" spans="5:5" x14ac:dyDescent="0.3">
      <c r="E1810" s="10" t="s">
        <v>2445</v>
      </c>
    </row>
    <row r="1811" spans="5:5" x14ac:dyDescent="0.3">
      <c r="E1811" s="10" t="s">
        <v>2446</v>
      </c>
    </row>
    <row r="1812" spans="5:5" x14ac:dyDescent="0.3">
      <c r="E1812" s="10" t="s">
        <v>2447</v>
      </c>
    </row>
    <row r="1813" spans="5:5" x14ac:dyDescent="0.3">
      <c r="E1813" s="10" t="s">
        <v>2448</v>
      </c>
    </row>
    <row r="1814" spans="5:5" x14ac:dyDescent="0.3">
      <c r="E1814" s="6" t="s">
        <v>1937</v>
      </c>
    </row>
    <row r="1815" spans="5:5" x14ac:dyDescent="0.3">
      <c r="E1815" s="9" t="s">
        <v>1529</v>
      </c>
    </row>
    <row r="1816" spans="5:5" x14ac:dyDescent="0.3">
      <c r="E1816" s="9" t="s">
        <v>1530</v>
      </c>
    </row>
    <row r="1817" spans="5:5" x14ac:dyDescent="0.3">
      <c r="E1817" s="9" t="s">
        <v>1531</v>
      </c>
    </row>
    <row r="1818" spans="5:5" x14ac:dyDescent="0.3">
      <c r="E1818" s="9" t="s">
        <v>1532</v>
      </c>
    </row>
    <row r="1819" spans="5:5" x14ac:dyDescent="0.3">
      <c r="E1819" s="9" t="s">
        <v>1533</v>
      </c>
    </row>
    <row r="1820" spans="5:5" x14ac:dyDescent="0.3">
      <c r="E1820" s="9" t="s">
        <v>1534</v>
      </c>
    </row>
    <row r="1821" spans="5:5" x14ac:dyDescent="0.3">
      <c r="E1821" s="9" t="s">
        <v>1535</v>
      </c>
    </row>
    <row r="1822" spans="5:5" x14ac:dyDescent="0.3">
      <c r="E1822" s="9" t="s">
        <v>1536</v>
      </c>
    </row>
    <row r="1823" spans="5:5" x14ac:dyDescent="0.3">
      <c r="E1823" s="9" t="s">
        <v>1537</v>
      </c>
    </row>
    <row r="1824" spans="5:5" x14ac:dyDescent="0.3">
      <c r="E1824" s="9" t="s">
        <v>1538</v>
      </c>
    </row>
    <row r="1825" spans="5:5" x14ac:dyDescent="0.3">
      <c r="E1825" s="9" t="s">
        <v>1539</v>
      </c>
    </row>
    <row r="1826" spans="5:5" x14ac:dyDescent="0.3">
      <c r="E1826" s="9" t="s">
        <v>1540</v>
      </c>
    </row>
    <row r="1827" spans="5:5" x14ac:dyDescent="0.3">
      <c r="E1827" s="9" t="s">
        <v>1541</v>
      </c>
    </row>
    <row r="1828" spans="5:5" x14ac:dyDescent="0.3">
      <c r="E1828" s="9" t="s">
        <v>1542</v>
      </c>
    </row>
    <row r="1829" spans="5:5" x14ac:dyDescent="0.3">
      <c r="E1829" s="9" t="s">
        <v>1543</v>
      </c>
    </row>
    <row r="1830" spans="5:5" x14ac:dyDescent="0.3">
      <c r="E1830" s="9" t="s">
        <v>1544</v>
      </c>
    </row>
    <row r="1831" spans="5:5" x14ac:dyDescent="0.3">
      <c r="E1831" s="9" t="s">
        <v>1545</v>
      </c>
    </row>
    <row r="1832" spans="5:5" x14ac:dyDescent="0.3">
      <c r="E1832" s="9" t="s">
        <v>1546</v>
      </c>
    </row>
    <row r="1833" spans="5:5" x14ac:dyDescent="0.3">
      <c r="E1833" s="9" t="s">
        <v>1547</v>
      </c>
    </row>
    <row r="1834" spans="5:5" x14ac:dyDescent="0.3">
      <c r="E1834" s="9" t="s">
        <v>1548</v>
      </c>
    </row>
    <row r="1835" spans="5:5" x14ac:dyDescent="0.3">
      <c r="E1835" s="9" t="s">
        <v>1549</v>
      </c>
    </row>
    <row r="1836" spans="5:5" x14ac:dyDescent="0.3">
      <c r="E1836" s="9" t="s">
        <v>1550</v>
      </c>
    </row>
    <row r="1837" spans="5:5" x14ac:dyDescent="0.3">
      <c r="E1837" s="9" t="s">
        <v>1551</v>
      </c>
    </row>
    <row r="1838" spans="5:5" x14ac:dyDescent="0.3">
      <c r="E1838" s="9" t="s">
        <v>1552</v>
      </c>
    </row>
    <row r="1839" spans="5:5" x14ac:dyDescent="0.3">
      <c r="E1839" s="9" t="s">
        <v>1553</v>
      </c>
    </row>
    <row r="1840" spans="5:5" x14ac:dyDescent="0.3">
      <c r="E1840" s="9" t="s">
        <v>1554</v>
      </c>
    </row>
    <row r="1841" spans="5:5" x14ac:dyDescent="0.3">
      <c r="E1841" s="6" t="s">
        <v>353</v>
      </c>
    </row>
    <row r="1842" spans="5:5" x14ac:dyDescent="0.3">
      <c r="E1842" s="9" t="s">
        <v>1555</v>
      </c>
    </row>
    <row r="1843" spans="5:5" x14ac:dyDescent="0.3">
      <c r="E1843" s="9" t="s">
        <v>1556</v>
      </c>
    </row>
    <row r="1844" spans="5:5" x14ac:dyDescent="0.3">
      <c r="E1844" s="9" t="s">
        <v>1557</v>
      </c>
    </row>
    <row r="1845" spans="5:5" x14ac:dyDescent="0.3">
      <c r="E1845" s="9" t="s">
        <v>1558</v>
      </c>
    </row>
    <row r="1846" spans="5:5" x14ac:dyDescent="0.3">
      <c r="E1846" s="9" t="s">
        <v>1559</v>
      </c>
    </row>
    <row r="1847" spans="5:5" x14ac:dyDescent="0.3">
      <c r="E1847" s="9" t="s">
        <v>1560</v>
      </c>
    </row>
    <row r="1848" spans="5:5" x14ac:dyDescent="0.3">
      <c r="E1848" s="9" t="s">
        <v>1561</v>
      </c>
    </row>
    <row r="1849" spans="5:5" x14ac:dyDescent="0.3">
      <c r="E1849" s="9" t="s">
        <v>1562</v>
      </c>
    </row>
    <row r="1850" spans="5:5" x14ac:dyDescent="0.3">
      <c r="E1850" s="9" t="s">
        <v>1563</v>
      </c>
    </row>
    <row r="1851" spans="5:5" x14ac:dyDescent="0.3">
      <c r="E1851" s="9" t="s">
        <v>1564</v>
      </c>
    </row>
    <row r="1852" spans="5:5" x14ac:dyDescent="0.3">
      <c r="E1852" s="9" t="s">
        <v>1565</v>
      </c>
    </row>
    <row r="1853" spans="5:5" x14ac:dyDescent="0.3">
      <c r="E1853" s="9" t="s">
        <v>1566</v>
      </c>
    </row>
    <row r="1854" spans="5:5" x14ac:dyDescent="0.3">
      <c r="E1854" s="9" t="s">
        <v>1567</v>
      </c>
    </row>
    <row r="1855" spans="5:5" x14ac:dyDescent="0.3">
      <c r="E1855" s="9" t="s">
        <v>1568</v>
      </c>
    </row>
    <row r="1856" spans="5:5" x14ac:dyDescent="0.3">
      <c r="E1856" s="9" t="s">
        <v>1569</v>
      </c>
    </row>
    <row r="1857" spans="5:5" x14ac:dyDescent="0.3">
      <c r="E1857" s="9" t="s">
        <v>1570</v>
      </c>
    </row>
    <row r="1858" spans="5:5" x14ac:dyDescent="0.3">
      <c r="E1858" s="9" t="s">
        <v>1571</v>
      </c>
    </row>
    <row r="1859" spans="5:5" x14ac:dyDescent="0.3">
      <c r="E1859" s="6" t="s">
        <v>1938</v>
      </c>
    </row>
    <row r="1860" spans="5:5" x14ac:dyDescent="0.3">
      <c r="E1860" s="9" t="s">
        <v>1572</v>
      </c>
    </row>
    <row r="1861" spans="5:5" x14ac:dyDescent="0.3">
      <c r="E1861" s="9" t="s">
        <v>1573</v>
      </c>
    </row>
    <row r="1862" spans="5:5" x14ac:dyDescent="0.3">
      <c r="E1862" s="9" t="s">
        <v>1574</v>
      </c>
    </row>
    <row r="1863" spans="5:5" x14ac:dyDescent="0.3">
      <c r="E1863" s="9" t="s">
        <v>1575</v>
      </c>
    </row>
    <row r="1864" spans="5:5" x14ac:dyDescent="0.3">
      <c r="E1864" s="9" t="s">
        <v>1576</v>
      </c>
    </row>
    <row r="1865" spans="5:5" x14ac:dyDescent="0.3">
      <c r="E1865" s="9" t="s">
        <v>1577</v>
      </c>
    </row>
    <row r="1866" spans="5:5" x14ac:dyDescent="0.3">
      <c r="E1866" s="9" t="s">
        <v>1578</v>
      </c>
    </row>
    <row r="1867" spans="5:5" x14ac:dyDescent="0.3">
      <c r="E1867" s="9" t="s">
        <v>1579</v>
      </c>
    </row>
    <row r="1868" spans="5:5" x14ac:dyDescent="0.3">
      <c r="E1868" s="9" t="s">
        <v>1580</v>
      </c>
    </row>
    <row r="1869" spans="5:5" x14ac:dyDescent="0.3">
      <c r="E1869" s="9" t="s">
        <v>1581</v>
      </c>
    </row>
    <row r="1870" spans="5:5" x14ac:dyDescent="0.3">
      <c r="E1870" s="9" t="s">
        <v>1582</v>
      </c>
    </row>
    <row r="1871" spans="5:5" x14ac:dyDescent="0.3">
      <c r="E1871" s="9" t="s">
        <v>1583</v>
      </c>
    </row>
    <row r="1872" spans="5:5" x14ac:dyDescent="0.3">
      <c r="E1872" s="9" t="s">
        <v>1584</v>
      </c>
    </row>
    <row r="1873" spans="5:5" x14ac:dyDescent="0.3">
      <c r="E1873" s="9" t="s">
        <v>1585</v>
      </c>
    </row>
    <row r="1874" spans="5:5" x14ac:dyDescent="0.3">
      <c r="E1874" s="9" t="s">
        <v>1586</v>
      </c>
    </row>
    <row r="1875" spans="5:5" x14ac:dyDescent="0.3">
      <c r="E1875" s="9" t="s">
        <v>1587</v>
      </c>
    </row>
    <row r="1876" spans="5:5" x14ac:dyDescent="0.3">
      <c r="E1876" s="9" t="s">
        <v>1588</v>
      </c>
    </row>
    <row r="1877" spans="5:5" x14ac:dyDescent="0.3">
      <c r="E1877" s="9" t="s">
        <v>1589</v>
      </c>
    </row>
    <row r="1878" spans="5:5" x14ac:dyDescent="0.3">
      <c r="E1878" s="9" t="s">
        <v>1590</v>
      </c>
    </row>
    <row r="1879" spans="5:5" x14ac:dyDescent="0.3">
      <c r="E1879" s="9" t="s">
        <v>1591</v>
      </c>
    </row>
    <row r="1880" spans="5:5" x14ac:dyDescent="0.3">
      <c r="E1880" s="9" t="s">
        <v>1592</v>
      </c>
    </row>
    <row r="1881" spans="5:5" x14ac:dyDescent="0.3">
      <c r="E1881" s="9" t="s">
        <v>1593</v>
      </c>
    </row>
    <row r="1882" spans="5:5" x14ac:dyDescent="0.3">
      <c r="E1882" s="9" t="s">
        <v>1594</v>
      </c>
    </row>
    <row r="1883" spans="5:5" x14ac:dyDescent="0.3">
      <c r="E1883" s="9" t="s">
        <v>1595</v>
      </c>
    </row>
    <row r="1884" spans="5:5" x14ac:dyDescent="0.3">
      <c r="E1884" s="9" t="s">
        <v>1596</v>
      </c>
    </row>
    <row r="1885" spans="5:5" x14ac:dyDescent="0.3">
      <c r="E1885" s="9" t="s">
        <v>1597</v>
      </c>
    </row>
    <row r="1886" spans="5:5" x14ac:dyDescent="0.3">
      <c r="E1886" s="9" t="s">
        <v>1598</v>
      </c>
    </row>
    <row r="1887" spans="5:5" x14ac:dyDescent="0.3">
      <c r="E1887" s="9" t="s">
        <v>1599</v>
      </c>
    </row>
    <row r="1888" spans="5:5" x14ac:dyDescent="0.3">
      <c r="E1888" s="9" t="s">
        <v>1600</v>
      </c>
    </row>
    <row r="1889" spans="5:5" x14ac:dyDescent="0.3">
      <c r="E1889" s="6" t="s">
        <v>354</v>
      </c>
    </row>
    <row r="1890" spans="5:5" x14ac:dyDescent="0.3">
      <c r="E1890" s="9" t="s">
        <v>1601</v>
      </c>
    </row>
    <row r="1891" spans="5:5" x14ac:dyDescent="0.3">
      <c r="E1891" s="9" t="s">
        <v>1602</v>
      </c>
    </row>
    <row r="1892" spans="5:5" x14ac:dyDescent="0.3">
      <c r="E1892" s="9" t="s">
        <v>1603</v>
      </c>
    </row>
    <row r="1893" spans="5:5" x14ac:dyDescent="0.3">
      <c r="E1893" s="9" t="s">
        <v>1604</v>
      </c>
    </row>
    <row r="1894" spans="5:5" x14ac:dyDescent="0.3">
      <c r="E1894" s="9" t="s">
        <v>1605</v>
      </c>
    </row>
    <row r="1895" spans="5:5" x14ac:dyDescent="0.3">
      <c r="E1895" s="9" t="s">
        <v>1606</v>
      </c>
    </row>
    <row r="1896" spans="5:5" x14ac:dyDescent="0.3">
      <c r="E1896" s="9" t="s">
        <v>1607</v>
      </c>
    </row>
    <row r="1897" spans="5:5" x14ac:dyDescent="0.3">
      <c r="E1897" s="9" t="s">
        <v>1608</v>
      </c>
    </row>
    <row r="1898" spans="5:5" x14ac:dyDescent="0.3">
      <c r="E1898" s="9" t="s">
        <v>1609</v>
      </c>
    </row>
    <row r="1899" spans="5:5" x14ac:dyDescent="0.3">
      <c r="E1899" s="9" t="s">
        <v>1610</v>
      </c>
    </row>
    <row r="1900" spans="5:5" x14ac:dyDescent="0.3">
      <c r="E1900" s="9" t="s">
        <v>1611</v>
      </c>
    </row>
    <row r="1901" spans="5:5" x14ac:dyDescent="0.3">
      <c r="E1901" s="9" t="s">
        <v>1612</v>
      </c>
    </row>
    <row r="1902" spans="5:5" x14ac:dyDescent="0.3">
      <c r="E1902" s="9" t="s">
        <v>1613</v>
      </c>
    </row>
    <row r="1903" spans="5:5" x14ac:dyDescent="0.3">
      <c r="E1903" s="9" t="s">
        <v>1614</v>
      </c>
    </row>
    <row r="1904" spans="5:5" x14ac:dyDescent="0.3">
      <c r="E1904" s="9" t="s">
        <v>1615</v>
      </c>
    </row>
    <row r="1905" spans="5:7" x14ac:dyDescent="0.3">
      <c r="E1905" s="9" t="s">
        <v>1616</v>
      </c>
    </row>
    <row r="1906" spans="5:7" x14ac:dyDescent="0.3">
      <c r="E1906" s="9" t="s">
        <v>1617</v>
      </c>
    </row>
    <row r="1907" spans="5:7" x14ac:dyDescent="0.3">
      <c r="E1907" s="9" t="s">
        <v>1618</v>
      </c>
    </row>
    <row r="1908" spans="5:7" x14ac:dyDescent="0.3">
      <c r="E1908" s="9" t="s">
        <v>1619</v>
      </c>
    </row>
    <row r="1909" spans="5:7" x14ac:dyDescent="0.3">
      <c r="E1909" s="9" t="s">
        <v>1620</v>
      </c>
    </row>
    <row r="1910" spans="5:7" x14ac:dyDescent="0.3">
      <c r="E1910" s="9" t="s">
        <v>1621</v>
      </c>
    </row>
    <row r="1911" spans="5:7" x14ac:dyDescent="0.3">
      <c r="E1911" s="9" t="s">
        <v>1622</v>
      </c>
      <c r="F1911" s="9"/>
    </row>
    <row r="1912" spans="5:7" ht="16.8" x14ac:dyDescent="0.4">
      <c r="E1912" s="9" t="s">
        <v>1623</v>
      </c>
      <c r="F1912" s="9"/>
      <c r="G1912" s="12"/>
    </row>
    <row r="1913" spans="5:7" x14ac:dyDescent="0.3">
      <c r="E1913" s="6" t="s">
        <v>1939</v>
      </c>
    </row>
    <row r="1914" spans="5:7" ht="16.8" x14ac:dyDescent="0.4">
      <c r="E1914" s="9" t="s">
        <v>1644</v>
      </c>
      <c r="F1914" s="9"/>
      <c r="G1914" s="12"/>
    </row>
    <row r="1915" spans="5:7" ht="16.8" x14ac:dyDescent="0.4">
      <c r="E1915" s="9" t="s">
        <v>1624</v>
      </c>
      <c r="F1915" s="9"/>
      <c r="G1915" s="12"/>
    </row>
    <row r="1916" spans="5:7" ht="16.8" x14ac:dyDescent="0.4">
      <c r="E1916" s="9" t="s">
        <v>1625</v>
      </c>
      <c r="F1916" s="9"/>
      <c r="G1916" s="12"/>
    </row>
    <row r="1917" spans="5:7" ht="16.8" x14ac:dyDescent="0.4">
      <c r="E1917" s="9" t="s">
        <v>1626</v>
      </c>
      <c r="F1917" s="9"/>
      <c r="G1917" s="12"/>
    </row>
    <row r="1918" spans="5:7" ht="16.8" x14ac:dyDescent="0.4">
      <c r="E1918" s="9" t="s">
        <v>1627</v>
      </c>
      <c r="F1918" s="9"/>
      <c r="G1918" s="12"/>
    </row>
    <row r="1919" spans="5:7" ht="16.8" x14ac:dyDescent="0.4">
      <c r="E1919" s="9" t="s">
        <v>1645</v>
      </c>
      <c r="F1919" s="9"/>
      <c r="G1919" s="12"/>
    </row>
    <row r="1920" spans="5:7" ht="16.8" x14ac:dyDescent="0.4">
      <c r="E1920" s="9" t="s">
        <v>1628</v>
      </c>
      <c r="F1920" s="9"/>
      <c r="G1920" s="12"/>
    </row>
    <row r="1921" spans="5:7" ht="16.8" x14ac:dyDescent="0.4">
      <c r="E1921" s="9" t="s">
        <v>1629</v>
      </c>
      <c r="F1921" s="9"/>
      <c r="G1921" s="12"/>
    </row>
    <row r="1922" spans="5:7" ht="16.8" x14ac:dyDescent="0.4">
      <c r="E1922" s="9" t="s">
        <v>1630</v>
      </c>
      <c r="F1922" s="9"/>
      <c r="G1922" s="12"/>
    </row>
    <row r="1923" spans="5:7" ht="16.8" x14ac:dyDescent="0.4">
      <c r="E1923" s="9" t="s">
        <v>1631</v>
      </c>
      <c r="F1923" s="9"/>
      <c r="G1923" s="12"/>
    </row>
    <row r="1924" spans="5:7" ht="16.8" x14ac:dyDescent="0.4">
      <c r="E1924" s="9" t="s">
        <v>1632</v>
      </c>
      <c r="F1924" s="9"/>
      <c r="G1924" s="12"/>
    </row>
    <row r="1925" spans="5:7" ht="16.8" x14ac:dyDescent="0.4">
      <c r="E1925" s="9" t="s">
        <v>1633</v>
      </c>
      <c r="F1925" s="9"/>
      <c r="G1925" s="12"/>
    </row>
    <row r="1926" spans="5:7" ht="16.8" x14ac:dyDescent="0.4">
      <c r="E1926" s="9" t="s">
        <v>1634</v>
      </c>
      <c r="F1926" s="9"/>
      <c r="G1926" s="12"/>
    </row>
    <row r="1927" spans="5:7" ht="16.8" x14ac:dyDescent="0.4">
      <c r="E1927" s="9" t="s">
        <v>1635</v>
      </c>
      <c r="F1927" s="9"/>
      <c r="G1927" s="12"/>
    </row>
    <row r="1928" spans="5:7" ht="16.8" x14ac:dyDescent="0.4">
      <c r="E1928" s="9" t="s">
        <v>1636</v>
      </c>
      <c r="F1928" s="9"/>
      <c r="G1928" s="12"/>
    </row>
    <row r="1929" spans="5:7" x14ac:dyDescent="0.3">
      <c r="E1929" s="9" t="s">
        <v>1637</v>
      </c>
      <c r="F1929" s="9"/>
    </row>
    <row r="1930" spans="5:7" x14ac:dyDescent="0.3">
      <c r="E1930" s="9" t="s">
        <v>1638</v>
      </c>
    </row>
    <row r="1931" spans="5:7" ht="16.8" x14ac:dyDescent="0.4">
      <c r="E1931" s="9" t="s">
        <v>1639</v>
      </c>
      <c r="F1931" s="9"/>
      <c r="G1931" s="12"/>
    </row>
    <row r="1932" spans="5:7" ht="16.8" x14ac:dyDescent="0.4">
      <c r="E1932" s="9" t="s">
        <v>1640</v>
      </c>
      <c r="F1932" s="9"/>
      <c r="G1932" s="12"/>
    </row>
    <row r="1933" spans="5:7" ht="16.8" x14ac:dyDescent="0.4">
      <c r="E1933" s="9" t="s">
        <v>1641</v>
      </c>
      <c r="F1933" s="9"/>
      <c r="G1933" s="12"/>
    </row>
    <row r="1934" spans="5:7" ht="16.8" x14ac:dyDescent="0.4">
      <c r="E1934" s="9" t="s">
        <v>1642</v>
      </c>
      <c r="F1934" s="9"/>
      <c r="G1934" s="12"/>
    </row>
    <row r="1935" spans="5:7" ht="16.8" x14ac:dyDescent="0.4">
      <c r="E1935" s="9" t="s">
        <v>1643</v>
      </c>
      <c r="F1935" s="9"/>
      <c r="G1935" s="12"/>
    </row>
    <row r="1936" spans="5:7" ht="16.8" x14ac:dyDescent="0.4">
      <c r="E1936" s="6" t="s">
        <v>1507</v>
      </c>
      <c r="F1936" s="9"/>
      <c r="G1936" s="12"/>
    </row>
    <row r="1937" spans="5:7" ht="16.8" x14ac:dyDescent="0.4">
      <c r="E1937" s="9" t="s">
        <v>1646</v>
      </c>
      <c r="F1937" s="9"/>
      <c r="G1937" s="12"/>
    </row>
    <row r="1938" spans="5:7" ht="16.8" x14ac:dyDescent="0.4">
      <c r="E1938" s="9" t="s">
        <v>1647</v>
      </c>
      <c r="F1938" s="9"/>
      <c r="G1938" s="12"/>
    </row>
    <row r="1939" spans="5:7" ht="16.8" x14ac:dyDescent="0.4">
      <c r="E1939" s="9" t="s">
        <v>1648</v>
      </c>
      <c r="F1939" s="9"/>
      <c r="G1939" s="12"/>
    </row>
    <row r="1940" spans="5:7" ht="16.8" x14ac:dyDescent="0.4">
      <c r="E1940" s="9" t="s">
        <v>1649</v>
      </c>
      <c r="F1940" s="9"/>
      <c r="G1940" s="12"/>
    </row>
    <row r="1941" spans="5:7" ht="16.8" x14ac:dyDescent="0.4">
      <c r="E1941" s="9" t="s">
        <v>1650</v>
      </c>
      <c r="F1941" s="9"/>
      <c r="G1941" s="12"/>
    </row>
    <row r="1942" spans="5:7" ht="16.8" x14ac:dyDescent="0.4">
      <c r="E1942" s="9" t="s">
        <v>1651</v>
      </c>
      <c r="F1942" s="9"/>
      <c r="G1942" s="12"/>
    </row>
    <row r="1943" spans="5:7" ht="16.8" x14ac:dyDescent="0.4">
      <c r="E1943" s="9" t="s">
        <v>1652</v>
      </c>
      <c r="F1943" s="9"/>
      <c r="G1943" s="12"/>
    </row>
    <row r="1944" spans="5:7" ht="16.8" x14ac:dyDescent="0.4">
      <c r="E1944" s="9" t="s">
        <v>1653</v>
      </c>
      <c r="F1944" s="9"/>
      <c r="G1944" s="12"/>
    </row>
    <row r="1945" spans="5:7" ht="16.8" x14ac:dyDescent="0.4">
      <c r="E1945" s="9" t="s">
        <v>1654</v>
      </c>
      <c r="F1945" s="9"/>
      <c r="G1945" s="12"/>
    </row>
    <row r="1946" spans="5:7" ht="16.8" x14ac:dyDescent="0.4">
      <c r="E1946" s="9" t="s">
        <v>1655</v>
      </c>
      <c r="F1946" s="9"/>
      <c r="G1946" s="12"/>
    </row>
    <row r="1947" spans="5:7" ht="16.8" x14ac:dyDescent="0.4">
      <c r="E1947" s="9" t="s">
        <v>1656</v>
      </c>
      <c r="F1947" s="9"/>
      <c r="G1947" s="12"/>
    </row>
    <row r="1948" spans="5:7" ht="16.8" x14ac:dyDescent="0.4">
      <c r="E1948" s="9" t="s">
        <v>1657</v>
      </c>
      <c r="F1948" s="9"/>
      <c r="G1948" s="12"/>
    </row>
    <row r="1949" spans="5:7" ht="16.8" x14ac:dyDescent="0.4">
      <c r="E1949" s="9" t="s">
        <v>1658</v>
      </c>
      <c r="F1949" s="9"/>
      <c r="G1949" s="12"/>
    </row>
    <row r="1950" spans="5:7" ht="16.8" x14ac:dyDescent="0.4">
      <c r="E1950" s="9" t="s">
        <v>1659</v>
      </c>
      <c r="F1950" s="9"/>
      <c r="G1950" s="12"/>
    </row>
    <row r="1951" spans="5:7" ht="16.8" x14ac:dyDescent="0.4">
      <c r="E1951" s="9" t="s">
        <v>1660</v>
      </c>
      <c r="F1951" s="9"/>
      <c r="G1951" s="12"/>
    </row>
    <row r="1952" spans="5:7" ht="16.8" x14ac:dyDescent="0.4">
      <c r="E1952" s="9" t="s">
        <v>1661</v>
      </c>
      <c r="F1952" s="9"/>
      <c r="G1952" s="12"/>
    </row>
    <row r="1953" spans="5:7" ht="16.8" x14ac:dyDescent="0.4">
      <c r="E1953" s="9" t="s">
        <v>1662</v>
      </c>
      <c r="F1953" s="9"/>
      <c r="G1953" s="12"/>
    </row>
    <row r="1954" spans="5:7" ht="16.8" x14ac:dyDescent="0.4">
      <c r="E1954" s="9" t="s">
        <v>1663</v>
      </c>
      <c r="F1954" s="9"/>
      <c r="G1954" s="12"/>
    </row>
    <row r="1955" spans="5:7" ht="16.8" x14ac:dyDescent="0.4">
      <c r="E1955" s="9" t="s">
        <v>1664</v>
      </c>
      <c r="F1955" s="9"/>
      <c r="G1955" s="12"/>
    </row>
    <row r="1956" spans="5:7" ht="16.8" x14ac:dyDescent="0.4">
      <c r="E1956" s="9" t="s">
        <v>1665</v>
      </c>
      <c r="F1956" s="9"/>
      <c r="G1956" s="12"/>
    </row>
    <row r="1957" spans="5:7" ht="16.8" x14ac:dyDescent="0.4">
      <c r="E1957" s="9" t="s">
        <v>1666</v>
      </c>
      <c r="F1957" s="9"/>
      <c r="G1957" s="12"/>
    </row>
    <row r="1958" spans="5:7" ht="16.8" x14ac:dyDescent="0.4">
      <c r="E1958" s="9" t="s">
        <v>1667</v>
      </c>
      <c r="F1958" s="9"/>
      <c r="G1958" s="12"/>
    </row>
    <row r="1959" spans="5:7" ht="16.8" x14ac:dyDescent="0.4">
      <c r="E1959" s="9" t="s">
        <v>1668</v>
      </c>
      <c r="F1959" s="9"/>
      <c r="G1959" s="12"/>
    </row>
    <row r="1960" spans="5:7" ht="16.8" x14ac:dyDescent="0.4">
      <c r="E1960" s="9" t="s">
        <v>1669</v>
      </c>
      <c r="F1960" s="9"/>
      <c r="G1960" s="12"/>
    </row>
    <row r="1961" spans="5:7" ht="16.8" x14ac:dyDescent="0.4">
      <c r="E1961" s="9" t="s">
        <v>1670</v>
      </c>
      <c r="F1961" s="9"/>
      <c r="G1961" s="12"/>
    </row>
    <row r="1962" spans="5:7" ht="16.8" x14ac:dyDescent="0.4">
      <c r="E1962" s="9" t="s">
        <v>1671</v>
      </c>
      <c r="F1962" s="9"/>
      <c r="G1962" s="12"/>
    </row>
    <row r="1963" spans="5:7" ht="16.8" x14ac:dyDescent="0.4">
      <c r="E1963" s="9" t="s">
        <v>1672</v>
      </c>
      <c r="F1963" s="9"/>
      <c r="G1963" s="12"/>
    </row>
    <row r="1964" spans="5:7" ht="16.8" x14ac:dyDescent="0.4">
      <c r="E1964" s="9" t="s">
        <v>1673</v>
      </c>
      <c r="F1964" s="9"/>
      <c r="G1964" s="12"/>
    </row>
    <row r="1965" spans="5:7" ht="16.8" x14ac:dyDescent="0.4">
      <c r="E1965" s="9" t="s">
        <v>1674</v>
      </c>
      <c r="F1965" s="9"/>
      <c r="G1965" s="12"/>
    </row>
    <row r="1966" spans="5:7" ht="16.8" x14ac:dyDescent="0.4">
      <c r="E1966" s="9" t="s">
        <v>1675</v>
      </c>
      <c r="F1966" s="9"/>
      <c r="G1966" s="12"/>
    </row>
    <row r="1967" spans="5:7" ht="16.8" x14ac:dyDescent="0.4">
      <c r="E1967" s="6" t="s">
        <v>2449</v>
      </c>
      <c r="F1967" s="9"/>
      <c r="G1967" s="12"/>
    </row>
    <row r="1968" spans="5:7" ht="16.8" x14ac:dyDescent="0.4">
      <c r="E1968" s="10" t="s">
        <v>2450</v>
      </c>
      <c r="F1968" s="9"/>
      <c r="G1968" s="12"/>
    </row>
    <row r="1969" spans="5:7" ht="16.8" x14ac:dyDescent="0.4">
      <c r="E1969" s="10" t="s">
        <v>2451</v>
      </c>
      <c r="F1969" s="9"/>
      <c r="G1969" s="12"/>
    </row>
    <row r="1970" spans="5:7" ht="16.8" x14ac:dyDescent="0.4">
      <c r="E1970" s="6" t="s">
        <v>2452</v>
      </c>
      <c r="F1970" s="9"/>
      <c r="G1970" s="12"/>
    </row>
    <row r="1971" spans="5:7" ht="16.8" x14ac:dyDescent="0.4">
      <c r="E1971" s="10" t="s">
        <v>2453</v>
      </c>
      <c r="F1971" s="9"/>
      <c r="G1971" s="12"/>
    </row>
    <row r="1972" spans="5:7" ht="16.8" x14ac:dyDescent="0.4">
      <c r="E1972" s="10" t="s">
        <v>2454</v>
      </c>
      <c r="F1972" s="9"/>
      <c r="G1972" s="12"/>
    </row>
    <row r="1973" spans="5:7" ht="16.8" x14ac:dyDescent="0.4">
      <c r="E1973" s="10" t="s">
        <v>2455</v>
      </c>
      <c r="F1973" s="9"/>
      <c r="G1973" s="12"/>
    </row>
    <row r="1974" spans="5:7" ht="16.8" x14ac:dyDescent="0.4">
      <c r="E1974" s="10" t="s">
        <v>2456</v>
      </c>
      <c r="F1974" s="9"/>
      <c r="G1974" s="12"/>
    </row>
    <row r="1975" spans="5:7" ht="16.8" x14ac:dyDescent="0.4">
      <c r="E1975" s="10" t="s">
        <v>2457</v>
      </c>
      <c r="F1975" s="9"/>
      <c r="G1975" s="12"/>
    </row>
    <row r="1976" spans="5:7" ht="16.8" x14ac:dyDescent="0.4">
      <c r="E1976" s="10" t="s">
        <v>2458</v>
      </c>
      <c r="F1976" s="9"/>
      <c r="G1976" s="12"/>
    </row>
    <row r="1977" spans="5:7" ht="16.8" x14ac:dyDescent="0.4">
      <c r="E1977" s="10" t="s">
        <v>2459</v>
      </c>
      <c r="F1977" s="9"/>
      <c r="G1977" s="12"/>
    </row>
    <row r="1978" spans="5:7" ht="16.8" x14ac:dyDescent="0.4">
      <c r="E1978" s="10" t="s">
        <v>2460</v>
      </c>
      <c r="F1978" s="9"/>
      <c r="G1978" s="12"/>
    </row>
    <row r="1979" spans="5:7" ht="16.8" x14ac:dyDescent="0.4">
      <c r="E1979" s="10" t="s">
        <v>2461</v>
      </c>
      <c r="F1979" s="9"/>
      <c r="G1979" s="12"/>
    </row>
    <row r="1980" spans="5:7" ht="16.8" x14ac:dyDescent="0.4">
      <c r="E1980" s="10" t="s">
        <v>2462</v>
      </c>
      <c r="F1980" s="9"/>
      <c r="G1980" s="12"/>
    </row>
    <row r="1981" spans="5:7" ht="16.8" x14ac:dyDescent="0.4">
      <c r="E1981" s="10" t="s">
        <v>2463</v>
      </c>
      <c r="F1981" s="9"/>
      <c r="G1981" s="12"/>
    </row>
    <row r="1982" spans="5:7" ht="16.8" x14ac:dyDescent="0.4">
      <c r="E1982" s="10" t="s">
        <v>2464</v>
      </c>
      <c r="F1982" s="9"/>
      <c r="G1982" s="12"/>
    </row>
    <row r="1983" spans="5:7" ht="16.8" x14ac:dyDescent="0.4">
      <c r="E1983" s="10" t="s">
        <v>2465</v>
      </c>
      <c r="F1983" s="9"/>
      <c r="G1983" s="12"/>
    </row>
    <row r="1984" spans="5:7" ht="16.8" x14ac:dyDescent="0.4">
      <c r="E1984" s="10" t="s">
        <v>2466</v>
      </c>
      <c r="F1984" s="9"/>
      <c r="G1984" s="12"/>
    </row>
    <row r="1985" spans="5:7" ht="16.8" x14ac:dyDescent="0.4">
      <c r="E1985" s="10" t="s">
        <v>2467</v>
      </c>
      <c r="F1985" s="9"/>
      <c r="G1985" s="12"/>
    </row>
    <row r="1986" spans="5:7" ht="16.8" x14ac:dyDescent="0.4">
      <c r="E1986" s="10" t="s">
        <v>2468</v>
      </c>
      <c r="F1986" s="9"/>
      <c r="G1986" s="12"/>
    </row>
    <row r="1987" spans="5:7" ht="16.8" x14ac:dyDescent="0.4">
      <c r="E1987" s="6" t="s">
        <v>2469</v>
      </c>
      <c r="F1987" s="9"/>
      <c r="G1987" s="12"/>
    </row>
    <row r="1988" spans="5:7" ht="16.8" x14ac:dyDescent="0.4">
      <c r="E1988" s="10" t="s">
        <v>2470</v>
      </c>
      <c r="F1988" s="9"/>
      <c r="G1988" s="12"/>
    </row>
    <row r="1989" spans="5:7" ht="16.8" x14ac:dyDescent="0.4">
      <c r="E1989" s="10" t="s">
        <v>2471</v>
      </c>
      <c r="F1989" s="9"/>
      <c r="G1989" s="12"/>
    </row>
    <row r="1990" spans="5:7" ht="16.8" x14ac:dyDescent="0.4">
      <c r="E1990" s="10" t="s">
        <v>2472</v>
      </c>
      <c r="F1990" s="9"/>
      <c r="G1990" s="12"/>
    </row>
    <row r="1991" spans="5:7" ht="16.8" x14ac:dyDescent="0.4">
      <c r="E1991" s="10" t="s">
        <v>2473</v>
      </c>
      <c r="F1991" s="9"/>
      <c r="G1991" s="12"/>
    </row>
    <row r="1992" spans="5:7" ht="16.8" x14ac:dyDescent="0.4">
      <c r="E1992" s="10" t="s">
        <v>2474</v>
      </c>
      <c r="F1992" s="9"/>
      <c r="G1992" s="12"/>
    </row>
    <row r="1993" spans="5:7" ht="16.8" x14ac:dyDescent="0.4">
      <c r="E1993" s="10" t="s">
        <v>2475</v>
      </c>
      <c r="F1993" s="9"/>
      <c r="G1993" s="12"/>
    </row>
    <row r="1994" spans="5:7" ht="16.8" x14ac:dyDescent="0.4">
      <c r="E1994" s="10" t="s">
        <v>2476</v>
      </c>
      <c r="F1994" s="9"/>
      <c r="G1994" s="12"/>
    </row>
    <row r="1995" spans="5:7" ht="16.8" x14ac:dyDescent="0.4">
      <c r="E1995" s="10" t="s">
        <v>2477</v>
      </c>
      <c r="F1995" s="9"/>
      <c r="G1995" s="12"/>
    </row>
    <row r="1996" spans="5:7" ht="16.8" x14ac:dyDescent="0.4">
      <c r="E1996" s="10" t="s">
        <v>2478</v>
      </c>
      <c r="F1996" s="9"/>
      <c r="G1996" s="12"/>
    </row>
    <row r="1997" spans="5:7" ht="16.8" x14ac:dyDescent="0.4">
      <c r="E1997" s="10" t="s">
        <v>2479</v>
      </c>
      <c r="F1997" s="9"/>
      <c r="G1997" s="12"/>
    </row>
    <row r="1998" spans="5:7" ht="16.8" x14ac:dyDescent="0.4">
      <c r="E1998" s="10" t="s">
        <v>2480</v>
      </c>
      <c r="F1998" s="9"/>
      <c r="G1998" s="12"/>
    </row>
    <row r="1999" spans="5:7" ht="16.8" x14ac:dyDescent="0.4">
      <c r="E1999" s="10" t="s">
        <v>2481</v>
      </c>
      <c r="F1999" s="9"/>
      <c r="G1999" s="12"/>
    </row>
    <row r="2000" spans="5:7" ht="16.8" x14ac:dyDescent="0.4">
      <c r="E2000" s="10" t="s">
        <v>2482</v>
      </c>
      <c r="F2000" s="9"/>
      <c r="G2000" s="12"/>
    </row>
    <row r="2001" spans="5:7" ht="16.8" x14ac:dyDescent="0.4">
      <c r="E2001" s="10" t="s">
        <v>2483</v>
      </c>
      <c r="F2001" s="9"/>
      <c r="G2001" s="12"/>
    </row>
    <row r="2002" spans="5:7" ht="16.8" x14ac:dyDescent="0.4">
      <c r="E2002" s="10" t="s">
        <v>2484</v>
      </c>
      <c r="F2002" s="9"/>
      <c r="G2002" s="12"/>
    </row>
    <row r="2003" spans="5:7" ht="16.8" x14ac:dyDescent="0.4">
      <c r="E2003" s="10" t="s">
        <v>2485</v>
      </c>
      <c r="F2003" s="9"/>
      <c r="G2003" s="12"/>
    </row>
    <row r="2004" spans="5:7" ht="16.8" x14ac:dyDescent="0.4">
      <c r="E2004" s="10" t="s">
        <v>2486</v>
      </c>
      <c r="F2004" s="9"/>
      <c r="G2004" s="12"/>
    </row>
    <row r="2005" spans="5:7" ht="16.8" x14ac:dyDescent="0.4">
      <c r="E2005" s="10" t="s">
        <v>2487</v>
      </c>
      <c r="F2005" s="9"/>
      <c r="G2005" s="12"/>
    </row>
    <row r="2006" spans="5:7" ht="16.8" x14ac:dyDescent="0.4">
      <c r="E2006" s="10" t="s">
        <v>2488</v>
      </c>
      <c r="F2006" s="9"/>
      <c r="G2006" s="12"/>
    </row>
    <row r="2007" spans="5:7" ht="16.8" x14ac:dyDescent="0.4">
      <c r="E2007" s="10" t="s">
        <v>2489</v>
      </c>
      <c r="F2007" s="9"/>
      <c r="G2007" s="12"/>
    </row>
    <row r="2008" spans="5:7" ht="16.8" x14ac:dyDescent="0.4">
      <c r="E2008" s="10" t="s">
        <v>2490</v>
      </c>
      <c r="F2008" s="9"/>
      <c r="G2008" s="12"/>
    </row>
    <row r="2009" spans="5:7" ht="16.8" x14ac:dyDescent="0.4">
      <c r="E2009" s="10" t="s">
        <v>2491</v>
      </c>
      <c r="F2009" s="9"/>
      <c r="G2009" s="12"/>
    </row>
    <row r="2010" spans="5:7" ht="16.8" x14ac:dyDescent="0.4">
      <c r="E2010" s="10" t="s">
        <v>2492</v>
      </c>
      <c r="F2010" s="9"/>
      <c r="G2010" s="12"/>
    </row>
    <row r="2011" spans="5:7" ht="16.8" x14ac:dyDescent="0.4">
      <c r="E2011" s="10" t="s">
        <v>2493</v>
      </c>
      <c r="F2011" s="9"/>
      <c r="G2011" s="12"/>
    </row>
    <row r="2012" spans="5:7" ht="16.8" x14ac:dyDescent="0.4">
      <c r="E2012" s="10" t="s">
        <v>2494</v>
      </c>
      <c r="F2012" s="9"/>
      <c r="G2012" s="12"/>
    </row>
    <row r="2013" spans="5:7" ht="16.8" x14ac:dyDescent="0.4">
      <c r="E2013" s="10" t="s">
        <v>2495</v>
      </c>
      <c r="F2013" s="9"/>
      <c r="G2013" s="12"/>
    </row>
    <row r="2014" spans="5:7" ht="16.8" x14ac:dyDescent="0.4">
      <c r="E2014" s="10" t="s">
        <v>2496</v>
      </c>
      <c r="F2014" s="9"/>
      <c r="G2014" s="12"/>
    </row>
    <row r="2015" spans="5:7" ht="16.8" x14ac:dyDescent="0.4">
      <c r="E2015" s="10" t="s">
        <v>2497</v>
      </c>
      <c r="F2015" s="9"/>
      <c r="G2015" s="12"/>
    </row>
    <row r="2016" spans="5:7" ht="16.8" x14ac:dyDescent="0.4">
      <c r="E2016" s="10" t="s">
        <v>2498</v>
      </c>
      <c r="F2016" s="9"/>
      <c r="G2016" s="12"/>
    </row>
    <row r="2017" spans="5:7" ht="16.8" x14ac:dyDescent="0.4">
      <c r="E2017" s="10" t="s">
        <v>2499</v>
      </c>
      <c r="F2017" s="9"/>
      <c r="G2017" s="12"/>
    </row>
    <row r="2018" spans="5:7" ht="16.8" x14ac:dyDescent="0.4">
      <c r="E2018" s="10" t="s">
        <v>2500</v>
      </c>
      <c r="F2018" s="9"/>
      <c r="G2018" s="12"/>
    </row>
    <row r="2019" spans="5:7" ht="16.8" x14ac:dyDescent="0.4">
      <c r="E2019" s="10" t="s">
        <v>2501</v>
      </c>
      <c r="F2019" s="9"/>
      <c r="G2019" s="12"/>
    </row>
    <row r="2020" spans="5:7" ht="16.8" x14ac:dyDescent="0.4">
      <c r="E2020" s="10" t="s">
        <v>2502</v>
      </c>
      <c r="F2020" s="9"/>
      <c r="G2020" s="12"/>
    </row>
    <row r="2021" spans="5:7" ht="16.8" x14ac:dyDescent="0.4">
      <c r="E2021" s="10" t="s">
        <v>2503</v>
      </c>
      <c r="F2021" s="9"/>
      <c r="G2021" s="12"/>
    </row>
    <row r="2022" spans="5:7" ht="16.8" x14ac:dyDescent="0.4">
      <c r="E2022" s="10" t="s">
        <v>2504</v>
      </c>
      <c r="F2022" s="9"/>
      <c r="G2022" s="12"/>
    </row>
    <row r="2023" spans="5:7" ht="16.8" x14ac:dyDescent="0.4">
      <c r="E2023" s="10" t="s">
        <v>2505</v>
      </c>
      <c r="F2023" s="9"/>
      <c r="G2023" s="12"/>
    </row>
    <row r="2024" spans="5:7" ht="16.8" x14ac:dyDescent="0.4">
      <c r="E2024" s="10" t="s">
        <v>2506</v>
      </c>
      <c r="F2024" s="9"/>
      <c r="G2024" s="12"/>
    </row>
    <row r="2025" spans="5:7" ht="16.8" x14ac:dyDescent="0.4">
      <c r="E2025" s="10" t="s">
        <v>2507</v>
      </c>
      <c r="F2025" s="9"/>
      <c r="G2025" s="12"/>
    </row>
    <row r="2026" spans="5:7" ht="16.8" x14ac:dyDescent="0.4">
      <c r="E2026" s="10" t="s">
        <v>2508</v>
      </c>
      <c r="F2026" s="9"/>
      <c r="G2026" s="12"/>
    </row>
    <row r="2027" spans="5:7" ht="16.8" x14ac:dyDescent="0.4">
      <c r="E2027" s="10" t="s">
        <v>2509</v>
      </c>
      <c r="F2027" s="9"/>
      <c r="G2027" s="12"/>
    </row>
    <row r="2028" spans="5:7" ht="16.8" x14ac:dyDescent="0.4">
      <c r="E2028" s="10" t="s">
        <v>2510</v>
      </c>
      <c r="F2028" s="9"/>
      <c r="G2028" s="12"/>
    </row>
    <row r="2029" spans="5:7" ht="16.8" x14ac:dyDescent="0.4">
      <c r="E2029" s="10" t="s">
        <v>2511</v>
      </c>
      <c r="F2029" s="9"/>
      <c r="G2029" s="12"/>
    </row>
    <row r="2030" spans="5:7" ht="16.8" x14ac:dyDescent="0.4">
      <c r="E2030" s="10" t="s">
        <v>2512</v>
      </c>
      <c r="F2030" s="9"/>
      <c r="G2030" s="12"/>
    </row>
    <row r="2031" spans="5:7" ht="16.8" x14ac:dyDescent="0.4">
      <c r="E2031" s="10" t="s">
        <v>2513</v>
      </c>
      <c r="F2031" s="9"/>
      <c r="G2031" s="12"/>
    </row>
    <row r="2032" spans="5:7" ht="16.8" x14ac:dyDescent="0.4">
      <c r="E2032" s="10" t="s">
        <v>2514</v>
      </c>
      <c r="F2032" s="9"/>
      <c r="G2032" s="12"/>
    </row>
    <row r="2033" spans="5:7" ht="16.8" x14ac:dyDescent="0.4">
      <c r="E2033" s="10" t="s">
        <v>2515</v>
      </c>
      <c r="F2033" s="9"/>
      <c r="G2033" s="12"/>
    </row>
    <row r="2034" spans="5:7" ht="16.8" x14ac:dyDescent="0.4">
      <c r="E2034" s="10" t="s">
        <v>2516</v>
      </c>
      <c r="F2034" s="9"/>
      <c r="G2034" s="12"/>
    </row>
    <row r="2035" spans="5:7" ht="16.8" x14ac:dyDescent="0.4">
      <c r="E2035" s="10" t="s">
        <v>2517</v>
      </c>
      <c r="F2035" s="9"/>
      <c r="G2035" s="12"/>
    </row>
    <row r="2036" spans="5:7" ht="16.8" x14ac:dyDescent="0.4">
      <c r="E2036" s="10" t="s">
        <v>2518</v>
      </c>
      <c r="F2036" s="9"/>
      <c r="G2036" s="12"/>
    </row>
    <row r="2037" spans="5:7" ht="16.8" x14ac:dyDescent="0.4">
      <c r="E2037" s="10" t="s">
        <v>2519</v>
      </c>
      <c r="F2037" s="9"/>
      <c r="G2037" s="12"/>
    </row>
    <row r="2038" spans="5:7" ht="16.8" x14ac:dyDescent="0.4">
      <c r="E2038" s="10" t="s">
        <v>2520</v>
      </c>
      <c r="F2038" s="9"/>
      <c r="G2038" s="12"/>
    </row>
    <row r="2039" spans="5:7" ht="16.8" x14ac:dyDescent="0.4">
      <c r="E2039" s="10" t="s">
        <v>2521</v>
      </c>
      <c r="F2039" s="9"/>
      <c r="G2039" s="12"/>
    </row>
    <row r="2040" spans="5:7" ht="16.8" x14ac:dyDescent="0.4">
      <c r="E2040" s="10" t="s">
        <v>2522</v>
      </c>
      <c r="F2040" s="9"/>
      <c r="G2040" s="12"/>
    </row>
    <row r="2041" spans="5:7" ht="16.8" x14ac:dyDescent="0.4">
      <c r="E2041" s="10" t="s">
        <v>2523</v>
      </c>
      <c r="F2041" s="9"/>
      <c r="G2041" s="12"/>
    </row>
    <row r="2042" spans="5:7" ht="16.8" x14ac:dyDescent="0.4">
      <c r="E2042" s="10" t="s">
        <v>2524</v>
      </c>
      <c r="F2042" s="9"/>
      <c r="G2042" s="12"/>
    </row>
    <row r="2043" spans="5:7" ht="16.8" x14ac:dyDescent="0.4">
      <c r="E2043" s="10" t="s">
        <v>2525</v>
      </c>
      <c r="F2043" s="9"/>
      <c r="G2043" s="12"/>
    </row>
    <row r="2044" spans="5:7" ht="16.8" x14ac:dyDescent="0.4">
      <c r="E2044" s="10" t="s">
        <v>2526</v>
      </c>
      <c r="F2044" s="9"/>
      <c r="G2044" s="12"/>
    </row>
    <row r="2045" spans="5:7" ht="16.8" x14ac:dyDescent="0.4">
      <c r="E2045" s="10" t="s">
        <v>2527</v>
      </c>
      <c r="F2045" s="9"/>
      <c r="G2045" s="12"/>
    </row>
    <row r="2046" spans="5:7" ht="16.8" x14ac:dyDescent="0.4">
      <c r="E2046" s="10" t="s">
        <v>2528</v>
      </c>
      <c r="F2046" s="9"/>
      <c r="G2046" s="12"/>
    </row>
    <row r="2047" spans="5:7" ht="16.8" x14ac:dyDescent="0.4">
      <c r="E2047" s="10" t="s">
        <v>2529</v>
      </c>
      <c r="F2047" s="9"/>
      <c r="G2047" s="12"/>
    </row>
    <row r="2048" spans="5:7" ht="16.8" x14ac:dyDescent="0.4">
      <c r="E2048" s="10" t="s">
        <v>2530</v>
      </c>
      <c r="F2048" s="9"/>
      <c r="G2048" s="12"/>
    </row>
    <row r="2049" spans="5:7" ht="16.8" x14ac:dyDescent="0.4">
      <c r="E2049" s="10" t="s">
        <v>2531</v>
      </c>
      <c r="F2049" s="9"/>
      <c r="G2049" s="12"/>
    </row>
    <row r="2050" spans="5:7" ht="16.8" x14ac:dyDescent="0.4">
      <c r="E2050" s="10" t="s">
        <v>2532</v>
      </c>
      <c r="F2050" s="9"/>
      <c r="G2050" s="12"/>
    </row>
    <row r="2051" spans="5:7" ht="16.8" x14ac:dyDescent="0.4">
      <c r="E2051" s="10" t="s">
        <v>2533</v>
      </c>
      <c r="F2051" s="9"/>
      <c r="G2051" s="12"/>
    </row>
    <row r="2052" spans="5:7" ht="16.8" x14ac:dyDescent="0.4">
      <c r="E2052" s="10" t="s">
        <v>2534</v>
      </c>
      <c r="F2052" s="9"/>
      <c r="G2052" s="12"/>
    </row>
    <row r="2053" spans="5:7" ht="16.8" x14ac:dyDescent="0.4">
      <c r="E2053" s="10" t="s">
        <v>2535</v>
      </c>
      <c r="F2053" s="9"/>
      <c r="G2053" s="12"/>
    </row>
    <row r="2054" spans="5:7" ht="16.8" x14ac:dyDescent="0.4">
      <c r="E2054" s="10" t="s">
        <v>2536</v>
      </c>
      <c r="F2054" s="9"/>
      <c r="G2054" s="12"/>
    </row>
    <row r="2055" spans="5:7" ht="16.8" x14ac:dyDescent="0.4">
      <c r="E2055" s="10" t="s">
        <v>2537</v>
      </c>
      <c r="F2055" s="9"/>
      <c r="G2055" s="12"/>
    </row>
    <row r="2056" spans="5:7" ht="16.8" x14ac:dyDescent="0.4">
      <c r="E2056" s="10" t="s">
        <v>2538</v>
      </c>
      <c r="F2056" s="9"/>
      <c r="G2056" s="12"/>
    </row>
    <row r="2057" spans="5:7" ht="16.8" x14ac:dyDescent="0.4">
      <c r="E2057" s="10" t="s">
        <v>2539</v>
      </c>
      <c r="F2057" s="9"/>
      <c r="G2057" s="12"/>
    </row>
    <row r="2058" spans="5:7" ht="16.8" x14ac:dyDescent="0.4">
      <c r="E2058" s="10" t="s">
        <v>2540</v>
      </c>
      <c r="F2058" s="9"/>
      <c r="G2058" s="12"/>
    </row>
    <row r="2059" spans="5:7" ht="16.8" x14ac:dyDescent="0.4">
      <c r="E2059" s="10" t="s">
        <v>2541</v>
      </c>
      <c r="F2059" s="9"/>
      <c r="G2059" s="12"/>
    </row>
    <row r="2060" spans="5:7" ht="16.8" x14ac:dyDescent="0.4">
      <c r="E2060" s="10" t="s">
        <v>2542</v>
      </c>
      <c r="F2060" s="9"/>
      <c r="G2060" s="12"/>
    </row>
    <row r="2061" spans="5:7" ht="16.8" x14ac:dyDescent="0.4">
      <c r="E2061" s="10" t="s">
        <v>2543</v>
      </c>
      <c r="F2061" s="9"/>
      <c r="G2061" s="12"/>
    </row>
    <row r="2062" spans="5:7" ht="16.8" x14ac:dyDescent="0.4">
      <c r="E2062" s="10" t="s">
        <v>2544</v>
      </c>
      <c r="F2062" s="9"/>
      <c r="G2062" s="12"/>
    </row>
    <row r="2063" spans="5:7" ht="16.8" x14ac:dyDescent="0.4">
      <c r="E2063" s="10" t="s">
        <v>2545</v>
      </c>
      <c r="F2063" s="9"/>
      <c r="G2063" s="12"/>
    </row>
    <row r="2064" spans="5:7" ht="16.8" x14ac:dyDescent="0.4">
      <c r="E2064" s="10" t="s">
        <v>2546</v>
      </c>
      <c r="F2064" s="9"/>
      <c r="G2064" s="12"/>
    </row>
    <row r="2065" spans="5:7" ht="16.8" x14ac:dyDescent="0.4">
      <c r="E2065" s="10" t="s">
        <v>2547</v>
      </c>
      <c r="F2065" s="9"/>
      <c r="G2065" s="12"/>
    </row>
    <row r="2066" spans="5:7" ht="16.8" x14ac:dyDescent="0.4">
      <c r="E2066" s="10" t="s">
        <v>2548</v>
      </c>
      <c r="F2066" s="9"/>
      <c r="G2066" s="12"/>
    </row>
    <row r="2067" spans="5:7" ht="16.8" x14ac:dyDescent="0.4">
      <c r="E2067" s="10" t="s">
        <v>2549</v>
      </c>
      <c r="F2067" s="9"/>
      <c r="G2067" s="12"/>
    </row>
    <row r="2068" spans="5:7" ht="16.8" x14ac:dyDescent="0.4">
      <c r="E2068" s="10" t="s">
        <v>2550</v>
      </c>
      <c r="F2068" s="9"/>
      <c r="G2068" s="12"/>
    </row>
    <row r="2069" spans="5:7" ht="16.8" x14ac:dyDescent="0.4">
      <c r="E2069" s="10" t="s">
        <v>2551</v>
      </c>
      <c r="F2069" s="9"/>
      <c r="G2069" s="12"/>
    </row>
    <row r="2070" spans="5:7" ht="16.8" x14ac:dyDescent="0.4">
      <c r="E2070" s="10" t="s">
        <v>2552</v>
      </c>
      <c r="F2070" s="9"/>
      <c r="G2070" s="12"/>
    </row>
    <row r="2071" spans="5:7" ht="16.8" x14ac:dyDescent="0.4">
      <c r="E2071" s="10" t="s">
        <v>2553</v>
      </c>
      <c r="F2071" s="9"/>
      <c r="G2071" s="12"/>
    </row>
    <row r="2072" spans="5:7" ht="16.8" x14ac:dyDescent="0.4">
      <c r="E2072" s="10" t="s">
        <v>2554</v>
      </c>
      <c r="F2072" s="9"/>
      <c r="G2072" s="12"/>
    </row>
    <row r="2073" spans="5:7" ht="16.8" x14ac:dyDescent="0.4">
      <c r="E2073" s="10" t="s">
        <v>2555</v>
      </c>
      <c r="F2073" s="9"/>
      <c r="G2073" s="12"/>
    </row>
    <row r="2074" spans="5:7" ht="16.8" x14ac:dyDescent="0.4">
      <c r="E2074" s="10" t="s">
        <v>2556</v>
      </c>
      <c r="F2074" s="9"/>
      <c r="G2074" s="12"/>
    </row>
    <row r="2075" spans="5:7" ht="16.8" x14ac:dyDescent="0.4">
      <c r="E2075" s="10" t="s">
        <v>2557</v>
      </c>
      <c r="F2075" s="9"/>
      <c r="G2075" s="12"/>
    </row>
    <row r="2076" spans="5:7" ht="16.8" x14ac:dyDescent="0.4">
      <c r="E2076" s="10" t="s">
        <v>2558</v>
      </c>
      <c r="F2076" s="9"/>
      <c r="G2076" s="12"/>
    </row>
    <row r="2077" spans="5:7" ht="16.8" x14ac:dyDescent="0.4">
      <c r="E2077" s="10" t="s">
        <v>2559</v>
      </c>
      <c r="F2077" s="9"/>
      <c r="G2077" s="12"/>
    </row>
    <row r="2078" spans="5:7" ht="16.8" x14ac:dyDescent="0.4">
      <c r="E2078" s="10" t="s">
        <v>2560</v>
      </c>
      <c r="F2078" s="9"/>
      <c r="G2078" s="12"/>
    </row>
    <row r="2079" spans="5:7" ht="16.8" x14ac:dyDescent="0.4">
      <c r="E2079" s="10" t="s">
        <v>2561</v>
      </c>
      <c r="F2079" s="9"/>
      <c r="G2079" s="12"/>
    </row>
    <row r="2080" spans="5:7" ht="16.8" x14ac:dyDescent="0.4">
      <c r="E2080" s="10" t="s">
        <v>2562</v>
      </c>
      <c r="F2080" s="9"/>
      <c r="G2080" s="12"/>
    </row>
    <row r="2081" spans="5:7" ht="16.8" x14ac:dyDescent="0.4">
      <c r="E2081" s="10" t="s">
        <v>2563</v>
      </c>
      <c r="F2081" s="9"/>
      <c r="G2081" s="12"/>
    </row>
    <row r="2082" spans="5:7" ht="16.8" x14ac:dyDescent="0.4">
      <c r="E2082" s="10" t="s">
        <v>2564</v>
      </c>
      <c r="F2082" s="9"/>
      <c r="G2082" s="12"/>
    </row>
    <row r="2083" spans="5:7" ht="16.8" x14ac:dyDescent="0.4">
      <c r="E2083" s="10" t="s">
        <v>2565</v>
      </c>
      <c r="F2083" s="9"/>
      <c r="G2083" s="12"/>
    </row>
    <row r="2084" spans="5:7" ht="16.8" x14ac:dyDescent="0.4">
      <c r="E2084" s="10" t="s">
        <v>2566</v>
      </c>
      <c r="F2084" s="9"/>
      <c r="G2084" s="12"/>
    </row>
    <row r="2085" spans="5:7" ht="16.8" x14ac:dyDescent="0.4">
      <c r="E2085" s="10" t="s">
        <v>2567</v>
      </c>
      <c r="F2085" s="9"/>
      <c r="G2085" s="12"/>
    </row>
    <row r="2086" spans="5:7" ht="16.8" x14ac:dyDescent="0.4">
      <c r="E2086" s="10" t="s">
        <v>2568</v>
      </c>
      <c r="F2086" s="9"/>
      <c r="G2086" s="12"/>
    </row>
    <row r="2087" spans="5:7" ht="16.8" x14ac:dyDescent="0.4">
      <c r="E2087" s="10" t="s">
        <v>2569</v>
      </c>
      <c r="F2087" s="9"/>
      <c r="G2087" s="12"/>
    </row>
    <row r="2088" spans="5:7" ht="16.8" x14ac:dyDescent="0.4">
      <c r="E2088" s="10" t="s">
        <v>2570</v>
      </c>
      <c r="F2088" s="9"/>
      <c r="G2088" s="12"/>
    </row>
    <row r="2089" spans="5:7" ht="16.8" x14ac:dyDescent="0.4">
      <c r="E2089" s="10" t="s">
        <v>2571</v>
      </c>
      <c r="F2089" s="9"/>
      <c r="G2089" s="12"/>
    </row>
    <row r="2090" spans="5:7" ht="16.8" x14ac:dyDescent="0.4">
      <c r="E2090" s="10" t="s">
        <v>2572</v>
      </c>
      <c r="F2090" s="9"/>
      <c r="G2090" s="12"/>
    </row>
    <row r="2091" spans="5:7" ht="16.8" x14ac:dyDescent="0.4">
      <c r="E2091" s="10" t="s">
        <v>2573</v>
      </c>
      <c r="F2091" s="9"/>
      <c r="G2091" s="12"/>
    </row>
    <row r="2092" spans="5:7" ht="16.8" x14ac:dyDescent="0.4">
      <c r="E2092" s="10" t="s">
        <v>2574</v>
      </c>
      <c r="F2092" s="9"/>
      <c r="G2092" s="12"/>
    </row>
    <row r="2093" spans="5:7" ht="16.8" x14ac:dyDescent="0.4">
      <c r="E2093" s="10" t="s">
        <v>2575</v>
      </c>
      <c r="F2093" s="9"/>
      <c r="G2093" s="12"/>
    </row>
    <row r="2094" spans="5:7" ht="16.8" x14ac:dyDescent="0.4">
      <c r="E2094" s="10" t="s">
        <v>2576</v>
      </c>
      <c r="F2094" s="9"/>
      <c r="G2094" s="12"/>
    </row>
    <row r="2095" spans="5:7" ht="16.8" x14ac:dyDescent="0.4">
      <c r="E2095" s="10" t="s">
        <v>2577</v>
      </c>
      <c r="F2095" s="9"/>
      <c r="G2095" s="12"/>
    </row>
    <row r="2096" spans="5:7" ht="16.8" x14ac:dyDescent="0.4">
      <c r="E2096" s="10" t="s">
        <v>2578</v>
      </c>
      <c r="F2096" s="9"/>
      <c r="G2096" s="12"/>
    </row>
    <row r="2097" spans="5:7" ht="16.8" x14ac:dyDescent="0.4">
      <c r="E2097" s="10" t="s">
        <v>2579</v>
      </c>
      <c r="F2097" s="9"/>
      <c r="G2097" s="12"/>
    </row>
    <row r="2098" spans="5:7" ht="16.8" x14ac:dyDescent="0.4">
      <c r="E2098" s="10" t="s">
        <v>2580</v>
      </c>
      <c r="F2098" s="9"/>
      <c r="G2098" s="12"/>
    </row>
    <row r="2099" spans="5:7" ht="16.8" x14ac:dyDescent="0.4">
      <c r="E2099" s="10" t="s">
        <v>2581</v>
      </c>
      <c r="F2099" s="9"/>
      <c r="G2099" s="12"/>
    </row>
    <row r="2100" spans="5:7" ht="16.8" x14ac:dyDescent="0.4">
      <c r="E2100" s="10" t="s">
        <v>2582</v>
      </c>
      <c r="F2100" s="9"/>
      <c r="G2100" s="12"/>
    </row>
    <row r="2101" spans="5:7" ht="16.8" x14ac:dyDescent="0.4">
      <c r="E2101" s="10" t="s">
        <v>2583</v>
      </c>
      <c r="F2101" s="9"/>
      <c r="G2101" s="12"/>
    </row>
    <row r="2102" spans="5:7" ht="16.8" x14ac:dyDescent="0.4">
      <c r="E2102" s="10" t="s">
        <v>2584</v>
      </c>
      <c r="F2102" s="9"/>
      <c r="G2102" s="12"/>
    </row>
    <row r="2103" spans="5:7" ht="16.8" x14ac:dyDescent="0.4">
      <c r="E2103" s="10" t="s">
        <v>2585</v>
      </c>
      <c r="F2103" s="9"/>
      <c r="G2103" s="12"/>
    </row>
    <row r="2104" spans="5:7" ht="16.8" x14ac:dyDescent="0.4">
      <c r="E2104" s="10" t="s">
        <v>2586</v>
      </c>
      <c r="F2104" s="9"/>
      <c r="G2104" s="12"/>
    </row>
    <row r="2105" spans="5:7" ht="16.8" x14ac:dyDescent="0.4">
      <c r="E2105" s="10" t="s">
        <v>2587</v>
      </c>
      <c r="F2105" s="9"/>
      <c r="G2105" s="12"/>
    </row>
    <row r="2106" spans="5:7" ht="16.8" x14ac:dyDescent="0.4">
      <c r="E2106" s="10" t="s">
        <v>2588</v>
      </c>
      <c r="F2106" s="9"/>
      <c r="G2106" s="12"/>
    </row>
    <row r="2107" spans="5:7" ht="16.8" x14ac:dyDescent="0.4">
      <c r="E2107" s="10" t="s">
        <v>2589</v>
      </c>
      <c r="F2107" s="9"/>
      <c r="G2107" s="12"/>
    </row>
    <row r="2108" spans="5:7" ht="16.8" x14ac:dyDescent="0.4">
      <c r="E2108" s="10" t="s">
        <v>2590</v>
      </c>
      <c r="F2108" s="9"/>
      <c r="G2108" s="12"/>
    </row>
    <row r="2109" spans="5:7" ht="16.8" x14ac:dyDescent="0.4">
      <c r="E2109" s="10" t="s">
        <v>2591</v>
      </c>
      <c r="F2109" s="9"/>
      <c r="G2109" s="12"/>
    </row>
    <row r="2110" spans="5:7" ht="16.8" x14ac:dyDescent="0.4">
      <c r="E2110" s="10" t="s">
        <v>2592</v>
      </c>
      <c r="F2110" s="9"/>
      <c r="G2110" s="12"/>
    </row>
    <row r="2111" spans="5:7" ht="16.8" x14ac:dyDescent="0.4">
      <c r="E2111" s="10" t="s">
        <v>2593</v>
      </c>
      <c r="F2111" s="9"/>
      <c r="G2111" s="12"/>
    </row>
    <row r="2112" spans="5:7" ht="16.8" x14ac:dyDescent="0.4">
      <c r="E2112" s="10" t="s">
        <v>2594</v>
      </c>
      <c r="F2112" s="9"/>
      <c r="G2112" s="12"/>
    </row>
    <row r="2113" spans="5:7" ht="16.8" x14ac:dyDescent="0.4">
      <c r="E2113" s="10" t="s">
        <v>2595</v>
      </c>
      <c r="F2113" s="9"/>
      <c r="G2113" s="12"/>
    </row>
    <row r="2114" spans="5:7" ht="16.8" x14ac:dyDescent="0.4">
      <c r="E2114" s="10" t="s">
        <v>2596</v>
      </c>
      <c r="F2114" s="9"/>
      <c r="G2114" s="12"/>
    </row>
    <row r="2115" spans="5:7" ht="16.8" x14ac:dyDescent="0.4">
      <c r="E2115" s="10" t="s">
        <v>2597</v>
      </c>
      <c r="F2115" s="9"/>
      <c r="G2115" s="12"/>
    </row>
    <row r="2116" spans="5:7" ht="16.8" x14ac:dyDescent="0.4">
      <c r="E2116" s="10" t="s">
        <v>2598</v>
      </c>
      <c r="F2116" s="9"/>
      <c r="G2116" s="12"/>
    </row>
    <row r="2117" spans="5:7" x14ac:dyDescent="0.3">
      <c r="E2117" s="10" t="s">
        <v>2599</v>
      </c>
      <c r="F2117" s="9"/>
    </row>
    <row r="2118" spans="5:7" x14ac:dyDescent="0.3">
      <c r="E2118" s="10" t="s">
        <v>2600</v>
      </c>
    </row>
    <row r="2119" spans="5:7" x14ac:dyDescent="0.3">
      <c r="E2119" s="10" t="s">
        <v>2601</v>
      </c>
    </row>
    <row r="2120" spans="5:7" x14ac:dyDescent="0.3">
      <c r="E2120" s="10" t="s">
        <v>2602</v>
      </c>
    </row>
    <row r="2121" spans="5:7" x14ac:dyDescent="0.3">
      <c r="E2121" s="10" t="s">
        <v>2603</v>
      </c>
    </row>
    <row r="2122" spans="5:7" x14ac:dyDescent="0.3">
      <c r="E2122" s="10" t="s">
        <v>2604</v>
      </c>
    </row>
    <row r="2123" spans="5:7" x14ac:dyDescent="0.3">
      <c r="E2123" s="10" t="s">
        <v>2605</v>
      </c>
    </row>
    <row r="2124" spans="5:7" x14ac:dyDescent="0.3">
      <c r="E2124" s="10" t="s">
        <v>2606</v>
      </c>
    </row>
    <row r="2125" spans="5:7" x14ac:dyDescent="0.3">
      <c r="E2125" s="10" t="s">
        <v>2607</v>
      </c>
    </row>
    <row r="2126" spans="5:7" x14ac:dyDescent="0.3">
      <c r="E2126" s="10" t="s">
        <v>2608</v>
      </c>
    </row>
    <row r="2127" spans="5:7" x14ac:dyDescent="0.3">
      <c r="E2127" s="10" t="s">
        <v>2609</v>
      </c>
    </row>
    <row r="2128" spans="5:7" x14ac:dyDescent="0.3">
      <c r="E2128" s="10" t="s">
        <v>2610</v>
      </c>
    </row>
    <row r="2129" spans="5:5" x14ac:dyDescent="0.3">
      <c r="E2129" s="10" t="s">
        <v>2611</v>
      </c>
    </row>
    <row r="2130" spans="5:5" x14ac:dyDescent="0.3">
      <c r="E2130" s="10" t="s">
        <v>2612</v>
      </c>
    </row>
    <row r="2131" spans="5:5" x14ac:dyDescent="0.3">
      <c r="E2131" s="10" t="s">
        <v>2613</v>
      </c>
    </row>
    <row r="2132" spans="5:5" x14ac:dyDescent="0.3">
      <c r="E2132" s="10" t="s">
        <v>2614</v>
      </c>
    </row>
    <row r="2133" spans="5:5" x14ac:dyDescent="0.3">
      <c r="E2133" s="10" t="s">
        <v>2615</v>
      </c>
    </row>
    <row r="2134" spans="5:5" x14ac:dyDescent="0.3">
      <c r="E2134" s="10" t="s">
        <v>2616</v>
      </c>
    </row>
    <row r="2135" spans="5:5" x14ac:dyDescent="0.3">
      <c r="E2135" s="10" t="s">
        <v>2617</v>
      </c>
    </row>
    <row r="2136" spans="5:5" x14ac:dyDescent="0.3">
      <c r="E2136" s="10" t="s">
        <v>2618</v>
      </c>
    </row>
    <row r="2137" spans="5:5" x14ac:dyDescent="0.3">
      <c r="E2137" s="10" t="s">
        <v>2619</v>
      </c>
    </row>
    <row r="2138" spans="5:5" x14ac:dyDescent="0.3">
      <c r="E2138" s="10" t="s">
        <v>2620</v>
      </c>
    </row>
    <row r="2139" spans="5:5" x14ac:dyDescent="0.3">
      <c r="E2139" s="10" t="s">
        <v>2621</v>
      </c>
    </row>
    <row r="2140" spans="5:5" x14ac:dyDescent="0.3">
      <c r="E2140" s="10" t="s">
        <v>2622</v>
      </c>
    </row>
    <row r="2141" spans="5:5" x14ac:dyDescent="0.3">
      <c r="E2141" s="10" t="s">
        <v>2623</v>
      </c>
    </row>
    <row r="2142" spans="5:5" x14ac:dyDescent="0.3">
      <c r="E2142" s="10" t="s">
        <v>2624</v>
      </c>
    </row>
    <row r="2143" spans="5:5" x14ac:dyDescent="0.3">
      <c r="E2143" s="10" t="s">
        <v>2625</v>
      </c>
    </row>
    <row r="2144" spans="5:5" x14ac:dyDescent="0.3">
      <c r="E2144" s="10" t="s">
        <v>2626</v>
      </c>
    </row>
    <row r="2145" spans="5:5" x14ac:dyDescent="0.3">
      <c r="E2145" s="10" t="s">
        <v>2627</v>
      </c>
    </row>
    <row r="2146" spans="5:5" x14ac:dyDescent="0.3">
      <c r="E2146" s="10" t="s">
        <v>2628</v>
      </c>
    </row>
    <row r="2147" spans="5:5" x14ac:dyDescent="0.3">
      <c r="E2147" s="10" t="s">
        <v>2629</v>
      </c>
    </row>
    <row r="2148" spans="5:5" x14ac:dyDescent="0.3">
      <c r="E2148" s="10" t="s">
        <v>2630</v>
      </c>
    </row>
    <row r="2149" spans="5:5" x14ac:dyDescent="0.3">
      <c r="E2149" s="10" t="s">
        <v>2631</v>
      </c>
    </row>
    <row r="2150" spans="5:5" x14ac:dyDescent="0.3">
      <c r="E2150" s="10" t="s">
        <v>2632</v>
      </c>
    </row>
    <row r="2151" spans="5:5" x14ac:dyDescent="0.3">
      <c r="E2151" s="10" t="s">
        <v>2633</v>
      </c>
    </row>
    <row r="2152" spans="5:5" x14ac:dyDescent="0.3">
      <c r="E2152" s="10" t="s">
        <v>2634</v>
      </c>
    </row>
    <row r="2153" spans="5:5" x14ac:dyDescent="0.3">
      <c r="E2153" s="10" t="s">
        <v>2635</v>
      </c>
    </row>
    <row r="2154" spans="5:5" x14ac:dyDescent="0.3">
      <c r="E2154" s="10" t="s">
        <v>2636</v>
      </c>
    </row>
    <row r="2155" spans="5:5" x14ac:dyDescent="0.3">
      <c r="E2155" s="10" t="s">
        <v>2637</v>
      </c>
    </row>
    <row r="2156" spans="5:5" x14ac:dyDescent="0.3">
      <c r="E2156" s="10" t="s">
        <v>2638</v>
      </c>
    </row>
    <row r="2157" spans="5:5" x14ac:dyDescent="0.3">
      <c r="E2157" s="10" t="s">
        <v>2639</v>
      </c>
    </row>
    <row r="2158" spans="5:5" x14ac:dyDescent="0.3">
      <c r="E2158" s="10" t="s">
        <v>2640</v>
      </c>
    </row>
    <row r="2159" spans="5:5" x14ac:dyDescent="0.3">
      <c r="E2159" s="10" t="s">
        <v>2641</v>
      </c>
    </row>
    <row r="2160" spans="5:5" x14ac:dyDescent="0.3">
      <c r="E2160" s="10" t="s">
        <v>2642</v>
      </c>
    </row>
    <row r="2161" spans="5:5" x14ac:dyDescent="0.3">
      <c r="E2161" s="10" t="s">
        <v>2643</v>
      </c>
    </row>
    <row r="2162" spans="5:5" x14ac:dyDescent="0.3">
      <c r="E2162" s="10" t="s">
        <v>2644</v>
      </c>
    </row>
    <row r="2163" spans="5:5" x14ac:dyDescent="0.3">
      <c r="E2163" s="10" t="s">
        <v>2645</v>
      </c>
    </row>
    <row r="2164" spans="5:5" x14ac:dyDescent="0.3">
      <c r="E2164" s="10" t="s">
        <v>2646</v>
      </c>
    </row>
    <row r="2165" spans="5:5" x14ac:dyDescent="0.3">
      <c r="E2165" s="10" t="s">
        <v>2647</v>
      </c>
    </row>
    <row r="2166" spans="5:5" x14ac:dyDescent="0.3">
      <c r="E2166" s="10" t="s">
        <v>2648</v>
      </c>
    </row>
    <row r="2167" spans="5:5" x14ac:dyDescent="0.3">
      <c r="E2167" s="10" t="s">
        <v>2649</v>
      </c>
    </row>
    <row r="2168" spans="5:5" x14ac:dyDescent="0.3">
      <c r="E2168" s="10" t="s">
        <v>2650</v>
      </c>
    </row>
    <row r="2169" spans="5:5" x14ac:dyDescent="0.3">
      <c r="E2169" s="10" t="s">
        <v>2651</v>
      </c>
    </row>
    <row r="2170" spans="5:5" x14ac:dyDescent="0.3">
      <c r="E2170" s="10" t="s">
        <v>2652</v>
      </c>
    </row>
    <row r="2171" spans="5:5" x14ac:dyDescent="0.3">
      <c r="E2171" s="10" t="s">
        <v>2653</v>
      </c>
    </row>
    <row r="2172" spans="5:5" x14ac:dyDescent="0.3">
      <c r="E2172" s="10" t="s">
        <v>2654</v>
      </c>
    </row>
    <row r="2173" spans="5:5" x14ac:dyDescent="0.3">
      <c r="E2173" s="10" t="s">
        <v>2655</v>
      </c>
    </row>
    <row r="2174" spans="5:5" x14ac:dyDescent="0.3">
      <c r="E2174" s="10" t="s">
        <v>2656</v>
      </c>
    </row>
    <row r="2175" spans="5:5" x14ac:dyDescent="0.3">
      <c r="E2175" s="6" t="s">
        <v>1940</v>
      </c>
    </row>
    <row r="2176" spans="5:5" x14ac:dyDescent="0.3">
      <c r="E2176" s="9" t="s">
        <v>1676</v>
      </c>
    </row>
    <row r="2177" spans="5:5" x14ac:dyDescent="0.3">
      <c r="E2177" s="9" t="s">
        <v>1677</v>
      </c>
    </row>
    <row r="2178" spans="5:5" x14ac:dyDescent="0.3">
      <c r="E2178" s="9" t="s">
        <v>1678</v>
      </c>
    </row>
    <row r="2179" spans="5:5" x14ac:dyDescent="0.3">
      <c r="E2179" s="9" t="s">
        <v>1679</v>
      </c>
    </row>
    <row r="2180" spans="5:5" x14ac:dyDescent="0.3">
      <c r="E2180" s="9" t="s">
        <v>1680</v>
      </c>
    </row>
    <row r="2181" spans="5:5" x14ac:dyDescent="0.3">
      <c r="E2181" s="9" t="s">
        <v>1681</v>
      </c>
    </row>
    <row r="2182" spans="5:5" x14ac:dyDescent="0.3">
      <c r="E2182" s="9" t="s">
        <v>1682</v>
      </c>
    </row>
    <row r="2183" spans="5:5" x14ac:dyDescent="0.3">
      <c r="E2183" s="9" t="s">
        <v>1683</v>
      </c>
    </row>
    <row r="2184" spans="5:5" x14ac:dyDescent="0.3">
      <c r="E2184" s="9" t="s">
        <v>1684</v>
      </c>
    </row>
    <row r="2185" spans="5:5" x14ac:dyDescent="0.3">
      <c r="E2185" s="9" t="s">
        <v>1685</v>
      </c>
    </row>
    <row r="2186" spans="5:5" x14ac:dyDescent="0.3">
      <c r="E2186" s="9" t="s">
        <v>1686</v>
      </c>
    </row>
    <row r="2187" spans="5:5" x14ac:dyDescent="0.3">
      <c r="E2187" s="9" t="s">
        <v>1687</v>
      </c>
    </row>
    <row r="2188" spans="5:5" x14ac:dyDescent="0.3">
      <c r="E2188" s="9" t="s">
        <v>1688</v>
      </c>
    </row>
    <row r="2189" spans="5:5" x14ac:dyDescent="0.3">
      <c r="E2189" s="9" t="s">
        <v>1689</v>
      </c>
    </row>
    <row r="2190" spans="5:5" x14ac:dyDescent="0.3">
      <c r="E2190" s="9" t="s">
        <v>1690</v>
      </c>
    </row>
    <row r="2191" spans="5:5" x14ac:dyDescent="0.3">
      <c r="E2191" s="9" t="s">
        <v>1691</v>
      </c>
    </row>
    <row r="2192" spans="5:5" x14ac:dyDescent="0.3">
      <c r="E2192" s="9" t="s">
        <v>1692</v>
      </c>
    </row>
    <row r="2193" spans="5:5" x14ac:dyDescent="0.3">
      <c r="E2193" s="9" t="s">
        <v>1693</v>
      </c>
    </row>
    <row r="2194" spans="5:5" x14ac:dyDescent="0.3">
      <c r="E2194" s="9" t="s">
        <v>1694</v>
      </c>
    </row>
    <row r="2195" spans="5:5" x14ac:dyDescent="0.3">
      <c r="E2195" s="9" t="s">
        <v>1695</v>
      </c>
    </row>
    <row r="2196" spans="5:5" x14ac:dyDescent="0.3">
      <c r="E2196" s="9" t="s">
        <v>1696</v>
      </c>
    </row>
    <row r="2197" spans="5:5" x14ac:dyDescent="0.3">
      <c r="E2197" s="9" t="s">
        <v>1697</v>
      </c>
    </row>
    <row r="2198" spans="5:5" x14ac:dyDescent="0.3">
      <c r="E2198" s="9" t="s">
        <v>1698</v>
      </c>
    </row>
    <row r="2199" spans="5:5" x14ac:dyDescent="0.3">
      <c r="E2199" s="9" t="s">
        <v>1699</v>
      </c>
    </row>
    <row r="2200" spans="5:5" x14ac:dyDescent="0.3">
      <c r="E2200" s="9" t="s">
        <v>1700</v>
      </c>
    </row>
    <row r="2201" spans="5:5" x14ac:dyDescent="0.3">
      <c r="E2201" s="9" t="s">
        <v>1701</v>
      </c>
    </row>
    <row r="2202" spans="5:5" x14ac:dyDescent="0.3">
      <c r="E2202" s="9" t="s">
        <v>1702</v>
      </c>
    </row>
    <row r="2203" spans="5:5" x14ac:dyDescent="0.3">
      <c r="E2203" s="9" t="s">
        <v>1703</v>
      </c>
    </row>
    <row r="2204" spans="5:5" x14ac:dyDescent="0.3">
      <c r="E2204" s="9" t="s">
        <v>1704</v>
      </c>
    </row>
    <row r="2205" spans="5:5" x14ac:dyDescent="0.3">
      <c r="E2205" s="9" t="s">
        <v>1705</v>
      </c>
    </row>
    <row r="2206" spans="5:5" x14ac:dyDescent="0.3">
      <c r="E2206" s="9" t="s">
        <v>1706</v>
      </c>
    </row>
    <row r="2207" spans="5:5" x14ac:dyDescent="0.3">
      <c r="E2207" s="9" t="s">
        <v>1707</v>
      </c>
    </row>
    <row r="2208" spans="5:5" x14ac:dyDescent="0.3">
      <c r="E2208" s="9" t="s">
        <v>1708</v>
      </c>
    </row>
    <row r="2209" spans="5:7" x14ac:dyDescent="0.3">
      <c r="E2209" s="9" t="s">
        <v>1709</v>
      </c>
    </row>
    <row r="2210" spans="5:7" x14ac:dyDescent="0.3">
      <c r="E2210" s="6" t="s">
        <v>355</v>
      </c>
    </row>
    <row r="2211" spans="5:7" x14ac:dyDescent="0.3">
      <c r="E2211" s="9" t="s">
        <v>1710</v>
      </c>
    </row>
    <row r="2212" spans="5:7" x14ac:dyDescent="0.3">
      <c r="E2212" s="9" t="s">
        <v>1711</v>
      </c>
    </row>
    <row r="2213" spans="5:7" x14ac:dyDescent="0.3">
      <c r="E2213" s="9" t="s">
        <v>1712</v>
      </c>
    </row>
    <row r="2214" spans="5:7" x14ac:dyDescent="0.3">
      <c r="E2214" s="9" t="s">
        <v>1713</v>
      </c>
    </row>
    <row r="2215" spans="5:7" x14ac:dyDescent="0.3">
      <c r="E2215" s="9" t="s">
        <v>1714</v>
      </c>
    </row>
    <row r="2216" spans="5:7" x14ac:dyDescent="0.3">
      <c r="E2216" s="9" t="s">
        <v>1715</v>
      </c>
    </row>
    <row r="2217" spans="5:7" x14ac:dyDescent="0.3">
      <c r="E2217" s="9" t="s">
        <v>1716</v>
      </c>
    </row>
    <row r="2218" spans="5:7" x14ac:dyDescent="0.3">
      <c r="E2218" s="9" t="s">
        <v>1717</v>
      </c>
    </row>
    <row r="2219" spans="5:7" x14ac:dyDescent="0.3">
      <c r="E2219" s="9" t="s">
        <v>1718</v>
      </c>
    </row>
    <row r="2220" spans="5:7" ht="16.8" x14ac:dyDescent="0.4">
      <c r="E2220" s="9" t="s">
        <v>1719</v>
      </c>
      <c r="F2220" s="9"/>
      <c r="G2220" s="12"/>
    </row>
    <row r="2221" spans="5:7" ht="16.8" x14ac:dyDescent="0.4">
      <c r="E2221" s="9" t="s">
        <v>1720</v>
      </c>
      <c r="F2221" s="9"/>
      <c r="G2221" s="12"/>
    </row>
    <row r="2222" spans="5:7" ht="16.8" x14ac:dyDescent="0.4">
      <c r="E2222" s="9" t="s">
        <v>1721</v>
      </c>
      <c r="F2222" s="9"/>
      <c r="G2222" s="12"/>
    </row>
    <row r="2223" spans="5:7" ht="16.8" x14ac:dyDescent="0.4">
      <c r="E2223" s="6" t="s">
        <v>1941</v>
      </c>
      <c r="F2223" s="9"/>
      <c r="G2223" s="12"/>
    </row>
    <row r="2224" spans="5:7" ht="16.8" x14ac:dyDescent="0.4">
      <c r="E2224" s="9" t="s">
        <v>1722</v>
      </c>
      <c r="F2224" s="9"/>
      <c r="G2224" s="12"/>
    </row>
    <row r="2225" spans="5:7" ht="16.8" x14ac:dyDescent="0.4">
      <c r="E2225" s="9" t="s">
        <v>1723</v>
      </c>
      <c r="F2225" s="9"/>
      <c r="G2225" s="12"/>
    </row>
    <row r="2226" spans="5:7" ht="16.8" x14ac:dyDescent="0.4">
      <c r="E2226" s="9" t="s">
        <v>1724</v>
      </c>
      <c r="F2226" s="9"/>
      <c r="G2226" s="12"/>
    </row>
    <row r="2227" spans="5:7" ht="16.8" x14ac:dyDescent="0.4">
      <c r="E2227" s="9" t="s">
        <v>1725</v>
      </c>
      <c r="F2227" s="9"/>
      <c r="G2227" s="12"/>
    </row>
    <row r="2228" spans="5:7" ht="16.8" x14ac:dyDescent="0.4">
      <c r="E2228" s="9" t="s">
        <v>1726</v>
      </c>
      <c r="F2228" s="9"/>
      <c r="G2228" s="12"/>
    </row>
    <row r="2229" spans="5:7" ht="16.8" x14ac:dyDescent="0.4">
      <c r="E2229" s="9" t="s">
        <v>1727</v>
      </c>
      <c r="F2229" s="9"/>
      <c r="G2229" s="12"/>
    </row>
    <row r="2230" spans="5:7" ht="16.8" x14ac:dyDescent="0.4">
      <c r="E2230" s="9" t="s">
        <v>1728</v>
      </c>
      <c r="F2230" s="9"/>
      <c r="G2230" s="12"/>
    </row>
    <row r="2231" spans="5:7" ht="16.8" x14ac:dyDescent="0.4">
      <c r="E2231" s="9" t="s">
        <v>1729</v>
      </c>
      <c r="F2231" s="9"/>
      <c r="G2231" s="12"/>
    </row>
    <row r="2232" spans="5:7" ht="16.8" x14ac:dyDescent="0.4">
      <c r="E2232" s="9" t="s">
        <v>1730</v>
      </c>
      <c r="F2232" s="9"/>
      <c r="G2232" s="12"/>
    </row>
    <row r="2233" spans="5:7" ht="16.8" x14ac:dyDescent="0.4">
      <c r="E2233" s="9" t="s">
        <v>1731</v>
      </c>
      <c r="F2233" s="9"/>
      <c r="G2233" s="12"/>
    </row>
    <row r="2234" spans="5:7" ht="16.8" x14ac:dyDescent="0.4">
      <c r="E2234" s="9" t="s">
        <v>1732</v>
      </c>
      <c r="F2234" s="9"/>
      <c r="G2234" s="12"/>
    </row>
    <row r="2235" spans="5:7" ht="16.8" x14ac:dyDescent="0.4">
      <c r="E2235" s="9" t="s">
        <v>1733</v>
      </c>
      <c r="F2235" s="9"/>
      <c r="G2235" s="12"/>
    </row>
    <row r="2236" spans="5:7" ht="16.8" x14ac:dyDescent="0.4">
      <c r="E2236" s="9" t="s">
        <v>1734</v>
      </c>
      <c r="F2236" s="9"/>
      <c r="G2236" s="12"/>
    </row>
    <row r="2237" spans="5:7" ht="16.8" x14ac:dyDescent="0.4">
      <c r="E2237" s="9" t="s">
        <v>1735</v>
      </c>
      <c r="F2237" s="9"/>
      <c r="G2237" s="12"/>
    </row>
    <row r="2238" spans="5:7" ht="16.8" x14ac:dyDescent="0.4">
      <c r="E2238" s="9" t="s">
        <v>1736</v>
      </c>
      <c r="F2238" s="9"/>
      <c r="G2238" s="12"/>
    </row>
    <row r="2239" spans="5:7" ht="16.8" x14ac:dyDescent="0.4">
      <c r="E2239" s="9" t="s">
        <v>1737</v>
      </c>
      <c r="F2239" s="9"/>
      <c r="G2239" s="12"/>
    </row>
    <row r="2240" spans="5:7" ht="16.8" x14ac:dyDescent="0.4">
      <c r="E2240" s="9" t="s">
        <v>1738</v>
      </c>
      <c r="F2240" s="9"/>
      <c r="G2240" s="12"/>
    </row>
    <row r="2241" spans="5:7" ht="16.8" x14ac:dyDescent="0.4">
      <c r="E2241" s="9" t="s">
        <v>1739</v>
      </c>
      <c r="F2241" s="9"/>
      <c r="G2241" s="12"/>
    </row>
    <row r="2242" spans="5:7" ht="16.8" x14ac:dyDescent="0.4">
      <c r="E2242" s="9" t="s">
        <v>1740</v>
      </c>
      <c r="F2242" s="9"/>
      <c r="G2242" s="12"/>
    </row>
    <row r="2243" spans="5:7" ht="16.8" x14ac:dyDescent="0.4">
      <c r="E2243" s="9" t="s">
        <v>1741</v>
      </c>
      <c r="F2243" s="9"/>
      <c r="G2243" s="12"/>
    </row>
    <row r="2244" spans="5:7" ht="16.8" x14ac:dyDescent="0.4">
      <c r="E2244" s="9" t="s">
        <v>1742</v>
      </c>
      <c r="F2244" s="9"/>
      <c r="G2244" s="12"/>
    </row>
    <row r="2245" spans="5:7" ht="16.8" x14ac:dyDescent="0.4">
      <c r="E2245" s="9" t="s">
        <v>1743</v>
      </c>
      <c r="F2245" s="9"/>
      <c r="G2245" s="12"/>
    </row>
    <row r="2246" spans="5:7" ht="16.8" x14ac:dyDescent="0.4">
      <c r="E2246" s="9" t="s">
        <v>1744</v>
      </c>
      <c r="F2246" s="9"/>
      <c r="G2246" s="12"/>
    </row>
    <row r="2247" spans="5:7" ht="16.8" x14ac:dyDescent="0.4">
      <c r="E2247" s="9" t="s">
        <v>1745</v>
      </c>
      <c r="F2247" s="9"/>
      <c r="G2247" s="12"/>
    </row>
    <row r="2248" spans="5:7" ht="16.8" x14ac:dyDescent="0.4">
      <c r="E2248" s="9" t="s">
        <v>1746</v>
      </c>
      <c r="F2248" s="9"/>
      <c r="G2248" s="12"/>
    </row>
    <row r="2249" spans="5:7" ht="16.8" x14ac:dyDescent="0.4">
      <c r="E2249" s="9" t="s">
        <v>1747</v>
      </c>
      <c r="F2249" s="9"/>
      <c r="G2249" s="12"/>
    </row>
    <row r="2250" spans="5:7" ht="16.8" x14ac:dyDescent="0.4">
      <c r="E2250" s="9" t="s">
        <v>1748</v>
      </c>
      <c r="F2250" s="9"/>
      <c r="G2250" s="12"/>
    </row>
    <row r="2251" spans="5:7" ht="16.8" x14ac:dyDescent="0.4">
      <c r="E2251" s="9" t="s">
        <v>1749</v>
      </c>
      <c r="F2251" s="9"/>
      <c r="G2251" s="12"/>
    </row>
    <row r="2252" spans="5:7" ht="16.8" x14ac:dyDescent="0.4">
      <c r="E2252" s="9" t="s">
        <v>1750</v>
      </c>
      <c r="F2252" s="9"/>
      <c r="G2252" s="12"/>
    </row>
    <row r="2253" spans="5:7" ht="16.8" x14ac:dyDescent="0.4">
      <c r="E2253" s="6" t="s">
        <v>356</v>
      </c>
      <c r="F2253" s="9"/>
      <c r="G2253" s="12"/>
    </row>
    <row r="2254" spans="5:7" ht="16.8" x14ac:dyDescent="0.4">
      <c r="E2254" s="9" t="s">
        <v>1751</v>
      </c>
      <c r="F2254" s="9"/>
      <c r="G2254" s="12"/>
    </row>
    <row r="2255" spans="5:7" ht="16.8" x14ac:dyDescent="0.4">
      <c r="E2255" s="9" t="s">
        <v>1752</v>
      </c>
      <c r="F2255" s="9"/>
      <c r="G2255" s="12"/>
    </row>
    <row r="2256" spans="5:7" ht="16.8" x14ac:dyDescent="0.4">
      <c r="E2256" s="9" t="s">
        <v>1753</v>
      </c>
      <c r="F2256" s="9"/>
      <c r="G2256" s="12"/>
    </row>
    <row r="2257" spans="5:7" ht="16.8" x14ac:dyDescent="0.4">
      <c r="E2257" s="9" t="s">
        <v>1754</v>
      </c>
      <c r="F2257" s="9"/>
      <c r="G2257" s="12"/>
    </row>
    <row r="2258" spans="5:7" ht="16.8" x14ac:dyDescent="0.4">
      <c r="E2258" s="9" t="s">
        <v>1755</v>
      </c>
      <c r="F2258" s="9"/>
      <c r="G2258" s="12"/>
    </row>
    <row r="2259" spans="5:7" ht="16.8" x14ac:dyDescent="0.4">
      <c r="E2259" s="9" t="s">
        <v>1756</v>
      </c>
      <c r="F2259" s="9"/>
      <c r="G2259" s="12"/>
    </row>
    <row r="2260" spans="5:7" ht="16.8" x14ac:dyDescent="0.4">
      <c r="E2260" s="9" t="s">
        <v>1757</v>
      </c>
      <c r="F2260" s="9"/>
      <c r="G2260" s="12"/>
    </row>
    <row r="2261" spans="5:7" ht="16.8" x14ac:dyDescent="0.4">
      <c r="E2261" s="9" t="s">
        <v>1758</v>
      </c>
      <c r="F2261" s="9"/>
      <c r="G2261" s="12"/>
    </row>
    <row r="2262" spans="5:7" ht="16.8" x14ac:dyDescent="0.4">
      <c r="E2262" s="9" t="s">
        <v>1759</v>
      </c>
      <c r="F2262" s="9"/>
      <c r="G2262" s="12"/>
    </row>
    <row r="2263" spans="5:7" ht="16.8" x14ac:dyDescent="0.4">
      <c r="E2263" s="9" t="s">
        <v>1760</v>
      </c>
      <c r="F2263" s="9"/>
      <c r="G2263" s="12"/>
    </row>
    <row r="2264" spans="5:7" ht="16.8" x14ac:dyDescent="0.4">
      <c r="E2264" s="9" t="s">
        <v>1761</v>
      </c>
      <c r="F2264" s="9"/>
      <c r="G2264" s="12"/>
    </row>
    <row r="2265" spans="5:7" ht="16.8" x14ac:dyDescent="0.4">
      <c r="E2265" s="9" t="s">
        <v>1762</v>
      </c>
      <c r="F2265" s="9"/>
      <c r="G2265" s="12"/>
    </row>
    <row r="2266" spans="5:7" ht="16.8" x14ac:dyDescent="0.4">
      <c r="E2266" s="9" t="s">
        <v>1763</v>
      </c>
      <c r="F2266" s="9"/>
      <c r="G2266" s="12"/>
    </row>
    <row r="2267" spans="5:7" ht="16.8" x14ac:dyDescent="0.4">
      <c r="E2267" s="9" t="s">
        <v>1764</v>
      </c>
      <c r="F2267" s="9"/>
      <c r="G2267" s="12"/>
    </row>
    <row r="2268" spans="5:7" ht="16.8" x14ac:dyDescent="0.4">
      <c r="E2268" s="9" t="s">
        <v>1765</v>
      </c>
      <c r="F2268" s="9"/>
      <c r="G2268" s="12"/>
    </row>
    <row r="2269" spans="5:7" ht="16.8" x14ac:dyDescent="0.4">
      <c r="E2269" s="9" t="s">
        <v>1766</v>
      </c>
      <c r="F2269" s="9"/>
      <c r="G2269" s="12"/>
    </row>
    <row r="2270" spans="5:7" ht="16.8" x14ac:dyDescent="0.4">
      <c r="E2270" s="9" t="s">
        <v>1767</v>
      </c>
      <c r="F2270" s="9"/>
      <c r="G2270" s="12"/>
    </row>
    <row r="2271" spans="5:7" ht="16.8" x14ac:dyDescent="0.4">
      <c r="E2271" s="9" t="s">
        <v>1768</v>
      </c>
      <c r="F2271" s="9"/>
      <c r="G2271" s="12"/>
    </row>
    <row r="2272" spans="5:7" ht="16.8" x14ac:dyDescent="0.4">
      <c r="E2272" s="9" t="s">
        <v>1769</v>
      </c>
      <c r="F2272" s="9"/>
      <c r="G2272" s="12"/>
    </row>
    <row r="2273" spans="5:7" ht="16.8" x14ac:dyDescent="0.4">
      <c r="E2273" s="9" t="s">
        <v>1770</v>
      </c>
      <c r="F2273" s="9"/>
      <c r="G2273" s="12"/>
    </row>
    <row r="2274" spans="5:7" ht="16.8" x14ac:dyDescent="0.4">
      <c r="E2274" s="9" t="s">
        <v>1771</v>
      </c>
      <c r="F2274" s="9"/>
      <c r="G2274" s="12"/>
    </row>
    <row r="2275" spans="5:7" ht="16.8" x14ac:dyDescent="0.4">
      <c r="E2275" s="9" t="s">
        <v>1772</v>
      </c>
      <c r="F2275" s="9"/>
      <c r="G2275" s="12"/>
    </row>
    <row r="2276" spans="5:7" ht="16.8" x14ac:dyDescent="0.4">
      <c r="E2276" s="6" t="s">
        <v>2657</v>
      </c>
      <c r="F2276" s="9"/>
      <c r="G2276" s="12"/>
    </row>
    <row r="2277" spans="5:7" ht="16.8" x14ac:dyDescent="0.4">
      <c r="E2277" s="10" t="s">
        <v>2658</v>
      </c>
      <c r="F2277" s="9"/>
      <c r="G2277" s="12"/>
    </row>
    <row r="2278" spans="5:7" ht="16.8" x14ac:dyDescent="0.4">
      <c r="E2278" s="10" t="s">
        <v>2659</v>
      </c>
      <c r="F2278" s="9"/>
      <c r="G2278" s="12"/>
    </row>
    <row r="2279" spans="5:7" ht="16.8" x14ac:dyDescent="0.4">
      <c r="E2279" s="10" t="s">
        <v>2660</v>
      </c>
      <c r="F2279" s="9"/>
      <c r="G2279" s="12"/>
    </row>
    <row r="2280" spans="5:7" ht="16.8" x14ac:dyDescent="0.4">
      <c r="E2280" s="10" t="s">
        <v>2661</v>
      </c>
      <c r="F2280" s="9"/>
      <c r="G2280" s="12"/>
    </row>
    <row r="2281" spans="5:7" ht="16.8" x14ac:dyDescent="0.4">
      <c r="E2281" s="10" t="s">
        <v>2662</v>
      </c>
      <c r="F2281" s="9"/>
      <c r="G2281" s="12"/>
    </row>
    <row r="2282" spans="5:7" ht="16.8" x14ac:dyDescent="0.4">
      <c r="E2282" s="10" t="s">
        <v>2663</v>
      </c>
      <c r="F2282" s="9"/>
      <c r="G2282" s="12"/>
    </row>
    <row r="2283" spans="5:7" ht="16.8" x14ac:dyDescent="0.4">
      <c r="E2283" s="10" t="s">
        <v>2664</v>
      </c>
      <c r="F2283" s="9"/>
      <c r="G2283" s="12"/>
    </row>
    <row r="2284" spans="5:7" ht="16.8" x14ac:dyDescent="0.4">
      <c r="E2284" s="10" t="s">
        <v>2665</v>
      </c>
      <c r="F2284" s="9"/>
      <c r="G2284" s="12"/>
    </row>
    <row r="2285" spans="5:7" ht="16.8" x14ac:dyDescent="0.4">
      <c r="E2285" s="10" t="s">
        <v>2666</v>
      </c>
      <c r="F2285" s="9"/>
      <c r="G2285" s="12"/>
    </row>
    <row r="2286" spans="5:7" ht="16.8" x14ac:dyDescent="0.4">
      <c r="E2286" s="10" t="s">
        <v>2667</v>
      </c>
      <c r="F2286" s="9"/>
      <c r="G2286" s="12"/>
    </row>
    <row r="2287" spans="5:7" ht="16.8" x14ac:dyDescent="0.4">
      <c r="E2287" s="10" t="s">
        <v>2668</v>
      </c>
      <c r="F2287" s="9"/>
      <c r="G2287" s="12"/>
    </row>
    <row r="2288" spans="5:7" ht="16.8" x14ac:dyDescent="0.4">
      <c r="E2288" s="10" t="s">
        <v>2669</v>
      </c>
      <c r="F2288" s="9"/>
      <c r="G2288" s="12"/>
    </row>
    <row r="2289" spans="5:7" ht="16.8" x14ac:dyDescent="0.4">
      <c r="E2289" s="10" t="s">
        <v>2670</v>
      </c>
      <c r="F2289" s="9"/>
      <c r="G2289" s="12"/>
    </row>
    <row r="2290" spans="5:7" ht="16.8" x14ac:dyDescent="0.4">
      <c r="E2290" s="10" t="s">
        <v>2671</v>
      </c>
      <c r="F2290" s="9"/>
      <c r="G2290" s="12"/>
    </row>
    <row r="2291" spans="5:7" ht="16.8" x14ac:dyDescent="0.4">
      <c r="E2291" s="10" t="s">
        <v>2672</v>
      </c>
      <c r="F2291" s="9"/>
      <c r="G2291" s="12"/>
    </row>
    <row r="2292" spans="5:7" ht="16.8" x14ac:dyDescent="0.4">
      <c r="E2292" s="10" t="s">
        <v>2673</v>
      </c>
      <c r="F2292" s="9"/>
      <c r="G2292" s="12"/>
    </row>
    <row r="2293" spans="5:7" ht="16.8" x14ac:dyDescent="0.4">
      <c r="E2293" s="10" t="s">
        <v>2674</v>
      </c>
      <c r="F2293" s="9"/>
      <c r="G2293" s="12"/>
    </row>
    <row r="2294" spans="5:7" ht="16.8" x14ac:dyDescent="0.4">
      <c r="E2294" s="10" t="s">
        <v>2675</v>
      </c>
      <c r="F2294" s="9"/>
      <c r="G2294" s="12"/>
    </row>
    <row r="2295" spans="5:7" ht="16.8" x14ac:dyDescent="0.4">
      <c r="E2295" s="10" t="s">
        <v>2676</v>
      </c>
      <c r="F2295" s="9"/>
      <c r="G2295" s="12"/>
    </row>
    <row r="2296" spans="5:7" ht="16.8" x14ac:dyDescent="0.4">
      <c r="E2296" s="10" t="s">
        <v>2677</v>
      </c>
      <c r="F2296" s="9"/>
      <c r="G2296" s="12"/>
    </row>
    <row r="2297" spans="5:7" ht="16.8" x14ac:dyDescent="0.4">
      <c r="E2297" s="10" t="s">
        <v>2678</v>
      </c>
      <c r="F2297" s="9"/>
      <c r="G2297" s="12"/>
    </row>
    <row r="2298" spans="5:7" ht="16.8" x14ac:dyDescent="0.4">
      <c r="E2298" s="10" t="s">
        <v>2679</v>
      </c>
      <c r="F2298" s="9"/>
      <c r="G2298" s="12"/>
    </row>
    <row r="2299" spans="5:7" ht="16.8" x14ac:dyDescent="0.4">
      <c r="E2299" s="10" t="s">
        <v>2680</v>
      </c>
      <c r="F2299" s="9"/>
      <c r="G2299" s="12"/>
    </row>
    <row r="2300" spans="5:7" ht="16.8" x14ac:dyDescent="0.4">
      <c r="E2300" s="10" t="s">
        <v>2681</v>
      </c>
      <c r="F2300" s="9"/>
      <c r="G2300" s="12"/>
    </row>
    <row r="2301" spans="5:7" ht="16.8" x14ac:dyDescent="0.4">
      <c r="E2301" s="10" t="s">
        <v>2682</v>
      </c>
      <c r="F2301" s="9"/>
      <c r="G2301" s="12"/>
    </row>
    <row r="2302" spans="5:7" ht="16.8" x14ac:dyDescent="0.4">
      <c r="E2302" s="10" t="s">
        <v>2683</v>
      </c>
      <c r="F2302" s="9"/>
      <c r="G2302" s="12"/>
    </row>
    <row r="2303" spans="5:7" ht="16.8" x14ac:dyDescent="0.4">
      <c r="E2303" s="10" t="s">
        <v>2684</v>
      </c>
      <c r="F2303" s="9"/>
      <c r="G2303" s="12"/>
    </row>
    <row r="2304" spans="5:7" ht="16.8" x14ac:dyDescent="0.4">
      <c r="E2304" s="10" t="s">
        <v>2685</v>
      </c>
      <c r="F2304" s="9"/>
      <c r="G2304" s="12"/>
    </row>
    <row r="2305" spans="5:7" ht="16.8" x14ac:dyDescent="0.4">
      <c r="E2305" s="10" t="s">
        <v>2686</v>
      </c>
      <c r="F2305" s="9"/>
      <c r="G2305" s="12"/>
    </row>
    <row r="2306" spans="5:7" ht="16.8" x14ac:dyDescent="0.4">
      <c r="E2306" s="10" t="s">
        <v>2687</v>
      </c>
      <c r="F2306" s="9"/>
      <c r="G2306" s="12"/>
    </row>
    <row r="2307" spans="5:7" ht="16.8" x14ac:dyDescent="0.4">
      <c r="E2307" s="10" t="s">
        <v>2688</v>
      </c>
      <c r="F2307" s="9"/>
      <c r="G2307" s="12"/>
    </row>
    <row r="2308" spans="5:7" ht="16.8" x14ac:dyDescent="0.4">
      <c r="E2308" s="10" t="s">
        <v>2689</v>
      </c>
      <c r="F2308" s="9"/>
      <c r="G2308" s="12"/>
    </row>
    <row r="2309" spans="5:7" ht="16.8" x14ac:dyDescent="0.4">
      <c r="E2309" s="10" t="s">
        <v>2690</v>
      </c>
      <c r="F2309" s="9"/>
      <c r="G2309" s="12"/>
    </row>
    <row r="2310" spans="5:7" ht="16.8" x14ac:dyDescent="0.4">
      <c r="E2310" s="10" t="s">
        <v>2691</v>
      </c>
      <c r="F2310" s="9"/>
      <c r="G2310" s="12"/>
    </row>
    <row r="2311" spans="5:7" ht="16.8" x14ac:dyDescent="0.4">
      <c r="E2311" s="10" t="s">
        <v>2692</v>
      </c>
      <c r="F2311" s="9"/>
      <c r="G2311" s="12"/>
    </row>
    <row r="2312" spans="5:7" ht="16.8" x14ac:dyDescent="0.4">
      <c r="E2312" s="10" t="s">
        <v>2693</v>
      </c>
      <c r="F2312" s="9"/>
      <c r="G2312" s="12"/>
    </row>
    <row r="2313" spans="5:7" ht="16.8" x14ac:dyDescent="0.4">
      <c r="E2313" s="10" t="s">
        <v>2694</v>
      </c>
      <c r="F2313" s="9"/>
      <c r="G2313" s="12"/>
    </row>
    <row r="2314" spans="5:7" ht="16.8" x14ac:dyDescent="0.4">
      <c r="E2314" s="10" t="s">
        <v>2695</v>
      </c>
      <c r="F2314" s="9"/>
      <c r="G2314" s="12"/>
    </row>
    <row r="2315" spans="5:7" ht="16.8" x14ac:dyDescent="0.4">
      <c r="E2315" s="10" t="s">
        <v>2696</v>
      </c>
      <c r="F2315" s="9"/>
      <c r="G2315" s="12"/>
    </row>
    <row r="2316" spans="5:7" ht="16.8" x14ac:dyDescent="0.4">
      <c r="E2316" s="10" t="s">
        <v>2697</v>
      </c>
      <c r="F2316" s="9"/>
      <c r="G2316" s="12"/>
    </row>
    <row r="2317" spans="5:7" ht="16.8" x14ac:dyDescent="0.4">
      <c r="E2317" s="10" t="s">
        <v>2698</v>
      </c>
      <c r="F2317" s="9"/>
      <c r="G2317" s="12"/>
    </row>
    <row r="2318" spans="5:7" ht="16.8" x14ac:dyDescent="0.4">
      <c r="E2318" s="10" t="s">
        <v>2699</v>
      </c>
      <c r="F2318" s="9"/>
      <c r="G2318" s="12"/>
    </row>
    <row r="2319" spans="5:7" ht="16.8" x14ac:dyDescent="0.4">
      <c r="E2319" s="10" t="s">
        <v>2700</v>
      </c>
      <c r="F2319" s="9"/>
      <c r="G2319" s="12"/>
    </row>
    <row r="2320" spans="5:7" ht="16.8" x14ac:dyDescent="0.4">
      <c r="E2320" s="10" t="s">
        <v>2701</v>
      </c>
      <c r="F2320" s="9"/>
      <c r="G2320" s="12"/>
    </row>
    <row r="2321" spans="5:7" ht="16.8" x14ac:dyDescent="0.4">
      <c r="E2321" s="10" t="s">
        <v>2702</v>
      </c>
      <c r="F2321" s="9"/>
      <c r="G2321" s="12"/>
    </row>
    <row r="2322" spans="5:7" ht="16.8" x14ac:dyDescent="0.4">
      <c r="E2322" s="10" t="s">
        <v>2703</v>
      </c>
      <c r="F2322" s="9"/>
      <c r="G2322" s="12"/>
    </row>
    <row r="2323" spans="5:7" ht="16.8" x14ac:dyDescent="0.4">
      <c r="E2323" s="10" t="s">
        <v>2704</v>
      </c>
      <c r="F2323" s="9"/>
      <c r="G2323" s="12"/>
    </row>
    <row r="2324" spans="5:7" ht="16.8" x14ac:dyDescent="0.4">
      <c r="E2324" s="10" t="s">
        <v>2705</v>
      </c>
      <c r="F2324" s="9"/>
      <c r="G2324" s="12"/>
    </row>
    <row r="2325" spans="5:7" ht="16.8" x14ac:dyDescent="0.4">
      <c r="E2325" s="10" t="s">
        <v>2706</v>
      </c>
      <c r="F2325" s="9"/>
      <c r="G2325" s="12"/>
    </row>
    <row r="2326" spans="5:7" ht="16.8" x14ac:dyDescent="0.4">
      <c r="E2326" s="10" t="s">
        <v>2707</v>
      </c>
      <c r="F2326" s="9"/>
      <c r="G2326" s="12"/>
    </row>
    <row r="2327" spans="5:7" ht="16.8" x14ac:dyDescent="0.4">
      <c r="E2327" s="10" t="s">
        <v>2708</v>
      </c>
      <c r="F2327" s="9"/>
      <c r="G2327" s="12"/>
    </row>
    <row r="2328" spans="5:7" ht="16.8" x14ac:dyDescent="0.4">
      <c r="E2328" s="10" t="s">
        <v>2709</v>
      </c>
      <c r="F2328" s="9"/>
      <c r="G2328" s="12"/>
    </row>
    <row r="2329" spans="5:7" ht="16.8" x14ac:dyDescent="0.4">
      <c r="E2329" s="10" t="s">
        <v>2710</v>
      </c>
      <c r="F2329" s="9"/>
      <c r="G2329" s="12"/>
    </row>
    <row r="2330" spans="5:7" ht="16.8" x14ac:dyDescent="0.4">
      <c r="E2330" s="10" t="s">
        <v>2711</v>
      </c>
      <c r="F2330" s="9"/>
      <c r="G2330" s="12"/>
    </row>
    <row r="2331" spans="5:7" ht="16.8" x14ac:dyDescent="0.4">
      <c r="E2331" s="10" t="s">
        <v>2712</v>
      </c>
      <c r="F2331" s="9"/>
      <c r="G2331" s="12"/>
    </row>
    <row r="2332" spans="5:7" ht="16.8" x14ac:dyDescent="0.4">
      <c r="E2332" s="10" t="s">
        <v>2713</v>
      </c>
      <c r="F2332" s="9"/>
      <c r="G2332" s="12"/>
    </row>
    <row r="2333" spans="5:7" ht="16.8" x14ac:dyDescent="0.4">
      <c r="E2333" s="10" t="s">
        <v>2714</v>
      </c>
      <c r="F2333" s="9"/>
      <c r="G2333" s="12"/>
    </row>
    <row r="2334" spans="5:7" x14ac:dyDescent="0.3">
      <c r="E2334" s="10" t="s">
        <v>2715</v>
      </c>
    </row>
    <row r="2335" spans="5:7" x14ac:dyDescent="0.3">
      <c r="E2335" s="10" t="s">
        <v>2716</v>
      </c>
    </row>
    <row r="2336" spans="5:7" x14ac:dyDescent="0.3">
      <c r="E2336" s="10" t="s">
        <v>2717</v>
      </c>
    </row>
    <row r="2337" spans="5:5" x14ac:dyDescent="0.3">
      <c r="E2337" s="10" t="s">
        <v>2718</v>
      </c>
    </row>
    <row r="2338" spans="5:5" x14ac:dyDescent="0.3">
      <c r="E2338" s="10" t="s">
        <v>2719</v>
      </c>
    </row>
    <row r="2339" spans="5:5" x14ac:dyDescent="0.3">
      <c r="E2339" s="10" t="s">
        <v>2720</v>
      </c>
    </row>
    <row r="2340" spans="5:5" x14ac:dyDescent="0.3">
      <c r="E2340" s="10" t="s">
        <v>2721</v>
      </c>
    </row>
    <row r="2341" spans="5:5" x14ac:dyDescent="0.3">
      <c r="E2341" s="10" t="s">
        <v>2722</v>
      </c>
    </row>
    <row r="2342" spans="5:5" x14ac:dyDescent="0.3">
      <c r="E2342" s="10" t="s">
        <v>2723</v>
      </c>
    </row>
    <row r="2343" spans="5:5" x14ac:dyDescent="0.3">
      <c r="E2343" s="10" t="s">
        <v>2724</v>
      </c>
    </row>
    <row r="2344" spans="5:5" x14ac:dyDescent="0.3">
      <c r="E2344" s="10" t="s">
        <v>2725</v>
      </c>
    </row>
    <row r="2345" spans="5:5" x14ac:dyDescent="0.3">
      <c r="E2345" s="10" t="s">
        <v>2726</v>
      </c>
    </row>
    <row r="2346" spans="5:5" x14ac:dyDescent="0.3">
      <c r="E2346" s="10" t="s">
        <v>2727</v>
      </c>
    </row>
    <row r="2347" spans="5:5" x14ac:dyDescent="0.3">
      <c r="E2347" s="10" t="s">
        <v>2728</v>
      </c>
    </row>
    <row r="2348" spans="5:5" x14ac:dyDescent="0.3">
      <c r="E2348" s="10" t="s">
        <v>2729</v>
      </c>
    </row>
    <row r="2349" spans="5:5" x14ac:dyDescent="0.3">
      <c r="E2349" s="10" t="s">
        <v>2730</v>
      </c>
    </row>
    <row r="2350" spans="5:5" x14ac:dyDescent="0.3">
      <c r="E2350" s="10" t="s">
        <v>2731</v>
      </c>
    </row>
    <row r="2351" spans="5:5" x14ac:dyDescent="0.3">
      <c r="E2351" s="10" t="s">
        <v>2732</v>
      </c>
    </row>
    <row r="2352" spans="5:5" x14ac:dyDescent="0.3">
      <c r="E2352" s="10" t="s">
        <v>2733</v>
      </c>
    </row>
    <row r="2353" spans="5:5" x14ac:dyDescent="0.3">
      <c r="E2353" s="10" t="s">
        <v>2734</v>
      </c>
    </row>
    <row r="2354" spans="5:5" x14ac:dyDescent="0.3">
      <c r="E2354" s="10" t="s">
        <v>2735</v>
      </c>
    </row>
    <row r="2355" spans="5:5" x14ac:dyDescent="0.3">
      <c r="E2355" s="10" t="s">
        <v>2736</v>
      </c>
    </row>
    <row r="2356" spans="5:5" x14ac:dyDescent="0.3">
      <c r="E2356" s="10" t="s">
        <v>2737</v>
      </c>
    </row>
    <row r="2357" spans="5:5" x14ac:dyDescent="0.3">
      <c r="E2357" s="10" t="s">
        <v>2738</v>
      </c>
    </row>
    <row r="2358" spans="5:5" x14ac:dyDescent="0.3">
      <c r="E2358" s="10" t="s">
        <v>2739</v>
      </c>
    </row>
    <row r="2359" spans="5:5" x14ac:dyDescent="0.3">
      <c r="E2359" s="10" t="s">
        <v>2740</v>
      </c>
    </row>
    <row r="2360" spans="5:5" x14ac:dyDescent="0.3">
      <c r="E2360" s="10" t="s">
        <v>2741</v>
      </c>
    </row>
    <row r="2361" spans="5:5" x14ac:dyDescent="0.3">
      <c r="E2361" s="10" t="s">
        <v>2742</v>
      </c>
    </row>
    <row r="2362" spans="5:5" x14ac:dyDescent="0.3">
      <c r="E2362" s="10" t="s">
        <v>2743</v>
      </c>
    </row>
    <row r="2363" spans="5:5" x14ac:dyDescent="0.3">
      <c r="E2363" s="10" t="s">
        <v>2744</v>
      </c>
    </row>
    <row r="2364" spans="5:5" x14ac:dyDescent="0.3">
      <c r="E2364" s="10" t="s">
        <v>2745</v>
      </c>
    </row>
    <row r="2365" spans="5:5" x14ac:dyDescent="0.3">
      <c r="E2365" s="10" t="s">
        <v>2746</v>
      </c>
    </row>
    <row r="2366" spans="5:5" x14ac:dyDescent="0.3">
      <c r="E2366" s="10" t="s">
        <v>2747</v>
      </c>
    </row>
    <row r="2367" spans="5:5" x14ac:dyDescent="0.3">
      <c r="E2367" s="10" t="s">
        <v>2748</v>
      </c>
    </row>
    <row r="2368" spans="5:5" x14ac:dyDescent="0.3">
      <c r="E2368" s="10" t="s">
        <v>2749</v>
      </c>
    </row>
    <row r="2369" spans="5:5" x14ac:dyDescent="0.3">
      <c r="E2369" s="10" t="s">
        <v>2750</v>
      </c>
    </row>
    <row r="2370" spans="5:5" x14ac:dyDescent="0.3">
      <c r="E2370" s="10" t="s">
        <v>2751</v>
      </c>
    </row>
    <row r="2371" spans="5:5" x14ac:dyDescent="0.3">
      <c r="E2371" s="10" t="s">
        <v>2752</v>
      </c>
    </row>
    <row r="2372" spans="5:5" x14ac:dyDescent="0.3">
      <c r="E2372" s="10" t="s">
        <v>2753</v>
      </c>
    </row>
    <row r="2373" spans="5:5" x14ac:dyDescent="0.3">
      <c r="E2373" s="10" t="s">
        <v>2754</v>
      </c>
    </row>
    <row r="2374" spans="5:5" x14ac:dyDescent="0.3">
      <c r="E2374" s="10" t="s">
        <v>2755</v>
      </c>
    </row>
    <row r="2375" spans="5:5" x14ac:dyDescent="0.3">
      <c r="E2375" s="10" t="s">
        <v>2756</v>
      </c>
    </row>
    <row r="2376" spans="5:5" x14ac:dyDescent="0.3">
      <c r="E2376" s="10" t="s">
        <v>2757</v>
      </c>
    </row>
    <row r="2377" spans="5:5" x14ac:dyDescent="0.3">
      <c r="E2377" s="10" t="s">
        <v>2758</v>
      </c>
    </row>
    <row r="2378" spans="5:5" x14ac:dyDescent="0.3">
      <c r="E2378" s="10" t="s">
        <v>2759</v>
      </c>
    </row>
    <row r="2379" spans="5:5" x14ac:dyDescent="0.3">
      <c r="E2379" s="10" t="s">
        <v>2760</v>
      </c>
    </row>
    <row r="2380" spans="5:5" x14ac:dyDescent="0.3">
      <c r="E2380" s="10" t="s">
        <v>2761</v>
      </c>
    </row>
    <row r="2381" spans="5:5" x14ac:dyDescent="0.3">
      <c r="E2381" s="10" t="s">
        <v>2762</v>
      </c>
    </row>
    <row r="2382" spans="5:5" x14ac:dyDescent="0.3">
      <c r="E2382" s="10" t="s">
        <v>2763</v>
      </c>
    </row>
    <row r="2383" spans="5:5" x14ac:dyDescent="0.3">
      <c r="E2383" s="10" t="s">
        <v>2764</v>
      </c>
    </row>
    <row r="2384" spans="5:5" x14ac:dyDescent="0.3">
      <c r="E2384" s="10" t="s">
        <v>2765</v>
      </c>
    </row>
    <row r="2385" spans="5:5" x14ac:dyDescent="0.3">
      <c r="E2385" s="10" t="s">
        <v>2766</v>
      </c>
    </row>
    <row r="2386" spans="5:5" x14ac:dyDescent="0.3">
      <c r="E2386" s="10" t="s">
        <v>2767</v>
      </c>
    </row>
    <row r="2387" spans="5:5" x14ac:dyDescent="0.3">
      <c r="E2387" s="10" t="s">
        <v>2768</v>
      </c>
    </row>
    <row r="2388" spans="5:5" x14ac:dyDescent="0.3">
      <c r="E2388" s="10" t="s">
        <v>2769</v>
      </c>
    </row>
    <row r="2389" spans="5:5" x14ac:dyDescent="0.3">
      <c r="E2389" s="10" t="s">
        <v>2770</v>
      </c>
    </row>
    <row r="2390" spans="5:5" x14ac:dyDescent="0.3">
      <c r="E2390" s="10" t="s">
        <v>2771</v>
      </c>
    </row>
    <row r="2391" spans="5:5" x14ac:dyDescent="0.3">
      <c r="E2391" s="6" t="s">
        <v>1942</v>
      </c>
    </row>
    <row r="2392" spans="5:5" x14ac:dyDescent="0.3">
      <c r="E2392" s="9" t="s">
        <v>1773</v>
      </c>
    </row>
    <row r="2393" spans="5:5" x14ac:dyDescent="0.3">
      <c r="E2393" s="9" t="s">
        <v>1774</v>
      </c>
    </row>
    <row r="2394" spans="5:5" x14ac:dyDescent="0.3">
      <c r="E2394" s="9" t="s">
        <v>1775</v>
      </c>
    </row>
    <row r="2395" spans="5:5" x14ac:dyDescent="0.3">
      <c r="E2395" s="9" t="s">
        <v>1776</v>
      </c>
    </row>
    <row r="2396" spans="5:5" x14ac:dyDescent="0.3">
      <c r="E2396" s="9" t="s">
        <v>1777</v>
      </c>
    </row>
    <row r="2397" spans="5:5" x14ac:dyDescent="0.3">
      <c r="E2397" s="9" t="s">
        <v>1778</v>
      </c>
    </row>
    <row r="2398" spans="5:5" x14ac:dyDescent="0.3">
      <c r="E2398" s="9" t="s">
        <v>1779</v>
      </c>
    </row>
    <row r="2399" spans="5:5" x14ac:dyDescent="0.3">
      <c r="E2399" s="9" t="s">
        <v>1780</v>
      </c>
    </row>
    <row r="2400" spans="5:5" x14ac:dyDescent="0.3">
      <c r="E2400" s="9" t="s">
        <v>1781</v>
      </c>
    </row>
    <row r="2401" spans="5:5" x14ac:dyDescent="0.3">
      <c r="E2401" s="9" t="s">
        <v>1782</v>
      </c>
    </row>
    <row r="2402" spans="5:5" x14ac:dyDescent="0.3">
      <c r="E2402" s="9" t="s">
        <v>1783</v>
      </c>
    </row>
    <row r="2403" spans="5:5" x14ac:dyDescent="0.3">
      <c r="E2403" s="9" t="s">
        <v>1784</v>
      </c>
    </row>
    <row r="2404" spans="5:5" x14ac:dyDescent="0.3">
      <c r="E2404" s="9" t="s">
        <v>1785</v>
      </c>
    </row>
    <row r="2405" spans="5:5" x14ac:dyDescent="0.3">
      <c r="E2405" s="9" t="s">
        <v>1786</v>
      </c>
    </row>
    <row r="2406" spans="5:5" x14ac:dyDescent="0.3">
      <c r="E2406" s="9" t="s">
        <v>1787</v>
      </c>
    </row>
    <row r="2407" spans="5:5" x14ac:dyDescent="0.3">
      <c r="E2407" s="9" t="s">
        <v>1788</v>
      </c>
    </row>
    <row r="2408" spans="5:5" x14ac:dyDescent="0.3">
      <c r="E2408" s="9" t="s">
        <v>1789</v>
      </c>
    </row>
    <row r="2409" spans="5:5" x14ac:dyDescent="0.3">
      <c r="E2409" s="9" t="s">
        <v>1790</v>
      </c>
    </row>
    <row r="2410" spans="5:5" x14ac:dyDescent="0.3">
      <c r="E2410" s="9" t="s">
        <v>1791</v>
      </c>
    </row>
    <row r="2411" spans="5:5" x14ac:dyDescent="0.3">
      <c r="E2411" s="9" t="s">
        <v>1792</v>
      </c>
    </row>
    <row r="2412" spans="5:5" x14ac:dyDescent="0.3">
      <c r="E2412" s="9" t="s">
        <v>1793</v>
      </c>
    </row>
    <row r="2413" spans="5:5" x14ac:dyDescent="0.3">
      <c r="E2413" s="9" t="s">
        <v>1794</v>
      </c>
    </row>
    <row r="2414" spans="5:5" x14ac:dyDescent="0.3">
      <c r="E2414" s="9" t="s">
        <v>1795</v>
      </c>
    </row>
    <row r="2415" spans="5:5" x14ac:dyDescent="0.3">
      <c r="E2415" s="9" t="s">
        <v>1796</v>
      </c>
    </row>
    <row r="2416" spans="5:5" x14ac:dyDescent="0.3">
      <c r="E2416" s="6" t="s">
        <v>357</v>
      </c>
    </row>
    <row r="2417" spans="5:5" x14ac:dyDescent="0.3">
      <c r="E2417" s="9" t="s">
        <v>1797</v>
      </c>
    </row>
    <row r="2418" spans="5:5" x14ac:dyDescent="0.3">
      <c r="E2418" s="9" t="s">
        <v>1798</v>
      </c>
    </row>
    <row r="2419" spans="5:5" x14ac:dyDescent="0.3">
      <c r="E2419" s="9" t="s">
        <v>1799</v>
      </c>
    </row>
    <row r="2420" spans="5:5" x14ac:dyDescent="0.3">
      <c r="E2420" s="9" t="s">
        <v>1800</v>
      </c>
    </row>
    <row r="2421" spans="5:5" x14ac:dyDescent="0.3">
      <c r="E2421" s="9" t="s">
        <v>1801</v>
      </c>
    </row>
    <row r="2422" spans="5:5" x14ac:dyDescent="0.3">
      <c r="E2422" s="9" t="s">
        <v>1802</v>
      </c>
    </row>
    <row r="2423" spans="5:5" x14ac:dyDescent="0.3">
      <c r="E2423" s="9" t="s">
        <v>1803</v>
      </c>
    </row>
    <row r="2424" spans="5:5" x14ac:dyDescent="0.3">
      <c r="E2424" s="9" t="s">
        <v>1804</v>
      </c>
    </row>
    <row r="2425" spans="5:5" x14ac:dyDescent="0.3">
      <c r="E2425" s="9" t="s">
        <v>1805</v>
      </c>
    </row>
    <row r="2426" spans="5:5" x14ac:dyDescent="0.3">
      <c r="E2426" s="9" t="s">
        <v>1806</v>
      </c>
    </row>
    <row r="2427" spans="5:5" x14ac:dyDescent="0.3">
      <c r="E2427" s="9" t="s">
        <v>1807</v>
      </c>
    </row>
    <row r="2428" spans="5:5" x14ac:dyDescent="0.3">
      <c r="E2428" s="9" t="s">
        <v>1808</v>
      </c>
    </row>
    <row r="2429" spans="5:5" x14ac:dyDescent="0.3">
      <c r="E2429" s="9" t="s">
        <v>1809</v>
      </c>
    </row>
    <row r="2430" spans="5:5" x14ac:dyDescent="0.3">
      <c r="E2430" s="9" t="s">
        <v>1810</v>
      </c>
    </row>
    <row r="2431" spans="5:5" x14ac:dyDescent="0.3">
      <c r="E2431" s="9" t="s">
        <v>1811</v>
      </c>
    </row>
    <row r="2432" spans="5:5" x14ac:dyDescent="0.3">
      <c r="E2432" s="9" t="s">
        <v>1812</v>
      </c>
    </row>
    <row r="2433" spans="5:5" x14ac:dyDescent="0.3">
      <c r="E2433" s="9" t="s">
        <v>1813</v>
      </c>
    </row>
    <row r="2434" spans="5:5" x14ac:dyDescent="0.3">
      <c r="E2434" s="9" t="s">
        <v>1814</v>
      </c>
    </row>
    <row r="2435" spans="5:5" x14ac:dyDescent="0.3">
      <c r="E2435" s="9" t="s">
        <v>1815</v>
      </c>
    </row>
    <row r="2436" spans="5:5" x14ac:dyDescent="0.3">
      <c r="E2436" s="9" t="s">
        <v>1816</v>
      </c>
    </row>
    <row r="2437" spans="5:5" x14ac:dyDescent="0.3">
      <c r="E2437" s="9" t="s">
        <v>1817</v>
      </c>
    </row>
    <row r="2438" spans="5:5" x14ac:dyDescent="0.3">
      <c r="E2438" s="9" t="s">
        <v>1818</v>
      </c>
    </row>
    <row r="2439" spans="5:5" x14ac:dyDescent="0.3">
      <c r="E2439" s="9" t="s">
        <v>1819</v>
      </c>
    </row>
    <row r="2440" spans="5:5" x14ac:dyDescent="0.3">
      <c r="E2440" s="9" t="s">
        <v>1820</v>
      </c>
    </row>
    <row r="2441" spans="5:5" x14ac:dyDescent="0.3">
      <c r="E2441" s="9" t="s">
        <v>1821</v>
      </c>
    </row>
    <row r="2442" spans="5:5" x14ac:dyDescent="0.3">
      <c r="E2442" s="9" t="s">
        <v>1822</v>
      </c>
    </row>
    <row r="2443" spans="5:5" x14ac:dyDescent="0.3">
      <c r="E2443" s="9" t="s">
        <v>1823</v>
      </c>
    </row>
    <row r="2444" spans="5:5" x14ac:dyDescent="0.3">
      <c r="E2444" s="9" t="s">
        <v>1824</v>
      </c>
    </row>
    <row r="2445" spans="5:5" x14ac:dyDescent="0.3">
      <c r="E2445" s="9" t="s">
        <v>1825</v>
      </c>
    </row>
    <row r="2446" spans="5:5" x14ac:dyDescent="0.3">
      <c r="E2446" s="6" t="s">
        <v>1943</v>
      </c>
    </row>
    <row r="2447" spans="5:5" x14ac:dyDescent="0.3">
      <c r="E2447" s="9" t="s">
        <v>1826</v>
      </c>
    </row>
    <row r="2448" spans="5:5" x14ac:dyDescent="0.3">
      <c r="E2448" s="9" t="s">
        <v>1827</v>
      </c>
    </row>
    <row r="2449" spans="5:5" x14ac:dyDescent="0.3">
      <c r="E2449" s="9" t="s">
        <v>1828</v>
      </c>
    </row>
    <row r="2450" spans="5:5" x14ac:dyDescent="0.3">
      <c r="E2450" s="9" t="s">
        <v>1829</v>
      </c>
    </row>
    <row r="2451" spans="5:5" x14ac:dyDescent="0.3">
      <c r="E2451" s="9" t="s">
        <v>1830</v>
      </c>
    </row>
    <row r="2452" spans="5:5" x14ac:dyDescent="0.3">
      <c r="E2452" s="9" t="s">
        <v>1831</v>
      </c>
    </row>
    <row r="2453" spans="5:5" x14ac:dyDescent="0.3">
      <c r="E2453" s="9" t="s">
        <v>1832</v>
      </c>
    </row>
    <row r="2454" spans="5:5" x14ac:dyDescent="0.3">
      <c r="E2454" s="9" t="s">
        <v>1833</v>
      </c>
    </row>
    <row r="2455" spans="5:5" x14ac:dyDescent="0.3">
      <c r="E2455" s="9" t="s">
        <v>1834</v>
      </c>
    </row>
    <row r="2456" spans="5:5" x14ac:dyDescent="0.3">
      <c r="E2456" s="9" t="s">
        <v>1835</v>
      </c>
    </row>
    <row r="2457" spans="5:5" x14ac:dyDescent="0.3">
      <c r="E2457" s="9" t="s">
        <v>1836</v>
      </c>
    </row>
    <row r="2458" spans="5:5" x14ac:dyDescent="0.3">
      <c r="E2458" s="9" t="s">
        <v>1837</v>
      </c>
    </row>
    <row r="2459" spans="5:5" x14ac:dyDescent="0.3">
      <c r="E2459" s="9" t="s">
        <v>1838</v>
      </c>
    </row>
    <row r="2460" spans="5:5" x14ac:dyDescent="0.3">
      <c r="E2460" s="9" t="s">
        <v>1839</v>
      </c>
    </row>
    <row r="2461" spans="5:5" x14ac:dyDescent="0.3">
      <c r="E2461" s="9" t="s">
        <v>1840</v>
      </c>
    </row>
    <row r="2462" spans="5:5" x14ac:dyDescent="0.3">
      <c r="E2462" s="9" t="s">
        <v>1841</v>
      </c>
    </row>
    <row r="2463" spans="5:5" x14ac:dyDescent="0.3">
      <c r="E2463" s="9" t="s">
        <v>1842</v>
      </c>
    </row>
    <row r="2464" spans="5:5" x14ac:dyDescent="0.3">
      <c r="E2464" s="9" t="s">
        <v>1843</v>
      </c>
    </row>
    <row r="2465" spans="5:5" x14ac:dyDescent="0.3">
      <c r="E2465" s="9" t="s">
        <v>1844</v>
      </c>
    </row>
    <row r="2466" spans="5:5" x14ac:dyDescent="0.3">
      <c r="E2466" s="9" t="s">
        <v>1845</v>
      </c>
    </row>
    <row r="2467" spans="5:5" x14ac:dyDescent="0.3">
      <c r="E2467" s="9" t="s">
        <v>1846</v>
      </c>
    </row>
    <row r="2468" spans="5:5" x14ac:dyDescent="0.3">
      <c r="E2468" s="9" t="s">
        <v>1847</v>
      </c>
    </row>
    <row r="2469" spans="5:5" x14ac:dyDescent="0.3">
      <c r="E2469" s="9" t="s">
        <v>1848</v>
      </c>
    </row>
    <row r="2470" spans="5:5" x14ac:dyDescent="0.3">
      <c r="E2470" s="9" t="s">
        <v>1849</v>
      </c>
    </row>
    <row r="2471" spans="5:5" x14ac:dyDescent="0.3">
      <c r="E2471" s="9" t="s">
        <v>1850</v>
      </c>
    </row>
    <row r="2472" spans="5:5" x14ac:dyDescent="0.3">
      <c r="E2472" s="9" t="s">
        <v>1851</v>
      </c>
    </row>
    <row r="2473" spans="5:5" x14ac:dyDescent="0.3">
      <c r="E2473" s="6" t="s">
        <v>358</v>
      </c>
    </row>
    <row r="2474" spans="5:5" x14ac:dyDescent="0.3">
      <c r="E2474" s="9" t="s">
        <v>1852</v>
      </c>
    </row>
    <row r="2475" spans="5:5" x14ac:dyDescent="0.3">
      <c r="E2475" s="9" t="s">
        <v>1853</v>
      </c>
    </row>
    <row r="2476" spans="5:5" x14ac:dyDescent="0.3">
      <c r="E2476" s="9" t="s">
        <v>1854</v>
      </c>
    </row>
    <row r="2477" spans="5:5" x14ac:dyDescent="0.3">
      <c r="E2477" s="9" t="s">
        <v>1855</v>
      </c>
    </row>
    <row r="2478" spans="5:5" x14ac:dyDescent="0.3">
      <c r="E2478" s="9" t="s">
        <v>1856</v>
      </c>
    </row>
    <row r="2479" spans="5:5" x14ac:dyDescent="0.3">
      <c r="E2479" s="9" t="s">
        <v>1857</v>
      </c>
    </row>
    <row r="2480" spans="5:5" x14ac:dyDescent="0.3">
      <c r="E2480" s="9" t="s">
        <v>1858</v>
      </c>
    </row>
    <row r="2481" spans="5:5" x14ac:dyDescent="0.3">
      <c r="E2481" s="9" t="s">
        <v>1859</v>
      </c>
    </row>
    <row r="2482" spans="5:5" x14ac:dyDescent="0.3">
      <c r="E2482" s="9" t="s">
        <v>1860</v>
      </c>
    </row>
    <row r="2483" spans="5:5" x14ac:dyDescent="0.3">
      <c r="E2483" s="9" t="s">
        <v>1861</v>
      </c>
    </row>
    <row r="2484" spans="5:5" x14ac:dyDescent="0.3">
      <c r="E2484" s="9" t="s">
        <v>1862</v>
      </c>
    </row>
    <row r="2485" spans="5:5" x14ac:dyDescent="0.3">
      <c r="E2485" s="9" t="s">
        <v>1863</v>
      </c>
    </row>
    <row r="2486" spans="5:5" x14ac:dyDescent="0.3">
      <c r="E2486" s="9" t="s">
        <v>1864</v>
      </c>
    </row>
    <row r="2487" spans="5:5" x14ac:dyDescent="0.3">
      <c r="E2487" s="9" t="s">
        <v>1865</v>
      </c>
    </row>
    <row r="2488" spans="5:5" x14ac:dyDescent="0.3">
      <c r="E2488" s="6" t="s">
        <v>1944</v>
      </c>
    </row>
    <row r="2489" spans="5:5" x14ac:dyDescent="0.3">
      <c r="E2489" s="9" t="s">
        <v>1866</v>
      </c>
    </row>
    <row r="2490" spans="5:5" x14ac:dyDescent="0.3">
      <c r="E2490" s="6" t="s">
        <v>359</v>
      </c>
    </row>
    <row r="2491" spans="5:5" x14ac:dyDescent="0.3">
      <c r="E2491" s="9" t="s">
        <v>1867</v>
      </c>
    </row>
    <row r="2492" spans="5:5" x14ac:dyDescent="0.3">
      <c r="E2492" s="9" t="s">
        <v>1868</v>
      </c>
    </row>
    <row r="2493" spans="5:5" x14ac:dyDescent="0.3">
      <c r="E2493" s="9" t="s">
        <v>1869</v>
      </c>
    </row>
    <row r="2494" spans="5:5" x14ac:dyDescent="0.3">
      <c r="E2494" s="9" t="s">
        <v>1870</v>
      </c>
    </row>
    <row r="2495" spans="5:5" x14ac:dyDescent="0.3">
      <c r="E2495" s="9" t="s">
        <v>1871</v>
      </c>
    </row>
    <row r="2497" spans="5:5" x14ac:dyDescent="0.3">
      <c r="E2497" s="13" t="s">
        <v>2772</v>
      </c>
    </row>
    <row r="2498" spans="5:5" x14ac:dyDescent="0.3">
      <c r="E2498" s="2" t="s">
        <v>2829</v>
      </c>
    </row>
    <row r="2499" spans="5:5" x14ac:dyDescent="0.3">
      <c r="E2499" s="2" t="s">
        <v>2830</v>
      </c>
    </row>
    <row r="2500" spans="5:5" x14ac:dyDescent="0.3">
      <c r="E2500" s="16" t="s">
        <v>2831</v>
      </c>
    </row>
    <row r="2501" spans="5:5" x14ac:dyDescent="0.3">
      <c r="E2501" s="6" t="s">
        <v>360</v>
      </c>
    </row>
    <row r="2502" spans="5:5" x14ac:dyDescent="0.3">
      <c r="E2502" s="10" t="s">
        <v>1193</v>
      </c>
    </row>
    <row r="2503" spans="5:5" x14ac:dyDescent="0.3">
      <c r="E2503" s="10" t="s">
        <v>1194</v>
      </c>
    </row>
    <row r="2504" spans="5:5" x14ac:dyDescent="0.3">
      <c r="E2504" s="10" t="s">
        <v>1196</v>
      </c>
    </row>
    <row r="2505" spans="5:5" x14ac:dyDescent="0.3">
      <c r="E2505" s="10" t="s">
        <v>1195</v>
      </c>
    </row>
    <row r="2506" spans="5:5" x14ac:dyDescent="0.3">
      <c r="E2506" s="10" t="s">
        <v>1197</v>
      </c>
    </row>
    <row r="2507" spans="5:5" x14ac:dyDescent="0.3">
      <c r="E2507" s="10" t="s">
        <v>1198</v>
      </c>
    </row>
    <row r="2508" spans="5:5" x14ac:dyDescent="0.3">
      <c r="E2508" s="10" t="s">
        <v>1199</v>
      </c>
    </row>
    <row r="2509" spans="5:5" x14ac:dyDescent="0.3">
      <c r="E2509" s="16" t="s">
        <v>2832</v>
      </c>
    </row>
    <row r="2510" spans="5:5" x14ac:dyDescent="0.3">
      <c r="E2510" s="16" t="s">
        <v>2859</v>
      </c>
    </row>
    <row r="2511" spans="5:5" x14ac:dyDescent="0.3">
      <c r="E2511" s="15" t="s">
        <v>2833</v>
      </c>
    </row>
    <row r="2512" spans="5:5" x14ac:dyDescent="0.3">
      <c r="E2512" s="9" t="s">
        <v>2860</v>
      </c>
    </row>
    <row r="2513" spans="5:5" x14ac:dyDescent="0.3">
      <c r="E2513" s="9" t="s">
        <v>2861</v>
      </c>
    </row>
    <row r="2514" spans="5:5" x14ac:dyDescent="0.3">
      <c r="E2514" s="15" t="s">
        <v>2834</v>
      </c>
    </row>
    <row r="2515" spans="5:5" x14ac:dyDescent="0.3">
      <c r="E2515" s="9" t="s">
        <v>2862</v>
      </c>
    </row>
    <row r="2516" spans="5:5" x14ac:dyDescent="0.3">
      <c r="E2516" s="9" t="s">
        <v>2863</v>
      </c>
    </row>
    <row r="2517" spans="5:5" x14ac:dyDescent="0.3">
      <c r="E2517" s="9" t="s">
        <v>2864</v>
      </c>
    </row>
    <row r="2518" spans="5:5" x14ac:dyDescent="0.3">
      <c r="E2518" s="9" t="s">
        <v>2865</v>
      </c>
    </row>
    <row r="2519" spans="5:5" x14ac:dyDescent="0.3">
      <c r="E2519" s="9" t="s">
        <v>2869</v>
      </c>
    </row>
    <row r="2520" spans="5:5" x14ac:dyDescent="0.3">
      <c r="E2520" s="9" t="s">
        <v>2866</v>
      </c>
    </row>
    <row r="2521" spans="5:5" x14ac:dyDescent="0.3">
      <c r="E2521" s="9" t="s">
        <v>2867</v>
      </c>
    </row>
    <row r="2522" spans="5:5" x14ac:dyDescent="0.3">
      <c r="E2522" s="9" t="s">
        <v>2868</v>
      </c>
    </row>
    <row r="2523" spans="5:5" x14ac:dyDescent="0.3">
      <c r="E2523" s="15" t="s">
        <v>2838</v>
      </c>
    </row>
    <row r="2524" spans="5:5" x14ac:dyDescent="0.3">
      <c r="E2524" s="9" t="s">
        <v>2870</v>
      </c>
    </row>
    <row r="2525" spans="5:5" x14ac:dyDescent="0.3">
      <c r="E2525" s="9" t="s">
        <v>2871</v>
      </c>
    </row>
    <row r="2526" spans="5:5" x14ac:dyDescent="0.3">
      <c r="E2526" s="16" t="s">
        <v>2837</v>
      </c>
    </row>
    <row r="2527" spans="5:5" x14ac:dyDescent="0.3">
      <c r="E2527" s="15" t="s">
        <v>2835</v>
      </c>
    </row>
    <row r="2528" spans="5:5" x14ac:dyDescent="0.3">
      <c r="E2528" s="9" t="s">
        <v>2872</v>
      </c>
    </row>
    <row r="2529" spans="5:5" x14ac:dyDescent="0.3">
      <c r="E2529" s="9" t="s">
        <v>2873</v>
      </c>
    </row>
    <row r="2530" spans="5:5" x14ac:dyDescent="0.3">
      <c r="E2530" s="9" t="s">
        <v>2874</v>
      </c>
    </row>
    <row r="2531" spans="5:5" x14ac:dyDescent="0.3">
      <c r="E2531" s="9" t="s">
        <v>2875</v>
      </c>
    </row>
    <row r="2532" spans="5:5" x14ac:dyDescent="0.3">
      <c r="E2532" s="9" t="s">
        <v>2876</v>
      </c>
    </row>
    <row r="2533" spans="5:5" x14ac:dyDescent="0.3">
      <c r="E2533" s="9" t="s">
        <v>2877</v>
      </c>
    </row>
    <row r="2534" spans="5:5" x14ac:dyDescent="0.3">
      <c r="E2534" s="9" t="s">
        <v>2878</v>
      </c>
    </row>
    <row r="2535" spans="5:5" x14ac:dyDescent="0.3">
      <c r="E2535" s="16" t="s">
        <v>2836</v>
      </c>
    </row>
    <row r="2536" spans="5:5" x14ac:dyDescent="0.3">
      <c r="E2536" s="16" t="s">
        <v>2839</v>
      </c>
    </row>
    <row r="2537" spans="5:5" x14ac:dyDescent="0.3">
      <c r="E2537" s="15" t="s">
        <v>2840</v>
      </c>
    </row>
    <row r="2538" spans="5:5" x14ac:dyDescent="0.3">
      <c r="E2538" s="9" t="s">
        <v>2881</v>
      </c>
    </row>
    <row r="2539" spans="5:5" x14ac:dyDescent="0.3">
      <c r="E2539" s="9" t="s">
        <v>2879</v>
      </c>
    </row>
    <row r="2540" spans="5:5" x14ac:dyDescent="0.3">
      <c r="E2540" s="9" t="s">
        <v>2880</v>
      </c>
    </row>
    <row r="2541" spans="5:5" x14ac:dyDescent="0.3">
      <c r="E2541" s="15" t="s">
        <v>2841</v>
      </c>
    </row>
    <row r="2542" spans="5:5" x14ac:dyDescent="0.3">
      <c r="E2542" s="9" t="s">
        <v>2882</v>
      </c>
    </row>
    <row r="2543" spans="5:5" x14ac:dyDescent="0.3">
      <c r="E2543" s="9" t="s">
        <v>2883</v>
      </c>
    </row>
    <row r="2544" spans="5:5" x14ac:dyDescent="0.3">
      <c r="E2544" s="9" t="s">
        <v>2884</v>
      </c>
    </row>
    <row r="2545" spans="5:5" x14ac:dyDescent="0.3">
      <c r="E2545" s="9" t="s">
        <v>2885</v>
      </c>
    </row>
    <row r="2546" spans="5:5" x14ac:dyDescent="0.3">
      <c r="E2546" s="15" t="s">
        <v>2842</v>
      </c>
    </row>
    <row r="2547" spans="5:5" x14ac:dyDescent="0.3">
      <c r="E2547" s="9" t="s">
        <v>2886</v>
      </c>
    </row>
    <row r="2548" spans="5:5" x14ac:dyDescent="0.3">
      <c r="E2548" s="9" t="s">
        <v>2887</v>
      </c>
    </row>
    <row r="2549" spans="5:5" x14ac:dyDescent="0.3">
      <c r="E2549" s="9" t="s">
        <v>2888</v>
      </c>
    </row>
    <row r="2550" spans="5:5" x14ac:dyDescent="0.3">
      <c r="E2550" s="9" t="s">
        <v>2889</v>
      </c>
    </row>
    <row r="2551" spans="5:5" x14ac:dyDescent="0.3">
      <c r="E2551" s="9" t="s">
        <v>2890</v>
      </c>
    </row>
    <row r="2552" spans="5:5" x14ac:dyDescent="0.3">
      <c r="E2552" s="9" t="s">
        <v>2891</v>
      </c>
    </row>
    <row r="2553" spans="5:5" x14ac:dyDescent="0.3">
      <c r="E2553" s="9" t="s">
        <v>2910</v>
      </c>
    </row>
    <row r="2554" spans="5:5" x14ac:dyDescent="0.3">
      <c r="E2554" s="9" t="s">
        <v>2892</v>
      </c>
    </row>
    <row r="2555" spans="5:5" x14ac:dyDescent="0.3">
      <c r="E2555" s="9" t="s">
        <v>2893</v>
      </c>
    </row>
    <row r="2556" spans="5:5" x14ac:dyDescent="0.3">
      <c r="E2556" s="9" t="s">
        <v>2894</v>
      </c>
    </row>
    <row r="2557" spans="5:5" x14ac:dyDescent="0.3">
      <c r="E2557" s="9" t="s">
        <v>2895</v>
      </c>
    </row>
    <row r="2558" spans="5:5" x14ac:dyDescent="0.3">
      <c r="E2558" s="9" t="s">
        <v>2896</v>
      </c>
    </row>
    <row r="2559" spans="5:5" x14ac:dyDescent="0.3">
      <c r="E2559" s="9" t="s">
        <v>2897</v>
      </c>
    </row>
    <row r="2560" spans="5:5" x14ac:dyDescent="0.3">
      <c r="E2560" s="9" t="s">
        <v>2898</v>
      </c>
    </row>
    <row r="2561" spans="5:5" x14ac:dyDescent="0.3">
      <c r="E2561" s="9" t="s">
        <v>2899</v>
      </c>
    </row>
    <row r="2562" spans="5:5" x14ac:dyDescent="0.3">
      <c r="E2562" s="9" t="s">
        <v>2900</v>
      </c>
    </row>
    <row r="2563" spans="5:5" x14ac:dyDescent="0.3">
      <c r="E2563" s="9" t="s">
        <v>2901</v>
      </c>
    </row>
    <row r="2564" spans="5:5" x14ac:dyDescent="0.3">
      <c r="E2564" s="9" t="s">
        <v>2902</v>
      </c>
    </row>
    <row r="2565" spans="5:5" x14ac:dyDescent="0.3">
      <c r="E2565" s="9" t="s">
        <v>2903</v>
      </c>
    </row>
    <row r="2566" spans="5:5" x14ac:dyDescent="0.3">
      <c r="E2566" s="9" t="s">
        <v>2904</v>
      </c>
    </row>
    <row r="2567" spans="5:5" x14ac:dyDescent="0.3">
      <c r="E2567" s="9" t="s">
        <v>2905</v>
      </c>
    </row>
    <row r="2568" spans="5:5" x14ac:dyDescent="0.3">
      <c r="E2568" s="9" t="s">
        <v>2906</v>
      </c>
    </row>
    <row r="2569" spans="5:5" x14ac:dyDescent="0.3">
      <c r="E2569" s="9" t="s">
        <v>2907</v>
      </c>
    </row>
    <row r="2570" spans="5:5" x14ac:dyDescent="0.3">
      <c r="E2570" s="9" t="s">
        <v>2908</v>
      </c>
    </row>
    <row r="2571" spans="5:5" x14ac:dyDescent="0.3">
      <c r="E2571" s="9" t="s">
        <v>2909</v>
      </c>
    </row>
    <row r="2572" spans="5:5" x14ac:dyDescent="0.3">
      <c r="E2572" s="15" t="s">
        <v>2843</v>
      </c>
    </row>
    <row r="2573" spans="5:5" x14ac:dyDescent="0.3">
      <c r="E2573" s="9" t="s">
        <v>2911</v>
      </c>
    </row>
    <row r="2574" spans="5:5" x14ac:dyDescent="0.3">
      <c r="E2574" s="9" t="s">
        <v>2912</v>
      </c>
    </row>
    <row r="2575" spans="5:5" x14ac:dyDescent="0.3">
      <c r="E2575" s="9" t="s">
        <v>2913</v>
      </c>
    </row>
    <row r="2576" spans="5:5" x14ac:dyDescent="0.3">
      <c r="E2576" s="9" t="s">
        <v>2914</v>
      </c>
    </row>
    <row r="2577" spans="5:6" x14ac:dyDescent="0.3">
      <c r="E2577" s="9" t="s">
        <v>2915</v>
      </c>
    </row>
    <row r="2578" spans="5:6" x14ac:dyDescent="0.3">
      <c r="E2578" s="9" t="s">
        <v>2916</v>
      </c>
    </row>
    <row r="2579" spans="5:6" x14ac:dyDescent="0.3">
      <c r="E2579" s="9" t="s">
        <v>2917</v>
      </c>
    </row>
    <row r="2580" spans="5:6" x14ac:dyDescent="0.3">
      <c r="E2580" s="9" t="s">
        <v>2918</v>
      </c>
    </row>
    <row r="2581" spans="5:6" x14ac:dyDescent="0.3">
      <c r="E2581" s="6" t="s">
        <v>2844</v>
      </c>
    </row>
    <row r="2582" spans="5:6" x14ac:dyDescent="0.3">
      <c r="E2582" s="9" t="s">
        <v>2919</v>
      </c>
      <c r="F2582" s="9"/>
    </row>
    <row r="2583" spans="5:6" x14ac:dyDescent="0.3">
      <c r="E2583" s="15" t="s">
        <v>2845</v>
      </c>
    </row>
    <row r="2584" spans="5:6" x14ac:dyDescent="0.3">
      <c r="E2584" s="9" t="s">
        <v>2920</v>
      </c>
    </row>
    <row r="2585" spans="5:6" x14ac:dyDescent="0.3">
      <c r="E2585" s="9" t="s">
        <v>2921</v>
      </c>
    </row>
    <row r="2586" spans="5:6" x14ac:dyDescent="0.3">
      <c r="E2586" s="9" t="s">
        <v>2922</v>
      </c>
    </row>
    <row r="2587" spans="5:6" x14ac:dyDescent="0.3">
      <c r="E2587" s="9" t="s">
        <v>2923</v>
      </c>
    </row>
    <row r="2588" spans="5:6" x14ac:dyDescent="0.3">
      <c r="E2588" s="9" t="s">
        <v>2924</v>
      </c>
    </row>
    <row r="2589" spans="5:6" x14ac:dyDescent="0.3">
      <c r="E2589" s="9" t="s">
        <v>2925</v>
      </c>
    </row>
    <row r="2590" spans="5:6" x14ac:dyDescent="0.3">
      <c r="E2590" s="9" t="s">
        <v>2926</v>
      </c>
    </row>
    <row r="2591" spans="5:6" x14ac:dyDescent="0.3">
      <c r="E2591" s="9" t="s">
        <v>2927</v>
      </c>
    </row>
    <row r="2592" spans="5:6" x14ac:dyDescent="0.3">
      <c r="E2592" s="9" t="s">
        <v>2928</v>
      </c>
    </row>
    <row r="2593" spans="5:5" x14ac:dyDescent="0.3">
      <c r="E2593" s="9" t="s">
        <v>2929</v>
      </c>
    </row>
    <row r="2594" spans="5:5" x14ac:dyDescent="0.3">
      <c r="E2594" s="9" t="s">
        <v>2930</v>
      </c>
    </row>
    <row r="2595" spans="5:5" x14ac:dyDescent="0.3">
      <c r="E2595" s="16" t="s">
        <v>2847</v>
      </c>
    </row>
    <row r="2596" spans="5:5" x14ac:dyDescent="0.3">
      <c r="E2596" s="15" t="s">
        <v>2848</v>
      </c>
    </row>
    <row r="2597" spans="5:5" x14ac:dyDescent="0.3">
      <c r="E2597" s="9" t="s">
        <v>2931</v>
      </c>
    </row>
    <row r="2598" spans="5:5" x14ac:dyDescent="0.3">
      <c r="E2598" s="16" t="s">
        <v>2846</v>
      </c>
    </row>
    <row r="2599" spans="5:5" x14ac:dyDescent="0.3">
      <c r="E2599" s="16" t="s">
        <v>2855</v>
      </c>
    </row>
    <row r="2600" spans="5:5" x14ac:dyDescent="0.3">
      <c r="E2600" s="15" t="s">
        <v>2944</v>
      </c>
    </row>
    <row r="2601" spans="5:5" x14ac:dyDescent="0.3">
      <c r="E2601" s="9" t="s">
        <v>2945</v>
      </c>
    </row>
    <row r="2602" spans="5:5" x14ac:dyDescent="0.3">
      <c r="E2602" s="9" t="s">
        <v>2946</v>
      </c>
    </row>
    <row r="2603" spans="5:5" x14ac:dyDescent="0.3">
      <c r="E2603" s="6" t="s">
        <v>2849</v>
      </c>
    </row>
    <row r="2604" spans="5:5" x14ac:dyDescent="0.3">
      <c r="E2604" s="11" t="s">
        <v>2932</v>
      </c>
    </row>
    <row r="2605" spans="5:5" x14ac:dyDescent="0.3">
      <c r="E2605" s="15" t="s">
        <v>2850</v>
      </c>
    </row>
    <row r="2606" spans="5:5" x14ac:dyDescent="0.3">
      <c r="E2606" s="9" t="s">
        <v>2933</v>
      </c>
    </row>
    <row r="2607" spans="5:5" x14ac:dyDescent="0.3">
      <c r="E2607" s="9" t="s">
        <v>2934</v>
      </c>
    </row>
    <row r="2608" spans="5:5" x14ac:dyDescent="0.3">
      <c r="E2608" s="15" t="s">
        <v>2851</v>
      </c>
    </row>
    <row r="2609" spans="5:5" x14ac:dyDescent="0.3">
      <c r="E2609" s="11" t="s">
        <v>2935</v>
      </c>
    </row>
    <row r="2610" spans="5:5" x14ac:dyDescent="0.3">
      <c r="E2610" s="16" t="s">
        <v>2852</v>
      </c>
    </row>
    <row r="2611" spans="5:5" x14ac:dyDescent="0.3">
      <c r="E2611" s="15" t="s">
        <v>2853</v>
      </c>
    </row>
    <row r="2612" spans="5:5" x14ac:dyDescent="0.3">
      <c r="E2612" s="9" t="s">
        <v>2936</v>
      </c>
    </row>
    <row r="2613" spans="5:5" x14ac:dyDescent="0.3">
      <c r="E2613" s="9" t="s">
        <v>2937</v>
      </c>
    </row>
    <row r="2614" spans="5:5" x14ac:dyDescent="0.3">
      <c r="E2614" s="9" t="s">
        <v>2938</v>
      </c>
    </row>
    <row r="2615" spans="5:5" x14ac:dyDescent="0.3">
      <c r="E2615" s="15" t="s">
        <v>2854</v>
      </c>
    </row>
    <row r="2616" spans="5:5" x14ac:dyDescent="0.3">
      <c r="E2616" s="9" t="s">
        <v>2939</v>
      </c>
    </row>
    <row r="2617" spans="5:5" x14ac:dyDescent="0.3">
      <c r="E2617" s="9" t="s">
        <v>2940</v>
      </c>
    </row>
    <row r="2618" spans="5:5" x14ac:dyDescent="0.3">
      <c r="E2618" s="6" t="s">
        <v>2856</v>
      </c>
    </row>
    <row r="2619" spans="5:5" x14ac:dyDescent="0.3">
      <c r="E2619" s="9" t="s">
        <v>2941</v>
      </c>
    </row>
    <row r="2620" spans="5:5" x14ac:dyDescent="0.3">
      <c r="E2620" s="16" t="s">
        <v>2857</v>
      </c>
    </row>
    <row r="2621" spans="5:5" x14ac:dyDescent="0.3">
      <c r="E2621" s="15" t="s">
        <v>2858</v>
      </c>
    </row>
    <row r="2622" spans="5:5" x14ac:dyDescent="0.3">
      <c r="E2622" s="9" t="s">
        <v>2942</v>
      </c>
    </row>
    <row r="2623" spans="5:5" x14ac:dyDescent="0.3">
      <c r="E2623" s="9" t="s">
        <v>2943</v>
      </c>
    </row>
  </sheetData>
  <sortState ref="J3:J50">
    <sortCondition ref="J50"/>
  </sortState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23</vt:i4>
      </vt:variant>
    </vt:vector>
  </HeadingPairs>
  <TitlesOfParts>
    <vt:vector size="28" baseType="lpstr">
      <vt:lpstr>Stock</vt:lpstr>
      <vt:lpstr>Cave</vt:lpstr>
      <vt:lpstr>Vins dégustés</vt:lpstr>
      <vt:lpstr>Listes</vt:lpstr>
      <vt:lpstr>France</vt:lpstr>
      <vt:lpstr>Alsace</vt:lpstr>
      <vt:lpstr>Beaujolais</vt:lpstr>
      <vt:lpstr>Bordeaux</vt:lpstr>
      <vt:lpstr>Bourgogne</vt:lpstr>
      <vt:lpstr>Corse</vt:lpstr>
      <vt:lpstr>Couleur</vt:lpstr>
      <vt:lpstr>Couleurs</vt:lpstr>
      <vt:lpstr>Espagne</vt:lpstr>
      <vt:lpstr>Format</vt:lpstr>
      <vt:lpstr>France</vt:lpstr>
      <vt:lpstr>Italie</vt:lpstr>
      <vt:lpstr>Jura</vt:lpstr>
      <vt:lpstr>Languedoc_Roussillon</vt:lpstr>
      <vt:lpstr>Loire</vt:lpstr>
      <vt:lpstr>Millésime</vt:lpstr>
      <vt:lpstr>Pays</vt:lpstr>
      <vt:lpstr>Portugal</vt:lpstr>
      <vt:lpstr>Provence</vt:lpstr>
      <vt:lpstr>régions</vt:lpstr>
      <vt:lpstr>Rhône</vt:lpstr>
      <vt:lpstr>Savoie</vt:lpstr>
      <vt:lpstr>Stock</vt:lpstr>
      <vt:lpstr>Sud_Ouest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thierry19</cp:lastModifiedBy>
  <dcterms:created xsi:type="dcterms:W3CDTF">2014-01-08T16:50:39Z</dcterms:created>
  <dcterms:modified xsi:type="dcterms:W3CDTF">2014-05-01T20:36:25Z</dcterms:modified>
</cp:coreProperties>
</file>