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Emili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5" i="1" l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18" i="1"/>
  <c r="L19" i="1"/>
  <c r="L20" i="1"/>
  <c r="L21" i="1"/>
  <c r="L22" i="1"/>
  <c r="L23" i="1"/>
  <c r="L24" i="1"/>
  <c r="L25" i="1"/>
  <c r="L26" i="1"/>
  <c r="L27" i="1"/>
  <c r="L28" i="1"/>
  <c r="L29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</calcChain>
</file>

<file path=xl/sharedStrings.xml><?xml version="1.0" encoding="utf-8"?>
<sst xmlns="http://schemas.openxmlformats.org/spreadsheetml/2006/main" count="128" uniqueCount="34">
  <si>
    <t>Prénom/Nom</t>
  </si>
  <si>
    <t>Totaux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</si>
  <si>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</si>
  <si>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</si>
  <si>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</si>
  <si>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</si>
  <si>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</si>
  <si>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</si>
  <si>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</si>
  <si>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</si>
  <si>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</si>
  <si>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</si>
  <si>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</si>
  <si>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</si>
  <si>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franck</t>
  </si>
  <si>
    <t>Stéphanie</t>
  </si>
  <si>
    <t>Année</t>
  </si>
  <si>
    <t>N+1</t>
  </si>
  <si>
    <t>Mois</t>
  </si>
  <si>
    <t>S(a)</t>
  </si>
  <si>
    <t>IK(a)</t>
  </si>
  <si>
    <t>IE(a)</t>
  </si>
  <si>
    <t>IR(a)</t>
  </si>
  <si>
    <t xml:space="preserve">(b)              </t>
  </si>
  <si>
    <t>(c)</t>
  </si>
  <si>
    <t>(d)</t>
  </si>
  <si>
    <t>S + IK + IE + IR</t>
  </si>
  <si>
    <t>B x 2€</t>
  </si>
  <si>
    <t>C x 30€</t>
  </si>
  <si>
    <t>D x 3,75€</t>
  </si>
  <si>
    <t>J'aimerai remplir le tableau ci-contre après avoir filtré le tableau ci-dessous comme suit:</t>
  </si>
  <si>
    <t>1: Filtre d'un prénom (manuellement)</t>
  </si>
  <si>
    <t>2: Filtre d'une année (manuellement)</t>
  </si>
  <si>
    <t>3: Récuperer les données des 12 mois et les coller dans le tableau ci-contre automatiquement et celui-ci se trouverai dans un autre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</si>
</sst>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[$-40C]mmmm\-yy;@"/>
    <numFmt numFmtId="165" formatCode="0#&quot; &quot;##&quot; &quot;##&quot; &quot;##&quot; &quot;##"/>
    <numFmt numFmtId="166" formatCode="[$-F800]dddd\,\ mmmm\ dd\,\ yyyy"/>
    <numFmt numFmtId="167" formatCode="[$-40C]d\-mmm\-yy;@"/>
    <numFmt numFmtId="169" formatCode="0;;;"/>
    <numFmt numFmtId="170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Times New Roman"/>
      <family val="1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rgb="FFE48312"/>
      </patternFill>
    </fill>
    <fill>
      <patternFill patternType="solid">
        <fgColor rgb="FFE48312"/>
        <bgColor rgb="FFE48312"/>
      </patternFill>
    </fill>
    <fill>
      <patternFill patternType="solid">
        <fgColor rgb="FFFFC000"/>
        <bgColor rgb="FF000000"/>
      </patternFill>
    </fill>
    <fill>
      <patternFill patternType="solid">
        <fgColor rgb="FFF8CE9C"/>
        <bgColor rgb="FFF8CE9C"/>
      </patternFill>
    </fill>
    <fill>
      <patternFill patternType="solid">
        <fgColor rgb="FFFBE7CE"/>
        <bgColor rgb="FFFBE7CE"/>
      </patternFill>
    </fill>
  </fills>
  <borders count="12">
    <border>
      <left/>
      <right/>
      <top/>
      <bottom/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ck">
        <color rgb="FFFFFFFF"/>
      </top>
      <bottom style="thin">
        <color rgb="FFFFFFFF"/>
      </bottom>
      <diagonal/>
    </border>
    <border>
      <left style="thin">
        <color rgb="FFFFFFFF"/>
      </left>
      <right/>
      <top style="thick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ck">
        <color rgb="FFFFFF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166" fontId="3" fillId="2" borderId="1" xfId="0" applyNumberFormat="1" applyFont="1" applyFill="1" applyBorder="1" applyAlignment="1">
      <alignment horizontal="center" vertical="center" wrapText="1" shrinkToFit="1"/>
    </xf>
    <xf numFmtId="1" fontId="3" fillId="2" borderId="2" xfId="0" applyNumberFormat="1" applyFont="1" applyFill="1" applyBorder="1" applyAlignment="1">
      <alignment horizontal="center" vertical="center" wrapText="1" shrinkToFit="1"/>
    </xf>
    <xf numFmtId="164" fontId="3" fillId="2" borderId="2" xfId="0" applyNumberFormat="1" applyFont="1" applyFill="1" applyBorder="1" applyAlignment="1">
      <alignment horizontal="center" vertical="center" wrapText="1" shrinkToFit="1"/>
    </xf>
    <xf numFmtId="164" fontId="3" fillId="3" borderId="2" xfId="0" applyNumberFormat="1" applyFont="1" applyFill="1" applyBorder="1" applyAlignment="1">
      <alignment horizontal="center" vertical="center" wrapText="1" shrinkToFit="1"/>
    </xf>
    <xf numFmtId="165" fontId="3" fillId="3" borderId="2" xfId="0" applyNumberFormat="1" applyFont="1" applyFill="1" applyBorder="1" applyAlignment="1">
      <alignment horizontal="center" vertical="center" wrapText="1" shrinkToFit="1"/>
    </xf>
    <xf numFmtId="49" fontId="3" fillId="3" borderId="2" xfId="0" applyNumberFormat="1" applyFont="1" applyFill="1" applyBorder="1" applyAlignment="1">
      <alignment horizontal="center" vertical="center" wrapText="1" shrinkToFit="1"/>
    </xf>
    <xf numFmtId="166" fontId="3" fillId="3" borderId="2" xfId="0" applyNumberFormat="1" applyFont="1" applyFill="1" applyBorder="1" applyAlignment="1">
      <alignment horizontal="center" vertical="center" wrapText="1" shrinkToFit="1"/>
    </xf>
    <xf numFmtId="14" fontId="3" fillId="3" borderId="2" xfId="0" applyNumberFormat="1" applyFont="1" applyFill="1" applyBorder="1" applyAlignment="1">
      <alignment horizontal="center" vertical="center" wrapText="1" shrinkToFit="1"/>
    </xf>
    <xf numFmtId="167" fontId="3" fillId="3" borderId="3" xfId="0" applyNumberFormat="1" applyFont="1" applyFill="1" applyBorder="1" applyAlignment="1">
      <alignment horizontal="center" vertical="center" wrapText="1" shrinkToFit="1"/>
    </xf>
    <xf numFmtId="0" fontId="4" fillId="4" borderId="4" xfId="0" applyNumberFormat="1" applyFont="1" applyFill="1" applyBorder="1" applyAlignment="1">
      <alignment horizontal="center" vertical="center" wrapText="1" shrinkToFit="1"/>
    </xf>
    <xf numFmtId="1" fontId="4" fillId="4" borderId="5" xfId="1" applyNumberFormat="1" applyFont="1" applyFill="1" applyBorder="1" applyAlignment="1">
      <alignment horizontal="center" vertical="center" wrapText="1" shrinkToFit="1"/>
    </xf>
    <xf numFmtId="164" fontId="4" fillId="4" borderId="5" xfId="0" applyNumberFormat="1" applyFont="1" applyFill="1" applyBorder="1" applyAlignment="1">
      <alignment horizontal="center" vertical="center" wrapText="1" shrinkToFit="1"/>
    </xf>
    <xf numFmtId="169" fontId="4" fillId="5" borderId="5" xfId="0" applyNumberFormat="1" applyFont="1" applyFill="1" applyBorder="1" applyAlignment="1">
      <alignment horizontal="center" vertical="center" wrapText="1" shrinkToFit="1"/>
    </xf>
    <xf numFmtId="170" fontId="4" fillId="5" borderId="5" xfId="0" applyNumberFormat="1" applyFont="1" applyFill="1" applyBorder="1" applyAlignment="1">
      <alignment horizontal="center" vertical="center" wrapText="1" shrinkToFit="1"/>
    </xf>
    <xf numFmtId="0" fontId="4" fillId="5" borderId="5" xfId="1" applyNumberFormat="1" applyFont="1" applyFill="1" applyBorder="1" applyAlignment="1">
      <alignment horizontal="center" vertical="center" wrapText="1" shrinkToFit="1"/>
    </xf>
    <xf numFmtId="170" fontId="4" fillId="5" borderId="6" xfId="0" applyNumberFormat="1" applyFont="1" applyFill="1" applyBorder="1" applyAlignment="1">
      <alignment horizontal="center" vertical="center" wrapText="1" shrinkToFit="1"/>
    </xf>
    <xf numFmtId="0" fontId="4" fillId="4" borderId="7" xfId="0" applyNumberFormat="1" applyFont="1" applyFill="1" applyBorder="1" applyAlignment="1">
      <alignment horizontal="center" vertical="center" wrapText="1" shrinkToFit="1"/>
    </xf>
    <xf numFmtId="1" fontId="4" fillId="4" borderId="8" xfId="1" applyNumberFormat="1" applyFont="1" applyFill="1" applyBorder="1" applyAlignment="1">
      <alignment horizontal="center" vertical="center" wrapText="1" shrinkToFit="1"/>
    </xf>
    <xf numFmtId="169" fontId="4" fillId="6" borderId="8" xfId="0" applyNumberFormat="1" applyFont="1" applyFill="1" applyBorder="1" applyAlignment="1">
      <alignment horizontal="center" vertical="center" wrapText="1" shrinkToFit="1"/>
    </xf>
    <xf numFmtId="170" fontId="4" fillId="6" borderId="8" xfId="0" applyNumberFormat="1" applyFont="1" applyFill="1" applyBorder="1" applyAlignment="1">
      <alignment horizontal="center" vertical="center" wrapText="1" shrinkToFit="1"/>
    </xf>
    <xf numFmtId="0" fontId="4" fillId="6" borderId="8" xfId="1" applyNumberFormat="1" applyFont="1" applyFill="1" applyBorder="1" applyAlignment="1">
      <alignment horizontal="center" vertical="center" wrapText="1" shrinkToFit="1"/>
    </xf>
    <xf numFmtId="170" fontId="4" fillId="6" borderId="6" xfId="0" applyNumberFormat="1" applyFont="1" applyFill="1" applyBorder="1" applyAlignment="1">
      <alignment horizontal="center" vertical="center" wrapText="1" shrinkToFit="1"/>
    </xf>
    <xf numFmtId="169" fontId="4" fillId="5" borderId="8" xfId="0" applyNumberFormat="1" applyFont="1" applyFill="1" applyBorder="1" applyAlignment="1">
      <alignment horizontal="center" vertical="center" wrapText="1" shrinkToFit="1"/>
    </xf>
    <xf numFmtId="170" fontId="4" fillId="5" borderId="8" xfId="0" applyNumberFormat="1" applyFont="1" applyFill="1" applyBorder="1" applyAlignment="1">
      <alignment horizontal="center" vertical="center" wrapText="1" shrinkToFit="1"/>
    </xf>
    <xf numFmtId="0" fontId="4" fillId="5" borderId="8" xfId="1" applyNumberFormat="1" applyFont="1" applyFill="1" applyBorder="1" applyAlignment="1">
      <alignment horizontal="center" vertical="center" wrapText="1" shrinkToFit="1"/>
    </xf>
    <xf numFmtId="0" fontId="4" fillId="4" borderId="9" xfId="0" applyNumberFormat="1" applyFont="1" applyFill="1" applyBorder="1" applyAlignment="1">
      <alignment horizontal="center" vertical="center" wrapText="1" shrinkToFit="1"/>
    </xf>
    <xf numFmtId="0" fontId="2" fillId="0" borderId="10" xfId="0" applyFont="1" applyBorder="1" applyAlignment="1" applyProtection="1">
      <alignment horizontal="left" vertical="center"/>
    </xf>
    <xf numFmtId="170" fontId="5" fillId="0" borderId="10" xfId="0" applyNumberFormat="1" applyFont="1" applyBorder="1" applyAlignment="1" applyProtection="1">
      <alignment vertical="center"/>
    </xf>
    <xf numFmtId="170" fontId="5" fillId="0" borderId="11" xfId="0" applyNumberFormat="1" applyFont="1" applyBorder="1" applyAlignment="1" applyProtection="1">
      <alignment vertical="center"/>
    </xf>
    <xf numFmtId="0" fontId="2" fillId="0" borderId="11" xfId="0" applyFont="1" applyBorder="1"/>
    <xf numFmtId="0" fontId="2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</cellXfs>
  <cellStyles count="2">
    <cellStyle name="Milliers" xfId="1" builtinId="3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ck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9" formatCode="0;;;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4" formatCode="[$-40C]mmmm\-yy;@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rgb="FF000000"/>
          <bgColor rgb="FFFFC000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rgb="FF000000"/>
          <bgColor rgb="FFFFC000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rgb="FFFFFFFF"/>
        </top>
        <bottom style="thick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protection locked="0" hidden="0"/>
    </dxf>
    <dxf>
      <protection locked="0" hidden="0"/>
    </dxf>
    <dxf>
      <fill>
        <patternFill patternType="solid">
          <fgColor rgb="FFF8CE9C"/>
          <bgColor rgb="FFF8CE9C"/>
        </patternFill>
      </fill>
    </dxf>
    <dxf>
      <fill>
        <patternFill patternType="solid">
          <fgColor rgb="FFF8CE9C"/>
          <bgColor rgb="FFF8CE9C"/>
        </patternFill>
      </fill>
    </dxf>
    <dxf>
      <font>
        <b/>
        <color rgb="FFFFFFFF"/>
      </font>
      <fill>
        <patternFill patternType="solid">
          <fgColor rgb="FFE48312"/>
          <bgColor rgb="FFE48312"/>
        </patternFill>
      </fill>
    </dxf>
    <dxf>
      <font>
        <b/>
        <color rgb="FFFFFFFF"/>
      </font>
      <fill>
        <patternFill patternType="solid">
          <fgColor rgb="FFE48312"/>
          <bgColor rgb="FFE48312"/>
        </patternFill>
      </fill>
    </dxf>
    <dxf>
      <font>
        <b/>
        <color rgb="FFFFFFFF"/>
      </font>
      <fill>
        <patternFill patternType="solid">
          <fgColor rgb="FFE48312"/>
          <bgColor rgb="FFE48312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E48312"/>
          <bgColor rgb="FFE48312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FBE7CE"/>
          <bgColor rgb="FFFBE7CE"/>
        </patternFill>
      </fill>
      <border>
        <vertical style="thin">
          <color rgb="FFFFFFFF"/>
        </vertical>
        <horizontal style="thin">
          <color rgb="FFFFFFFF"/>
        </horizontal>
      </border>
    </dxf>
  </dxfs>
  <tableStyles count="1" defaultTableStyle="TableStyleMedium2" defaultPivotStyle="PivotStyleLight16">
    <tableStyle name="TableStyleMedium9 2" pivot="0" count="7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9" displayName="Tableau9" ref="A17:L65" totalsRowShown="0" headerRowDxfId="13" dataDxfId="12" dataCellStyle="Milliers">
  <autoFilter ref="A17:L65"/>
  <tableColumns count="12">
    <tableColumn id="1" name="Prénom/Nom" dataDxfId="11"/>
    <tableColumn id="3" name="Année" dataDxfId="10" dataCellStyle="Milliers"/>
    <tableColumn id="4" name="Mois" dataDxfId="9"/>
    <tableColumn id="5" name="N+1" dataDxfId="8">
      <calculatedColumnFormula>IF(B18&gt;1500,B18+1,"")</calculatedColumnFormula>
    </tableColumn>
    <tableColumn id="6" name="S(a)" dataDxfId="7"/>
    <tableColumn id="7" name="IK(a)" dataDxfId="6"/>
    <tableColumn id="8" name="IE(a)" dataDxfId="5"/>
    <tableColumn id="9" name="IR(a)" dataDxfId="4"/>
    <tableColumn id="10" name="(b)              " dataDxfId="3" dataCellStyle="Milliers"/>
    <tableColumn id="11" name="(c)" dataDxfId="2" dataCellStyle="Milliers"/>
    <tableColumn id="12" name="(d)" dataDxfId="1" dataCellStyle="Milliers"/>
    <tableColumn id="13" name="Totaux" dataDxfId="0">
      <calculatedColumnFormula>Tableau9[[#This Row],[S(a)]]+Tableau9[[#This Row],[IK(a)]]+Tableau9[[#This Row],[IE(a)]]+Tableau9[[#This Row],[IR(a)]]+Tableau9[[#This Row],[(b)              ]]*2+Tableau9[[#This Row],[(c)]]*30.09+Tableau9[[#This Row],[(d)]]*3.76</calculatedColumnFormula>
    </tableColumn>
  </tableColumns>
  <tableStyleInfo name="TableStyleMedium9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5"/>
  <sheetViews>
    <sheetView tabSelected="1" workbookViewId="0">
      <selection activeCell="A13" sqref="A13:F13"/>
    </sheetView>
  </sheetViews>
  <sheetFormatPr baseColWidth="10" defaultRowHeight="15" x14ac:dyDescent="0.25"/>
  <cols>
    <col min="9" max="9" width="12.5703125" bestFit="1" customWidth="1"/>
  </cols>
  <sheetData>
    <row r="2" spans="1:12" x14ac:dyDescent="0.25">
      <c r="I2" s="30" t="s">
        <v>26</v>
      </c>
      <c r="J2" s="31" t="s">
        <v>27</v>
      </c>
      <c r="K2" s="31" t="s">
        <v>28</v>
      </c>
      <c r="L2" s="31" t="s">
        <v>29</v>
      </c>
    </row>
    <row r="3" spans="1:12" ht="15.75" x14ac:dyDescent="0.25">
      <c r="H3" s="27" t="s">
        <v>2</v>
      </c>
      <c r="I3" s="28"/>
      <c r="J3" s="28"/>
      <c r="K3" s="28"/>
      <c r="L3" s="29"/>
    </row>
    <row r="4" spans="1:12" ht="15.75" x14ac:dyDescent="0.25">
      <c r="A4" s="33" t="s">
        <v>30</v>
      </c>
      <c r="B4" s="33"/>
      <c r="C4" s="33"/>
      <c r="D4" s="33"/>
      <c r="E4" s="33"/>
      <c r="F4" s="33"/>
      <c r="H4" s="27" t="s">
        <v>3</v>
      </c>
      <c r="I4" s="28"/>
      <c r="J4" s="28"/>
      <c r="K4" s="28"/>
      <c r="L4" s="29"/>
    </row>
    <row r="5" spans="1:12" ht="15.75" x14ac:dyDescent="0.25">
      <c r="A5" s="33"/>
      <c r="B5" s="33"/>
      <c r="C5" s="33"/>
      <c r="D5" s="33"/>
      <c r="E5" s="33"/>
      <c r="F5" s="33"/>
      <c r="H5" s="27" t="s">
        <v>4</v>
      </c>
      <c r="I5" s="28"/>
      <c r="J5" s="28"/>
      <c r="K5" s="28"/>
      <c r="L5" s="29"/>
    </row>
    <row r="6" spans="1:12" ht="15.75" x14ac:dyDescent="0.25">
      <c r="A6" s="32"/>
      <c r="B6" s="32"/>
      <c r="C6" s="32"/>
      <c r="D6" s="32"/>
      <c r="E6" s="32"/>
      <c r="F6" s="32"/>
      <c r="H6" s="27" t="s">
        <v>5</v>
      </c>
      <c r="I6" s="28"/>
      <c r="J6" s="28"/>
      <c r="K6" s="28"/>
      <c r="L6" s="29"/>
    </row>
    <row r="7" spans="1:12" ht="15.75" x14ac:dyDescent="0.25">
      <c r="A7" s="34" t="s">
        <v>31</v>
      </c>
      <c r="B7" s="34"/>
      <c r="C7" s="34"/>
      <c r="D7" s="34"/>
      <c r="E7" s="34"/>
      <c r="F7" s="34"/>
      <c r="H7" s="27" t="s">
        <v>6</v>
      </c>
      <c r="I7" s="28"/>
      <c r="J7" s="28"/>
      <c r="K7" s="28"/>
      <c r="L7" s="29"/>
    </row>
    <row r="8" spans="1:12" ht="15.75" x14ac:dyDescent="0.25">
      <c r="A8" s="34" t="s">
        <v>32</v>
      </c>
      <c r="B8" s="34"/>
      <c r="C8" s="34"/>
      <c r="D8" s="34"/>
      <c r="E8" s="34"/>
      <c r="F8" s="34"/>
      <c r="H8" s="27" t="s">
        <v>7</v>
      </c>
      <c r="I8" s="28"/>
      <c r="J8" s="28"/>
      <c r="K8" s="28"/>
      <c r="L8" s="29"/>
    </row>
    <row r="9" spans="1:12" ht="15.75" x14ac:dyDescent="0.25">
      <c r="A9" s="35" t="s">
        <v>33</v>
      </c>
      <c r="B9" s="35"/>
      <c r="C9" s="35"/>
      <c r="D9" s="35"/>
      <c r="E9" s="35"/>
      <c r="F9" s="35"/>
      <c r="H9" s="27" t="s">
        <v>8</v>
      </c>
      <c r="I9" s="28"/>
      <c r="J9" s="28"/>
      <c r="K9" s="28"/>
      <c r="L9" s="29"/>
    </row>
    <row r="10" spans="1:12" ht="15.75" x14ac:dyDescent="0.25">
      <c r="A10" s="35"/>
      <c r="B10" s="35"/>
      <c r="C10" s="35"/>
      <c r="D10" s="35"/>
      <c r="E10" s="35"/>
      <c r="F10" s="35"/>
      <c r="H10" s="27" t="s">
        <v>9</v>
      </c>
      <c r="I10" s="28"/>
      <c r="J10" s="28"/>
      <c r="K10" s="28"/>
      <c r="L10" s="29"/>
    </row>
    <row r="11" spans="1:12" ht="15.75" x14ac:dyDescent="0.25">
      <c r="A11" s="34"/>
      <c r="B11" s="34"/>
      <c r="C11" s="34"/>
      <c r="D11" s="34"/>
      <c r="E11" s="34"/>
      <c r="F11" s="34"/>
      <c r="H11" s="27" t="s">
        <v>10</v>
      </c>
      <c r="I11" s="28"/>
      <c r="J11" s="28"/>
      <c r="K11" s="28"/>
      <c r="L11" s="29"/>
    </row>
    <row r="12" spans="1:12" ht="15.75" x14ac:dyDescent="0.25">
      <c r="A12" s="34"/>
      <c r="B12" s="34"/>
      <c r="C12" s="34"/>
      <c r="D12" s="34"/>
      <c r="E12" s="34"/>
      <c r="F12" s="34"/>
      <c r="H12" s="27" t="s">
        <v>11</v>
      </c>
      <c r="I12" s="28"/>
      <c r="J12" s="28"/>
      <c r="K12" s="28"/>
      <c r="L12" s="29"/>
    </row>
    <row r="13" spans="1:12" ht="15.75" x14ac:dyDescent="0.25">
      <c r="A13" s="34"/>
      <c r="B13" s="34"/>
      <c r="C13" s="34"/>
      <c r="D13" s="34"/>
      <c r="E13" s="34"/>
      <c r="F13" s="34"/>
      <c r="H13" s="27" t="s">
        <v>12</v>
      </c>
      <c r="I13" s="28"/>
      <c r="J13" s="28"/>
      <c r="K13" s="28"/>
      <c r="L13" s="29"/>
    </row>
    <row r="14" spans="1:12" ht="15.75" x14ac:dyDescent="0.25">
      <c r="A14" s="34"/>
      <c r="B14" s="34"/>
      <c r="C14" s="34"/>
      <c r="D14" s="34"/>
      <c r="E14" s="34"/>
      <c r="F14" s="34"/>
      <c r="H14" s="27" t="s">
        <v>13</v>
      </c>
      <c r="I14" s="28"/>
      <c r="J14" s="28"/>
      <c r="K14" s="28"/>
      <c r="L14" s="29"/>
    </row>
    <row r="17" spans="1:12" ht="32.25" thickBot="1" x14ac:dyDescent="0.3">
      <c r="A17" s="1" t="s">
        <v>0</v>
      </c>
      <c r="B17" s="2" t="s">
        <v>16</v>
      </c>
      <c r="C17" s="3" t="s">
        <v>18</v>
      </c>
      <c r="D17" s="4" t="s">
        <v>17</v>
      </c>
      <c r="E17" s="5" t="s">
        <v>19</v>
      </c>
      <c r="F17" s="6" t="s">
        <v>20</v>
      </c>
      <c r="G17" s="7" t="s">
        <v>21</v>
      </c>
      <c r="H17" s="7" t="s">
        <v>22</v>
      </c>
      <c r="I17" s="7" t="s">
        <v>23</v>
      </c>
      <c r="J17" s="6" t="s">
        <v>24</v>
      </c>
      <c r="K17" s="8" t="s">
        <v>25</v>
      </c>
      <c r="L17" s="9" t="s">
        <v>1</v>
      </c>
    </row>
    <row r="18" spans="1:12" ht="17.25" thickTop="1" thickBot="1" x14ac:dyDescent="0.3">
      <c r="A18" s="10" t="s">
        <v>14</v>
      </c>
      <c r="B18" s="11">
        <v>2019</v>
      </c>
      <c r="C18" s="12" t="s">
        <v>2</v>
      </c>
      <c r="D18" s="13">
        <f>IF(B18&gt;1500,B18+1,"")</f>
        <v>2020</v>
      </c>
      <c r="E18" s="14">
        <v>529.54</v>
      </c>
      <c r="F18" s="14">
        <v>0</v>
      </c>
      <c r="G18" s="14">
        <v>51.7</v>
      </c>
      <c r="H18" s="14">
        <v>0</v>
      </c>
      <c r="I18" s="15">
        <v>19</v>
      </c>
      <c r="J18" s="15">
        <v>15</v>
      </c>
      <c r="K18" s="15">
        <v>23</v>
      </c>
      <c r="L18" s="16">
        <f>Tableau9[[#This Row],[S(a)]]+Tableau9[[#This Row],[IK(a)]]+Tableau9[[#This Row],[IE(a)]]+Tableau9[[#This Row],[IR(a)]]+Tableau9[[#This Row],[(b)              ]]*2+Tableau9[[#This Row],[(c)]]*30.09+Tableau9[[#This Row],[(d)]]*3.76</f>
        <v>1157.0700000000002</v>
      </c>
    </row>
    <row r="19" spans="1:12" ht="17.25" thickTop="1" thickBot="1" x14ac:dyDescent="0.3">
      <c r="A19" s="17" t="s">
        <v>14</v>
      </c>
      <c r="B19" s="18">
        <v>2019</v>
      </c>
      <c r="C19" s="12" t="s">
        <v>3</v>
      </c>
      <c r="D19" s="19">
        <f t="shared" ref="D19:D65" si="0">IF(B19&gt;1500,B19+1,"")</f>
        <v>2020</v>
      </c>
      <c r="E19" s="20">
        <v>529.53</v>
      </c>
      <c r="F19" s="20">
        <v>46.31</v>
      </c>
      <c r="G19" s="20">
        <v>0</v>
      </c>
      <c r="H19" s="20">
        <v>0</v>
      </c>
      <c r="I19" s="21">
        <v>17</v>
      </c>
      <c r="J19" s="21">
        <v>14</v>
      </c>
      <c r="K19" s="21">
        <v>17.25</v>
      </c>
      <c r="L19" s="22">
        <f>Tableau9[[#This Row],[S(a)]]+Tableau9[[#This Row],[IK(a)]]+Tableau9[[#This Row],[IE(a)]]+Tableau9[[#This Row],[IR(a)]]+Tableau9[[#This Row],[(b)              ]]*2+Tableau9[[#This Row],[(c)]]*30.09+Tableau9[[#This Row],[(d)]]*3.76</f>
        <v>1095.9599999999998</v>
      </c>
    </row>
    <row r="20" spans="1:12" ht="17.25" thickTop="1" thickBot="1" x14ac:dyDescent="0.3">
      <c r="A20" s="17" t="s">
        <v>14</v>
      </c>
      <c r="B20" s="18">
        <v>2019</v>
      </c>
      <c r="C20" s="12" t="s">
        <v>4</v>
      </c>
      <c r="D20" s="23">
        <f t="shared" si="0"/>
        <v>2020</v>
      </c>
      <c r="E20" s="24">
        <v>534.36</v>
      </c>
      <c r="F20" s="24">
        <v>57.34</v>
      </c>
      <c r="G20" s="24">
        <v>0</v>
      </c>
      <c r="H20" s="24">
        <v>0</v>
      </c>
      <c r="I20" s="25">
        <v>21</v>
      </c>
      <c r="J20" s="25">
        <v>17</v>
      </c>
      <c r="K20" s="25">
        <v>24</v>
      </c>
      <c r="L20" s="16">
        <f>Tableau9[[#This Row],[S(a)]]+Tableau9[[#This Row],[IK(a)]]+Tableau9[[#This Row],[IE(a)]]+Tableau9[[#This Row],[IR(a)]]+Tableau9[[#This Row],[(b)              ]]*2+Tableau9[[#This Row],[(c)]]*30.09+Tableau9[[#This Row],[(d)]]*3.76</f>
        <v>1235.47</v>
      </c>
    </row>
    <row r="21" spans="1:12" ht="17.25" thickTop="1" thickBot="1" x14ac:dyDescent="0.3">
      <c r="A21" s="17" t="s">
        <v>14</v>
      </c>
      <c r="B21" s="18">
        <v>2019</v>
      </c>
      <c r="C21" s="12" t="s">
        <v>5</v>
      </c>
      <c r="D21" s="19">
        <f t="shared" si="0"/>
        <v>2020</v>
      </c>
      <c r="E21" s="20">
        <v>534.41999999999996</v>
      </c>
      <c r="F21" s="20">
        <v>46.74</v>
      </c>
      <c r="G21" s="20">
        <v>0</v>
      </c>
      <c r="H21" s="20">
        <v>0</v>
      </c>
      <c r="I21" s="21">
        <v>17</v>
      </c>
      <c r="J21" s="21">
        <v>14</v>
      </c>
      <c r="K21" s="21">
        <v>18</v>
      </c>
      <c r="L21" s="22">
        <f>Tableau9[[#This Row],[S(a)]]+Tableau9[[#This Row],[IK(a)]]+Tableau9[[#This Row],[IE(a)]]+Tableau9[[#This Row],[IR(a)]]+Tableau9[[#This Row],[(b)              ]]*2+Tableau9[[#This Row],[(c)]]*30.09+Tableau9[[#This Row],[(d)]]*3.76</f>
        <v>1104.1000000000001</v>
      </c>
    </row>
    <row r="22" spans="1:12" ht="17.25" thickTop="1" thickBot="1" x14ac:dyDescent="0.3">
      <c r="A22" s="26" t="s">
        <v>14</v>
      </c>
      <c r="B22" s="18">
        <v>2019</v>
      </c>
      <c r="C22" s="12" t="s">
        <v>6</v>
      </c>
      <c r="D22" s="23">
        <f t="shared" si="0"/>
        <v>2020</v>
      </c>
      <c r="E22" s="24">
        <v>534.64</v>
      </c>
      <c r="F22" s="24">
        <v>49.05</v>
      </c>
      <c r="G22" s="24">
        <v>0</v>
      </c>
      <c r="H22" s="24">
        <v>0</v>
      </c>
      <c r="I22" s="25">
        <v>18</v>
      </c>
      <c r="J22" s="25">
        <v>16</v>
      </c>
      <c r="K22" s="25">
        <v>12</v>
      </c>
      <c r="L22" s="16">
        <f>Tableau9[[#This Row],[S(a)]]+Tableau9[[#This Row],[IK(a)]]+Tableau9[[#This Row],[IE(a)]]+Tableau9[[#This Row],[IR(a)]]+Tableau9[[#This Row],[(b)              ]]*2+Tableau9[[#This Row],[(c)]]*30.09+Tableau9[[#This Row],[(d)]]*3.76</f>
        <v>1146.2499999999998</v>
      </c>
    </row>
    <row r="23" spans="1:12" ht="17.25" thickTop="1" thickBot="1" x14ac:dyDescent="0.3">
      <c r="A23" s="10" t="s">
        <v>14</v>
      </c>
      <c r="B23" s="18">
        <v>2019</v>
      </c>
      <c r="C23" s="12" t="s">
        <v>7</v>
      </c>
      <c r="D23" s="19">
        <f t="shared" si="0"/>
        <v>2020</v>
      </c>
      <c r="E23" s="20">
        <v>509.98</v>
      </c>
      <c r="F23" s="20">
        <v>43.04</v>
      </c>
      <c r="G23" s="20">
        <v>0</v>
      </c>
      <c r="H23" s="20">
        <v>0</v>
      </c>
      <c r="I23" s="21">
        <v>15</v>
      </c>
      <c r="J23" s="21">
        <v>15</v>
      </c>
      <c r="K23" s="21">
        <v>0</v>
      </c>
      <c r="L23" s="22">
        <f>Tableau9[[#This Row],[S(a)]]+Tableau9[[#This Row],[IK(a)]]+Tableau9[[#This Row],[IE(a)]]+Tableau9[[#This Row],[IR(a)]]+Tableau9[[#This Row],[(b)              ]]*2+Tableau9[[#This Row],[(c)]]*30.09+Tableau9[[#This Row],[(d)]]*3.76</f>
        <v>1034.3699999999999</v>
      </c>
    </row>
    <row r="24" spans="1:12" ht="17.25" thickTop="1" thickBot="1" x14ac:dyDescent="0.3">
      <c r="A24" s="17" t="s">
        <v>14</v>
      </c>
      <c r="B24" s="18">
        <v>2019</v>
      </c>
      <c r="C24" s="12" t="s">
        <v>8</v>
      </c>
      <c r="D24" s="23">
        <f t="shared" si="0"/>
        <v>2020</v>
      </c>
      <c r="E24" s="24">
        <v>504.13</v>
      </c>
      <c r="F24" s="24">
        <v>28.19</v>
      </c>
      <c r="G24" s="24">
        <v>0</v>
      </c>
      <c r="H24" s="24">
        <v>0</v>
      </c>
      <c r="I24" s="25">
        <v>10</v>
      </c>
      <c r="J24" s="25">
        <v>10</v>
      </c>
      <c r="K24" s="25">
        <v>0</v>
      </c>
      <c r="L24" s="16">
        <f>Tableau9[[#This Row],[S(a)]]+Tableau9[[#This Row],[IK(a)]]+Tableau9[[#This Row],[IE(a)]]+Tableau9[[#This Row],[IR(a)]]+Tableau9[[#This Row],[(b)              ]]*2+Tableau9[[#This Row],[(c)]]*30.09+Tableau9[[#This Row],[(d)]]*3.76</f>
        <v>853.22</v>
      </c>
    </row>
    <row r="25" spans="1:12" ht="17.25" thickTop="1" thickBot="1" x14ac:dyDescent="0.3">
      <c r="A25" s="17" t="s">
        <v>14</v>
      </c>
      <c r="B25" s="18">
        <v>2019</v>
      </c>
      <c r="C25" s="12" t="s">
        <v>9</v>
      </c>
      <c r="D25" s="19">
        <f t="shared" si="0"/>
        <v>2020</v>
      </c>
      <c r="E25" s="20">
        <v>534.01</v>
      </c>
      <c r="F25" s="20">
        <v>46.2</v>
      </c>
      <c r="G25" s="20">
        <v>0</v>
      </c>
      <c r="H25" s="20">
        <v>0</v>
      </c>
      <c r="I25" s="21">
        <v>8</v>
      </c>
      <c r="J25" s="21">
        <v>8</v>
      </c>
      <c r="K25" s="21">
        <v>0</v>
      </c>
      <c r="L25" s="22">
        <f>Tableau9[[#This Row],[S(a)]]+Tableau9[[#This Row],[IK(a)]]+Tableau9[[#This Row],[IE(a)]]+Tableau9[[#This Row],[IR(a)]]+Tableau9[[#This Row],[(b)              ]]*2+Tableau9[[#This Row],[(c)]]*30.09+Tableau9[[#This Row],[(d)]]*3.76</f>
        <v>836.93000000000006</v>
      </c>
    </row>
    <row r="26" spans="1:12" ht="17.25" thickTop="1" thickBot="1" x14ac:dyDescent="0.3">
      <c r="A26" s="17" t="s">
        <v>14</v>
      </c>
      <c r="B26" s="18">
        <v>2019</v>
      </c>
      <c r="C26" s="12" t="s">
        <v>10</v>
      </c>
      <c r="D26" s="23">
        <f t="shared" si="0"/>
        <v>2020</v>
      </c>
      <c r="E26" s="24">
        <v>503.59</v>
      </c>
      <c r="F26" s="24">
        <v>22.55</v>
      </c>
      <c r="G26" s="24">
        <v>0</v>
      </c>
      <c r="H26" s="24">
        <v>0</v>
      </c>
      <c r="I26" s="25">
        <v>15</v>
      </c>
      <c r="J26" s="25">
        <v>15</v>
      </c>
      <c r="K26" s="25">
        <v>0</v>
      </c>
      <c r="L26" s="16">
        <f>Tableau9[[#This Row],[S(a)]]+Tableau9[[#This Row],[IK(a)]]+Tableau9[[#This Row],[IE(a)]]+Tableau9[[#This Row],[IR(a)]]+Tableau9[[#This Row],[(b)              ]]*2+Tableau9[[#This Row],[(c)]]*30.09+Tableau9[[#This Row],[(d)]]*3.76</f>
        <v>1007.49</v>
      </c>
    </row>
    <row r="27" spans="1:12" ht="17.25" thickTop="1" thickBot="1" x14ac:dyDescent="0.3">
      <c r="A27" s="26" t="s">
        <v>14</v>
      </c>
      <c r="B27" s="18">
        <v>2019</v>
      </c>
      <c r="C27" s="12" t="s">
        <v>11</v>
      </c>
      <c r="D27" s="19">
        <f t="shared" si="0"/>
        <v>2020</v>
      </c>
      <c r="E27" s="20">
        <v>414.67</v>
      </c>
      <c r="F27" s="20">
        <v>33.880000000000003</v>
      </c>
      <c r="G27" s="20">
        <v>0</v>
      </c>
      <c r="H27" s="20">
        <v>0</v>
      </c>
      <c r="I27" s="21">
        <v>10</v>
      </c>
      <c r="J27" s="21">
        <v>10</v>
      </c>
      <c r="K27" s="21">
        <v>0</v>
      </c>
      <c r="L27" s="22">
        <f>Tableau9[[#This Row],[S(a)]]+Tableau9[[#This Row],[IK(a)]]+Tableau9[[#This Row],[IE(a)]]+Tableau9[[#This Row],[IR(a)]]+Tableau9[[#This Row],[(b)              ]]*2+Tableau9[[#This Row],[(c)]]*30.09+Tableau9[[#This Row],[(d)]]*3.76</f>
        <v>769.45</v>
      </c>
    </row>
    <row r="28" spans="1:12" ht="17.25" thickTop="1" thickBot="1" x14ac:dyDescent="0.3">
      <c r="A28" s="10" t="s">
        <v>14</v>
      </c>
      <c r="B28" s="18">
        <v>2019</v>
      </c>
      <c r="C28" s="12" t="s">
        <v>12</v>
      </c>
      <c r="D28" s="23">
        <f t="shared" si="0"/>
        <v>2020</v>
      </c>
      <c r="E28" s="24">
        <v>534.1</v>
      </c>
      <c r="F28" s="24">
        <v>46.2</v>
      </c>
      <c r="G28" s="24">
        <v>0</v>
      </c>
      <c r="H28" s="24">
        <v>0</v>
      </c>
      <c r="I28" s="25">
        <v>15</v>
      </c>
      <c r="J28" s="25">
        <v>15</v>
      </c>
      <c r="K28" s="25">
        <v>0</v>
      </c>
      <c r="L28" s="16">
        <f>Tableau9[[#This Row],[S(a)]]+Tableau9[[#This Row],[IK(a)]]+Tableau9[[#This Row],[IE(a)]]+Tableau9[[#This Row],[IR(a)]]+Tableau9[[#This Row],[(b)              ]]*2+Tableau9[[#This Row],[(c)]]*30.09+Tableau9[[#This Row],[(d)]]*3.76</f>
        <v>1061.6500000000001</v>
      </c>
    </row>
    <row r="29" spans="1:12" ht="17.25" thickTop="1" thickBot="1" x14ac:dyDescent="0.3">
      <c r="A29" s="17" t="s">
        <v>14</v>
      </c>
      <c r="B29" s="18">
        <v>2019</v>
      </c>
      <c r="C29" s="12" t="s">
        <v>13</v>
      </c>
      <c r="D29" s="19">
        <f t="shared" si="0"/>
        <v>2020</v>
      </c>
      <c r="E29" s="20">
        <v>540.87</v>
      </c>
      <c r="F29" s="20">
        <v>36.96</v>
      </c>
      <c r="G29" s="20">
        <v>0</v>
      </c>
      <c r="H29" s="20">
        <v>0</v>
      </c>
      <c r="I29" s="21">
        <v>12</v>
      </c>
      <c r="J29" s="21">
        <v>12</v>
      </c>
      <c r="K29" s="21">
        <v>0</v>
      </c>
      <c r="L29" s="22">
        <f>Tableau9[[#This Row],[S(a)]]+Tableau9[[#This Row],[IK(a)]]+Tableau9[[#This Row],[IE(a)]]+Tableau9[[#This Row],[IR(a)]]+Tableau9[[#This Row],[(b)              ]]*2+Tableau9[[#This Row],[(c)]]*30.09+Tableau9[[#This Row],[(d)]]*3.76</f>
        <v>962.91000000000008</v>
      </c>
    </row>
    <row r="30" spans="1:12" ht="17.25" thickTop="1" thickBot="1" x14ac:dyDescent="0.3">
      <c r="A30" s="17" t="s">
        <v>15</v>
      </c>
      <c r="B30" s="11">
        <v>2019</v>
      </c>
      <c r="C30" s="12" t="s">
        <v>2</v>
      </c>
      <c r="D30" s="23">
        <f t="shared" si="0"/>
        <v>2020</v>
      </c>
      <c r="E30" s="14">
        <v>529.54</v>
      </c>
      <c r="F30" s="14">
        <v>0</v>
      </c>
      <c r="G30" s="14">
        <v>51.7</v>
      </c>
      <c r="H30" s="14">
        <v>0</v>
      </c>
      <c r="I30" s="15">
        <v>19</v>
      </c>
      <c r="J30" s="15">
        <v>15</v>
      </c>
      <c r="K30" s="15">
        <v>23</v>
      </c>
      <c r="L30" s="16">
        <f>Tableau9[[#This Row],[S(a)]]+Tableau9[[#This Row],[IK(a)]]+Tableau9[[#This Row],[IE(a)]]+Tableau9[[#This Row],[IR(a)]]+Tableau9[[#This Row],[(b)              ]]*2+Tableau9[[#This Row],[(c)]]*30.09+Tableau9[[#This Row],[(d)]]*3.76</f>
        <v>1157.0700000000002</v>
      </c>
    </row>
    <row r="31" spans="1:12" ht="17.25" thickTop="1" thickBot="1" x14ac:dyDescent="0.3">
      <c r="A31" s="17" t="s">
        <v>15</v>
      </c>
      <c r="B31" s="18">
        <v>2019</v>
      </c>
      <c r="C31" s="12" t="s">
        <v>3</v>
      </c>
      <c r="D31" s="19">
        <f t="shared" si="0"/>
        <v>2020</v>
      </c>
      <c r="E31" s="20">
        <v>529.53</v>
      </c>
      <c r="F31" s="20">
        <v>46.31</v>
      </c>
      <c r="G31" s="20">
        <v>0</v>
      </c>
      <c r="H31" s="20">
        <v>0</v>
      </c>
      <c r="I31" s="21">
        <v>17</v>
      </c>
      <c r="J31" s="21">
        <v>14</v>
      </c>
      <c r="K31" s="21">
        <v>17.25</v>
      </c>
      <c r="L31" s="22">
        <f>Tableau9[[#This Row],[S(a)]]+Tableau9[[#This Row],[IK(a)]]+Tableau9[[#This Row],[IE(a)]]+Tableau9[[#This Row],[IR(a)]]+Tableau9[[#This Row],[(b)              ]]*2+Tableau9[[#This Row],[(c)]]*30.09+Tableau9[[#This Row],[(d)]]*3.76</f>
        <v>1095.9599999999998</v>
      </c>
    </row>
    <row r="32" spans="1:12" ht="17.25" thickTop="1" thickBot="1" x14ac:dyDescent="0.3">
      <c r="A32" s="17" t="s">
        <v>15</v>
      </c>
      <c r="B32" s="18">
        <v>2019</v>
      </c>
      <c r="C32" s="12" t="s">
        <v>4</v>
      </c>
      <c r="D32" s="23">
        <f t="shared" si="0"/>
        <v>2020</v>
      </c>
      <c r="E32" s="24">
        <v>534.36</v>
      </c>
      <c r="F32" s="24">
        <v>57.34</v>
      </c>
      <c r="G32" s="24">
        <v>0</v>
      </c>
      <c r="H32" s="24">
        <v>0</v>
      </c>
      <c r="I32" s="25">
        <v>21</v>
      </c>
      <c r="J32" s="25">
        <v>17</v>
      </c>
      <c r="K32" s="25">
        <v>24</v>
      </c>
      <c r="L32" s="16">
        <f>Tableau9[[#This Row],[S(a)]]+Tableau9[[#This Row],[IK(a)]]+Tableau9[[#This Row],[IE(a)]]+Tableau9[[#This Row],[IR(a)]]+Tableau9[[#This Row],[(b)              ]]*2+Tableau9[[#This Row],[(c)]]*30.09+Tableau9[[#This Row],[(d)]]*3.76</f>
        <v>1235.47</v>
      </c>
    </row>
    <row r="33" spans="1:12" ht="17.25" thickTop="1" thickBot="1" x14ac:dyDescent="0.3">
      <c r="A33" s="17" t="s">
        <v>15</v>
      </c>
      <c r="B33" s="18">
        <v>2019</v>
      </c>
      <c r="C33" s="12" t="s">
        <v>5</v>
      </c>
      <c r="D33" s="19">
        <f t="shared" si="0"/>
        <v>2020</v>
      </c>
      <c r="E33" s="20">
        <v>534.41999999999996</v>
      </c>
      <c r="F33" s="20">
        <v>46.74</v>
      </c>
      <c r="G33" s="20">
        <v>0</v>
      </c>
      <c r="H33" s="20">
        <v>0</v>
      </c>
      <c r="I33" s="21">
        <v>17</v>
      </c>
      <c r="J33" s="21">
        <v>14</v>
      </c>
      <c r="K33" s="21">
        <v>18</v>
      </c>
      <c r="L33" s="22">
        <f>Tableau9[[#This Row],[S(a)]]+Tableau9[[#This Row],[IK(a)]]+Tableau9[[#This Row],[IE(a)]]+Tableau9[[#This Row],[IR(a)]]+Tableau9[[#This Row],[(b)              ]]*2+Tableau9[[#This Row],[(c)]]*30.09+Tableau9[[#This Row],[(d)]]*3.76</f>
        <v>1104.1000000000001</v>
      </c>
    </row>
    <row r="34" spans="1:12" ht="17.25" thickTop="1" thickBot="1" x14ac:dyDescent="0.3">
      <c r="A34" s="17" t="s">
        <v>15</v>
      </c>
      <c r="B34" s="18">
        <v>2019</v>
      </c>
      <c r="C34" s="12" t="s">
        <v>6</v>
      </c>
      <c r="D34" s="23">
        <f t="shared" si="0"/>
        <v>2020</v>
      </c>
      <c r="E34" s="24">
        <v>534.64</v>
      </c>
      <c r="F34" s="24">
        <v>49.05</v>
      </c>
      <c r="G34" s="24">
        <v>0</v>
      </c>
      <c r="H34" s="24">
        <v>0</v>
      </c>
      <c r="I34" s="25">
        <v>18</v>
      </c>
      <c r="J34" s="25">
        <v>16</v>
      </c>
      <c r="K34" s="25">
        <v>12</v>
      </c>
      <c r="L34" s="16">
        <f>Tableau9[[#This Row],[S(a)]]+Tableau9[[#This Row],[IK(a)]]+Tableau9[[#This Row],[IE(a)]]+Tableau9[[#This Row],[IR(a)]]+Tableau9[[#This Row],[(b)              ]]*2+Tableau9[[#This Row],[(c)]]*30.09+Tableau9[[#This Row],[(d)]]*3.76</f>
        <v>1146.2499999999998</v>
      </c>
    </row>
    <row r="35" spans="1:12" ht="17.25" thickTop="1" thickBot="1" x14ac:dyDescent="0.3">
      <c r="A35" s="17" t="s">
        <v>15</v>
      </c>
      <c r="B35" s="18">
        <v>2019</v>
      </c>
      <c r="C35" s="12" t="s">
        <v>7</v>
      </c>
      <c r="D35" s="19">
        <f t="shared" si="0"/>
        <v>2020</v>
      </c>
      <c r="E35" s="20">
        <v>509.98</v>
      </c>
      <c r="F35" s="20">
        <v>43.04</v>
      </c>
      <c r="G35" s="20">
        <v>0</v>
      </c>
      <c r="H35" s="20">
        <v>0</v>
      </c>
      <c r="I35" s="21">
        <v>15</v>
      </c>
      <c r="J35" s="21">
        <v>15</v>
      </c>
      <c r="K35" s="21">
        <v>0</v>
      </c>
      <c r="L35" s="22">
        <f>Tableau9[[#This Row],[S(a)]]+Tableau9[[#This Row],[IK(a)]]+Tableau9[[#This Row],[IE(a)]]+Tableau9[[#This Row],[IR(a)]]+Tableau9[[#This Row],[(b)              ]]*2+Tableau9[[#This Row],[(c)]]*30.09+Tableau9[[#This Row],[(d)]]*3.76</f>
        <v>1034.3699999999999</v>
      </c>
    </row>
    <row r="36" spans="1:12" ht="17.25" thickTop="1" thickBot="1" x14ac:dyDescent="0.3">
      <c r="A36" s="17" t="s">
        <v>15</v>
      </c>
      <c r="B36" s="18">
        <v>2019</v>
      </c>
      <c r="C36" s="12" t="s">
        <v>8</v>
      </c>
      <c r="D36" s="23">
        <f t="shared" si="0"/>
        <v>2020</v>
      </c>
      <c r="E36" s="24">
        <v>504.13</v>
      </c>
      <c r="F36" s="24">
        <v>28.19</v>
      </c>
      <c r="G36" s="24">
        <v>0</v>
      </c>
      <c r="H36" s="24">
        <v>0</v>
      </c>
      <c r="I36" s="25">
        <v>10</v>
      </c>
      <c r="J36" s="25">
        <v>10</v>
      </c>
      <c r="K36" s="25">
        <v>0</v>
      </c>
      <c r="L36" s="16">
        <f>Tableau9[[#This Row],[S(a)]]+Tableau9[[#This Row],[IK(a)]]+Tableau9[[#This Row],[IE(a)]]+Tableau9[[#This Row],[IR(a)]]+Tableau9[[#This Row],[(b)              ]]*2+Tableau9[[#This Row],[(c)]]*30.09+Tableau9[[#This Row],[(d)]]*3.76</f>
        <v>853.22</v>
      </c>
    </row>
    <row r="37" spans="1:12" ht="17.25" thickTop="1" thickBot="1" x14ac:dyDescent="0.3">
      <c r="A37" s="17" t="s">
        <v>15</v>
      </c>
      <c r="B37" s="18">
        <v>2019</v>
      </c>
      <c r="C37" s="12" t="s">
        <v>9</v>
      </c>
      <c r="D37" s="19">
        <f t="shared" si="0"/>
        <v>2020</v>
      </c>
      <c r="E37" s="20">
        <v>534.01</v>
      </c>
      <c r="F37" s="20">
        <v>46.2</v>
      </c>
      <c r="G37" s="20">
        <v>0</v>
      </c>
      <c r="H37" s="20">
        <v>0</v>
      </c>
      <c r="I37" s="21">
        <v>8</v>
      </c>
      <c r="J37" s="21">
        <v>8</v>
      </c>
      <c r="K37" s="21">
        <v>0</v>
      </c>
      <c r="L37" s="22">
        <f>Tableau9[[#This Row],[S(a)]]+Tableau9[[#This Row],[IK(a)]]+Tableau9[[#This Row],[IE(a)]]+Tableau9[[#This Row],[IR(a)]]+Tableau9[[#This Row],[(b)              ]]*2+Tableau9[[#This Row],[(c)]]*30.09+Tableau9[[#This Row],[(d)]]*3.76</f>
        <v>836.93000000000006</v>
      </c>
    </row>
    <row r="38" spans="1:12" ht="17.25" thickTop="1" thickBot="1" x14ac:dyDescent="0.3">
      <c r="A38" s="17" t="s">
        <v>15</v>
      </c>
      <c r="B38" s="18">
        <v>2019</v>
      </c>
      <c r="C38" s="12" t="s">
        <v>10</v>
      </c>
      <c r="D38" s="23">
        <f t="shared" si="0"/>
        <v>2020</v>
      </c>
      <c r="E38" s="24">
        <v>503.59</v>
      </c>
      <c r="F38" s="24">
        <v>22.55</v>
      </c>
      <c r="G38" s="24">
        <v>0</v>
      </c>
      <c r="H38" s="24">
        <v>0</v>
      </c>
      <c r="I38" s="25">
        <v>15</v>
      </c>
      <c r="J38" s="25">
        <v>15</v>
      </c>
      <c r="K38" s="25">
        <v>0</v>
      </c>
      <c r="L38" s="16">
        <f>Tableau9[[#This Row],[S(a)]]+Tableau9[[#This Row],[IK(a)]]+Tableau9[[#This Row],[IE(a)]]+Tableau9[[#This Row],[IR(a)]]+Tableau9[[#This Row],[(b)              ]]*2+Tableau9[[#This Row],[(c)]]*30.09+Tableau9[[#This Row],[(d)]]*3.76</f>
        <v>1007.49</v>
      </c>
    </row>
    <row r="39" spans="1:12" ht="17.25" thickTop="1" thickBot="1" x14ac:dyDescent="0.3">
      <c r="A39" s="17" t="s">
        <v>15</v>
      </c>
      <c r="B39" s="18">
        <v>2019</v>
      </c>
      <c r="C39" s="12" t="s">
        <v>11</v>
      </c>
      <c r="D39" s="19">
        <f t="shared" si="0"/>
        <v>2020</v>
      </c>
      <c r="E39" s="20">
        <v>414.67</v>
      </c>
      <c r="F39" s="20">
        <v>33.880000000000003</v>
      </c>
      <c r="G39" s="20">
        <v>0</v>
      </c>
      <c r="H39" s="20">
        <v>0</v>
      </c>
      <c r="I39" s="21">
        <v>10</v>
      </c>
      <c r="J39" s="21">
        <v>10</v>
      </c>
      <c r="K39" s="21">
        <v>0</v>
      </c>
      <c r="L39" s="22">
        <f>Tableau9[[#This Row],[S(a)]]+Tableau9[[#This Row],[IK(a)]]+Tableau9[[#This Row],[IE(a)]]+Tableau9[[#This Row],[IR(a)]]+Tableau9[[#This Row],[(b)              ]]*2+Tableau9[[#This Row],[(c)]]*30.09+Tableau9[[#This Row],[(d)]]*3.76</f>
        <v>769.45</v>
      </c>
    </row>
    <row r="40" spans="1:12" ht="17.25" thickTop="1" thickBot="1" x14ac:dyDescent="0.3">
      <c r="A40" s="17" t="s">
        <v>15</v>
      </c>
      <c r="B40" s="18">
        <v>2019</v>
      </c>
      <c r="C40" s="12" t="s">
        <v>12</v>
      </c>
      <c r="D40" s="23">
        <f t="shared" si="0"/>
        <v>2020</v>
      </c>
      <c r="E40" s="24">
        <v>534.1</v>
      </c>
      <c r="F40" s="24">
        <v>46.2</v>
      </c>
      <c r="G40" s="24">
        <v>0</v>
      </c>
      <c r="H40" s="24">
        <v>0</v>
      </c>
      <c r="I40" s="25">
        <v>15</v>
      </c>
      <c r="J40" s="25">
        <v>15</v>
      </c>
      <c r="K40" s="25">
        <v>0</v>
      </c>
      <c r="L40" s="16">
        <f>Tableau9[[#This Row],[S(a)]]+Tableau9[[#This Row],[IK(a)]]+Tableau9[[#This Row],[IE(a)]]+Tableau9[[#This Row],[IR(a)]]+Tableau9[[#This Row],[(b)              ]]*2+Tableau9[[#This Row],[(c)]]*30.09+Tableau9[[#This Row],[(d)]]*3.76</f>
        <v>1061.6500000000001</v>
      </c>
    </row>
    <row r="41" spans="1:12" ht="17.25" thickTop="1" thickBot="1" x14ac:dyDescent="0.3">
      <c r="A41" s="17" t="s">
        <v>15</v>
      </c>
      <c r="B41" s="18">
        <v>2019</v>
      </c>
      <c r="C41" s="12" t="s">
        <v>13</v>
      </c>
      <c r="D41" s="19">
        <f t="shared" si="0"/>
        <v>2020</v>
      </c>
      <c r="E41" s="20">
        <v>540.87</v>
      </c>
      <c r="F41" s="20">
        <v>36.96</v>
      </c>
      <c r="G41" s="20">
        <v>0</v>
      </c>
      <c r="H41" s="20">
        <v>0</v>
      </c>
      <c r="I41" s="21">
        <v>12</v>
      </c>
      <c r="J41" s="21">
        <v>12</v>
      </c>
      <c r="K41" s="21">
        <v>0</v>
      </c>
      <c r="L41" s="22">
        <f>Tableau9[[#This Row],[S(a)]]+Tableau9[[#This Row],[IK(a)]]+Tableau9[[#This Row],[IE(a)]]+Tableau9[[#This Row],[IR(a)]]+Tableau9[[#This Row],[(b)              ]]*2+Tableau9[[#This Row],[(c)]]*30.09+Tableau9[[#This Row],[(d)]]*3.76</f>
        <v>962.91000000000008</v>
      </c>
    </row>
    <row r="42" spans="1:12" ht="17.25" thickTop="1" thickBot="1" x14ac:dyDescent="0.3">
      <c r="A42" s="17" t="s">
        <v>14</v>
      </c>
      <c r="B42" s="18">
        <v>2020</v>
      </c>
      <c r="C42" s="12" t="s">
        <v>2</v>
      </c>
      <c r="D42" s="23">
        <f t="shared" si="0"/>
        <v>2021</v>
      </c>
      <c r="E42" s="14">
        <v>529.54</v>
      </c>
      <c r="F42" s="14">
        <v>0</v>
      </c>
      <c r="G42" s="14">
        <v>51.7</v>
      </c>
      <c r="H42" s="14">
        <v>0</v>
      </c>
      <c r="I42" s="15">
        <v>19</v>
      </c>
      <c r="J42" s="15">
        <v>15</v>
      </c>
      <c r="K42" s="15">
        <v>23</v>
      </c>
      <c r="L42" s="16">
        <f>Tableau9[[#This Row],[S(a)]]+Tableau9[[#This Row],[IK(a)]]+Tableau9[[#This Row],[IE(a)]]+Tableau9[[#This Row],[IR(a)]]+Tableau9[[#This Row],[(b)              ]]*2+Tableau9[[#This Row],[(c)]]*30.09+Tableau9[[#This Row],[(d)]]*3.76</f>
        <v>1157.0700000000002</v>
      </c>
    </row>
    <row r="43" spans="1:12" ht="17.25" thickTop="1" thickBot="1" x14ac:dyDescent="0.3">
      <c r="A43" s="17" t="s">
        <v>14</v>
      </c>
      <c r="B43" s="18">
        <v>2020</v>
      </c>
      <c r="C43" s="12" t="s">
        <v>3</v>
      </c>
      <c r="D43" s="19">
        <f t="shared" si="0"/>
        <v>2021</v>
      </c>
      <c r="E43" s="20">
        <v>529.53</v>
      </c>
      <c r="F43" s="20">
        <v>46.31</v>
      </c>
      <c r="G43" s="20">
        <v>0</v>
      </c>
      <c r="H43" s="20">
        <v>0</v>
      </c>
      <c r="I43" s="21">
        <v>17</v>
      </c>
      <c r="J43" s="21">
        <v>14</v>
      </c>
      <c r="K43" s="21">
        <v>17.25</v>
      </c>
      <c r="L43" s="22">
        <f>Tableau9[[#This Row],[S(a)]]+Tableau9[[#This Row],[IK(a)]]+Tableau9[[#This Row],[IE(a)]]+Tableau9[[#This Row],[IR(a)]]+Tableau9[[#This Row],[(b)              ]]*2+Tableau9[[#This Row],[(c)]]*30.09+Tableau9[[#This Row],[(d)]]*3.76</f>
        <v>1095.9599999999998</v>
      </c>
    </row>
    <row r="44" spans="1:12" ht="17.25" thickTop="1" thickBot="1" x14ac:dyDescent="0.3">
      <c r="A44" s="17" t="s">
        <v>14</v>
      </c>
      <c r="B44" s="18">
        <v>2020</v>
      </c>
      <c r="C44" s="12" t="s">
        <v>4</v>
      </c>
      <c r="D44" s="23">
        <f t="shared" si="0"/>
        <v>2021</v>
      </c>
      <c r="E44" s="24">
        <v>534.36</v>
      </c>
      <c r="F44" s="24">
        <v>57.34</v>
      </c>
      <c r="G44" s="24">
        <v>0</v>
      </c>
      <c r="H44" s="24">
        <v>0</v>
      </c>
      <c r="I44" s="25">
        <v>21</v>
      </c>
      <c r="J44" s="25">
        <v>17</v>
      </c>
      <c r="K44" s="25">
        <v>24</v>
      </c>
      <c r="L44" s="16">
        <f>Tableau9[[#This Row],[S(a)]]+Tableau9[[#This Row],[IK(a)]]+Tableau9[[#This Row],[IE(a)]]+Tableau9[[#This Row],[IR(a)]]+Tableau9[[#This Row],[(b)              ]]*2+Tableau9[[#This Row],[(c)]]*30.09+Tableau9[[#This Row],[(d)]]*3.76</f>
        <v>1235.47</v>
      </c>
    </row>
    <row r="45" spans="1:12" ht="17.25" thickTop="1" thickBot="1" x14ac:dyDescent="0.3">
      <c r="A45" s="17" t="s">
        <v>14</v>
      </c>
      <c r="B45" s="18">
        <v>2020</v>
      </c>
      <c r="C45" s="12" t="s">
        <v>5</v>
      </c>
      <c r="D45" s="19">
        <f t="shared" si="0"/>
        <v>2021</v>
      </c>
      <c r="E45" s="20">
        <v>534.41999999999996</v>
      </c>
      <c r="F45" s="20">
        <v>46.74</v>
      </c>
      <c r="G45" s="20">
        <v>0</v>
      </c>
      <c r="H45" s="20">
        <v>0</v>
      </c>
      <c r="I45" s="21">
        <v>17</v>
      </c>
      <c r="J45" s="21">
        <v>14</v>
      </c>
      <c r="K45" s="21">
        <v>18</v>
      </c>
      <c r="L45" s="22">
        <f>Tableau9[[#This Row],[S(a)]]+Tableau9[[#This Row],[IK(a)]]+Tableau9[[#This Row],[IE(a)]]+Tableau9[[#This Row],[IR(a)]]+Tableau9[[#This Row],[(b)              ]]*2+Tableau9[[#This Row],[(c)]]*30.09+Tableau9[[#This Row],[(d)]]*3.76</f>
        <v>1104.1000000000001</v>
      </c>
    </row>
    <row r="46" spans="1:12" ht="17.25" thickTop="1" thickBot="1" x14ac:dyDescent="0.3">
      <c r="A46" s="17" t="s">
        <v>14</v>
      </c>
      <c r="B46" s="18">
        <v>2020</v>
      </c>
      <c r="C46" s="12" t="s">
        <v>6</v>
      </c>
      <c r="D46" s="23">
        <f t="shared" si="0"/>
        <v>2021</v>
      </c>
      <c r="E46" s="24">
        <v>534.64</v>
      </c>
      <c r="F46" s="24">
        <v>49.05</v>
      </c>
      <c r="G46" s="24">
        <v>0</v>
      </c>
      <c r="H46" s="24">
        <v>0</v>
      </c>
      <c r="I46" s="25">
        <v>18</v>
      </c>
      <c r="J46" s="25">
        <v>16</v>
      </c>
      <c r="K46" s="25">
        <v>12</v>
      </c>
      <c r="L46" s="16">
        <f>Tableau9[[#This Row],[S(a)]]+Tableau9[[#This Row],[IK(a)]]+Tableau9[[#This Row],[IE(a)]]+Tableau9[[#This Row],[IR(a)]]+Tableau9[[#This Row],[(b)              ]]*2+Tableau9[[#This Row],[(c)]]*30.09+Tableau9[[#This Row],[(d)]]*3.76</f>
        <v>1146.2499999999998</v>
      </c>
    </row>
    <row r="47" spans="1:12" ht="17.25" thickTop="1" thickBot="1" x14ac:dyDescent="0.3">
      <c r="A47" s="17" t="s">
        <v>14</v>
      </c>
      <c r="B47" s="18">
        <v>2020</v>
      </c>
      <c r="C47" s="12" t="s">
        <v>7</v>
      </c>
      <c r="D47" s="19">
        <f t="shared" si="0"/>
        <v>2021</v>
      </c>
      <c r="E47" s="20">
        <v>509.98</v>
      </c>
      <c r="F47" s="20">
        <v>43.04</v>
      </c>
      <c r="G47" s="20">
        <v>0</v>
      </c>
      <c r="H47" s="20">
        <v>0</v>
      </c>
      <c r="I47" s="21">
        <v>15</v>
      </c>
      <c r="J47" s="21">
        <v>15</v>
      </c>
      <c r="K47" s="21">
        <v>0</v>
      </c>
      <c r="L47" s="22">
        <f>Tableau9[[#This Row],[S(a)]]+Tableau9[[#This Row],[IK(a)]]+Tableau9[[#This Row],[IE(a)]]+Tableau9[[#This Row],[IR(a)]]+Tableau9[[#This Row],[(b)              ]]*2+Tableau9[[#This Row],[(c)]]*30.09+Tableau9[[#This Row],[(d)]]*3.76</f>
        <v>1034.3699999999999</v>
      </c>
    </row>
    <row r="48" spans="1:12" ht="17.25" thickTop="1" thickBot="1" x14ac:dyDescent="0.3">
      <c r="A48" s="17" t="s">
        <v>14</v>
      </c>
      <c r="B48" s="18">
        <v>2020</v>
      </c>
      <c r="C48" s="12" t="s">
        <v>8</v>
      </c>
      <c r="D48" s="23">
        <f t="shared" si="0"/>
        <v>2021</v>
      </c>
      <c r="E48" s="24">
        <v>504.13</v>
      </c>
      <c r="F48" s="24">
        <v>28.19</v>
      </c>
      <c r="G48" s="24">
        <v>0</v>
      </c>
      <c r="H48" s="24">
        <v>0</v>
      </c>
      <c r="I48" s="25">
        <v>10</v>
      </c>
      <c r="J48" s="25">
        <v>10</v>
      </c>
      <c r="K48" s="25">
        <v>0</v>
      </c>
      <c r="L48" s="16">
        <f>Tableau9[[#This Row],[S(a)]]+Tableau9[[#This Row],[IK(a)]]+Tableau9[[#This Row],[IE(a)]]+Tableau9[[#This Row],[IR(a)]]+Tableau9[[#This Row],[(b)              ]]*2+Tableau9[[#This Row],[(c)]]*30.09+Tableau9[[#This Row],[(d)]]*3.76</f>
        <v>853.22</v>
      </c>
    </row>
    <row r="49" spans="1:12" ht="17.25" thickTop="1" thickBot="1" x14ac:dyDescent="0.3">
      <c r="A49" s="17" t="s">
        <v>14</v>
      </c>
      <c r="B49" s="18">
        <v>2020</v>
      </c>
      <c r="C49" s="12" t="s">
        <v>9</v>
      </c>
      <c r="D49" s="19">
        <f t="shared" si="0"/>
        <v>2021</v>
      </c>
      <c r="E49" s="20">
        <v>534.01</v>
      </c>
      <c r="F49" s="20">
        <v>46.2</v>
      </c>
      <c r="G49" s="20">
        <v>0</v>
      </c>
      <c r="H49" s="20">
        <v>0</v>
      </c>
      <c r="I49" s="21">
        <v>8</v>
      </c>
      <c r="J49" s="21">
        <v>8</v>
      </c>
      <c r="K49" s="21">
        <v>0</v>
      </c>
      <c r="L49" s="22">
        <f>Tableau9[[#This Row],[S(a)]]+Tableau9[[#This Row],[IK(a)]]+Tableau9[[#This Row],[IE(a)]]+Tableau9[[#This Row],[IR(a)]]+Tableau9[[#This Row],[(b)              ]]*2+Tableau9[[#This Row],[(c)]]*30.09+Tableau9[[#This Row],[(d)]]*3.76</f>
        <v>836.93000000000006</v>
      </c>
    </row>
    <row r="50" spans="1:12" ht="17.25" thickTop="1" thickBot="1" x14ac:dyDescent="0.3">
      <c r="A50" s="17" t="s">
        <v>14</v>
      </c>
      <c r="B50" s="18">
        <v>2020</v>
      </c>
      <c r="C50" s="12" t="s">
        <v>10</v>
      </c>
      <c r="D50" s="23">
        <f t="shared" si="0"/>
        <v>2021</v>
      </c>
      <c r="E50" s="24">
        <v>503.59</v>
      </c>
      <c r="F50" s="24">
        <v>22.55</v>
      </c>
      <c r="G50" s="24">
        <v>0</v>
      </c>
      <c r="H50" s="24">
        <v>0</v>
      </c>
      <c r="I50" s="25">
        <v>15</v>
      </c>
      <c r="J50" s="25">
        <v>15</v>
      </c>
      <c r="K50" s="25">
        <v>0</v>
      </c>
      <c r="L50" s="16">
        <f>Tableau9[[#This Row],[S(a)]]+Tableau9[[#This Row],[IK(a)]]+Tableau9[[#This Row],[IE(a)]]+Tableau9[[#This Row],[IR(a)]]+Tableau9[[#This Row],[(b)              ]]*2+Tableau9[[#This Row],[(c)]]*30.09+Tableau9[[#This Row],[(d)]]*3.76</f>
        <v>1007.49</v>
      </c>
    </row>
    <row r="51" spans="1:12" ht="17.25" thickTop="1" thickBot="1" x14ac:dyDescent="0.3">
      <c r="A51" s="17" t="s">
        <v>14</v>
      </c>
      <c r="B51" s="18">
        <v>2020</v>
      </c>
      <c r="C51" s="12" t="s">
        <v>11</v>
      </c>
      <c r="D51" s="19">
        <f t="shared" si="0"/>
        <v>2021</v>
      </c>
      <c r="E51" s="20">
        <v>414.67</v>
      </c>
      <c r="F51" s="20">
        <v>33.880000000000003</v>
      </c>
      <c r="G51" s="20">
        <v>0</v>
      </c>
      <c r="H51" s="20">
        <v>0</v>
      </c>
      <c r="I51" s="21">
        <v>10</v>
      </c>
      <c r="J51" s="21">
        <v>10</v>
      </c>
      <c r="K51" s="21">
        <v>0</v>
      </c>
      <c r="L51" s="22">
        <f>Tableau9[[#This Row],[S(a)]]+Tableau9[[#This Row],[IK(a)]]+Tableau9[[#This Row],[IE(a)]]+Tableau9[[#This Row],[IR(a)]]+Tableau9[[#This Row],[(b)              ]]*2+Tableau9[[#This Row],[(c)]]*30.09+Tableau9[[#This Row],[(d)]]*3.76</f>
        <v>769.45</v>
      </c>
    </row>
    <row r="52" spans="1:12" ht="17.25" thickTop="1" thickBot="1" x14ac:dyDescent="0.3">
      <c r="A52" s="17" t="s">
        <v>14</v>
      </c>
      <c r="B52" s="18">
        <v>2020</v>
      </c>
      <c r="C52" s="12" t="s">
        <v>12</v>
      </c>
      <c r="D52" s="23">
        <f t="shared" si="0"/>
        <v>2021</v>
      </c>
      <c r="E52" s="24">
        <v>534.1</v>
      </c>
      <c r="F52" s="24">
        <v>46.2</v>
      </c>
      <c r="G52" s="24">
        <v>0</v>
      </c>
      <c r="H52" s="24">
        <v>0</v>
      </c>
      <c r="I52" s="25">
        <v>15</v>
      </c>
      <c r="J52" s="25">
        <v>15</v>
      </c>
      <c r="K52" s="25">
        <v>0</v>
      </c>
      <c r="L52" s="16">
        <f>Tableau9[[#This Row],[S(a)]]+Tableau9[[#This Row],[IK(a)]]+Tableau9[[#This Row],[IE(a)]]+Tableau9[[#This Row],[IR(a)]]+Tableau9[[#This Row],[(b)              ]]*2+Tableau9[[#This Row],[(c)]]*30.09+Tableau9[[#This Row],[(d)]]*3.76</f>
        <v>1061.6500000000001</v>
      </c>
    </row>
    <row r="53" spans="1:12" ht="17.25" thickTop="1" thickBot="1" x14ac:dyDescent="0.3">
      <c r="A53" s="17" t="s">
        <v>14</v>
      </c>
      <c r="B53" s="18">
        <v>2020</v>
      </c>
      <c r="C53" s="12" t="s">
        <v>13</v>
      </c>
      <c r="D53" s="19">
        <f t="shared" si="0"/>
        <v>2021</v>
      </c>
      <c r="E53" s="20">
        <v>540.87</v>
      </c>
      <c r="F53" s="20">
        <v>36.96</v>
      </c>
      <c r="G53" s="20">
        <v>0</v>
      </c>
      <c r="H53" s="20">
        <v>0</v>
      </c>
      <c r="I53" s="21">
        <v>12</v>
      </c>
      <c r="J53" s="21">
        <v>12</v>
      </c>
      <c r="K53" s="21">
        <v>0</v>
      </c>
      <c r="L53" s="22">
        <f>Tableau9[[#This Row],[S(a)]]+Tableau9[[#This Row],[IK(a)]]+Tableau9[[#This Row],[IE(a)]]+Tableau9[[#This Row],[IR(a)]]+Tableau9[[#This Row],[(b)              ]]*2+Tableau9[[#This Row],[(c)]]*30.09+Tableau9[[#This Row],[(d)]]*3.76</f>
        <v>962.91000000000008</v>
      </c>
    </row>
    <row r="54" spans="1:12" ht="17.25" thickTop="1" thickBot="1" x14ac:dyDescent="0.3">
      <c r="A54" s="17" t="s">
        <v>15</v>
      </c>
      <c r="B54" s="18">
        <v>2020</v>
      </c>
      <c r="C54" s="12" t="s">
        <v>2</v>
      </c>
      <c r="D54" s="23">
        <f t="shared" si="0"/>
        <v>2021</v>
      </c>
      <c r="E54" s="14">
        <v>529.54</v>
      </c>
      <c r="F54" s="14">
        <v>0</v>
      </c>
      <c r="G54" s="14">
        <v>51.7</v>
      </c>
      <c r="H54" s="14">
        <v>0</v>
      </c>
      <c r="I54" s="15">
        <v>19</v>
      </c>
      <c r="J54" s="15">
        <v>15</v>
      </c>
      <c r="K54" s="15">
        <v>23</v>
      </c>
      <c r="L54" s="16">
        <f>Tableau9[[#This Row],[S(a)]]+Tableau9[[#This Row],[IK(a)]]+Tableau9[[#This Row],[IE(a)]]+Tableau9[[#This Row],[IR(a)]]+Tableau9[[#This Row],[(b)              ]]*2+Tableau9[[#This Row],[(c)]]*30.09+Tableau9[[#This Row],[(d)]]*3.76</f>
        <v>1157.0700000000002</v>
      </c>
    </row>
    <row r="55" spans="1:12" ht="17.25" thickTop="1" thickBot="1" x14ac:dyDescent="0.3">
      <c r="A55" s="17" t="s">
        <v>15</v>
      </c>
      <c r="B55" s="18">
        <v>2020</v>
      </c>
      <c r="C55" s="12" t="s">
        <v>3</v>
      </c>
      <c r="D55" s="19">
        <f t="shared" si="0"/>
        <v>2021</v>
      </c>
      <c r="E55" s="20">
        <v>529.53</v>
      </c>
      <c r="F55" s="20">
        <v>46.31</v>
      </c>
      <c r="G55" s="20">
        <v>0</v>
      </c>
      <c r="H55" s="20">
        <v>0</v>
      </c>
      <c r="I55" s="21">
        <v>17</v>
      </c>
      <c r="J55" s="21">
        <v>14</v>
      </c>
      <c r="K55" s="21">
        <v>17.25</v>
      </c>
      <c r="L55" s="22">
        <f>Tableau9[[#This Row],[S(a)]]+Tableau9[[#This Row],[IK(a)]]+Tableau9[[#This Row],[IE(a)]]+Tableau9[[#This Row],[IR(a)]]+Tableau9[[#This Row],[(b)              ]]*2+Tableau9[[#This Row],[(c)]]*30.09+Tableau9[[#This Row],[(d)]]*3.76</f>
        <v>1095.9599999999998</v>
      </c>
    </row>
    <row r="56" spans="1:12" ht="17.25" thickTop="1" thickBot="1" x14ac:dyDescent="0.3">
      <c r="A56" s="17" t="s">
        <v>15</v>
      </c>
      <c r="B56" s="18">
        <v>2020</v>
      </c>
      <c r="C56" s="12" t="s">
        <v>4</v>
      </c>
      <c r="D56" s="23">
        <f t="shared" si="0"/>
        <v>2021</v>
      </c>
      <c r="E56" s="24">
        <v>534.36</v>
      </c>
      <c r="F56" s="24">
        <v>57.34</v>
      </c>
      <c r="G56" s="24">
        <v>0</v>
      </c>
      <c r="H56" s="24">
        <v>0</v>
      </c>
      <c r="I56" s="25">
        <v>21</v>
      </c>
      <c r="J56" s="25">
        <v>17</v>
      </c>
      <c r="K56" s="25">
        <v>24</v>
      </c>
      <c r="L56" s="16">
        <f>Tableau9[[#This Row],[S(a)]]+Tableau9[[#This Row],[IK(a)]]+Tableau9[[#This Row],[IE(a)]]+Tableau9[[#This Row],[IR(a)]]+Tableau9[[#This Row],[(b)              ]]*2+Tableau9[[#This Row],[(c)]]*30.09+Tableau9[[#This Row],[(d)]]*3.76</f>
        <v>1235.47</v>
      </c>
    </row>
    <row r="57" spans="1:12" ht="17.25" thickTop="1" thickBot="1" x14ac:dyDescent="0.3">
      <c r="A57" s="17" t="s">
        <v>15</v>
      </c>
      <c r="B57" s="18">
        <v>2020</v>
      </c>
      <c r="C57" s="12" t="s">
        <v>5</v>
      </c>
      <c r="D57" s="19">
        <f t="shared" si="0"/>
        <v>2021</v>
      </c>
      <c r="E57" s="20">
        <v>534.41999999999996</v>
      </c>
      <c r="F57" s="20">
        <v>46.74</v>
      </c>
      <c r="G57" s="20">
        <v>0</v>
      </c>
      <c r="H57" s="20">
        <v>0</v>
      </c>
      <c r="I57" s="21">
        <v>17</v>
      </c>
      <c r="J57" s="21">
        <v>14</v>
      </c>
      <c r="K57" s="21">
        <v>18</v>
      </c>
      <c r="L57" s="22">
        <f>Tableau9[[#This Row],[S(a)]]+Tableau9[[#This Row],[IK(a)]]+Tableau9[[#This Row],[IE(a)]]+Tableau9[[#This Row],[IR(a)]]+Tableau9[[#This Row],[(b)              ]]*2+Tableau9[[#This Row],[(c)]]*30.09+Tableau9[[#This Row],[(d)]]*3.76</f>
        <v>1104.1000000000001</v>
      </c>
    </row>
    <row r="58" spans="1:12" ht="17.25" thickTop="1" thickBot="1" x14ac:dyDescent="0.3">
      <c r="A58" s="17" t="s">
        <v>15</v>
      </c>
      <c r="B58" s="18">
        <v>2020</v>
      </c>
      <c r="C58" s="12" t="s">
        <v>6</v>
      </c>
      <c r="D58" s="23">
        <f t="shared" si="0"/>
        <v>2021</v>
      </c>
      <c r="E58" s="24">
        <v>534.64</v>
      </c>
      <c r="F58" s="24">
        <v>49.05</v>
      </c>
      <c r="G58" s="24">
        <v>0</v>
      </c>
      <c r="H58" s="24">
        <v>0</v>
      </c>
      <c r="I58" s="25">
        <v>18</v>
      </c>
      <c r="J58" s="25">
        <v>16</v>
      </c>
      <c r="K58" s="25">
        <v>12</v>
      </c>
      <c r="L58" s="16">
        <f>Tableau9[[#This Row],[S(a)]]+Tableau9[[#This Row],[IK(a)]]+Tableau9[[#This Row],[IE(a)]]+Tableau9[[#This Row],[IR(a)]]+Tableau9[[#This Row],[(b)              ]]*2+Tableau9[[#This Row],[(c)]]*30.09+Tableau9[[#This Row],[(d)]]*3.76</f>
        <v>1146.2499999999998</v>
      </c>
    </row>
    <row r="59" spans="1:12" ht="17.25" thickTop="1" thickBot="1" x14ac:dyDescent="0.3">
      <c r="A59" s="17" t="s">
        <v>15</v>
      </c>
      <c r="B59" s="18">
        <v>2020</v>
      </c>
      <c r="C59" s="12" t="s">
        <v>7</v>
      </c>
      <c r="D59" s="19">
        <f t="shared" si="0"/>
        <v>2021</v>
      </c>
      <c r="E59" s="20">
        <v>509.98</v>
      </c>
      <c r="F59" s="20">
        <v>43.04</v>
      </c>
      <c r="G59" s="20">
        <v>0</v>
      </c>
      <c r="H59" s="20">
        <v>0</v>
      </c>
      <c r="I59" s="21">
        <v>15</v>
      </c>
      <c r="J59" s="21">
        <v>15</v>
      </c>
      <c r="K59" s="21">
        <v>0</v>
      </c>
      <c r="L59" s="22">
        <f>Tableau9[[#This Row],[S(a)]]+Tableau9[[#This Row],[IK(a)]]+Tableau9[[#This Row],[IE(a)]]+Tableau9[[#This Row],[IR(a)]]+Tableau9[[#This Row],[(b)              ]]*2+Tableau9[[#This Row],[(c)]]*30.09+Tableau9[[#This Row],[(d)]]*3.76</f>
        <v>1034.3699999999999</v>
      </c>
    </row>
    <row r="60" spans="1:12" ht="17.25" thickTop="1" thickBot="1" x14ac:dyDescent="0.3">
      <c r="A60" s="17" t="s">
        <v>15</v>
      </c>
      <c r="B60" s="18">
        <v>2020</v>
      </c>
      <c r="C60" s="12" t="s">
        <v>8</v>
      </c>
      <c r="D60" s="23">
        <f t="shared" si="0"/>
        <v>2021</v>
      </c>
      <c r="E60" s="24">
        <v>504.13</v>
      </c>
      <c r="F60" s="24">
        <v>28.19</v>
      </c>
      <c r="G60" s="24">
        <v>0</v>
      </c>
      <c r="H60" s="24">
        <v>0</v>
      </c>
      <c r="I60" s="25">
        <v>10</v>
      </c>
      <c r="J60" s="25">
        <v>10</v>
      </c>
      <c r="K60" s="25">
        <v>0</v>
      </c>
      <c r="L60" s="16">
        <f>Tableau9[[#This Row],[S(a)]]+Tableau9[[#This Row],[IK(a)]]+Tableau9[[#This Row],[IE(a)]]+Tableau9[[#This Row],[IR(a)]]+Tableau9[[#This Row],[(b)              ]]*2+Tableau9[[#This Row],[(c)]]*30.09+Tableau9[[#This Row],[(d)]]*3.76</f>
        <v>853.22</v>
      </c>
    </row>
    <row r="61" spans="1:12" ht="17.25" thickTop="1" thickBot="1" x14ac:dyDescent="0.3">
      <c r="A61" s="17" t="s">
        <v>15</v>
      </c>
      <c r="B61" s="18">
        <v>2020</v>
      </c>
      <c r="C61" s="12" t="s">
        <v>9</v>
      </c>
      <c r="D61" s="19">
        <f t="shared" si="0"/>
        <v>2021</v>
      </c>
      <c r="E61" s="20">
        <v>534.01</v>
      </c>
      <c r="F61" s="20">
        <v>46.2</v>
      </c>
      <c r="G61" s="20">
        <v>0</v>
      </c>
      <c r="H61" s="20">
        <v>0</v>
      </c>
      <c r="I61" s="21">
        <v>8</v>
      </c>
      <c r="J61" s="21">
        <v>8</v>
      </c>
      <c r="K61" s="21">
        <v>0</v>
      </c>
      <c r="L61" s="22">
        <f>Tableau9[[#This Row],[S(a)]]+Tableau9[[#This Row],[IK(a)]]+Tableau9[[#This Row],[IE(a)]]+Tableau9[[#This Row],[IR(a)]]+Tableau9[[#This Row],[(b)              ]]*2+Tableau9[[#This Row],[(c)]]*30.09+Tableau9[[#This Row],[(d)]]*3.76</f>
        <v>836.93000000000006</v>
      </c>
    </row>
    <row r="62" spans="1:12" ht="17.25" thickTop="1" thickBot="1" x14ac:dyDescent="0.3">
      <c r="A62" s="17" t="s">
        <v>15</v>
      </c>
      <c r="B62" s="18">
        <v>2020</v>
      </c>
      <c r="C62" s="12" t="s">
        <v>10</v>
      </c>
      <c r="D62" s="23">
        <f t="shared" si="0"/>
        <v>2021</v>
      </c>
      <c r="E62" s="24">
        <v>503.59</v>
      </c>
      <c r="F62" s="24">
        <v>22.55</v>
      </c>
      <c r="G62" s="24">
        <v>0</v>
      </c>
      <c r="H62" s="24">
        <v>0</v>
      </c>
      <c r="I62" s="25">
        <v>15</v>
      </c>
      <c r="J62" s="25">
        <v>15</v>
      </c>
      <c r="K62" s="25">
        <v>0</v>
      </c>
      <c r="L62" s="16">
        <f>Tableau9[[#This Row],[S(a)]]+Tableau9[[#This Row],[IK(a)]]+Tableau9[[#This Row],[IE(a)]]+Tableau9[[#This Row],[IR(a)]]+Tableau9[[#This Row],[(b)              ]]*2+Tableau9[[#This Row],[(c)]]*30.09+Tableau9[[#This Row],[(d)]]*3.76</f>
        <v>1007.49</v>
      </c>
    </row>
    <row r="63" spans="1:12" ht="17.25" thickTop="1" thickBot="1" x14ac:dyDescent="0.3">
      <c r="A63" s="17" t="s">
        <v>15</v>
      </c>
      <c r="B63" s="18">
        <v>2020</v>
      </c>
      <c r="C63" s="12" t="s">
        <v>11</v>
      </c>
      <c r="D63" s="19">
        <f t="shared" si="0"/>
        <v>2021</v>
      </c>
      <c r="E63" s="20">
        <v>414.67</v>
      </c>
      <c r="F63" s="20">
        <v>33.880000000000003</v>
      </c>
      <c r="G63" s="20">
        <v>0</v>
      </c>
      <c r="H63" s="20">
        <v>0</v>
      </c>
      <c r="I63" s="21">
        <v>10</v>
      </c>
      <c r="J63" s="21">
        <v>10</v>
      </c>
      <c r="K63" s="21">
        <v>0</v>
      </c>
      <c r="L63" s="22">
        <f>Tableau9[[#This Row],[S(a)]]+Tableau9[[#This Row],[IK(a)]]+Tableau9[[#This Row],[IE(a)]]+Tableau9[[#This Row],[IR(a)]]+Tableau9[[#This Row],[(b)              ]]*2+Tableau9[[#This Row],[(c)]]*30.09+Tableau9[[#This Row],[(d)]]*3.76</f>
        <v>769.45</v>
      </c>
    </row>
    <row r="64" spans="1:12" ht="17.25" thickTop="1" thickBot="1" x14ac:dyDescent="0.3">
      <c r="A64" s="17" t="s">
        <v>15</v>
      </c>
      <c r="B64" s="18">
        <v>2020</v>
      </c>
      <c r="C64" s="12" t="s">
        <v>12</v>
      </c>
      <c r="D64" s="23">
        <f t="shared" si="0"/>
        <v>2021</v>
      </c>
      <c r="E64" s="24">
        <v>534.1</v>
      </c>
      <c r="F64" s="24">
        <v>46.2</v>
      </c>
      <c r="G64" s="24">
        <v>0</v>
      </c>
      <c r="H64" s="24">
        <v>0</v>
      </c>
      <c r="I64" s="25">
        <v>15</v>
      </c>
      <c r="J64" s="25">
        <v>15</v>
      </c>
      <c r="K64" s="25">
        <v>0</v>
      </c>
      <c r="L64" s="16">
        <f>Tableau9[[#This Row],[S(a)]]+Tableau9[[#This Row],[IK(a)]]+Tableau9[[#This Row],[IE(a)]]+Tableau9[[#This Row],[IR(a)]]+Tableau9[[#This Row],[(b)              ]]*2+Tableau9[[#This Row],[(c)]]*30.09+Tableau9[[#This Row],[(d)]]*3.76</f>
        <v>1061.6500000000001</v>
      </c>
    </row>
    <row r="65" spans="1:12" ht="16.5" thickTop="1" x14ac:dyDescent="0.25">
      <c r="A65" s="17" t="s">
        <v>15</v>
      </c>
      <c r="B65" s="18">
        <v>2020</v>
      </c>
      <c r="C65" s="12" t="s">
        <v>13</v>
      </c>
      <c r="D65" s="19">
        <f t="shared" si="0"/>
        <v>2021</v>
      </c>
      <c r="E65" s="20">
        <v>540.87</v>
      </c>
      <c r="F65" s="20">
        <v>36.96</v>
      </c>
      <c r="G65" s="20">
        <v>0</v>
      </c>
      <c r="H65" s="20">
        <v>0</v>
      </c>
      <c r="I65" s="21">
        <v>12</v>
      </c>
      <c r="J65" s="21">
        <v>12</v>
      </c>
      <c r="K65" s="21">
        <v>0</v>
      </c>
      <c r="L65" s="22">
        <f>Tableau9[[#This Row],[S(a)]]+Tableau9[[#This Row],[IK(a)]]+Tableau9[[#This Row],[IE(a)]]+Tableau9[[#This Row],[IR(a)]]+Tableau9[[#This Row],[(b)              ]]*2+Tableau9[[#This Row],[(c)]]*30.09+Tableau9[[#This Row],[(d)]]*3.76</f>
        <v>962.91000000000008</v>
      </c>
    </row>
  </sheetData>
  <mergeCells count="9">
    <mergeCell ref="A14:F14"/>
    <mergeCell ref="A9:F10"/>
    <mergeCell ref="A4:F5"/>
    <mergeCell ref="A6:F6"/>
    <mergeCell ref="A7:F7"/>
    <mergeCell ref="A8:F8"/>
    <mergeCell ref="A11:F11"/>
    <mergeCell ref="A12:F12"/>
    <mergeCell ref="A13:F13"/>
  </mergeCells>
  <dataValidations count="2">
    <dataValidation type="list" allowBlank="1" showInputMessage="1" showErrorMessage="1" sqref="H18:H65">
      <formula1>statut_intervention</formula1>
    </dataValidation>
    <dataValidation allowBlank="1" showInputMessage="1" showErrorMessage="1" error="Veuillez choisir un statut dans le menu déroulant" sqref="J18:J65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siddi</dc:creator>
  <cp:lastModifiedBy>christophe siddi</cp:lastModifiedBy>
  <dcterms:created xsi:type="dcterms:W3CDTF">2020-06-05T00:19:21Z</dcterms:created>
  <dcterms:modified xsi:type="dcterms:W3CDTF">2020-06-05T00:49:20Z</dcterms:modified>
</cp:coreProperties>
</file>