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65" windowWidth="53760" windowHeight="12525"/>
  </bookViews>
  <sheets>
    <sheet name="Feuil1" sheetId="1" r:id="rId1"/>
  </sheets>
  <definedNames>
    <definedName name="RecapitulationSIA116">#REF!</definedName>
  </definedNames>
  <calcPr calcId="145621"/>
</workbook>
</file>

<file path=xl/calcChain.xml><?xml version="1.0" encoding="utf-8"?>
<calcChain xmlns="http://schemas.openxmlformats.org/spreadsheetml/2006/main">
  <c r="N8" i="1" l="1"/>
  <c r="E12" i="1" l="1"/>
  <c r="F12" i="1" s="1"/>
  <c r="E11" i="1"/>
  <c r="F11" i="1" s="1"/>
  <c r="E10" i="1"/>
  <c r="F10" i="1" s="1"/>
  <c r="F9" i="1"/>
  <c r="E9" i="1"/>
  <c r="E8" i="1"/>
  <c r="F8" i="1" s="1"/>
  <c r="F7" i="1" l="1"/>
  <c r="F6" i="1" s="1"/>
  <c r="F5" i="1" s="1"/>
  <c r="F17" i="1" s="1"/>
</calcChain>
</file>

<file path=xl/comments1.xml><?xml version="1.0" encoding="utf-8"?>
<comments xmlns="http://schemas.openxmlformats.org/spreadsheetml/2006/main">
  <authors>
    <author>Avenet David</author>
  </authors>
  <commentList>
    <comment ref="E8" authorId="0">
      <text>
        <r>
          <rPr>
            <sz val="9"/>
            <color indexed="81"/>
            <rFont val="Tahoma"/>
            <family val="2"/>
          </rPr>
          <t xml:space="preserve">
=SI(D22=0;0;SI(ESTNA(RECHERCHEV(B22;$B$40:$C$48;2;FAUX));0;RECHERCHEV(B22;$B$40:$C$48;2;FAUX)))</t>
        </r>
      </text>
    </comment>
    <comment ref="B16" authorId="0">
      <text>
        <r>
          <rPr>
            <b/>
            <sz val="9"/>
            <color indexed="81"/>
            <rFont val="Tahoma"/>
            <family val="2"/>
          </rPr>
          <t>Référence en format texte</t>
        </r>
      </text>
    </comment>
  </commentList>
</comments>
</file>

<file path=xl/sharedStrings.xml><?xml version="1.0" encoding="utf-8"?>
<sst xmlns="http://schemas.openxmlformats.org/spreadsheetml/2006/main" count="43" uniqueCount="37">
  <si>
    <t>Référence</t>
  </si>
  <si>
    <t>Description</t>
  </si>
  <si>
    <t>Total avant rabais</t>
  </si>
  <si>
    <t>Rabais</t>
  </si>
  <si>
    <t>Total</t>
  </si>
  <si>
    <t>2</t>
  </si>
  <si>
    <t>Bâtiment</t>
  </si>
  <si>
    <t>21</t>
  </si>
  <si>
    <t>Gros-œuvre</t>
  </si>
  <si>
    <t>211</t>
  </si>
  <si>
    <t>Travaux de maçonnerie</t>
  </si>
  <si>
    <t>211.0</t>
  </si>
  <si>
    <t>Installations de chantier</t>
  </si>
  <si>
    <t>211.1</t>
  </si>
  <si>
    <t xml:space="preserve">Echafaudages </t>
  </si>
  <si>
    <t>211.3</t>
  </si>
  <si>
    <t>Terrassements</t>
  </si>
  <si>
    <t>211.4</t>
  </si>
  <si>
    <t>Canalisations intérieures</t>
  </si>
  <si>
    <t>211.5</t>
  </si>
  <si>
    <t>Béton et béton armé</t>
  </si>
  <si>
    <t>212</t>
  </si>
  <si>
    <t>Construction préfabriquée</t>
  </si>
  <si>
    <t>213</t>
  </si>
  <si>
    <t>22</t>
  </si>
  <si>
    <t>etc</t>
  </si>
  <si>
    <t>23</t>
  </si>
  <si>
    <t>Total général</t>
  </si>
  <si>
    <t>Rabais commercial</t>
  </si>
  <si>
    <t>211.*</t>
  </si>
  <si>
    <t>299.1</t>
  </si>
  <si>
    <t>299.</t>
  </si>
  <si>
    <t>5 chiffres</t>
  </si>
  <si>
    <t>4 chiffres</t>
  </si>
  <si>
    <t>Exemple</t>
  </si>
  <si>
    <t>ligne devis</t>
  </si>
  <si>
    <t>tableau rabais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</si>
</sst>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6" formatCode="&quot;fr.&quot;\ #,##0;[Red]&quot;fr.&quot;\ \-#,##0"/>
    <numFmt numFmtId="8" formatCode="&quot;fr.&quot;\ #,##0.00;[Red]&quot;fr.&quot;\ \-#,##0.00"/>
    <numFmt numFmtId="43" formatCode="_ * #,##0.00_ ;_ * \-#,##0.00_ ;_ * &quot;-&quot;??_ ;_ @_ "/>
    <numFmt numFmtId="164" formatCode="_ [$€-2]\ * #,##0.00_ ;_ [$€-2]\ * \-#,##0.00_ ;_ [$€-2]\ * &quot;-&quot;??_ "/>
    <numFmt numFmtId="165" formatCode="_(* #,##0.00_);_(* \(#,##0.00\);_(* &quot;-&quot;??_);_(@_)"/>
    <numFmt numFmtId="166" formatCode="_-* #,##0.00\ _F_-;\-* #,##0.00\ _F_-;_-* &quot;-&quot;??\ _F_-;_-@_-"/>
    <numFmt numFmtId="167" formatCode="[$-100C]d/\ mmmm\ yyyy;@"/>
    <numFmt numFmtId="168" formatCode="#,##0_);\(#,##0\)"/>
  </numFmts>
  <fonts count="19">
    <font>
      <sz val="9"/>
      <name val="Frutiger for BG"/>
      <family val="2"/>
    </font>
    <font>
      <sz val="9"/>
      <name val="Frutiger for BG"/>
      <family val="2"/>
    </font>
    <font>
      <sz val="9"/>
      <name val="Arial"/>
      <family val="2"/>
    </font>
    <font>
      <b/>
      <sz val="11"/>
      <name val="Arial"/>
      <family val="2"/>
    </font>
    <font>
      <b/>
      <sz val="10"/>
      <name val="Arial"/>
      <family val="2"/>
    </font>
    <font>
      <b/>
      <sz val="9"/>
      <name val="Arial"/>
      <family val="2"/>
    </font>
    <font>
      <b/>
      <sz val="8"/>
      <name val="Arial"/>
      <family val="2"/>
    </font>
    <font>
      <sz val="8"/>
      <name val="Arial"/>
      <family val="2"/>
    </font>
    <font>
      <b/>
      <sz val="12"/>
      <name val="Arial"/>
      <family val="2"/>
    </font>
    <font>
      <sz val="9"/>
      <color indexed="81"/>
      <name val="Tahoma"/>
      <family val="2"/>
    </font>
    <font>
      <b/>
      <sz val="9"/>
      <color indexed="81"/>
      <name val="Tahoma"/>
      <family val="2"/>
    </font>
    <font>
      <sz val="10"/>
      <name val="Arial"/>
      <family val="2"/>
    </font>
    <font>
      <sz val="10"/>
      <name val="Helv"/>
    </font>
    <font>
      <sz val="11"/>
      <name val="Arial"/>
      <family val="2"/>
    </font>
    <font>
      <sz val="11"/>
      <color theme="1"/>
      <name val="Calibri"/>
      <family val="2"/>
      <scheme val="minor"/>
    </font>
    <font>
      <sz val="10"/>
      <name val="Verdana"/>
      <family val="2"/>
    </font>
    <font>
      <sz val="11"/>
      <name val="Univers 57 Condensed"/>
    </font>
    <font>
      <b/>
      <sz val="12"/>
      <name val="Helv"/>
    </font>
    <font>
      <sz val="10"/>
      <name val="Times New Roman"/>
      <family val="1"/>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indexed="26"/>
      </patternFill>
    </fill>
    <fill>
      <patternFill patternType="gray125">
        <fgColor indexed="8"/>
      </patternFill>
    </fill>
  </fills>
  <borders count="18">
    <border>
      <left/>
      <right/>
      <top/>
      <bottom/>
      <diagonal/>
    </border>
    <border>
      <left/>
      <right/>
      <top style="double">
        <color auto="1"/>
      </top>
      <bottom/>
      <diagonal/>
    </border>
    <border>
      <left style="medium">
        <color indexed="64"/>
      </left>
      <right/>
      <top style="medium">
        <color indexed="64"/>
      </top>
      <bottom/>
      <diagonal/>
    </border>
    <border>
      <left/>
      <right style="medium">
        <color indexed="64"/>
      </right>
      <top style="medium">
        <color indexed="64"/>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indexed="64"/>
      </bottom>
      <diagonal/>
    </border>
    <border>
      <left style="thin">
        <color indexed="22"/>
      </left>
      <right style="thin">
        <color indexed="22"/>
      </right>
      <top style="thin">
        <color indexed="22"/>
      </top>
      <bottom style="thin">
        <color indexed="22"/>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bottom style="medium">
        <color indexed="64"/>
      </bottom>
      <diagonal/>
    </border>
  </borders>
  <cellStyleXfs count="32">
    <xf numFmtId="0" fontId="0" fillId="0" borderId="0"/>
    <xf numFmtId="9" fontId="1" fillId="0" borderId="0" applyFont="0" applyFill="0" applyBorder="0" applyAlignment="0" applyProtection="0"/>
    <xf numFmtId="0" fontId="11" fillId="4" borderId="8" applyNumberFormat="0" applyFont="0" applyAlignment="0" applyProtection="0"/>
    <xf numFmtId="4" fontId="12" fillId="0" borderId="0" applyFont="0" applyFill="0" applyBorder="0" applyAlignment="0" applyProtection="0"/>
    <xf numFmtId="0" fontId="13" fillId="0" borderId="0">
      <alignment wrapText="1"/>
    </xf>
    <xf numFmtId="164" fontId="11" fillId="0" borderId="0" applyFont="0" applyFill="0" applyBorder="0" applyAlignment="0" applyProtection="0"/>
    <xf numFmtId="164"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43" fontId="11" fillId="0" borderId="0" applyFont="0" applyFill="0" applyBorder="0" applyAlignment="0" applyProtection="0"/>
    <xf numFmtId="0" fontId="11" fillId="0" borderId="0"/>
    <xf numFmtId="0" fontId="14" fillId="0" borderId="0"/>
    <xf numFmtId="0" fontId="1" fillId="0" borderId="0"/>
    <xf numFmtId="0" fontId="15" fillId="0" borderId="0"/>
    <xf numFmtId="0" fontId="16" fillId="0" borderId="0"/>
    <xf numFmtId="0" fontId="14" fillId="0" borderId="0"/>
    <xf numFmtId="167" fontId="11" fillId="0" borderId="0"/>
    <xf numFmtId="167" fontId="11" fillId="0" borderId="0"/>
    <xf numFmtId="167" fontId="11" fillId="0" borderId="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4" fontId="11" fillId="0" borderId="9">
      <alignment vertical="top"/>
    </xf>
    <xf numFmtId="2" fontId="11" fillId="0" borderId="9">
      <alignment vertical="top"/>
    </xf>
    <xf numFmtId="2" fontId="4" fillId="0" borderId="0" applyBorder="0"/>
    <xf numFmtId="0" fontId="12" fillId="0" borderId="0"/>
    <xf numFmtId="0" fontId="3" fillId="0" borderId="0">
      <alignment wrapText="1"/>
    </xf>
    <xf numFmtId="168" fontId="17" fillId="5" borderId="10">
      <protection locked="0"/>
    </xf>
    <xf numFmtId="0" fontId="11" fillId="0" borderId="11" applyNumberFormat="0">
      <alignment horizontal="center" vertical="top"/>
    </xf>
    <xf numFmtId="6" fontId="18" fillId="0" borderId="0" applyFont="0" applyFill="0" applyBorder="0" applyAlignment="0" applyProtection="0"/>
    <xf numFmtId="8" fontId="18" fillId="0" borderId="0" applyFont="0" applyFill="0" applyBorder="0" applyAlignment="0" applyProtection="0"/>
  </cellStyleXfs>
  <cellXfs count="69">
    <xf numFmtId="0" fontId="0" fillId="0" borderId="0" xfId="0"/>
    <xf numFmtId="49" fontId="2" fillId="0" borderId="0" xfId="0" applyNumberFormat="1" applyFont="1"/>
    <xf numFmtId="9" fontId="2" fillId="0" borderId="0" xfId="1" applyFont="1"/>
    <xf numFmtId="0" fontId="2" fillId="0" borderId="0" xfId="0" applyFont="1"/>
    <xf numFmtId="49" fontId="3" fillId="0" borderId="0" xfId="0" applyNumberFormat="1" applyFont="1" applyAlignment="1">
      <alignment horizontal="center" vertical="center" wrapText="1"/>
    </xf>
    <xf numFmtId="0" fontId="3" fillId="0" borderId="0" xfId="0" applyFont="1" applyAlignment="1">
      <alignment horizontal="center" vertical="center" wrapText="1"/>
    </xf>
    <xf numFmtId="49" fontId="4" fillId="0" borderId="0" xfId="0" applyNumberFormat="1" applyFont="1"/>
    <xf numFmtId="0" fontId="4" fillId="0" borderId="0" xfId="0" applyFont="1"/>
    <xf numFmtId="3" fontId="4" fillId="0" borderId="0" xfId="0" applyNumberFormat="1" applyFont="1"/>
    <xf numFmtId="10" fontId="4" fillId="2" borderId="0" xfId="1" applyNumberFormat="1" applyFont="1" applyFill="1"/>
    <xf numFmtId="49" fontId="5" fillId="0" borderId="0" xfId="0" applyNumberFormat="1" applyFont="1"/>
    <xf numFmtId="0" fontId="5" fillId="0" borderId="0" xfId="0" applyFont="1"/>
    <xf numFmtId="3" fontId="5" fillId="0" borderId="0" xfId="0" applyNumberFormat="1" applyFont="1"/>
    <xf numFmtId="10" fontId="5" fillId="2" borderId="0" xfId="1" applyNumberFormat="1" applyFont="1" applyFill="1"/>
    <xf numFmtId="49" fontId="6" fillId="0" borderId="0" xfId="0" applyNumberFormat="1" applyFont="1"/>
    <xf numFmtId="0" fontId="6" fillId="0" borderId="0" xfId="0" applyFont="1"/>
    <xf numFmtId="3" fontId="6" fillId="0" borderId="0" xfId="0" applyNumberFormat="1" applyFont="1"/>
    <xf numFmtId="10" fontId="6" fillId="2" borderId="0" xfId="1" applyNumberFormat="1" applyFont="1" applyFill="1"/>
    <xf numFmtId="49" fontId="7" fillId="0" borderId="0" xfId="0" applyNumberFormat="1" applyFont="1"/>
    <xf numFmtId="0" fontId="7" fillId="0" borderId="0" xfId="0" applyFont="1"/>
    <xf numFmtId="3" fontId="7" fillId="0" borderId="0" xfId="0" applyNumberFormat="1" applyFont="1"/>
    <xf numFmtId="10" fontId="7" fillId="2" borderId="0" xfId="1" applyNumberFormat="1" applyFont="1" applyFill="1"/>
    <xf numFmtId="49" fontId="8" fillId="0" borderId="0" xfId="0" applyNumberFormat="1" applyFont="1"/>
    <xf numFmtId="0" fontId="8" fillId="0" borderId="0" xfId="0" applyFont="1"/>
    <xf numFmtId="0" fontId="8" fillId="0" borderId="1" xfId="0" applyFont="1" applyBorder="1"/>
    <xf numFmtId="0" fontId="8" fillId="0" borderId="1" xfId="0" applyFont="1" applyBorder="1" applyAlignment="1">
      <alignment horizontal="right"/>
    </xf>
    <xf numFmtId="3" fontId="8" fillId="0" borderId="1" xfId="0" applyNumberFormat="1" applyFont="1" applyBorder="1"/>
    <xf numFmtId="49" fontId="5" fillId="0" borderId="2" xfId="0" applyNumberFormat="1" applyFont="1" applyBorder="1"/>
    <xf numFmtId="0" fontId="2" fillId="0" borderId="3" xfId="0" applyFont="1" applyBorder="1"/>
    <xf numFmtId="49" fontId="2" fillId="0" borderId="4" xfId="0" applyNumberFormat="1" applyFont="1" applyBorder="1"/>
    <xf numFmtId="0" fontId="2" fillId="0" borderId="5" xfId="0" applyFont="1" applyBorder="1"/>
    <xf numFmtId="49" fontId="7" fillId="0" borderId="4" xfId="0" applyNumberFormat="1" applyFont="1" applyBorder="1" applyAlignment="1">
      <alignment horizontal="center"/>
    </xf>
    <xf numFmtId="9" fontId="7" fillId="0" borderId="5" xfId="1" applyFont="1" applyBorder="1" applyAlignment="1">
      <alignment horizontal="left"/>
    </xf>
    <xf numFmtId="49" fontId="7" fillId="3" borderId="4" xfId="0" applyNumberFormat="1" applyFont="1" applyFill="1" applyBorder="1" applyAlignment="1">
      <alignment horizontal="center"/>
    </xf>
    <xf numFmtId="9" fontId="7" fillId="3" borderId="5" xfId="1" applyFont="1" applyFill="1" applyBorder="1" applyAlignment="1">
      <alignment horizontal="left"/>
    </xf>
    <xf numFmtId="49" fontId="7" fillId="0" borderId="6" xfId="0" applyNumberFormat="1" applyFont="1" applyBorder="1" applyAlignment="1">
      <alignment horizontal="center"/>
    </xf>
    <xf numFmtId="9" fontId="7" fillId="0" borderId="7" xfId="1" applyFont="1" applyBorder="1" applyAlignment="1">
      <alignment horizontal="left"/>
    </xf>
    <xf numFmtId="49" fontId="7" fillId="3" borderId="12" xfId="0" applyNumberFormat="1" applyFont="1" applyFill="1" applyBorder="1"/>
    <xf numFmtId="49" fontId="7" fillId="3" borderId="13" xfId="0" applyNumberFormat="1" applyFont="1" applyFill="1" applyBorder="1"/>
    <xf numFmtId="49" fontId="7" fillId="3" borderId="14" xfId="0" applyNumberFormat="1" applyFont="1" applyFill="1" applyBorder="1"/>
    <xf numFmtId="49" fontId="6" fillId="3" borderId="13" xfId="0" applyNumberFormat="1" applyFont="1" applyFill="1" applyBorder="1"/>
    <xf numFmtId="49" fontId="5" fillId="3" borderId="14" xfId="0" applyNumberFormat="1" applyFont="1" applyFill="1" applyBorder="1"/>
    <xf numFmtId="9" fontId="7" fillId="3" borderId="10" xfId="1" applyFont="1" applyFill="1" applyBorder="1" applyAlignment="1">
      <alignment horizontal="center"/>
    </xf>
    <xf numFmtId="9" fontId="7" fillId="3" borderId="9" xfId="1" applyFont="1" applyFill="1" applyBorder="1" applyAlignment="1">
      <alignment horizontal="center"/>
    </xf>
    <xf numFmtId="9" fontId="7" fillId="3" borderId="15" xfId="1" applyFont="1" applyFill="1" applyBorder="1" applyAlignment="1">
      <alignment horizontal="center"/>
    </xf>
    <xf numFmtId="9" fontId="6" fillId="3" borderId="9" xfId="1" applyFont="1" applyFill="1" applyBorder="1" applyAlignment="1">
      <alignment horizontal="center"/>
    </xf>
    <xf numFmtId="9" fontId="5" fillId="3" borderId="15" xfId="1" applyFont="1" applyFill="1" applyBorder="1" applyAlignment="1">
      <alignment horizontal="center"/>
    </xf>
    <xf numFmtId="0" fontId="4" fillId="0" borderId="2" xfId="0" applyFont="1" applyBorder="1"/>
    <xf numFmtId="0" fontId="4" fillId="0" borderId="16" xfId="0" applyFont="1" applyBorder="1"/>
    <xf numFmtId="0" fontId="4" fillId="0" borderId="3" xfId="0" applyFont="1" applyBorder="1"/>
    <xf numFmtId="0" fontId="5" fillId="0" borderId="4" xfId="0" applyFont="1" applyBorder="1"/>
    <xf numFmtId="0" fontId="5" fillId="0" borderId="0" xfId="0" applyFont="1" applyBorder="1"/>
    <xf numFmtId="0" fontId="5" fillId="0" borderId="5" xfId="0" applyFont="1" applyBorder="1"/>
    <xf numFmtId="0" fontId="6" fillId="0" borderId="4" xfId="0" applyFont="1" applyBorder="1"/>
    <xf numFmtId="0" fontId="6" fillId="0" borderId="0" xfId="0" applyFont="1" applyBorder="1"/>
    <xf numFmtId="0" fontId="6" fillId="0" borderId="5" xfId="0" applyFont="1" applyBorder="1"/>
    <xf numFmtId="0" fontId="7" fillId="0" borderId="4" xfId="0" applyFont="1" applyBorder="1"/>
    <xf numFmtId="0" fontId="7" fillId="0" borderId="0" xfId="0" applyFont="1" applyBorder="1"/>
    <xf numFmtId="49" fontId="7" fillId="0" borderId="0" xfId="0" applyNumberFormat="1" applyFont="1" applyBorder="1"/>
    <xf numFmtId="9" fontId="7" fillId="2" borderId="0" xfId="1" applyFont="1" applyFill="1" applyBorder="1"/>
    <xf numFmtId="0" fontId="7" fillId="0" borderId="5" xfId="0" applyFont="1" applyBorder="1"/>
    <xf numFmtId="0" fontId="8" fillId="0" borderId="4" xfId="0" applyFont="1" applyBorder="1"/>
    <xf numFmtId="0" fontId="8" fillId="0" borderId="0" xfId="0" applyFont="1" applyBorder="1"/>
    <xf numFmtId="0" fontId="8" fillId="0" borderId="5" xfId="0" applyFont="1" applyBorder="1"/>
    <xf numFmtId="0" fontId="2" fillId="0" borderId="4" xfId="0" applyFont="1" applyBorder="1"/>
    <xf numFmtId="0" fontId="2" fillId="0" borderId="0" xfId="0" applyFont="1" applyBorder="1"/>
    <xf numFmtId="0" fontId="2" fillId="0" borderId="6" xfId="0" applyFont="1" applyBorder="1"/>
    <xf numFmtId="0" fontId="2" fillId="0" borderId="17" xfId="0" applyFont="1" applyBorder="1"/>
    <xf numFmtId="0" fontId="2" fillId="0" borderId="7" xfId="0" applyFont="1" applyBorder="1"/>
  </cellXfs>
  <cellStyles count="32">
    <cellStyle name="Commentaire 2" xfId="2"/>
    <cellStyle name="Dezimal_Projektkalkulationsblatt" xfId="3"/>
    <cellStyle name="dpgf_desc" xfId="4"/>
    <cellStyle name="Euro" xfId="5"/>
    <cellStyle name="Euro 2" xfId="6"/>
    <cellStyle name="Milliers 2" xfId="7"/>
    <cellStyle name="Milliers 3" xfId="8"/>
    <cellStyle name="Milliers 4" xfId="9"/>
    <cellStyle name="Normal" xfId="0" builtinId="0"/>
    <cellStyle name="Normal 2" xfId="10"/>
    <cellStyle name="Normal 3" xfId="11"/>
    <cellStyle name="Normal 3 2" xfId="12"/>
    <cellStyle name="Normal 4" xfId="13"/>
    <cellStyle name="Normal 5" xfId="14"/>
    <cellStyle name="Normal 6" xfId="15"/>
    <cellStyle name="Normal 7" xfId="16"/>
    <cellStyle name="Normal 8" xfId="17"/>
    <cellStyle name="Normal 8 2" xfId="18"/>
    <cellStyle name="Pourcentage" xfId="1" builtinId="5"/>
    <cellStyle name="Pourcentage 2" xfId="19"/>
    <cellStyle name="Pourcentage 2 2" xfId="20"/>
    <cellStyle name="Pourcentage 2 2 2" xfId="21"/>
    <cellStyle name="Pourcentage 3" xfId="22"/>
    <cellStyle name="pu" xfId="23"/>
    <cellStyle name="qte" xfId="24"/>
    <cellStyle name="rectotgen" xfId="25"/>
    <cellStyle name="Standard_Eigenleistungen_1" xfId="26"/>
    <cellStyle name="tit_dpgf" xfId="27"/>
    <cellStyle name="tramég" xfId="28"/>
    <cellStyle name="unite" xfId="29"/>
    <cellStyle name="Währung [0]_ROHBAU2" xfId="30"/>
    <cellStyle name="Währung_ROHBAU2"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142875</xdr:colOff>
      <xdr:row>17</xdr:row>
      <xdr:rowOff>85724</xdr:rowOff>
    </xdr:from>
    <xdr:to>
      <xdr:col>9</xdr:col>
      <xdr:colOff>476251</xdr:colOff>
      <xdr:row>48</xdr:row>
      <xdr:rowOff>104775</xdr:rowOff>
    </xdr:to>
    <xdr:sp macro="" textlink="">
      <xdr:nvSpPr>
        <xdr:cNvPr id="2" name="ZoneTexte 1"/>
        <xdr:cNvSpPr txBox="1"/>
      </xdr:nvSpPr>
      <xdr:spPr>
        <a:xfrm>
          <a:off x="3333750" y="2905124"/>
          <a:ext cx="5248276" cy="46767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a:t>Mon problème est le suivant :</a:t>
          </a:r>
        </a:p>
        <a:p>
          <a:endParaRPr lang="fr-CH" sz="1100"/>
        </a:p>
        <a:p>
          <a:r>
            <a:rPr lang="fr-CH" sz="1100"/>
            <a:t>Dans le</a:t>
          </a:r>
          <a:r>
            <a:rPr lang="fr-CH" sz="1100" baseline="0"/>
            <a:t> tableau ci-dessus, j'aimerais trouver une formule (</a:t>
          </a:r>
          <a:r>
            <a:rPr lang="fr-CH" sz="1100" b="1" baseline="0"/>
            <a:t>sans vba</a:t>
          </a:r>
          <a:r>
            <a:rPr lang="fr-CH" sz="1100" baseline="0"/>
            <a:t>) à copier coller dans </a:t>
          </a:r>
          <a:r>
            <a:rPr lang="fr-CH" sz="1100" b="1" baseline="0"/>
            <a:t>toute la colonne </a:t>
          </a:r>
          <a:r>
            <a:rPr lang="fr-CH" sz="1100" baseline="0"/>
            <a:t>"Rabais" en jaune, qui permettrait d'appliquer un rabais général sur certains postes que je saisis.</a:t>
          </a:r>
        </a:p>
        <a:p>
          <a:endParaRPr lang="fr-CH" sz="1100" baseline="0"/>
        </a:p>
        <a:p>
          <a:r>
            <a:rPr lang="fr-CH" sz="1100" baseline="0"/>
            <a:t>Je m'explique :</a:t>
          </a:r>
        </a:p>
        <a:p>
          <a:r>
            <a:rPr lang="fr-CH" sz="1100" baseline="0"/>
            <a:t>Si je veux appliquer un rabais sur le poste 211.0, tel que dans l'exemple, une formule de type rechercheV ou index+equiv marche très bien.</a:t>
          </a:r>
        </a:p>
        <a:p>
          <a:endParaRPr lang="fr-CH" sz="1100" baseline="0"/>
        </a:p>
        <a:p>
          <a:r>
            <a:rPr lang="fr-CH" sz="1100" baseline="0"/>
            <a:t>Oui mais quel intérêt dans ce cas d'avoir ce 2ème tableau alors que je pourrais saisir 1 à 1 les rabais directement dans la colonne jaune ?</a:t>
          </a:r>
        </a:p>
        <a:p>
          <a:endParaRPr lang="fr-CH" sz="1100" baseline="0"/>
        </a:p>
        <a:p>
          <a:r>
            <a:rPr lang="fr-CH" sz="1100" baseline="0"/>
            <a:t>En fait ce n'est qu'un extrait sommaire d'un tableau qui contient énormément de références, et je voudrais pouvoir appliquer un rabais général sur certaines catégories entières, par exemple sur le poste 211 complet.</a:t>
          </a:r>
        </a:p>
        <a:p>
          <a:endParaRPr lang="fr-CH" sz="1100" baseline="0"/>
        </a:p>
        <a:p>
          <a:r>
            <a:rPr lang="fr-CH" sz="1100" baseline="0"/>
            <a:t>Pour ce faire, j'aimerais pouvoir saisir des valeurs génériques, comme dans l' exemple surligné en vert, et que le rabais vienne s'appliquer sur toutes les sous-catégories concernées.</a:t>
          </a:r>
        </a:p>
        <a:p>
          <a:r>
            <a:rPr lang="fr-CH" sz="1100" baseline="0"/>
            <a:t>Ici je voudrais que le rabais s'applique sur les postes sur tous les postes de type 211.*, et donc le 211.0, 211.1, 211.3, 211.4, 211.5., ce qui ne fonctionne évidemment pas avec des formules type recherchev et des valeurs génériques dans la matrice ^^ de recherche.</a:t>
          </a:r>
        </a:p>
        <a:p>
          <a:endParaRPr lang="fr-CH" sz="1100" baseline="0"/>
        </a:p>
        <a:p>
          <a:r>
            <a:rPr lang="fr-CH" sz="1100" baseline="0"/>
            <a:t>Avez-vous une solution pour contourner le problème sans passer par du code ?</a:t>
          </a:r>
        </a:p>
        <a:p>
          <a:r>
            <a:rPr lang="fr-CH" sz="1100" baseline="0"/>
            <a:t>Merci par avance !</a:t>
          </a:r>
        </a:p>
        <a:p>
          <a:endParaRPr lang="fr-CH" sz="1100" baseline="0"/>
        </a:p>
        <a:p>
          <a:endParaRPr lang="fr-CH" sz="1100" baseline="0"/>
        </a:p>
        <a:p>
          <a:endParaRPr lang="fr-CH"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34"/>
  <sheetViews>
    <sheetView showZeros="0" tabSelected="1" workbookViewId="0">
      <selection activeCell="L17" sqref="L17"/>
    </sheetView>
  </sheetViews>
  <sheetFormatPr baseColWidth="10" defaultRowHeight="12"/>
  <cols>
    <col min="1" max="2" width="11.42578125" style="3"/>
    <col min="3" max="3" width="25" style="3" customWidth="1"/>
    <col min="4" max="4" width="16.5703125" style="3" customWidth="1"/>
    <col min="5" max="9" width="11.42578125" style="3"/>
    <col min="10" max="10" width="23.140625" style="3" customWidth="1"/>
    <col min="11" max="16384" width="11.42578125" style="3"/>
  </cols>
  <sheetData>
    <row r="1" spans="2:15">
      <c r="B1" s="1"/>
      <c r="C1" s="2"/>
    </row>
    <row r="2" spans="2:15">
      <c r="B2" s="1"/>
    </row>
    <row r="3" spans="2:15">
      <c r="B3" s="1"/>
    </row>
    <row r="4" spans="2:15" s="5" customFormat="1" ht="30.75" thickBot="1">
      <c r="B4" s="4" t="s">
        <v>0</v>
      </c>
      <c r="C4" s="5" t="s">
        <v>1</v>
      </c>
      <c r="D4" s="5" t="s">
        <v>2</v>
      </c>
      <c r="E4" s="5" t="s">
        <v>3</v>
      </c>
      <c r="F4" s="5" t="s">
        <v>4</v>
      </c>
    </row>
    <row r="5" spans="2:15" s="7" customFormat="1" ht="12.75">
      <c r="B5" s="6" t="s">
        <v>5</v>
      </c>
      <c r="C5" s="7" t="s">
        <v>6</v>
      </c>
      <c r="D5" s="8"/>
      <c r="E5" s="9"/>
      <c r="F5" s="8">
        <f>SUM(F6,F15,F16)</f>
        <v>157500</v>
      </c>
      <c r="K5" s="47" t="s">
        <v>34</v>
      </c>
      <c r="L5" s="48"/>
      <c r="M5" s="48"/>
      <c r="N5" s="48"/>
      <c r="O5" s="49"/>
    </row>
    <row r="6" spans="2:15" s="11" customFormat="1">
      <c r="B6" s="10" t="s">
        <v>7</v>
      </c>
      <c r="C6" s="11" t="s">
        <v>8</v>
      </c>
      <c r="D6" s="12"/>
      <c r="E6" s="13"/>
      <c r="F6" s="12">
        <f>SUM(F7,F13,F14)</f>
        <v>157500</v>
      </c>
      <c r="K6" s="50"/>
      <c r="L6" s="51"/>
      <c r="M6" s="51"/>
      <c r="N6" s="51"/>
      <c r="O6" s="52"/>
    </row>
    <row r="7" spans="2:15" s="15" customFormat="1" ht="11.25">
      <c r="B7" s="14" t="s">
        <v>9</v>
      </c>
      <c r="C7" s="15" t="s">
        <v>10</v>
      </c>
      <c r="D7" s="16"/>
      <c r="E7" s="17"/>
      <c r="F7" s="16">
        <f>SUM(F8:F12)</f>
        <v>157500</v>
      </c>
      <c r="K7" s="53"/>
      <c r="L7" s="54"/>
      <c r="M7" s="54"/>
      <c r="N7" s="54"/>
      <c r="O7" s="55"/>
    </row>
    <row r="8" spans="2:15" s="19" customFormat="1" ht="11.25">
      <c r="B8" s="18" t="s">
        <v>11</v>
      </c>
      <c r="C8" s="19" t="s">
        <v>12</v>
      </c>
      <c r="D8" s="20">
        <v>10000</v>
      </c>
      <c r="E8" s="21">
        <f>IF(D8=0,0,IF(ISNA(VLOOKUP(B8,$B$26:$C$34,2,FALSE)),0,VLOOKUP(B8,$B$26:$C$34,2,FALSE)))</f>
        <v>0.05</v>
      </c>
      <c r="F8" s="20">
        <f>D8*(1-E8)</f>
        <v>9500</v>
      </c>
      <c r="K8" s="56" t="s">
        <v>35</v>
      </c>
      <c r="L8" s="57"/>
      <c r="M8" s="58" t="s">
        <v>30</v>
      </c>
      <c r="N8" s="59" t="e">
        <f>IF(LEN(M8)=5,VLOOKUP(LEFT(M8,5),$M$10:$N$12,2,FALSE),IF(LEN(M8)=4,VLOOKUP(LEFT(M8,4),$M$13:$N$15,2,FALSE),0))</f>
        <v>#N/A</v>
      </c>
      <c r="O8" s="60"/>
    </row>
    <row r="9" spans="2:15" s="19" customFormat="1" ht="11.25">
      <c r="B9" s="18" t="s">
        <v>13</v>
      </c>
      <c r="C9" s="19" t="s">
        <v>14</v>
      </c>
      <c r="D9" s="20">
        <v>5000</v>
      </c>
      <c r="E9" s="21">
        <f>IF(D9=0,0,IF(ISNA(VLOOKUP(B9,$B$26:$C$34,2,FALSE)),0,VLOOKUP(B9,$B$26:$C$34,2,FALSE)))</f>
        <v>0</v>
      </c>
      <c r="F9" s="20">
        <f t="shared" ref="F9:F12" si="0">D9*(1-E9)</f>
        <v>5000</v>
      </c>
      <c r="K9" s="56"/>
      <c r="L9" s="57"/>
      <c r="M9" s="58"/>
      <c r="N9" s="57"/>
      <c r="O9" s="60"/>
    </row>
    <row r="10" spans="2:15" s="19" customFormat="1" ht="11.25">
      <c r="B10" s="18" t="s">
        <v>15</v>
      </c>
      <c r="C10" s="19" t="s">
        <v>16</v>
      </c>
      <c r="D10" s="20">
        <v>50000</v>
      </c>
      <c r="E10" s="21">
        <f>IF(D10=0,0,IF(ISNA(VLOOKUP(B10,$B$26:$C$34,2,FALSE)),0,VLOOKUP(B10,$B$26:$C$34,2,FALSE)))</f>
        <v>0</v>
      </c>
      <c r="F10" s="20">
        <f t="shared" si="0"/>
        <v>50000</v>
      </c>
      <c r="K10" s="56" t="s">
        <v>36</v>
      </c>
      <c r="L10" s="57" t="s">
        <v>32</v>
      </c>
      <c r="M10" s="37"/>
      <c r="N10" s="42"/>
      <c r="O10" s="60"/>
    </row>
    <row r="11" spans="2:15" s="19" customFormat="1" ht="11.25">
      <c r="B11" s="18" t="s">
        <v>17</v>
      </c>
      <c r="C11" s="19" t="s">
        <v>18</v>
      </c>
      <c r="D11" s="20">
        <v>3000</v>
      </c>
      <c r="E11" s="21">
        <f>IF(D11=0,0,IF(ISNA(VLOOKUP(B11,$B$26:$C$34,2,FALSE)),0,VLOOKUP(B11,$B$26:$C$34,2,FALSE)))</f>
        <v>0</v>
      </c>
      <c r="F11" s="20">
        <f t="shared" si="0"/>
        <v>3000</v>
      </c>
      <c r="K11" s="56"/>
      <c r="L11" s="57"/>
      <c r="M11" s="38"/>
      <c r="N11" s="43"/>
      <c r="O11" s="60"/>
    </row>
    <row r="12" spans="2:15" s="19" customFormat="1" ht="11.25">
      <c r="B12" s="18" t="s">
        <v>19</v>
      </c>
      <c r="C12" s="19" t="s">
        <v>20</v>
      </c>
      <c r="D12" s="20">
        <v>100000</v>
      </c>
      <c r="E12" s="21">
        <f>IF(D12=0,0,IF(ISNA(VLOOKUP(B12,$B$26:$C$34,2,FALSE)),0,VLOOKUP(B12,$B$26:$C$34,2,FALSE)))</f>
        <v>0.1</v>
      </c>
      <c r="F12" s="20">
        <f t="shared" si="0"/>
        <v>90000</v>
      </c>
      <c r="K12" s="56"/>
      <c r="L12" s="57"/>
      <c r="M12" s="39"/>
      <c r="N12" s="44"/>
      <c r="O12" s="60"/>
    </row>
    <row r="13" spans="2:15" s="15" customFormat="1" ht="11.25">
      <c r="B13" s="14" t="s">
        <v>21</v>
      </c>
      <c r="C13" s="15" t="s">
        <v>22</v>
      </c>
      <c r="D13" s="16"/>
      <c r="E13" s="17"/>
      <c r="F13" s="16"/>
      <c r="K13" s="53"/>
      <c r="L13" s="57" t="s">
        <v>33</v>
      </c>
      <c r="M13" s="37" t="s">
        <v>31</v>
      </c>
      <c r="N13" s="42">
        <v>0.1</v>
      </c>
      <c r="O13" s="55"/>
    </row>
    <row r="14" spans="2:15" s="15" customFormat="1" ht="11.25">
      <c r="B14" s="14" t="s">
        <v>23</v>
      </c>
      <c r="C14" s="15" t="s">
        <v>10</v>
      </c>
      <c r="D14" s="16"/>
      <c r="E14" s="17"/>
      <c r="F14" s="16"/>
      <c r="K14" s="53"/>
      <c r="L14" s="54"/>
      <c r="M14" s="40"/>
      <c r="N14" s="45"/>
      <c r="O14" s="55"/>
    </row>
    <row r="15" spans="2:15" s="11" customFormat="1">
      <c r="B15" s="10" t="s">
        <v>24</v>
      </c>
      <c r="C15" s="11" t="s">
        <v>25</v>
      </c>
      <c r="D15" s="12"/>
      <c r="E15" s="13"/>
      <c r="F15" s="12"/>
      <c r="K15" s="50"/>
      <c r="L15" s="51"/>
      <c r="M15" s="41"/>
      <c r="N15" s="46"/>
      <c r="O15" s="52"/>
    </row>
    <row r="16" spans="2:15" s="11" customFormat="1" ht="12.75" thickBot="1">
      <c r="B16" s="10" t="s">
        <v>26</v>
      </c>
      <c r="C16" s="11" t="s">
        <v>25</v>
      </c>
      <c r="D16" s="12"/>
      <c r="E16" s="13"/>
      <c r="F16" s="12"/>
      <c r="K16" s="50"/>
      <c r="L16" s="51"/>
      <c r="M16" s="51"/>
      <c r="N16" s="51"/>
      <c r="O16" s="52"/>
    </row>
    <row r="17" spans="2:15" s="23" customFormat="1" ht="16.5" thickTop="1">
      <c r="B17" s="22"/>
      <c r="D17" s="24"/>
      <c r="E17" s="25" t="s">
        <v>27</v>
      </c>
      <c r="F17" s="26">
        <f>SUM(F5)</f>
        <v>157500</v>
      </c>
      <c r="K17" s="61"/>
      <c r="L17" s="62"/>
      <c r="M17" s="62"/>
      <c r="N17" s="62"/>
      <c r="O17" s="63"/>
    </row>
    <row r="18" spans="2:15">
      <c r="B18" s="1"/>
      <c r="K18" s="64"/>
      <c r="L18" s="65"/>
      <c r="M18" s="65"/>
      <c r="N18" s="65"/>
      <c r="O18" s="30"/>
    </row>
    <row r="19" spans="2:15" ht="12.75" thickBot="1">
      <c r="B19" s="1"/>
      <c r="K19" s="66"/>
      <c r="L19" s="67"/>
      <c r="M19" s="67"/>
      <c r="N19" s="67"/>
      <c r="O19" s="68"/>
    </row>
    <row r="20" spans="2:15">
      <c r="B20" s="1"/>
    </row>
    <row r="21" spans="2:15">
      <c r="B21" s="1"/>
    </row>
    <row r="22" spans="2:15">
      <c r="B22" s="1"/>
    </row>
    <row r="23" spans="2:15" ht="12.75" thickBot="1">
      <c r="B23" s="1"/>
    </row>
    <row r="24" spans="2:15">
      <c r="B24" s="27" t="s">
        <v>28</v>
      </c>
      <c r="C24" s="28"/>
    </row>
    <row r="25" spans="2:15">
      <c r="B25" s="29" t="s">
        <v>0</v>
      </c>
      <c r="C25" s="30" t="s">
        <v>3</v>
      </c>
    </row>
    <row r="26" spans="2:15" s="19" customFormat="1" ht="11.25">
      <c r="B26" s="31" t="s">
        <v>11</v>
      </c>
      <c r="C26" s="32">
        <v>0.05</v>
      </c>
    </row>
    <row r="27" spans="2:15" s="19" customFormat="1" ht="11.25">
      <c r="B27" s="31" t="s">
        <v>19</v>
      </c>
      <c r="C27" s="32">
        <v>0.1</v>
      </c>
    </row>
    <row r="28" spans="2:15" s="19" customFormat="1" ht="11.25">
      <c r="B28" s="31"/>
      <c r="C28" s="32"/>
    </row>
    <row r="29" spans="2:15" s="19" customFormat="1" ht="11.25">
      <c r="B29" s="33" t="s">
        <v>29</v>
      </c>
      <c r="C29" s="34">
        <v>0.05</v>
      </c>
    </row>
    <row r="30" spans="2:15" s="19" customFormat="1" ht="11.25">
      <c r="B30" s="31"/>
      <c r="C30" s="32"/>
    </row>
    <row r="31" spans="2:15" s="19" customFormat="1" ht="11.25">
      <c r="B31" s="31"/>
      <c r="C31" s="32"/>
    </row>
    <row r="32" spans="2:15" s="19" customFormat="1" ht="11.25">
      <c r="B32" s="31"/>
      <c r="C32" s="32"/>
    </row>
    <row r="33" spans="2:3" s="19" customFormat="1" ht="11.25">
      <c r="B33" s="31"/>
      <c r="C33" s="32"/>
    </row>
    <row r="34" spans="2:3" s="19" customFormat="1" thickBot="1">
      <c r="B34" s="35"/>
      <c r="C34" s="36"/>
    </row>
  </sheetData>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Marti Contractors Ltd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Avenet David</dc:creator>
  <cp:lastModifiedBy>Avenet David</cp:lastModifiedBy>
  <dcterms:created xsi:type="dcterms:W3CDTF">2014-04-25T09:15:33Z</dcterms:created>
  <dcterms:modified xsi:type="dcterms:W3CDTF">2014-04-25T13:43:22Z</dcterms:modified>
</cp:coreProperties>
</file>