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6515" windowHeight="6465"/>
  </bookViews>
  <sheets>
    <sheet name="1" sheetId="5" r:id="rId1"/>
    <sheet name="manuel" sheetId="1" r:id="rId2"/>
    <sheet name="voulu" sheetId="2" r:id="rId3"/>
  </sheets>
  <calcPr calcId="145621"/>
  <pivotCaches>
    <pivotCache cacheId="17" r:id="rId4"/>
  </pivotCaches>
</workbook>
</file>

<file path=xl/calcChain.xml><?xml version="1.0" encoding="utf-8"?>
<calcChain xmlns="http://schemas.openxmlformats.org/spreadsheetml/2006/main">
  <c r="A12" i="5" l="1"/>
  <c r="A11" i="5"/>
  <c r="A10" i="5"/>
  <c r="A9" i="5"/>
  <c r="A8" i="5"/>
  <c r="A7" i="5"/>
  <c r="A6" i="5"/>
  <c r="A5" i="5"/>
  <c r="A12" i="1"/>
  <c r="A11" i="1"/>
  <c r="A10" i="1"/>
  <c r="A9" i="1"/>
  <c r="A8" i="1"/>
  <c r="A7" i="1"/>
  <c r="A6" i="1"/>
  <c r="A5" i="1"/>
</calcChain>
</file>

<file path=xl/sharedStrings.xml><?xml version="1.0" encoding="utf-8"?>
<sst xmlns="http://schemas.openxmlformats.org/spreadsheetml/2006/main" count="38" uniqueCount="16">
  <si>
    <t>Logs descriptifs (sondage carotté)</t>
  </si>
  <si>
    <t>Formation associée</t>
  </si>
  <si>
    <t>argiles/limons</t>
  </si>
  <si>
    <t>alluvions : graviers + argiles + limons</t>
  </si>
  <si>
    <t>Epaisseur</t>
  </si>
  <si>
    <t>graviers + limons</t>
  </si>
  <si>
    <t>graviers avec un peu de limons</t>
  </si>
  <si>
    <t>alluvions + mélange craie-limons</t>
  </si>
  <si>
    <t>plus de craie</t>
  </si>
  <si>
    <t>moins de fines, plus de classement</t>
  </si>
  <si>
    <t>alluvions mélangées, blocs de craie</t>
  </si>
  <si>
    <t>craie</t>
  </si>
  <si>
    <t>Total général</t>
  </si>
  <si>
    <t>Epaisseur (m)</t>
  </si>
  <si>
    <t>Somme de Epaisseur (m)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</si>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</sst>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2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8"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[Log-comparatifs.xlsx]1!Tableau croisé dynamique5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'1'!$B$14:$B$15</c:f>
              <c:strCache>
                <c:ptCount val="1"/>
                <c:pt idx="0">
                  <c:v>argiles/limons</c:v>
                </c:pt>
              </c:strCache>
            </c:strRef>
          </c:tx>
          <c:invertIfNegative val="0"/>
          <c:cat>
            <c:strRef>
              <c:f>'1'!$A$16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'1'!$B$16</c:f>
              <c:numCache>
                <c:formatCode>General</c:formatCode>
                <c:ptCount val="1"/>
                <c:pt idx="0">
                  <c:v>-1.2</c:v>
                </c:pt>
              </c:numCache>
            </c:numRef>
          </c:val>
        </c:ser>
        <c:ser>
          <c:idx val="1"/>
          <c:order val="1"/>
          <c:tx>
            <c:strRef>
              <c:f>'1'!$C$14:$C$15</c:f>
              <c:strCache>
                <c:ptCount val="1"/>
                <c:pt idx="0">
                  <c:v>alluvions : graviers + argiles + limons</c:v>
                </c:pt>
              </c:strCache>
            </c:strRef>
          </c:tx>
          <c:invertIfNegative val="0"/>
          <c:cat>
            <c:strRef>
              <c:f>'1'!$A$16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'1'!$C$16</c:f>
              <c:numCache>
                <c:formatCode>General</c:formatCode>
                <c:ptCount val="1"/>
                <c:pt idx="0">
                  <c:v>-0.30000000000000004</c:v>
                </c:pt>
              </c:numCache>
            </c:numRef>
          </c:val>
        </c:ser>
        <c:ser>
          <c:idx val="2"/>
          <c:order val="2"/>
          <c:tx>
            <c:strRef>
              <c:f>'1'!$D$14:$D$15</c:f>
              <c:strCache>
                <c:ptCount val="1"/>
                <c:pt idx="0">
                  <c:v>graviers + limons</c:v>
                </c:pt>
              </c:strCache>
            </c:strRef>
          </c:tx>
          <c:invertIfNegative val="0"/>
          <c:cat>
            <c:strRef>
              <c:f>'1'!$A$16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'1'!$D$16</c:f>
              <c:numCache>
                <c:formatCode>General</c:formatCode>
                <c:ptCount val="1"/>
                <c:pt idx="0">
                  <c:v>-0.10000000000000009</c:v>
                </c:pt>
              </c:numCache>
            </c:numRef>
          </c:val>
        </c:ser>
        <c:ser>
          <c:idx val="3"/>
          <c:order val="3"/>
          <c:tx>
            <c:strRef>
              <c:f>'1'!$E$14:$E$15</c:f>
              <c:strCache>
                <c:ptCount val="1"/>
                <c:pt idx="0">
                  <c:v>graviers avec un peu de limons</c:v>
                </c:pt>
              </c:strCache>
            </c:strRef>
          </c:tx>
          <c:invertIfNegative val="0"/>
          <c:cat>
            <c:strRef>
              <c:f>'1'!$A$16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'1'!$E$16</c:f>
              <c:numCache>
                <c:formatCode>General</c:formatCode>
                <c:ptCount val="1"/>
                <c:pt idx="0">
                  <c:v>-0.25</c:v>
                </c:pt>
              </c:numCache>
            </c:numRef>
          </c:val>
        </c:ser>
        <c:ser>
          <c:idx val="4"/>
          <c:order val="4"/>
          <c:tx>
            <c:strRef>
              <c:f>'1'!$F$14:$F$15</c:f>
              <c:strCache>
                <c:ptCount val="1"/>
                <c:pt idx="0">
                  <c:v>alluvions + mélange craie-limons</c:v>
                </c:pt>
              </c:strCache>
            </c:strRef>
          </c:tx>
          <c:invertIfNegative val="0"/>
          <c:cat>
            <c:strRef>
              <c:f>'1'!$A$16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'1'!$F$16</c:f>
              <c:numCache>
                <c:formatCode>General</c:formatCode>
                <c:ptCount val="1"/>
                <c:pt idx="0">
                  <c:v>-0.35000000000000009</c:v>
                </c:pt>
              </c:numCache>
            </c:numRef>
          </c:val>
        </c:ser>
        <c:ser>
          <c:idx val="5"/>
          <c:order val="5"/>
          <c:tx>
            <c:strRef>
              <c:f>'1'!$G$14:$G$15</c:f>
              <c:strCache>
                <c:ptCount val="1"/>
                <c:pt idx="0">
                  <c:v>plus de craie</c:v>
                </c:pt>
              </c:strCache>
            </c:strRef>
          </c:tx>
          <c:invertIfNegative val="0"/>
          <c:cat>
            <c:strRef>
              <c:f>'1'!$A$16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'1'!$G$16</c:f>
              <c:numCache>
                <c:formatCode>General</c:formatCode>
                <c:ptCount val="1"/>
                <c:pt idx="0">
                  <c:v>-0.19999999999999973</c:v>
                </c:pt>
              </c:numCache>
            </c:numRef>
          </c:val>
        </c:ser>
        <c:ser>
          <c:idx val="6"/>
          <c:order val="6"/>
          <c:tx>
            <c:strRef>
              <c:f>'1'!$H$14:$H$15</c:f>
              <c:strCache>
                <c:ptCount val="1"/>
                <c:pt idx="0">
                  <c:v>moins de fines, plus de classement</c:v>
                </c:pt>
              </c:strCache>
            </c:strRef>
          </c:tx>
          <c:invertIfNegative val="0"/>
          <c:cat>
            <c:strRef>
              <c:f>'1'!$A$16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'1'!$H$16</c:f>
              <c:numCache>
                <c:formatCode>General</c:formatCode>
                <c:ptCount val="1"/>
                <c:pt idx="0">
                  <c:v>-0.10000000000000009</c:v>
                </c:pt>
              </c:numCache>
            </c:numRef>
          </c:val>
        </c:ser>
        <c:ser>
          <c:idx val="7"/>
          <c:order val="7"/>
          <c:tx>
            <c:strRef>
              <c:f>'1'!$I$14:$I$15</c:f>
              <c:strCache>
                <c:ptCount val="1"/>
                <c:pt idx="0">
                  <c:v>alluvions mélangées, blocs de craie</c:v>
                </c:pt>
              </c:strCache>
            </c:strRef>
          </c:tx>
          <c:invertIfNegative val="0"/>
          <c:cat>
            <c:strRef>
              <c:f>'1'!$A$16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'1'!$I$16</c:f>
              <c:numCache>
                <c:formatCode>General</c:formatCode>
                <c:ptCount val="1"/>
                <c:pt idx="0">
                  <c:v>-5.3</c:v>
                </c:pt>
              </c:numCache>
            </c:numRef>
          </c:val>
        </c:ser>
        <c:ser>
          <c:idx val="8"/>
          <c:order val="8"/>
          <c:tx>
            <c:strRef>
              <c:f>'1'!$J$14:$J$15</c:f>
              <c:strCache>
                <c:ptCount val="1"/>
                <c:pt idx="0">
                  <c:v>craie</c:v>
                </c:pt>
              </c:strCache>
            </c:strRef>
          </c:tx>
          <c:invertIfNegative val="0"/>
          <c:cat>
            <c:strRef>
              <c:f>'1'!$A$16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'1'!$J$16</c:f>
              <c:numCache>
                <c:formatCode>General</c:formatCode>
                <c:ptCount val="1"/>
                <c:pt idx="0">
                  <c:v>-3.7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24083328"/>
        <c:axId val="231825408"/>
        <c:axId val="0"/>
      </c:bar3DChart>
      <c:catAx>
        <c:axId val="224083328"/>
        <c:scaling>
          <c:orientation val="minMax"/>
        </c:scaling>
        <c:delete val="0"/>
        <c:axPos val="b"/>
        <c:majorTickMark val="out"/>
        <c:minorTickMark val="none"/>
        <c:tickLblPos val="nextTo"/>
        <c:crossAx val="231825408"/>
        <c:crosses val="autoZero"/>
        <c:auto val="1"/>
        <c:lblAlgn val="ctr"/>
        <c:lblOffset val="100"/>
        <c:noMultiLvlLbl val="0"/>
      </c:catAx>
      <c:valAx>
        <c:axId val="2318254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40833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600"/>
              <a:t>sondage</a:t>
            </a:r>
            <a:r>
              <a:rPr lang="fr-FR" sz="1600" baseline="0"/>
              <a:t> carotté correspondant </a:t>
            </a:r>
          </a:p>
          <a:p>
            <a:pPr>
              <a:defRPr/>
            </a:pPr>
            <a:r>
              <a:rPr lang="fr-FR" sz="1600" baseline="0"/>
              <a:t>au sondage 1 &amp; 2</a:t>
            </a:r>
            <a:endParaRPr lang="fr-FR" sz="1600"/>
          </a:p>
        </c:rich>
      </c:tx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  <c:spPr>
        <a:noFill/>
        <a:ln>
          <a:noFill/>
        </a:ln>
      </c:spPr>
    </c:sideWall>
    <c:backWall>
      <c:thickness val="0"/>
      <c:spPr>
        <a:noFill/>
        <a:ln>
          <a:noFill/>
        </a:ln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manuel!$B$4</c:f>
              <c:strCache>
                <c:ptCount val="1"/>
                <c:pt idx="0">
                  <c:v>argiles/limons</c:v>
                </c:pt>
              </c:strCache>
            </c:strRef>
          </c:tx>
          <c:spPr>
            <a:solidFill>
              <a:srgbClr val="0070C0"/>
            </a:solidFill>
          </c:spPr>
          <c:invertIfNegative val="0"/>
          <c:cat>
            <c:strRef>
              <c:f>manuel!$A$1</c:f>
              <c:strCache>
                <c:ptCount val="1"/>
                <c:pt idx="0">
                  <c:v>Logs descriptifs (sondage carotté)</c:v>
                </c:pt>
              </c:strCache>
            </c:strRef>
          </c:cat>
          <c:val>
            <c:numRef>
              <c:f>manuel!$A$4</c:f>
              <c:numCache>
                <c:formatCode>General</c:formatCode>
                <c:ptCount val="1"/>
                <c:pt idx="0">
                  <c:v>-1.2</c:v>
                </c:pt>
              </c:numCache>
            </c:numRef>
          </c:val>
        </c:ser>
        <c:ser>
          <c:idx val="1"/>
          <c:order val="1"/>
          <c:tx>
            <c:strRef>
              <c:f>manuel!$B$5</c:f>
              <c:strCache>
                <c:ptCount val="1"/>
                <c:pt idx="0">
                  <c:v>alluvions : graviers + argiles + limons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val>
            <c:numRef>
              <c:f>manuel!$A$5</c:f>
              <c:numCache>
                <c:formatCode>General</c:formatCode>
                <c:ptCount val="1"/>
                <c:pt idx="0">
                  <c:v>-0.30000000000000004</c:v>
                </c:pt>
              </c:numCache>
            </c:numRef>
          </c:val>
        </c:ser>
        <c:ser>
          <c:idx val="2"/>
          <c:order val="2"/>
          <c:tx>
            <c:strRef>
              <c:f>manuel!$B$6</c:f>
              <c:strCache>
                <c:ptCount val="1"/>
                <c:pt idx="0">
                  <c:v>graviers + limons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val>
            <c:numRef>
              <c:f>manuel!$A$6</c:f>
              <c:numCache>
                <c:formatCode>General</c:formatCode>
                <c:ptCount val="1"/>
                <c:pt idx="0">
                  <c:v>-0.10000000000000009</c:v>
                </c:pt>
              </c:numCache>
            </c:numRef>
          </c:val>
        </c:ser>
        <c:ser>
          <c:idx val="3"/>
          <c:order val="3"/>
          <c:tx>
            <c:strRef>
              <c:f>manuel!$B$7</c:f>
              <c:strCache>
                <c:ptCount val="1"/>
                <c:pt idx="0">
                  <c:v>graviers avec un peu de limons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val>
            <c:numRef>
              <c:f>manuel!$A$7</c:f>
              <c:numCache>
                <c:formatCode>0.00</c:formatCode>
                <c:ptCount val="1"/>
                <c:pt idx="0">
                  <c:v>-0.25</c:v>
                </c:pt>
              </c:numCache>
            </c:numRef>
          </c:val>
        </c:ser>
        <c:ser>
          <c:idx val="4"/>
          <c:order val="4"/>
          <c:tx>
            <c:strRef>
              <c:f>manuel!$B$8</c:f>
              <c:strCache>
                <c:ptCount val="1"/>
                <c:pt idx="0">
                  <c:v>alluvions + mélange craie-limons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val>
            <c:numRef>
              <c:f>manuel!$A$8</c:f>
              <c:numCache>
                <c:formatCode>0.00</c:formatCode>
                <c:ptCount val="1"/>
                <c:pt idx="0">
                  <c:v>-0.35000000000000009</c:v>
                </c:pt>
              </c:numCache>
            </c:numRef>
          </c:val>
        </c:ser>
        <c:ser>
          <c:idx val="5"/>
          <c:order val="5"/>
          <c:tx>
            <c:strRef>
              <c:f>manuel!$B$9</c:f>
              <c:strCache>
                <c:ptCount val="1"/>
                <c:pt idx="0">
                  <c:v>plus de craie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val>
            <c:numRef>
              <c:f>manuel!$A$9</c:f>
              <c:numCache>
                <c:formatCode>0.00</c:formatCode>
                <c:ptCount val="1"/>
                <c:pt idx="0">
                  <c:v>-0.19999999999999973</c:v>
                </c:pt>
              </c:numCache>
            </c:numRef>
          </c:val>
        </c:ser>
        <c:ser>
          <c:idx val="6"/>
          <c:order val="6"/>
          <c:tx>
            <c:strRef>
              <c:f>manuel!$B$10</c:f>
              <c:strCache>
                <c:ptCount val="1"/>
                <c:pt idx="0">
                  <c:v>moins de fines, plus de classement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invertIfNegative val="0"/>
          <c:val>
            <c:numRef>
              <c:f>manuel!$A$10</c:f>
              <c:numCache>
                <c:formatCode>0.00</c:formatCode>
                <c:ptCount val="1"/>
                <c:pt idx="0">
                  <c:v>-0.10000000000000009</c:v>
                </c:pt>
              </c:numCache>
            </c:numRef>
          </c:val>
        </c:ser>
        <c:ser>
          <c:idx val="7"/>
          <c:order val="7"/>
          <c:tx>
            <c:strRef>
              <c:f>manuel!$B$11</c:f>
              <c:strCache>
                <c:ptCount val="1"/>
                <c:pt idx="0">
                  <c:v>alluvions mélangées, blocs de craie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val>
            <c:numRef>
              <c:f>manuel!$A$11</c:f>
              <c:numCache>
                <c:formatCode>0.00</c:formatCode>
                <c:ptCount val="1"/>
                <c:pt idx="0">
                  <c:v>-5.3</c:v>
                </c:pt>
              </c:numCache>
            </c:numRef>
          </c:val>
        </c:ser>
        <c:ser>
          <c:idx val="8"/>
          <c:order val="8"/>
          <c:tx>
            <c:strRef>
              <c:f>manuel!$B$12</c:f>
              <c:strCache>
                <c:ptCount val="1"/>
                <c:pt idx="0">
                  <c:v>craie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val>
            <c:numRef>
              <c:f>manuel!$A$12</c:f>
              <c:numCache>
                <c:formatCode>0.00</c:formatCode>
                <c:ptCount val="1"/>
                <c:pt idx="0">
                  <c:v>-3.7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9934336"/>
        <c:axId val="120263808"/>
        <c:axId val="0"/>
      </c:bar3DChart>
      <c:catAx>
        <c:axId val="119934336"/>
        <c:scaling>
          <c:orientation val="minMax"/>
        </c:scaling>
        <c:delete val="1"/>
        <c:axPos val="b"/>
        <c:majorTickMark val="out"/>
        <c:minorTickMark val="none"/>
        <c:tickLblPos val="nextTo"/>
        <c:crossAx val="120263808"/>
        <c:crosses val="autoZero"/>
        <c:auto val="1"/>
        <c:lblAlgn val="ctr"/>
        <c:lblOffset val="100"/>
        <c:noMultiLvlLbl val="0"/>
      </c:catAx>
      <c:valAx>
        <c:axId val="120263808"/>
        <c:scaling>
          <c:orientation val="minMax"/>
          <c:max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Profondeur (m)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199343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600"/>
              <a:t>sondage</a:t>
            </a:r>
            <a:r>
              <a:rPr lang="fr-FR" sz="1600" baseline="0"/>
              <a:t> carotté correspondant </a:t>
            </a:r>
          </a:p>
          <a:p>
            <a:pPr>
              <a:defRPr/>
            </a:pPr>
            <a:r>
              <a:rPr lang="fr-FR" sz="1600" baseline="0"/>
              <a:t>au sondage 1 &amp; 2</a:t>
            </a:r>
            <a:endParaRPr lang="fr-FR" sz="1600"/>
          </a:p>
        </c:rich>
      </c:tx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  <c:spPr>
        <a:noFill/>
        <a:ln>
          <a:noFill/>
        </a:ln>
      </c:spPr>
    </c:sideWall>
    <c:backWall>
      <c:thickness val="0"/>
      <c:spPr>
        <a:noFill/>
        <a:ln>
          <a:noFill/>
        </a:ln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voulu!$I$2</c:f>
              <c:strCache>
                <c:ptCount val="1"/>
                <c:pt idx="0">
                  <c:v>argiles/limons</c:v>
                </c:pt>
              </c:strCache>
            </c:strRef>
          </c:tx>
          <c:spPr>
            <a:gradFill>
              <a:gsLst>
                <a:gs pos="0">
                  <a:srgbClr val="FF3399"/>
                </a:gs>
                <a:gs pos="25000">
                  <a:srgbClr val="FF6633"/>
                </a:gs>
                <a:gs pos="50000">
                  <a:srgbClr val="FFFF00"/>
                </a:gs>
                <a:gs pos="75000">
                  <a:srgbClr val="01A78F"/>
                </a:gs>
                <a:gs pos="100000">
                  <a:srgbClr val="3366FF"/>
                </a:gs>
              </a:gsLst>
              <a:lin ang="5400000" scaled="0"/>
            </a:gradFill>
          </c:spPr>
          <c:invertIfNegative val="1"/>
          <c:cat>
            <c:strRef>
              <c:f>manuel!$A$1</c:f>
              <c:strCache>
                <c:ptCount val="1"/>
                <c:pt idx="0">
                  <c:v>Logs descriptifs (sondage carotté)</c:v>
                </c:pt>
              </c:strCache>
            </c:strRef>
          </c:cat>
          <c:val>
            <c:numRef>
              <c:f>voulu!$H$2</c:f>
              <c:numCache>
                <c:formatCode>General</c:formatCode>
                <c:ptCount val="1"/>
                <c:pt idx="0">
                  <c:v>-12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39784704"/>
        <c:axId val="239787008"/>
        <c:axId val="0"/>
      </c:bar3DChart>
      <c:catAx>
        <c:axId val="239784704"/>
        <c:scaling>
          <c:orientation val="minMax"/>
        </c:scaling>
        <c:delete val="1"/>
        <c:axPos val="b"/>
        <c:majorTickMark val="out"/>
        <c:minorTickMark val="none"/>
        <c:tickLblPos val="nextTo"/>
        <c:crossAx val="239787008"/>
        <c:crosses val="autoZero"/>
        <c:auto val="1"/>
        <c:lblAlgn val="ctr"/>
        <c:lblOffset val="100"/>
        <c:noMultiLvlLbl val="0"/>
      </c:catAx>
      <c:valAx>
        <c:axId val="239787008"/>
        <c:scaling>
          <c:orientation val="minMax"/>
          <c:max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Profondeur (m)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397847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876300</xdr:colOff>
      <xdr:row>16</xdr:row>
      <xdr:rowOff>190499</xdr:rowOff>
    </xdr:from>
    <xdr:to>
      <xdr:col>6</xdr:col>
      <xdr:colOff>752475</xdr:colOff>
      <xdr:row>36</xdr:row>
      <xdr:rowOff>161924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514350</xdr:colOff>
      <xdr:row>4</xdr:row>
      <xdr:rowOff>185737</xdr:rowOff>
    </xdr:from>
    <xdr:to>
      <xdr:col>10</xdr:col>
      <xdr:colOff>514350</xdr:colOff>
      <xdr:row>19</xdr:row>
      <xdr:rowOff>71437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" refreshedDate="41752.760526388891" createdVersion="4" refreshedVersion="4" minRefreshableVersion="3" recordCount="9">
  <cacheSource type="worksheet">
    <worksheetSource ref="A3:B12" sheet="1"/>
  </cacheSource>
  <cacheFields count="2">
    <cacheField name="Epaisseur (m)" numFmtId="0">
      <sharedItems containsSemiMixedTypes="0" containsString="0" containsNumber="1" minValue="-5.3" maxValue="-0.10000000000000009" count="8">
        <n v="-1.2"/>
        <n v="-0.30000000000000004"/>
        <n v="-0.10000000000000009"/>
        <n v="-0.25"/>
        <n v="-0.35000000000000009"/>
        <n v="-0.19999999999999973"/>
        <n v="-5.3"/>
        <n v="-3.7"/>
      </sharedItems>
    </cacheField>
    <cacheField name="Formation associée" numFmtId="0">
      <sharedItems count="9">
        <s v="argiles/limons"/>
        <s v="alluvions : graviers + argiles + limons"/>
        <s v="graviers + limons"/>
        <s v="graviers avec un peu de limons"/>
        <s v="alluvions + mélange craie-limons"/>
        <s v="plus de craie"/>
        <s v="moins de fines, plus de classement"/>
        <s v="alluvions mélangées, blocs de craie"/>
        <s v="crai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</r>
  <r>
    <x v="1"/>
    <x v="1"/>
  </r>
  <r>
    <x v="2"/>
    <x v="2"/>
  </r>
  <r>
    <x v="3"/>
    <x v="3"/>
  </r>
  <r>
    <x v="4"/>
    <x v="4"/>
  </r>
  <r>
    <x v="5"/>
    <x v="5"/>
  </r>
  <r>
    <x v="2"/>
    <x v="6"/>
  </r>
  <r>
    <x v="6"/>
    <x v="7"/>
  </r>
  <r>
    <x v="7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14:K16" firstHeaderRow="1" firstDataRow="2" firstDataCol="1"/>
  <pivotFields count="2">
    <pivotField dataField="1" showAll="0">
      <items count="9">
        <item x="6"/>
        <item x="7"/>
        <item x="0"/>
        <item x="4"/>
        <item x="1"/>
        <item x="3"/>
        <item x="5"/>
        <item x="2"/>
        <item t="default"/>
      </items>
    </pivotField>
    <pivotField axis="axisCol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</pivotFields>
  <rowItems count="1">
    <i/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omme de Epaisseur (m)" fld="0" baseField="0" baseItem="0"/>
  </dataFields>
  <formats count="8">
    <format dxfId="0">
      <pivotArea dataOnly="0" outline="0" axis="axisValues" fieldPosition="0"/>
    </format>
    <format dxfId="1">
      <pivotArea dataOnly="0" outline="0" axis="axisValues" fieldPosition="0"/>
    </format>
    <format dxfId="2">
      <pivotArea field="1" type="button" dataOnly="0" labelOnly="1" outline="0" axis="axisCol" fieldPosition="0"/>
    </format>
    <format dxfId="3">
      <pivotArea field="1" type="button" dataOnly="0" labelOnly="1" outline="0" axis="axisCol" fieldPosition="0"/>
    </format>
    <format dxfId="4">
      <pivotArea outline="0" collapsedLevelsAreSubtotals="1" fieldPosition="0"/>
    </format>
    <format dxfId="5">
      <pivotArea dataOnly="0" labelOnly="1" grandRow="1" outline="0" fieldPosition="0"/>
    </format>
    <format dxfId="6">
      <pivotArea outline="0" collapsedLevelsAreSubtotals="1" fieldPosition="0"/>
    </format>
    <format dxfId="7">
      <pivotArea dataOnly="0" labelOnly="1" grandRow="1" outline="0" fieldPosition="0"/>
    </format>
  </formats>
  <chartFormats count="9">
    <chartFormat chart="0" format="28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29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30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0" format="31" series="1">
      <pivotArea type="data" outline="0" fieldPosition="0">
        <references count="1">
          <reference field="1" count="1" selected="0">
            <x v="3"/>
          </reference>
        </references>
      </pivotArea>
    </chartFormat>
    <chartFormat chart="0" format="32" series="1">
      <pivotArea type="data" outline="0" fieldPosition="0">
        <references count="1">
          <reference field="1" count="1" selected="0">
            <x v="4"/>
          </reference>
        </references>
      </pivotArea>
    </chartFormat>
    <chartFormat chart="0" format="33" series="1">
      <pivotArea type="data" outline="0" fieldPosition="0">
        <references count="1">
          <reference field="1" count="1" selected="0">
            <x v="5"/>
          </reference>
        </references>
      </pivotArea>
    </chartFormat>
    <chartFormat chart="0" format="34" series="1">
      <pivotArea type="data" outline="0" fieldPosition="0">
        <references count="1">
          <reference field="1" count="1" selected="0">
            <x v="6"/>
          </reference>
        </references>
      </pivotArea>
    </chartFormat>
    <chartFormat chart="0" format="35" series="1">
      <pivotArea type="data" outline="0" fieldPosition="0">
        <references count="1">
          <reference field="1" count="1" selected="0">
            <x v="7"/>
          </reference>
        </references>
      </pivotArea>
    </chartFormat>
    <chartFormat chart="0" format="36" series="1">
      <pivotArea type="data" outline="0" fieldPosition="0">
        <references count="1">
          <reference field="1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6"/>
  <sheetViews>
    <sheetView tabSelected="1" topLeftCell="A10" workbookViewId="0">
      <selection activeCell="B25" sqref="B25"/>
    </sheetView>
  </sheetViews>
  <sheetFormatPr baseColWidth="10" defaultRowHeight="15" x14ac:dyDescent="0.25"/>
  <cols>
    <col min="1" max="1" width="23.140625" customWidth="1"/>
    <col min="2" max="2" width="34.28515625" customWidth="1"/>
    <col min="3" max="3" width="33.5703125" customWidth="1"/>
    <col min="4" max="4" width="15.85546875" customWidth="1"/>
    <col min="5" max="5" width="28.5703125" customWidth="1"/>
    <col min="6" max="6" width="30.42578125" customWidth="1"/>
    <col min="7" max="7" width="12.140625" customWidth="1"/>
    <col min="8" max="8" width="32.42578125" customWidth="1"/>
    <col min="9" max="9" width="32.7109375" customWidth="1"/>
    <col min="10" max="10" width="5.28515625" customWidth="1"/>
    <col min="11" max="11" width="12.5703125" customWidth="1"/>
    <col min="12" max="12" width="10.140625" customWidth="1"/>
    <col min="13" max="13" width="12.140625" customWidth="1"/>
    <col min="14" max="14" width="9.140625" customWidth="1"/>
    <col min="15" max="16" width="32.42578125" customWidth="1"/>
    <col min="17" max="17" width="9.140625" customWidth="1"/>
    <col min="18" max="18" width="12.5703125" customWidth="1"/>
    <col min="19" max="19" width="12.5703125" bestFit="1" customWidth="1"/>
  </cols>
  <sheetData>
    <row r="2" spans="1:11" ht="15.75" thickBot="1" x14ac:dyDescent="0.3"/>
    <row r="3" spans="1:11" ht="15.75" thickBot="1" x14ac:dyDescent="0.3">
      <c r="A3" s="12" t="s">
        <v>13</v>
      </c>
      <c r="B3" s="13" t="s">
        <v>1</v>
      </c>
    </row>
    <row r="4" spans="1:11" x14ac:dyDescent="0.25">
      <c r="A4" s="10">
        <v>-1.2</v>
      </c>
      <c r="B4" s="11" t="s">
        <v>2</v>
      </c>
    </row>
    <row r="5" spans="1:11" x14ac:dyDescent="0.25">
      <c r="A5" s="5">
        <f>1.2-1.5</f>
        <v>-0.30000000000000004</v>
      </c>
      <c r="B5" s="6" t="s">
        <v>3</v>
      </c>
    </row>
    <row r="6" spans="1:11" x14ac:dyDescent="0.25">
      <c r="A6" s="5">
        <f>1.5-1.6</f>
        <v>-0.10000000000000009</v>
      </c>
      <c r="B6" s="6" t="s">
        <v>5</v>
      </c>
    </row>
    <row r="7" spans="1:11" x14ac:dyDescent="0.25">
      <c r="A7" s="7">
        <f>1.6-1.85</f>
        <v>-0.25</v>
      </c>
      <c r="B7" s="6" t="s">
        <v>6</v>
      </c>
    </row>
    <row r="8" spans="1:11" x14ac:dyDescent="0.25">
      <c r="A8" s="7">
        <f>1.85-2.2</f>
        <v>-0.35000000000000009</v>
      </c>
      <c r="B8" s="6" t="s">
        <v>7</v>
      </c>
    </row>
    <row r="9" spans="1:11" x14ac:dyDescent="0.25">
      <c r="A9" s="7">
        <f>2.2-2.4</f>
        <v>-0.19999999999999973</v>
      </c>
      <c r="B9" s="6" t="s">
        <v>8</v>
      </c>
    </row>
    <row r="10" spans="1:11" x14ac:dyDescent="0.25">
      <c r="A10" s="7">
        <f>2.4-2.5</f>
        <v>-0.10000000000000009</v>
      </c>
      <c r="B10" s="6" t="s">
        <v>9</v>
      </c>
    </row>
    <row r="11" spans="1:11" x14ac:dyDescent="0.25">
      <c r="A11" s="7">
        <f>2.5-7.8</f>
        <v>-5.3</v>
      </c>
      <c r="B11" s="6" t="s">
        <v>10</v>
      </c>
    </row>
    <row r="12" spans="1:11" ht="15.75" thickBot="1" x14ac:dyDescent="0.3">
      <c r="A12" s="8">
        <f>7.8-11.5</f>
        <v>-3.7</v>
      </c>
      <c r="B12" s="9" t="s">
        <v>11</v>
      </c>
    </row>
    <row r="13" spans="1:11" x14ac:dyDescent="0.25">
      <c r="A13" s="3"/>
      <c r="B13" s="2"/>
    </row>
    <row r="14" spans="1:11" x14ac:dyDescent="0.25">
      <c r="B14" s="14" t="s">
        <v>15</v>
      </c>
    </row>
    <row r="15" spans="1:11" x14ac:dyDescent="0.25">
      <c r="B15" t="s">
        <v>2</v>
      </c>
      <c r="C15" t="s">
        <v>3</v>
      </c>
      <c r="D15" t="s">
        <v>5</v>
      </c>
      <c r="E15" t="s">
        <v>6</v>
      </c>
      <c r="F15" t="s">
        <v>7</v>
      </c>
      <c r="G15" t="s">
        <v>8</v>
      </c>
      <c r="H15" t="s">
        <v>9</v>
      </c>
      <c r="I15" t="s">
        <v>10</v>
      </c>
      <c r="J15" t="s">
        <v>11</v>
      </c>
      <c r="K15" t="s">
        <v>12</v>
      </c>
    </row>
    <row r="16" spans="1:11" x14ac:dyDescent="0.25">
      <c r="A16" s="4" t="s">
        <v>14</v>
      </c>
      <c r="B16" s="15">
        <v>-1.2</v>
      </c>
      <c r="C16" s="15">
        <v>-0.30000000000000004</v>
      </c>
      <c r="D16" s="15">
        <v>-0.10000000000000009</v>
      </c>
      <c r="E16" s="15">
        <v>-0.25</v>
      </c>
      <c r="F16" s="15">
        <v>-0.35000000000000009</v>
      </c>
      <c r="G16" s="15">
        <v>-0.19999999999999973</v>
      </c>
      <c r="H16" s="15">
        <v>-0.10000000000000009</v>
      </c>
      <c r="I16" s="15">
        <v>-5.3</v>
      </c>
      <c r="J16" s="15">
        <v>-3.7</v>
      </c>
      <c r="K16" s="15">
        <v>-11.5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workbookViewId="0">
      <selection activeCell="A3" sqref="A3:B4"/>
    </sheetView>
  </sheetViews>
  <sheetFormatPr baseColWidth="10" defaultRowHeight="15" x14ac:dyDescent="0.25"/>
  <cols>
    <col min="2" max="2" width="19.85546875" customWidth="1"/>
  </cols>
  <sheetData>
    <row r="1" spans="1:2" x14ac:dyDescent="0.25">
      <c r="A1" s="1" t="s">
        <v>0</v>
      </c>
    </row>
    <row r="3" spans="1:2" x14ac:dyDescent="0.25">
      <c r="A3" t="s">
        <v>4</v>
      </c>
      <c r="B3" t="s">
        <v>1</v>
      </c>
    </row>
    <row r="4" spans="1:2" x14ac:dyDescent="0.25">
      <c r="A4">
        <v>-1.2</v>
      </c>
      <c r="B4" t="s">
        <v>2</v>
      </c>
    </row>
    <row r="5" spans="1:2" x14ac:dyDescent="0.25">
      <c r="A5">
        <f>1.2-1.5</f>
        <v>-0.30000000000000004</v>
      </c>
      <c r="B5" t="s">
        <v>3</v>
      </c>
    </row>
    <row r="6" spans="1:2" x14ac:dyDescent="0.25">
      <c r="A6">
        <f>1.5-1.6</f>
        <v>-0.10000000000000009</v>
      </c>
      <c r="B6" t="s">
        <v>5</v>
      </c>
    </row>
    <row r="7" spans="1:2" x14ac:dyDescent="0.25">
      <c r="A7" s="2">
        <f>1.6-1.85</f>
        <v>-0.25</v>
      </c>
      <c r="B7" t="s">
        <v>6</v>
      </c>
    </row>
    <row r="8" spans="1:2" x14ac:dyDescent="0.25">
      <c r="A8" s="2">
        <f>1.85-2.2</f>
        <v>-0.35000000000000009</v>
      </c>
      <c r="B8" t="s">
        <v>7</v>
      </c>
    </row>
    <row r="9" spans="1:2" x14ac:dyDescent="0.25">
      <c r="A9" s="2">
        <f>2.2-2.4</f>
        <v>-0.19999999999999973</v>
      </c>
      <c r="B9" t="s">
        <v>8</v>
      </c>
    </row>
    <row r="10" spans="1:2" x14ac:dyDescent="0.25">
      <c r="A10" s="2">
        <f>2.4-2.5</f>
        <v>-0.10000000000000009</v>
      </c>
      <c r="B10" t="s">
        <v>9</v>
      </c>
    </row>
    <row r="11" spans="1:2" x14ac:dyDescent="0.25">
      <c r="A11" s="2">
        <f>2.5-7.8</f>
        <v>-5.3</v>
      </c>
      <c r="B11" t="s">
        <v>10</v>
      </c>
    </row>
    <row r="12" spans="1:2" x14ac:dyDescent="0.25">
      <c r="A12" s="2">
        <f>7.8-11.5</f>
        <v>-3.7</v>
      </c>
      <c r="B12" t="s">
        <v>11</v>
      </c>
    </row>
    <row r="13" spans="1:2" x14ac:dyDescent="0.25">
      <c r="A13" s="2"/>
    </row>
    <row r="14" spans="1:2" x14ac:dyDescent="0.25">
      <c r="A14" s="2"/>
    </row>
    <row r="15" spans="1:2" x14ac:dyDescent="0.25">
      <c r="A15" s="2"/>
    </row>
    <row r="16" spans="1:2" x14ac:dyDescent="0.25">
      <c r="A16" s="2"/>
    </row>
    <row r="17" spans="1:1" x14ac:dyDescent="0.25">
      <c r="A17" s="2"/>
    </row>
    <row r="18" spans="1:1" x14ac:dyDescent="0.25">
      <c r="A18" s="2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I2"/>
  <sheetViews>
    <sheetView workbookViewId="0">
      <selection activeCell="H18" sqref="H18"/>
    </sheetView>
  </sheetViews>
  <sheetFormatPr baseColWidth="10" defaultRowHeight="15" x14ac:dyDescent="0.25"/>
  <sheetData>
    <row r="1" spans="8:9" x14ac:dyDescent="0.25">
      <c r="H1" t="s">
        <v>4</v>
      </c>
      <c r="I1" t="s">
        <v>1</v>
      </c>
    </row>
    <row r="2" spans="8:9" x14ac:dyDescent="0.25">
      <c r="H2">
        <v>-12</v>
      </c>
      <c r="I2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manuel</vt:lpstr>
      <vt:lpstr>voulu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2014-04-23T14:22:42Z</dcterms:created>
  <dcterms:modified xsi:type="dcterms:W3CDTF">2014-04-25T08:48:37Z</dcterms:modified>
</cp:coreProperties>
</file>