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5600" windowHeight="11760" tabRatio="821" activeTab="3"/>
  </bookViews>
  <sheets>
    <sheet name="Code de couleur" sheetId="13" r:id="rId1"/>
    <sheet name="OCT 2015 " sheetId="20" state="hidden" r:id="rId2"/>
    <sheet name="NOV 2015" sheetId="21" state="hidden" r:id="rId3"/>
    <sheet name="RECAP DOSSIER" sheetId="25" r:id="rId4"/>
    <sheet name="Suivi Chantier" sheetId="14" r:id="rId5"/>
  </sheets>
  <definedNames>
    <definedName name="_xlnm._FilterDatabase" localSheetId="2" hidden="1">'NOV 2015'!$B$1:$R$13</definedName>
    <definedName name="_xlnm._FilterDatabase" localSheetId="1" hidden="1">'OCT 2015 '!$B$1:$R$2</definedName>
    <definedName name="_xlnm._FilterDatabase" localSheetId="3" hidden="1">'RECAP DOSSIER'!$C$1:$N$42</definedName>
  </definedNames>
  <calcPr calcId="125725"/>
</workbook>
</file>

<file path=xl/calcChain.xml><?xml version="1.0" encoding="utf-8"?>
<calcChain xmlns="http://schemas.openxmlformats.org/spreadsheetml/2006/main">
  <c r="AM40" i="14"/>
  <c r="AM39"/>
  <c r="AM38"/>
  <c r="AM37"/>
  <c r="AM36"/>
  <c r="AQ3"/>
  <c r="AO5" s="1"/>
  <c r="B17" i="13"/>
  <c r="Q43" i="25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S52"/>
  <c r="S33"/>
  <c r="S2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3"/>
  <c r="S54"/>
  <c r="S55"/>
  <c r="S56"/>
  <c r="S57"/>
  <c r="S58"/>
  <c r="S59"/>
  <c r="S60"/>
  <c r="S61"/>
  <c r="Q44"/>
  <c r="Q45"/>
  <c r="Q46"/>
  <c r="Q47"/>
  <c r="Q48"/>
  <c r="Q49"/>
  <c r="Q50"/>
  <c r="Q51"/>
  <c r="Q52"/>
  <c r="Q53"/>
  <c r="Q54"/>
  <c r="Q55"/>
  <c r="Q56"/>
  <c r="Q57"/>
  <c r="Q58"/>
  <c r="Q59"/>
  <c r="Q60"/>
  <c r="AM5" i="14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2"/>
  <c r="AM3"/>
  <c r="AM4"/>
  <c r="B12" i="13" l="1"/>
  <c r="B15" s="1"/>
  <c r="B20"/>
  <c r="B23" l="1"/>
</calcChain>
</file>

<file path=xl/sharedStrings.xml><?xml version="1.0" encoding="utf-8"?>
<sst xmlns="http://schemas.openxmlformats.org/spreadsheetml/2006/main" count="210" uniqueCount="127">
  <si>
    <t>AEE</t>
  </si>
  <si>
    <t>Montage</t>
  </si>
  <si>
    <t>Adresse</t>
  </si>
  <si>
    <t>Objet</t>
  </si>
  <si>
    <t xml:space="preserve">Semaine </t>
  </si>
  <si>
    <t>Identification</t>
  </si>
  <si>
    <t>Observations</t>
  </si>
  <si>
    <t>TRX PREVUS</t>
  </si>
  <si>
    <t>ARRT</t>
  </si>
  <si>
    <t>Interlocuteur                                  EVESA</t>
  </si>
  <si>
    <t>Numéro   d'affaire</t>
  </si>
  <si>
    <t>N° BST</t>
  </si>
  <si>
    <t>TRX FAIT LE</t>
  </si>
  <si>
    <t>Heure TRX</t>
  </si>
  <si>
    <t>FSS</t>
  </si>
  <si>
    <t>Ouverture Fouille</t>
  </si>
  <si>
    <t>A ARCHIVER</t>
  </si>
  <si>
    <t>NON</t>
  </si>
  <si>
    <t>DEVIS PAYE</t>
  </si>
  <si>
    <t>Rangement DOSSIER</t>
  </si>
  <si>
    <t>RELEVE CONTRADICTOIRE</t>
  </si>
  <si>
    <t>A FAIRE</t>
  </si>
  <si>
    <t xml:space="preserve">DATE IEP FACTURE FIN TRX </t>
  </si>
  <si>
    <t>N° DEVET</t>
  </si>
  <si>
    <t>N° Cdes       MATERIEL             ENTREPRISE</t>
  </si>
  <si>
    <t>Fait Par AEE</t>
  </si>
  <si>
    <t>TRX Réalisés</t>
  </si>
  <si>
    <t>Attente Validation Responsable</t>
  </si>
  <si>
    <t>Attente Ouverture Fouille + Photos</t>
  </si>
  <si>
    <t xml:space="preserve">Attente Reglement Devis  </t>
  </si>
  <si>
    <t>En cours de programmation</t>
  </si>
  <si>
    <t>AMEO     PMEO   DATE IEP</t>
  </si>
  <si>
    <t>AAT        DATE IEP</t>
  </si>
  <si>
    <t>Carto             Le</t>
  </si>
  <si>
    <t>NEUTRE</t>
  </si>
  <si>
    <t>IEP + Plan Recolement LE</t>
  </si>
  <si>
    <t>Chantiers Restants à réaliser</t>
  </si>
  <si>
    <t>Retour Cde Signée  //  Chantier Chuté // A reprogrammer // Point d'arrêt à lever</t>
  </si>
  <si>
    <t>RIEN DE SPECIAL</t>
  </si>
  <si>
    <t>Date Identification validée</t>
  </si>
  <si>
    <t>Date Montage validée</t>
  </si>
  <si>
    <t>Date Montage DATE IEP</t>
  </si>
  <si>
    <t>Tache à réaliser</t>
  </si>
  <si>
    <t>Portefeuille total</t>
  </si>
  <si>
    <t>Retour Cde Val/Signée</t>
  </si>
  <si>
    <t>Dossiers en bonne voie</t>
  </si>
  <si>
    <t>Nombre de cellules contenant la chaîne « point d'arret » en f</t>
  </si>
  <si>
    <t>Nombre de cellules ne contenant pas la chaîne « point d'arret » en f</t>
  </si>
  <si>
    <t>(NBVAL((F2:F500))-(NB.SI(F2:F500;"POINT D'ARRET")))</t>
  </si>
  <si>
    <t>Cde Entreprise APRES VAL DEVET</t>
  </si>
  <si>
    <t>Cde Matériel APRES VAL DEVET</t>
  </si>
  <si>
    <t>Photo Fouille +                         PLAN Deroulage</t>
  </si>
  <si>
    <t>SI($A1="oui";CHOISIR(COLONNE(B1)-1;"A FAIRE");"")</t>
  </si>
  <si>
    <t>SI(OU(A1="x";A2="non");"";SI(A1&lt;&gt;B1;"Interdit";"Autorisé"))</t>
  </si>
  <si>
    <t>SI((A1="x");"";SI(A1&lt;&gt;B1;"Interdit";"Autorisé"))</t>
  </si>
  <si>
    <t>$H$4&gt;0</t>
  </si>
  <si>
    <t>$F$4:$G$4</t>
  </si>
  <si>
    <t>$E$4="oui"</t>
  </si>
  <si>
    <t>AC21/062069</t>
  </si>
  <si>
    <t>AV DUTUIT</t>
  </si>
  <si>
    <t>AC21/062070</t>
  </si>
  <si>
    <t xml:space="preserve">AC21/062084 </t>
  </si>
  <si>
    <t>4 PLACE ARMAND CARREL</t>
  </si>
  <si>
    <t>AC21/062195</t>
  </si>
  <si>
    <t>AC21/062199</t>
  </si>
  <si>
    <t xml:space="preserve">137 RUE LAFAYETTE </t>
  </si>
  <si>
    <t>Envoie Plan au Bex              +                             ATT TRX</t>
  </si>
  <si>
    <t>ATT REGLEMENT DEVIS</t>
  </si>
  <si>
    <t>Numéro   Mobilier</t>
  </si>
  <si>
    <t>S44</t>
  </si>
  <si>
    <t>4 place Saint Gervais</t>
  </si>
  <si>
    <t>Saint Maur</t>
  </si>
  <si>
    <t xml:space="preserve">RACCORDEMENT BORNE DE RECHARGE </t>
  </si>
  <si>
    <t xml:space="preserve">Faire un MD pour le raccordement de la borne de recharge elec pris sur le départ 14S du PDP 75104P0168IM au 13/15 rue Verrerie. </t>
  </si>
  <si>
    <t>Puteaux</t>
  </si>
  <si>
    <t>MD sur le départ 7 du PDP 75108P0597EN au 10 Champs Elysées</t>
  </si>
  <si>
    <t>S45</t>
  </si>
  <si>
    <t>Puteaux-5961</t>
  </si>
  <si>
    <t>Puteaux-5962</t>
  </si>
  <si>
    <t>Création branchement sur le départ 8 du PDP 75119P0004IM au 8 rue ARMAND CARREL</t>
  </si>
  <si>
    <t>Création branchement Borne de recharge Elect sur le départ 10S du PDP 75110EN au 148  rue  La Fayette</t>
  </si>
  <si>
    <t>Puteaux-6022</t>
  </si>
  <si>
    <t>08h30</t>
  </si>
  <si>
    <t>M.RAOULT   0614678921</t>
  </si>
  <si>
    <t>AC21/062840</t>
  </si>
  <si>
    <t>77 AV DE LA GRANDE ARMEE</t>
  </si>
  <si>
    <t>Grenelle</t>
  </si>
  <si>
    <t>Grenelle-6037</t>
  </si>
  <si>
    <t>Faire une création borne de recharge elec prise sur le départ 1 du PDP 75116P0089EN au 67 AV Grde Armée.</t>
  </si>
  <si>
    <t>M.RAOULT  0614678921</t>
  </si>
  <si>
    <t>IRDE</t>
  </si>
  <si>
    <t>Mail envoyé pour modification de date le 15/10 /// nouvelle date prévue le 19 Novembre</t>
  </si>
  <si>
    <t>AC21/062866</t>
  </si>
  <si>
    <t xml:space="preserve">45 AVENUE VICTOR HUGO </t>
  </si>
  <si>
    <t>Création branchement Borne de recharge Elect sur le départ 15S du poste 49 AV VICTOR HUGO 75116P0016</t>
  </si>
  <si>
    <t>StMaur-5965         BEX-6202</t>
  </si>
  <si>
    <t>StMaur-5911          BEX-6240</t>
  </si>
  <si>
    <t xml:space="preserve">BEX-6106  annulé //Travaux à prévoir le 03/11 </t>
  </si>
  <si>
    <t>Grenelle-6195    BEX-6796</t>
  </si>
  <si>
    <t>S51</t>
  </si>
  <si>
    <t>TYPE TRX</t>
  </si>
  <si>
    <t>13h30</t>
  </si>
  <si>
    <t>PMEO fait? +  DATE IEP</t>
  </si>
  <si>
    <t>AMEO ?    PMEO ?   DATE IEP</t>
  </si>
  <si>
    <t xml:space="preserve">COURRIER:         CLT + ENT + IEP        </t>
  </si>
  <si>
    <t>Fait par TVEE le 23 Nov</t>
  </si>
  <si>
    <t>Réception demande</t>
  </si>
  <si>
    <t>Réalisés</t>
  </si>
  <si>
    <t>Compteur nbre de chantier</t>
  </si>
  <si>
    <t>Devis Réalisés</t>
  </si>
  <si>
    <t>SOMME Devis Réalisés</t>
  </si>
  <si>
    <t>Réception Photo de fouille le</t>
  </si>
  <si>
    <t>Devis payé</t>
  </si>
  <si>
    <t>AC21/065905</t>
  </si>
  <si>
    <t>NUMERO CAMERA</t>
  </si>
  <si>
    <t>Av Charles Risler / Allée Pierre Loti</t>
  </si>
  <si>
    <t>07-089</t>
  </si>
  <si>
    <t>Devis                 Envoyé le</t>
  </si>
  <si>
    <t xml:space="preserve">Semaine                            Trx </t>
  </si>
  <si>
    <t xml:space="preserve">DATE RACCORDEMENT BRVE  </t>
  </si>
  <si>
    <t xml:space="preserve">Heure                  Trx </t>
  </si>
  <si>
    <t>xx</t>
  </si>
  <si>
    <t>Date RACCORDEMENT souhaitée</t>
  </si>
  <si>
    <t>suppression BRVE</t>
  </si>
  <si>
    <t>Semaine Trx</t>
  </si>
  <si>
    <t>07-090</t>
  </si>
  <si>
    <t>AC21/065450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</si>
</sst>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-mmm;@"/>
    <numFmt numFmtId="165" formatCode="0.00;[Red]0.00"/>
    <numFmt numFmtId="166" formatCode="[$-40C]d\-mmm\-yy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mediumGray"/>
    </fill>
    <fill>
      <patternFill patternType="gray125">
        <bgColor rgb="FF00B0F0"/>
      </patternFill>
    </fill>
    <fill>
      <patternFill patternType="gray125">
        <bgColor rgb="FFFFFF00"/>
      </patternFill>
    </fill>
    <fill>
      <patternFill patternType="gray125">
        <bgColor rgb="FF7030A0"/>
      </patternFill>
    </fill>
    <fill>
      <patternFill patternType="gray125">
        <b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gray0625">
        <bgColor theme="4"/>
      </patternFill>
    </fill>
    <fill>
      <patternFill patternType="solid">
        <fgColor rgb="FFFFCC9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5" applyNumberFormat="0" applyFont="0" applyAlignment="0" applyProtection="0"/>
    <xf numFmtId="0" fontId="9" fillId="15" borderId="0" applyNumberFormat="0" applyBorder="0" applyAlignment="0" applyProtection="0"/>
    <xf numFmtId="0" fontId="13" fillId="19" borderId="0" applyNumberFormat="0" applyBorder="0" applyAlignment="0" applyProtection="0"/>
    <xf numFmtId="0" fontId="15" fillId="21" borderId="4" applyNumberFormat="0" applyAlignment="0" applyProtection="0"/>
    <xf numFmtId="44" fontId="19" fillId="0" borderId="0" applyFont="0" applyFill="0" applyBorder="0" applyAlignment="0" applyProtection="0"/>
    <xf numFmtId="0" fontId="18" fillId="0" borderId="0"/>
  </cellStyleXfs>
  <cellXfs count="191">
    <xf numFmtId="0" fontId="0" fillId="0" borderId="0" xfId="0"/>
    <xf numFmtId="14" fontId="4" fillId="3" borderId="4" xfId="2" applyNumberFormat="1" applyBorder="1" applyAlignment="1">
      <alignment horizontal="center" vertical="center"/>
    </xf>
    <xf numFmtId="14" fontId="0" fillId="4" borderId="5" xfId="3" applyNumberFormat="1" applyFont="1" applyAlignment="1">
      <alignment horizontal="center" vertical="center"/>
    </xf>
    <xf numFmtId="0" fontId="0" fillId="7" borderId="0" xfId="0" applyFill="1"/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5" xfId="3" applyNumberFormat="1" applyFont="1" applyAlignment="1" applyProtection="1">
      <alignment horizontal="center" vertical="center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ont="1"/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12" borderId="3" xfId="0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9" fillId="15" borderId="1" xfId="4" applyBorder="1" applyAlignment="1">
      <alignment horizontal="left" vertical="center"/>
    </xf>
    <xf numFmtId="0" fontId="10" fillId="13" borderId="6" xfId="1" applyFont="1" applyFill="1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16" borderId="6" xfId="0" applyFill="1" applyBorder="1" applyAlignment="1" applyProtection="1">
      <alignment horizontal="center" wrapText="1"/>
    </xf>
    <xf numFmtId="0" fontId="0" fillId="0" borderId="6" xfId="0" applyBorder="1" applyAlignment="1" applyProtection="1">
      <alignment horizontal="center" vertical="center" wrapText="1"/>
    </xf>
    <xf numFmtId="0" fontId="0" fillId="17" borderId="6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8" xfId="1" applyFont="1" applyBorder="1" applyAlignment="1" applyProtection="1">
      <alignment horizontal="center" vertical="top" wrapText="1"/>
    </xf>
    <xf numFmtId="0" fontId="5" fillId="2" borderId="7" xfId="1" applyFont="1" applyBorder="1" applyAlignment="1" applyProtection="1">
      <alignment horizontal="center" vertical="top" wrapText="1"/>
    </xf>
    <xf numFmtId="0" fontId="8" fillId="14" borderId="1" xfId="0" applyFont="1" applyFill="1" applyBorder="1" applyAlignment="1" applyProtection="1">
      <alignment horizont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4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5" borderId="0" xfId="0" applyFill="1"/>
    <xf numFmtId="0" fontId="0" fillId="0" borderId="0" xfId="0" applyAlignment="1">
      <alignment wrapText="1"/>
    </xf>
    <xf numFmtId="0" fontId="8" fillId="14" borderId="1" xfId="0" applyFont="1" applyFill="1" applyBorder="1" applyAlignment="1" applyProtection="1">
      <alignment wrapText="1"/>
      <protection locked="0"/>
    </xf>
    <xf numFmtId="0" fontId="7" fillId="6" borderId="1" xfId="2" applyFont="1" applyFill="1" applyBorder="1" applyAlignment="1" applyProtection="1">
      <alignment horizontal="left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vertical="top"/>
    </xf>
    <xf numFmtId="0" fontId="0" fillId="18" borderId="6" xfId="0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5" fillId="2" borderId="10" xfId="1" applyFont="1" applyBorder="1" applyAlignment="1" applyProtection="1">
      <alignment horizontal="center" vertical="top" wrapText="1"/>
    </xf>
    <xf numFmtId="0" fontId="0" fillId="0" borderId="11" xfId="0" applyBorder="1" applyAlignment="1">
      <alignment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14" fontId="0" fillId="6" borderId="2" xfId="0" applyNumberFormat="1" applyFill="1" applyBorder="1" applyAlignment="1" applyProtection="1">
      <alignment vertical="center" wrapText="1"/>
      <protection locked="0"/>
    </xf>
    <xf numFmtId="14" fontId="0" fillId="6" borderId="1" xfId="0" applyNumberFormat="1" applyFill="1" applyBorder="1" applyAlignment="1" applyProtection="1">
      <alignment vertical="center" wrapText="1"/>
      <protection locked="0"/>
    </xf>
    <xf numFmtId="0" fontId="7" fillId="6" borderId="1" xfId="2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1" fillId="0" borderId="0" xfId="0" applyFont="1"/>
    <xf numFmtId="164" fontId="0" fillId="4" borderId="5" xfId="3" applyNumberFormat="1" applyFont="1" applyBorder="1" applyAlignment="1" applyProtection="1">
      <alignment horizontal="center" vertical="center"/>
      <protection locked="0"/>
    </xf>
    <xf numFmtId="0" fontId="5" fillId="2" borderId="8" xfId="1" applyFont="1" applyBorder="1" applyAlignment="1" applyProtection="1">
      <alignment horizontal="center" vertical="top" wrapText="1"/>
    </xf>
    <xf numFmtId="0" fontId="7" fillId="6" borderId="2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1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14" borderId="1" xfId="0" applyFont="1" applyFill="1" applyBorder="1" applyProtection="1">
      <protection locked="0"/>
    </xf>
    <xf numFmtId="0" fontId="0" fillId="0" borderId="1" xfId="0" applyBorder="1"/>
    <xf numFmtId="0" fontId="7" fillId="5" borderId="1" xfId="2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9" borderId="1" xfId="5" applyFont="1" applyBorder="1" applyAlignment="1" applyProtection="1">
      <alignment horizontal="center" vertical="center" wrapText="1"/>
      <protection locked="0"/>
    </xf>
    <xf numFmtId="0" fontId="7" fillId="20" borderId="1" xfId="5" applyFont="1" applyFill="1" applyBorder="1" applyAlignment="1" applyProtection="1">
      <alignment horizontal="center" vertical="center" wrapText="1"/>
      <protection locked="0"/>
    </xf>
    <xf numFmtId="0" fontId="7" fillId="0" borderId="1" xfId="5" applyFont="1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4" fontId="4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5" xfId="2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center" vertical="center"/>
      <protection locked="0"/>
    </xf>
    <xf numFmtId="16" fontId="3" fillId="2" borderId="5" xfId="1" applyNumberFormat="1" applyBorder="1" applyAlignment="1" applyProtection="1">
      <alignment horizontal="center" vertical="center"/>
      <protection locked="0"/>
    </xf>
    <xf numFmtId="14" fontId="0" fillId="4" borderId="1" xfId="3" applyNumberFormat="1" applyFont="1" applyBorder="1" applyAlignment="1" applyProtection="1">
      <alignment horizontal="center" vertical="center"/>
      <protection locked="0"/>
    </xf>
    <xf numFmtId="14" fontId="0" fillId="6" borderId="5" xfId="0" applyNumberFormat="1" applyFill="1" applyBorder="1" applyAlignment="1" applyProtection="1">
      <alignment horizontal="center" vertical="center"/>
      <protection locked="0"/>
    </xf>
    <xf numFmtId="0" fontId="7" fillId="4" borderId="1" xfId="3" applyFont="1" applyBorder="1" applyAlignment="1" applyProtection="1">
      <alignment horizontal="center" vertical="center" wrapText="1"/>
      <protection locked="0"/>
    </xf>
    <xf numFmtId="0" fontId="7" fillId="6" borderId="5" xfId="2" applyFont="1" applyFill="1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left" vertical="center"/>
      <protection locked="0"/>
    </xf>
    <xf numFmtId="0" fontId="4" fillId="6" borderId="5" xfId="2" applyFill="1" applyBorder="1" applyAlignment="1" applyProtection="1">
      <alignment horizontal="left" vertical="center"/>
      <protection locked="0"/>
    </xf>
    <xf numFmtId="0" fontId="4" fillId="6" borderId="2" xfId="2" applyFill="1" applyBorder="1" applyAlignment="1" applyProtection="1">
      <alignment horizontal="left" vertical="center"/>
      <protection locked="0"/>
    </xf>
    <xf numFmtId="0" fontId="8" fillId="14" borderId="1" xfId="0" applyFont="1" applyFill="1" applyBorder="1" applyAlignment="1" applyProtection="1">
      <alignment horizontal="left" vertical="center" wrapText="1"/>
      <protection locked="0"/>
    </xf>
    <xf numFmtId="0" fontId="8" fillId="14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65" fontId="0" fillId="6" borderId="1" xfId="0" applyNumberFormat="1" applyFill="1" applyBorder="1" applyAlignment="1" applyProtection="1">
      <alignment horizontal="center" vertical="center" wrapText="1"/>
      <protection locked="0"/>
    </xf>
    <xf numFmtId="164" fontId="0" fillId="5" borderId="5" xfId="3" applyNumberFormat="1" applyFont="1" applyFill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64" fontId="4" fillId="5" borderId="1" xfId="2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4" fillId="5" borderId="1" xfId="2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left" vertical="center" wrapText="1"/>
      <protection locked="0"/>
    </xf>
    <xf numFmtId="0" fontId="9" fillId="15" borderId="1" xfId="4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8" fillId="14" borderId="1" xfId="0" applyFont="1" applyFill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center" wrapText="1"/>
    </xf>
    <xf numFmtId="0" fontId="0" fillId="0" borderId="0" xfId="0" applyBorder="1"/>
    <xf numFmtId="0" fontId="5" fillId="2" borderId="0" xfId="1" applyFont="1" applyBorder="1" applyAlignment="1" applyProtection="1">
      <alignment horizontal="center" vertical="center" wrapText="1"/>
    </xf>
    <xf numFmtId="0" fontId="0" fillId="5" borderId="1" xfId="0" applyFill="1" applyBorder="1" applyAlignment="1">
      <alignment horizontal="left"/>
    </xf>
    <xf numFmtId="14" fontId="0" fillId="0" borderId="0" xfId="0" applyNumberFormat="1"/>
    <xf numFmtId="0" fontId="0" fillId="0" borderId="0" xfId="0" applyAlignment="1">
      <alignment vertical="center"/>
    </xf>
    <xf numFmtId="164" fontId="16" fillId="21" borderId="4" xfId="6" applyNumberFormat="1" applyFont="1" applyAlignment="1" applyProtection="1">
      <alignment horizontal="center" vertical="center"/>
      <protection locked="0"/>
    </xf>
    <xf numFmtId="0" fontId="17" fillId="2" borderId="1" xfId="1" applyFont="1" applyBorder="1" applyAlignment="1" applyProtection="1">
      <alignment horizontal="center" vertical="center" wrapText="1"/>
    </xf>
    <xf numFmtId="164" fontId="16" fillId="21" borderId="1" xfId="6" applyNumberFormat="1" applyFont="1" applyBorder="1" applyAlignment="1" applyProtection="1">
      <alignment horizontal="center" vertical="center"/>
      <protection locked="0"/>
    </xf>
    <xf numFmtId="16" fontId="7" fillId="19" borderId="1" xfId="5" applyNumberFormat="1" applyFont="1" applyBorder="1" applyAlignment="1" applyProtection="1">
      <alignment horizontal="center" vertical="center" wrapText="1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14" borderId="1" xfId="0" applyFont="1" applyFill="1" applyBorder="1" applyAlignment="1" applyProtection="1">
      <alignment horizontal="left" vertical="center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vertical="center"/>
    </xf>
    <xf numFmtId="0" fontId="0" fillId="0" borderId="1" xfId="0" applyBorder="1" applyAlignment="1" applyProtection="1">
      <alignment wrapText="1"/>
      <protection locked="0"/>
    </xf>
    <xf numFmtId="0" fontId="8" fillId="14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0" fillId="0" borderId="1" xfId="0" applyBorder="1" applyAlignment="1" applyProtection="1">
      <alignment vertical="center"/>
      <protection locked="0"/>
    </xf>
    <xf numFmtId="0" fontId="0" fillId="0" borderId="0" xfId="0"/>
    <xf numFmtId="0" fontId="0" fillId="0" borderId="9" xfId="0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wrapText="1"/>
    </xf>
    <xf numFmtId="164" fontId="4" fillId="3" borderId="1" xfId="2" applyNumberFormat="1" applyBorder="1" applyAlignment="1" applyProtection="1">
      <alignment horizontal="center" vertical="center" wrapText="1"/>
      <protection locked="0"/>
    </xf>
    <xf numFmtId="16" fontId="16" fillId="21" borderId="4" xfId="6" applyNumberFormat="1" applyFont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1" xfId="2" applyNumberForma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19" borderId="1" xfId="5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9" fillId="15" borderId="1" xfId="4" applyBorder="1" applyAlignment="1" applyProtection="1">
      <alignment horizontal="center" vertical="center" wrapText="1"/>
      <protection locked="0"/>
    </xf>
    <xf numFmtId="0" fontId="7" fillId="20" borderId="1" xfId="5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9" borderId="1" xfId="5" applyFont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4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/>
    </xf>
  </cellXfs>
  <cellStyles count="9">
    <cellStyle name="Accent1" xfId="5" builtinId="29"/>
    <cellStyle name="Commentaire" xfId="3" builtinId="10"/>
    <cellStyle name="Entrée" xfId="6" builtinId="20"/>
    <cellStyle name="Euro" xfId="7"/>
    <cellStyle name="Insatisfaisant" xfId="2" builtinId="27"/>
    <cellStyle name="Neutre" xfId="4" builtinId="28"/>
    <cellStyle name="Normal" xfId="0" builtinId="0"/>
    <cellStyle name="Normal 2" xfId="8"/>
    <cellStyle name="Satisfaisant" xfId="1" builtinId="26"/>
  </cellStyles>
  <dxfs count="77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0625">
          <bgColor rgb="FFFFFF00"/>
        </patternFill>
      </fill>
    </dxf>
    <dxf>
      <fill>
        <patternFill patternType="gray125">
          <bgColor rgb="FF00B0F0"/>
        </patternFill>
      </fill>
    </dxf>
    <dxf>
      <fill>
        <patternFill>
          <bgColor rgb="FFFF3F3F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4F81BD"/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C7CE"/>
          <bgColor rgb="FFFFFFFF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colors>
    <mruColors>
      <color rgb="FFB482DA"/>
      <color rgb="FFBC8FDD"/>
      <color rgb="FFFE4122"/>
      <color rgb="FFFFCCFF"/>
      <color rgb="FFFFFFCC"/>
      <color rgb="FFD9979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32"/>
  <sheetViews>
    <sheetView workbookViewId="0">
      <selection activeCell="F18" sqref="F18"/>
    </sheetView>
  </sheetViews>
  <sheetFormatPr baseColWidth="10" defaultRowHeight="15"/>
  <cols>
    <col min="5" max="5" width="24.42578125" customWidth="1"/>
    <col min="16" max="16" width="15.42578125" customWidth="1"/>
  </cols>
  <sheetData>
    <row r="3" spans="2:16">
      <c r="F3" t="s">
        <v>42</v>
      </c>
      <c r="O3" s="35"/>
    </row>
    <row r="4" spans="2:16">
      <c r="F4" t="s">
        <v>26</v>
      </c>
      <c r="O4" s="3"/>
    </row>
    <row r="5" spans="2:16">
      <c r="F5" t="s">
        <v>25</v>
      </c>
      <c r="O5" s="10"/>
    </row>
    <row r="6" spans="2:16">
      <c r="F6" t="s">
        <v>37</v>
      </c>
      <c r="O6" s="16"/>
    </row>
    <row r="7" spans="2:16">
      <c r="F7" t="s">
        <v>27</v>
      </c>
      <c r="G7" s="14"/>
      <c r="O7" s="11"/>
    </row>
    <row r="8" spans="2:16">
      <c r="F8" t="s">
        <v>29</v>
      </c>
      <c r="O8" s="12"/>
    </row>
    <row r="9" spans="2:16">
      <c r="F9" t="s">
        <v>28</v>
      </c>
      <c r="O9" s="13"/>
    </row>
    <row r="10" spans="2:16" ht="15.75" thickBot="1">
      <c r="J10" s="122"/>
      <c r="L10" s="122"/>
    </row>
    <row r="11" spans="2:16" ht="30.75" thickBot="1">
      <c r="B11" s="43" t="s">
        <v>43</v>
      </c>
      <c r="O11" s="18" t="s">
        <v>34</v>
      </c>
      <c r="P11" t="s">
        <v>38</v>
      </c>
    </row>
    <row r="12" spans="2:16" ht="15.75" thickBot="1">
      <c r="B12" s="44">
        <f>SUM('RECAP DOSSIER'!Q2:Q486)</f>
        <v>1</v>
      </c>
      <c r="F12" t="s">
        <v>39</v>
      </c>
      <c r="O12" s="1"/>
    </row>
    <row r="13" spans="2:16" ht="15.75" thickBot="1">
      <c r="F13" t="s">
        <v>40</v>
      </c>
      <c r="O13" s="2"/>
    </row>
    <row r="14" spans="2:16" ht="47.25" thickBot="1">
      <c r="B14" s="19" t="s">
        <v>67</v>
      </c>
      <c r="G14" s="190"/>
      <c r="H14" s="190"/>
      <c r="I14" s="190"/>
      <c r="J14" s="190"/>
      <c r="K14" s="190"/>
    </row>
    <row r="15" spans="2:16" ht="15.75" thickBot="1">
      <c r="B15" s="20">
        <f>B12-SUM('RECAP DOSSIER'!S2:S486)</f>
        <v>0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</row>
    <row r="16" spans="2:16" ht="15.75" thickBot="1">
      <c r="B16" s="118" t="s">
        <v>107</v>
      </c>
      <c r="E16" s="50"/>
      <c r="F16" s="189"/>
      <c r="G16" s="189"/>
      <c r="H16" s="189"/>
      <c r="I16" s="189"/>
      <c r="J16" s="189"/>
      <c r="K16" s="189"/>
      <c r="L16" s="189"/>
      <c r="M16" s="189"/>
      <c r="N16" s="189"/>
      <c r="O16" s="189"/>
    </row>
    <row r="17" spans="2:2" ht="15.75" thickBot="1">
      <c r="B17" s="20">
        <f>COUNTA('Suivi Chantier'!AD2:AD391)</f>
        <v>0</v>
      </c>
    </row>
    <row r="18" spans="2:2" ht="15.75" thickBot="1">
      <c r="B18" s="21"/>
    </row>
    <row r="19" spans="2:2" ht="45.75" thickBot="1">
      <c r="B19" s="22" t="s">
        <v>30</v>
      </c>
    </row>
    <row r="20" spans="2:2" ht="15.75" thickBot="1">
      <c r="B20" s="23">
        <f>'Suivi Chantier'!AO5-B17</f>
        <v>0</v>
      </c>
    </row>
    <row r="21" spans="2:2" ht="15.75" thickBot="1">
      <c r="B21" s="21"/>
    </row>
    <row r="22" spans="2:2" ht="45.75" thickBot="1">
      <c r="B22" s="24" t="s">
        <v>36</v>
      </c>
    </row>
    <row r="23" spans="2:2" ht="15.75" thickBot="1">
      <c r="B23" s="20">
        <f>B15+B20+'Suivi Chantier'!AQ3</f>
        <v>0</v>
      </c>
    </row>
    <row r="32" spans="2:2">
      <c r="B32" s="14"/>
    </row>
  </sheetData>
  <mergeCells count="2">
    <mergeCell ref="F16:O16"/>
    <mergeCell ref="G14:K14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8"/>
  <sheetViews>
    <sheetView workbookViewId="0">
      <selection activeCell="J24" sqref="J24"/>
    </sheetView>
  </sheetViews>
  <sheetFormatPr baseColWidth="10" defaultRowHeight="15"/>
  <cols>
    <col min="1" max="1" width="13.85546875" style="70" customWidth="1"/>
    <col min="2" max="2" width="12.28515625" customWidth="1"/>
    <col min="3" max="3" width="18.42578125" customWidth="1"/>
    <col min="5" max="5" width="11.42578125" customWidth="1"/>
    <col min="6" max="6" width="25.28515625" customWidth="1"/>
    <col min="7" max="7" width="46.28515625" customWidth="1"/>
    <col min="9" max="9" width="12.85546875" customWidth="1"/>
    <col min="12" max="12" width="17.42578125" customWidth="1"/>
    <col min="13" max="13" width="13.28515625" customWidth="1"/>
    <col min="17" max="17" width="19.28515625" customWidth="1"/>
    <col min="18" max="18" width="38.7109375" customWidth="1"/>
  </cols>
  <sheetData>
    <row r="1" spans="1:18" ht="47.25">
      <c r="A1" s="58" t="s">
        <v>68</v>
      </c>
      <c r="B1" s="64" t="s">
        <v>10</v>
      </c>
      <c r="C1" s="65" t="s">
        <v>2</v>
      </c>
      <c r="D1" s="65" t="s">
        <v>8</v>
      </c>
      <c r="E1" s="65" t="s">
        <v>0</v>
      </c>
      <c r="F1" s="64" t="s">
        <v>3</v>
      </c>
      <c r="G1" s="65" t="s">
        <v>7</v>
      </c>
      <c r="H1" s="65" t="s">
        <v>4</v>
      </c>
      <c r="I1" s="65" t="s">
        <v>23</v>
      </c>
      <c r="J1" s="64" t="s">
        <v>41</v>
      </c>
      <c r="K1" s="64" t="s">
        <v>13</v>
      </c>
      <c r="L1" s="65" t="s">
        <v>5</v>
      </c>
      <c r="M1" s="64" t="s">
        <v>31</v>
      </c>
      <c r="N1" s="64" t="s">
        <v>12</v>
      </c>
      <c r="O1" s="65" t="s">
        <v>1</v>
      </c>
      <c r="P1" s="64" t="s">
        <v>11</v>
      </c>
      <c r="Q1" s="64" t="s">
        <v>9</v>
      </c>
      <c r="R1" s="64" t="s">
        <v>6</v>
      </c>
    </row>
    <row r="2" spans="1:18">
      <c r="B2" s="28"/>
      <c r="C2" s="37"/>
      <c r="D2" s="61"/>
      <c r="E2" s="7"/>
      <c r="F2" s="62"/>
      <c r="G2" s="38"/>
      <c r="H2" s="61"/>
      <c r="I2" s="39"/>
      <c r="J2" s="9"/>
      <c r="K2" s="70"/>
      <c r="L2" s="32"/>
      <c r="M2" s="63"/>
      <c r="N2" s="30"/>
      <c r="O2" s="6"/>
      <c r="P2" s="39"/>
      <c r="Q2" s="59"/>
    </row>
    <row r="4" spans="1:18">
      <c r="B4" s="63"/>
      <c r="C4" s="37"/>
      <c r="D4" s="63"/>
      <c r="E4" s="7"/>
      <c r="F4" s="8"/>
      <c r="G4" s="38"/>
      <c r="H4" s="61"/>
      <c r="I4" s="39"/>
      <c r="J4" s="9"/>
      <c r="K4" s="4"/>
      <c r="L4" s="32"/>
      <c r="M4" s="25"/>
      <c r="N4" s="30"/>
      <c r="O4" s="6"/>
      <c r="P4" s="39"/>
      <c r="Q4" s="40"/>
      <c r="R4" s="40"/>
    </row>
    <row r="5" spans="1:18">
      <c r="B5" s="63"/>
      <c r="C5" s="37"/>
      <c r="D5" s="63"/>
      <c r="E5" s="7"/>
      <c r="F5" s="8"/>
      <c r="G5" s="38"/>
      <c r="H5" s="61"/>
      <c r="I5" s="39"/>
      <c r="J5" s="9"/>
      <c r="K5" s="4"/>
      <c r="L5" s="32"/>
      <c r="M5" s="25"/>
      <c r="N5" s="30"/>
      <c r="O5" s="6"/>
      <c r="P5" s="39"/>
      <c r="Q5" s="40"/>
      <c r="R5" s="40"/>
    </row>
    <row r="6" spans="1:18">
      <c r="B6" s="25"/>
      <c r="C6" s="37"/>
      <c r="D6" s="25"/>
      <c r="E6" s="7"/>
      <c r="F6" s="8"/>
      <c r="G6" s="38"/>
      <c r="H6" s="61"/>
      <c r="I6" s="39"/>
      <c r="J6" s="9"/>
      <c r="K6" s="4"/>
      <c r="L6" s="32"/>
      <c r="M6" s="25"/>
      <c r="N6" s="30"/>
      <c r="O6" s="6"/>
      <c r="P6" s="39"/>
      <c r="Q6" s="40"/>
      <c r="R6" s="40"/>
    </row>
    <row r="7" spans="1:18">
      <c r="B7" s="63"/>
      <c r="C7" s="37"/>
      <c r="D7" s="63"/>
      <c r="E7" s="7"/>
      <c r="F7" s="62"/>
      <c r="G7" s="38"/>
      <c r="H7" s="61"/>
      <c r="I7" s="39"/>
      <c r="J7" s="9"/>
      <c r="K7" s="4"/>
      <c r="L7" s="32"/>
      <c r="M7" s="25"/>
      <c r="N7" s="30"/>
      <c r="O7" s="6"/>
      <c r="P7" s="39"/>
      <c r="Q7" s="40"/>
      <c r="R7" s="40"/>
    </row>
    <row r="8" spans="1:18">
      <c r="B8" s="28"/>
      <c r="C8" s="71"/>
      <c r="D8" s="61"/>
      <c r="E8" s="7"/>
      <c r="F8" s="60"/>
      <c r="G8" s="15"/>
      <c r="H8" s="61"/>
      <c r="I8" s="40"/>
      <c r="J8" s="9"/>
      <c r="K8" s="4"/>
      <c r="L8" s="32"/>
      <c r="M8" s="63"/>
      <c r="N8" s="30"/>
      <c r="O8" s="6"/>
      <c r="P8" s="30"/>
      <c r="Q8" s="51"/>
      <c r="R8" s="51"/>
    </row>
    <row r="9" spans="1:18">
      <c r="B9" s="28"/>
      <c r="C9" s="71"/>
      <c r="D9" s="61"/>
      <c r="E9" s="7"/>
      <c r="F9" s="60"/>
      <c r="G9" s="15"/>
      <c r="H9" s="61"/>
      <c r="I9" s="40"/>
      <c r="J9" s="9"/>
      <c r="K9" s="70"/>
      <c r="L9" s="32"/>
      <c r="M9" s="70"/>
      <c r="N9" s="30"/>
      <c r="O9" s="6"/>
      <c r="P9" s="30"/>
      <c r="Q9" s="51"/>
      <c r="R9" s="51"/>
    </row>
    <row r="10" spans="1:18">
      <c r="B10" s="7"/>
      <c r="C10" s="62"/>
      <c r="D10" s="61"/>
      <c r="E10" s="7"/>
      <c r="F10" s="8"/>
      <c r="G10" s="62"/>
      <c r="H10" s="5"/>
      <c r="I10" s="17"/>
      <c r="J10" s="9"/>
      <c r="K10" s="4"/>
      <c r="L10" s="32"/>
      <c r="M10" s="25"/>
      <c r="N10" s="61"/>
      <c r="O10" s="6"/>
      <c r="P10" s="29"/>
      <c r="Q10" s="52"/>
      <c r="R10" s="52"/>
    </row>
    <row r="11" spans="1:18">
      <c r="B11" s="7"/>
      <c r="C11" s="62"/>
      <c r="D11" s="61"/>
      <c r="E11" s="7"/>
      <c r="F11" s="8"/>
      <c r="G11" s="62"/>
      <c r="H11" s="5"/>
      <c r="I11" s="17"/>
      <c r="J11" s="9"/>
      <c r="K11" s="4"/>
      <c r="L11" s="32"/>
      <c r="M11" s="25"/>
      <c r="N11" s="61"/>
      <c r="O11" s="6"/>
      <c r="P11" s="29"/>
      <c r="Q11" s="53"/>
    </row>
    <row r="12" spans="1:18">
      <c r="B12" s="69"/>
      <c r="C12" s="37"/>
      <c r="D12" s="61"/>
      <c r="E12" s="7"/>
      <c r="F12" s="8"/>
      <c r="G12" s="38"/>
      <c r="H12" s="61"/>
      <c r="I12" s="39"/>
      <c r="J12" s="9"/>
      <c r="K12" s="4"/>
      <c r="L12" s="32"/>
      <c r="M12" s="25"/>
      <c r="N12" s="30"/>
      <c r="O12" s="6"/>
      <c r="P12" s="39"/>
      <c r="Q12" s="54"/>
      <c r="R12" s="54"/>
    </row>
    <row r="13" spans="1:18">
      <c r="B13" s="7"/>
      <c r="C13" s="62"/>
      <c r="D13" s="61"/>
      <c r="E13" s="7"/>
      <c r="F13" s="8"/>
      <c r="G13" s="62"/>
      <c r="H13" s="61"/>
      <c r="I13" s="17"/>
      <c r="J13" s="9"/>
      <c r="K13" s="4"/>
      <c r="L13" s="32"/>
      <c r="M13" s="25"/>
      <c r="N13" s="61"/>
      <c r="O13" s="6"/>
      <c r="P13" s="29"/>
      <c r="Q13" s="55"/>
      <c r="R13" s="55"/>
    </row>
    <row r="14" spans="1:18">
      <c r="B14" s="25"/>
      <c r="C14" s="37"/>
      <c r="D14" s="25"/>
      <c r="E14" s="7"/>
      <c r="F14" s="8"/>
      <c r="G14" s="38"/>
      <c r="H14" s="61"/>
      <c r="I14" s="40"/>
      <c r="J14" s="9"/>
      <c r="K14" s="4"/>
      <c r="L14" s="32"/>
      <c r="M14" s="25"/>
      <c r="N14" s="30"/>
      <c r="O14" s="6"/>
      <c r="P14" s="39"/>
      <c r="Q14" s="54"/>
      <c r="R14" s="54"/>
    </row>
    <row r="15" spans="1:18">
      <c r="B15" s="25"/>
      <c r="C15" s="37"/>
      <c r="D15" s="25"/>
      <c r="E15" s="7"/>
      <c r="F15" s="8"/>
      <c r="G15" s="38"/>
      <c r="H15" s="61"/>
      <c r="I15" s="40"/>
      <c r="J15" s="9"/>
      <c r="K15" s="4"/>
      <c r="L15" s="32"/>
      <c r="M15" s="25"/>
      <c r="N15" s="30"/>
      <c r="O15" s="6"/>
      <c r="P15" s="39"/>
      <c r="Q15" s="54"/>
      <c r="R15" s="54"/>
    </row>
    <row r="16" spans="1:18">
      <c r="B16" s="25"/>
      <c r="C16" s="63"/>
      <c r="D16" s="25"/>
      <c r="E16" s="7"/>
      <c r="F16" s="8"/>
      <c r="G16" s="38"/>
      <c r="H16" s="61"/>
      <c r="I16" s="40"/>
      <c r="J16" s="9"/>
      <c r="K16" s="4"/>
      <c r="L16" s="32"/>
      <c r="M16" s="25"/>
      <c r="N16" s="30"/>
      <c r="O16" s="6"/>
      <c r="P16" s="39"/>
      <c r="Q16" s="55"/>
      <c r="R16" s="55"/>
    </row>
    <row r="17" spans="2:18">
      <c r="B17" s="7"/>
      <c r="C17" s="62"/>
      <c r="D17" s="61"/>
      <c r="E17" s="7"/>
      <c r="F17" s="8"/>
      <c r="G17" s="62"/>
      <c r="H17" s="61"/>
      <c r="I17" s="17"/>
      <c r="J17" s="57"/>
      <c r="K17" s="4"/>
      <c r="L17" s="32"/>
      <c r="M17" s="25"/>
      <c r="N17" s="61"/>
      <c r="O17" s="6"/>
      <c r="P17" s="29"/>
      <c r="Q17" s="53"/>
      <c r="R17" s="53"/>
    </row>
    <row r="18" spans="2:18">
      <c r="B18" s="63"/>
      <c r="C18" s="37"/>
      <c r="D18" s="63"/>
      <c r="E18" s="7"/>
      <c r="F18" s="62"/>
      <c r="G18" s="38"/>
      <c r="H18" s="61"/>
      <c r="I18" s="40"/>
      <c r="J18" s="9"/>
      <c r="K18" s="4"/>
      <c r="L18" s="32"/>
      <c r="M18" s="25"/>
      <c r="N18" s="30"/>
      <c r="O18" s="6"/>
      <c r="P18" s="39"/>
      <c r="Q18" s="54"/>
      <c r="R18" s="54"/>
    </row>
    <row r="19" spans="2:18">
      <c r="B19" s="63"/>
      <c r="C19" s="37"/>
      <c r="D19" s="63"/>
      <c r="E19" s="7"/>
      <c r="F19" s="62"/>
      <c r="G19" s="38"/>
      <c r="H19" s="61"/>
      <c r="I19" s="39"/>
      <c r="J19" s="9"/>
      <c r="K19" s="4"/>
      <c r="L19" s="32"/>
      <c r="M19" s="63"/>
      <c r="N19" s="30"/>
      <c r="O19" s="6"/>
      <c r="P19" s="39"/>
      <c r="Q19" s="40"/>
      <c r="R19" s="40"/>
    </row>
    <row r="20" spans="2:18" ht="15.75" customHeight="1"/>
    <row r="21" spans="2:18" ht="15.75" customHeight="1"/>
    <row r="22" spans="2:18" ht="15.75" customHeight="1"/>
    <row r="23" spans="2:18" ht="15.75" customHeight="1"/>
    <row r="24" spans="2:18" ht="15.75" customHeight="1"/>
    <row r="25" spans="2:18" ht="15.75" customHeight="1"/>
    <row r="26" spans="2:18" ht="15.75" customHeight="1"/>
    <row r="27" spans="2:18" ht="15.75" customHeight="1"/>
    <row r="28" spans="2:18" ht="15.75" customHeight="1"/>
  </sheetData>
  <autoFilter ref="B1:R2">
    <sortState ref="B2:R2">
      <sortCondition sortBy="cellColor" ref="H2" dxfId="76"/>
    </sortState>
  </autoFilter>
  <sortState ref="A2:R3">
    <sortCondition ref="J2"/>
  </sortState>
  <conditionalFormatting sqref="M2 M4:M17">
    <cfRule type="containsText" dxfId="75" priority="11" operator="containsText" text="A faire">
      <formula>NOT(ISERROR(SEARCH("A faire",M2)))</formula>
    </cfRule>
  </conditionalFormatting>
  <conditionalFormatting sqref="M17">
    <cfRule type="containsText" dxfId="74" priority="10" operator="containsText" text="A faire">
      <formula>NOT(ISERROR(SEARCH("A faire",M17)))</formula>
    </cfRule>
  </conditionalFormatting>
  <conditionalFormatting sqref="M18">
    <cfRule type="containsText" dxfId="73" priority="9" operator="containsText" text="A faire">
      <formula>NOT(ISERROR(SEARCH("A faire",M18)))</formula>
    </cfRule>
  </conditionalFormatting>
  <conditionalFormatting sqref="M19">
    <cfRule type="containsText" dxfId="72" priority="8" operator="containsText" text="A faire">
      <formula>NOT(ISERROR(SEARCH("A faire",M19)))</formula>
    </cfRule>
  </conditionalFormatting>
  <conditionalFormatting sqref="M19">
    <cfRule type="containsText" dxfId="71" priority="7" operator="containsText" text="A faire">
      <formula>NOT(ISERROR(SEARCH("A faire",M19)))</formula>
    </cfRule>
  </conditionalFormatting>
  <conditionalFormatting sqref="A22">
    <cfRule type="containsText" dxfId="70" priority="6" operator="containsText" text="NON">
      <formula>NOT(ISERROR(SEARCH("NON",A22)))</formula>
    </cfRule>
  </conditionalFormatting>
  <conditionalFormatting sqref="A22">
    <cfRule type="containsText" dxfId="69" priority="5" operator="containsText" text="NON">
      <formula>NOT(ISERROR(SEARCH("NON",A22)))</formula>
    </cfRule>
  </conditionalFormatting>
  <conditionalFormatting sqref="A22">
    <cfRule type="containsText" dxfId="68" priority="4" operator="containsText" text="POINT D'ARRET">
      <formula>NOT(ISERROR(SEARCH("POINT D'ARRET",A22)))</formula>
    </cfRule>
  </conditionalFormatting>
  <conditionalFormatting sqref="A22">
    <cfRule type="containsText" dxfId="67" priority="2" operator="containsText" text="Voir Observations">
      <formula>NOT(ISERROR(SEARCH("Voir Observations",A22)))</formula>
    </cfRule>
    <cfRule type="containsText" dxfId="66" priority="3" operator="containsText" text="Att Validation">
      <formula>NOT(ISERROR(SEARCH("Att Validation",A22)))</formula>
    </cfRule>
  </conditionalFormatting>
  <conditionalFormatting sqref="A22">
    <cfRule type="containsText" dxfId="65" priority="1" operator="containsText" text="A FAIRE">
      <formula>NOT(ISERROR(SEARCH("A FAIRE",A22)))</formula>
    </cfRule>
  </conditionalFormatting>
  <dataValidations count="5">
    <dataValidation type="list" allowBlank="1" showInputMessage="1" showErrorMessage="1" sqref="K4:K19 K2">
      <formula1>"08h30,10h00,13h30,"</formula1>
    </dataValidation>
    <dataValidation type="list" allowBlank="1" showInputMessage="1" showErrorMessage="1" sqref="D4:D19 D2">
      <formula1>",75001,75002,75003,75004,75005,75006,75007,75008,75009,75010,75011,75012,75013,75014,75015,75016,75017,75018,75019,75020"</formula1>
    </dataValidation>
    <dataValidation type="list" allowBlank="1" showInputMessage="1" showErrorMessage="1" sqref="O4:O18 O2">
      <formula1>"AEE, IRDE, EGA"</formula1>
    </dataValidation>
    <dataValidation type="list" allowBlank="1" showInputMessage="1" showErrorMessage="1" sqref="E4:E19 E2">
      <formula1>"Saint Maur, Puteaux,Tolbiac, Grenelle,"</formula1>
    </dataValidation>
    <dataValidation type="list" allowBlank="1" showInputMessage="1" showErrorMessage="1" sqref="M4:M18 M2">
      <formula1>"A FAIRE, NON,FAIT,"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3"/>
  <sheetViews>
    <sheetView workbookViewId="0">
      <selection activeCell="A28" sqref="A28"/>
    </sheetView>
  </sheetViews>
  <sheetFormatPr baseColWidth="10" defaultRowHeight="15"/>
  <cols>
    <col min="1" max="1" width="9.7109375" style="70" customWidth="1"/>
    <col min="2" max="2" width="12.28515625" customWidth="1"/>
    <col min="3" max="3" width="24" style="96" customWidth="1"/>
    <col min="5" max="5" width="11.42578125" customWidth="1"/>
    <col min="6" max="6" width="25.28515625" customWidth="1"/>
    <col min="7" max="7" width="46.28515625" customWidth="1"/>
    <col min="9" max="9" width="13.140625" customWidth="1"/>
    <col min="12" max="12" width="15.7109375" customWidth="1"/>
    <col min="16" max="16" width="14.140625" style="36" customWidth="1"/>
    <col min="17" max="17" width="18.42578125" customWidth="1"/>
    <col min="18" max="18" width="33.140625" customWidth="1"/>
  </cols>
  <sheetData>
    <row r="1" spans="1:18" ht="47.25">
      <c r="A1" s="58" t="s">
        <v>68</v>
      </c>
      <c r="B1" s="64" t="s">
        <v>10</v>
      </c>
      <c r="C1" s="65" t="s">
        <v>2</v>
      </c>
      <c r="D1" s="65" t="s">
        <v>8</v>
      </c>
      <c r="E1" s="65" t="s">
        <v>0</v>
      </c>
      <c r="F1" s="64" t="s">
        <v>3</v>
      </c>
      <c r="G1" s="65" t="s">
        <v>7</v>
      </c>
      <c r="H1" s="65" t="s">
        <v>4</v>
      </c>
      <c r="I1" s="65" t="s">
        <v>23</v>
      </c>
      <c r="J1" s="64" t="s">
        <v>41</v>
      </c>
      <c r="K1" s="64" t="s">
        <v>13</v>
      </c>
      <c r="L1" s="65" t="s">
        <v>5</v>
      </c>
      <c r="M1" s="64" t="s">
        <v>31</v>
      </c>
      <c r="N1" s="64" t="s">
        <v>12</v>
      </c>
      <c r="O1" s="65" t="s">
        <v>1</v>
      </c>
      <c r="P1" s="64" t="s">
        <v>100</v>
      </c>
      <c r="Q1" s="64" t="s">
        <v>9</v>
      </c>
      <c r="R1" s="65" t="s">
        <v>6</v>
      </c>
    </row>
    <row r="2" spans="1:18" ht="45">
      <c r="B2" s="63" t="s">
        <v>63</v>
      </c>
      <c r="C2" s="94" t="s">
        <v>70</v>
      </c>
      <c r="D2" s="63">
        <v>75004</v>
      </c>
      <c r="E2" s="7" t="s">
        <v>71</v>
      </c>
      <c r="F2" s="62" t="s">
        <v>72</v>
      </c>
      <c r="G2" s="38" t="s">
        <v>73</v>
      </c>
      <c r="H2" s="61" t="s">
        <v>76</v>
      </c>
      <c r="I2" s="40" t="s">
        <v>96</v>
      </c>
      <c r="J2" s="9">
        <v>42311</v>
      </c>
      <c r="K2" s="70" t="s">
        <v>82</v>
      </c>
      <c r="L2" s="32">
        <v>42300</v>
      </c>
      <c r="M2" s="63" t="s">
        <v>17</v>
      </c>
      <c r="N2" s="78">
        <v>42311</v>
      </c>
      <c r="O2" s="6" t="s">
        <v>90</v>
      </c>
      <c r="P2" s="40"/>
      <c r="Q2" s="40" t="s">
        <v>89</v>
      </c>
      <c r="R2" s="73" t="s">
        <v>97</v>
      </c>
    </row>
    <row r="3" spans="1:18" ht="30">
      <c r="B3" s="63" t="s">
        <v>58</v>
      </c>
      <c r="C3" s="60" t="s">
        <v>59</v>
      </c>
      <c r="D3" s="68">
        <v>75008</v>
      </c>
      <c r="E3" s="7" t="s">
        <v>74</v>
      </c>
      <c r="F3" s="62" t="s">
        <v>72</v>
      </c>
      <c r="G3" s="38" t="s">
        <v>75</v>
      </c>
      <c r="H3" s="39" t="s">
        <v>76</v>
      </c>
      <c r="I3" s="39" t="s">
        <v>77</v>
      </c>
      <c r="J3" s="9">
        <v>42311</v>
      </c>
      <c r="K3" s="70" t="s">
        <v>82</v>
      </c>
      <c r="L3" s="32">
        <v>42305</v>
      </c>
      <c r="M3" s="63" t="s">
        <v>21</v>
      </c>
      <c r="N3" s="78">
        <v>42311</v>
      </c>
      <c r="O3" s="6" t="s">
        <v>0</v>
      </c>
      <c r="P3" s="40"/>
      <c r="Q3" s="40" t="s">
        <v>83</v>
      </c>
      <c r="R3" s="67"/>
    </row>
    <row r="4" spans="1:18" ht="30">
      <c r="B4" s="63" t="s">
        <v>61</v>
      </c>
      <c r="C4" s="60" t="s">
        <v>62</v>
      </c>
      <c r="D4" s="68">
        <v>75019</v>
      </c>
      <c r="E4" s="7" t="s">
        <v>71</v>
      </c>
      <c r="F4" s="62" t="s">
        <v>72</v>
      </c>
      <c r="G4" s="38" t="s">
        <v>79</v>
      </c>
      <c r="H4" s="39" t="s">
        <v>76</v>
      </c>
      <c r="I4" s="40" t="s">
        <v>95</v>
      </c>
      <c r="J4" s="9">
        <v>42311</v>
      </c>
      <c r="K4" s="80" t="s">
        <v>82</v>
      </c>
      <c r="L4" s="82">
        <v>42310</v>
      </c>
      <c r="M4" s="84" t="s">
        <v>17</v>
      </c>
      <c r="N4" s="86">
        <v>42311</v>
      </c>
      <c r="O4" s="88" t="s">
        <v>90</v>
      </c>
      <c r="P4" s="90"/>
      <c r="Q4" s="90" t="s">
        <v>83</v>
      </c>
      <c r="R4" s="92"/>
    </row>
    <row r="5" spans="1:18" ht="45">
      <c r="B5" s="28" t="s">
        <v>84</v>
      </c>
      <c r="C5" s="94" t="s">
        <v>85</v>
      </c>
      <c r="D5" s="61">
        <v>75016</v>
      </c>
      <c r="E5" s="7" t="s">
        <v>86</v>
      </c>
      <c r="F5" s="62" t="s">
        <v>72</v>
      </c>
      <c r="G5" s="38" t="s">
        <v>88</v>
      </c>
      <c r="H5" s="61" t="s">
        <v>69</v>
      </c>
      <c r="I5" s="112" t="s">
        <v>87</v>
      </c>
      <c r="J5" s="9">
        <v>42327</v>
      </c>
      <c r="K5" s="111" t="s">
        <v>82</v>
      </c>
      <c r="L5" s="32"/>
      <c r="M5" s="63"/>
      <c r="N5" s="78">
        <v>42327</v>
      </c>
      <c r="O5" s="6" t="s">
        <v>0</v>
      </c>
      <c r="P5" s="40"/>
      <c r="Q5" s="40"/>
      <c r="R5" s="73" t="s">
        <v>91</v>
      </c>
    </row>
    <row r="6" spans="1:18" ht="45">
      <c r="B6" s="63" t="s">
        <v>92</v>
      </c>
      <c r="C6" s="94" t="s">
        <v>93</v>
      </c>
      <c r="D6" s="63">
        <v>75016</v>
      </c>
      <c r="E6" s="7" t="s">
        <v>86</v>
      </c>
      <c r="F6" s="62" t="s">
        <v>72</v>
      </c>
      <c r="G6" s="38" t="s">
        <v>94</v>
      </c>
      <c r="H6" s="39" t="s">
        <v>76</v>
      </c>
      <c r="I6" s="114" t="s">
        <v>98</v>
      </c>
      <c r="J6" s="9">
        <v>42331</v>
      </c>
      <c r="K6" s="70" t="s">
        <v>82</v>
      </c>
      <c r="L6" s="32">
        <v>42331</v>
      </c>
      <c r="M6" s="25"/>
      <c r="N6" s="78">
        <v>42331</v>
      </c>
      <c r="O6" s="6" t="s">
        <v>90</v>
      </c>
      <c r="P6" s="40"/>
      <c r="Q6" s="40" t="s">
        <v>83</v>
      </c>
      <c r="R6" s="67" t="s">
        <v>105</v>
      </c>
    </row>
    <row r="7" spans="1:18" ht="30">
      <c r="B7" s="63" t="s">
        <v>60</v>
      </c>
      <c r="C7" s="60" t="s">
        <v>59</v>
      </c>
      <c r="D7" s="68">
        <v>75008</v>
      </c>
      <c r="E7" s="7" t="s">
        <v>74</v>
      </c>
      <c r="F7" s="62" t="s">
        <v>72</v>
      </c>
      <c r="G7" s="38" t="s">
        <v>75</v>
      </c>
      <c r="H7" s="39" t="s">
        <v>76</v>
      </c>
      <c r="I7" s="112" t="s">
        <v>78</v>
      </c>
      <c r="J7" s="9"/>
      <c r="K7" s="79"/>
      <c r="L7" s="81"/>
      <c r="M7" s="83"/>
      <c r="N7" s="85"/>
      <c r="O7" s="87" t="s">
        <v>0</v>
      </c>
      <c r="P7" s="89"/>
      <c r="Q7" s="89" t="s">
        <v>83</v>
      </c>
      <c r="R7" s="91"/>
    </row>
    <row r="8" spans="1:18" ht="45">
      <c r="B8" s="99" t="s">
        <v>64</v>
      </c>
      <c r="C8" s="104" t="s">
        <v>65</v>
      </c>
      <c r="D8" s="61">
        <v>75010</v>
      </c>
      <c r="E8" s="7" t="s">
        <v>74</v>
      </c>
      <c r="F8" s="62" t="s">
        <v>72</v>
      </c>
      <c r="G8" s="38" t="s">
        <v>80</v>
      </c>
      <c r="H8" s="39" t="s">
        <v>99</v>
      </c>
      <c r="I8" s="112" t="s">
        <v>81</v>
      </c>
      <c r="J8" s="98"/>
      <c r="K8" s="99" t="s">
        <v>101</v>
      </c>
      <c r="L8" s="100">
        <v>42317</v>
      </c>
      <c r="M8" s="101"/>
      <c r="N8" s="102"/>
      <c r="O8" s="103" t="s">
        <v>0</v>
      </c>
      <c r="P8" s="40"/>
      <c r="Q8" s="59" t="s">
        <v>83</v>
      </c>
      <c r="R8" s="93"/>
    </row>
    <row r="9" spans="1:18" ht="30">
      <c r="B9" s="25"/>
      <c r="C9" s="94"/>
      <c r="D9" s="25"/>
      <c r="E9" s="7"/>
      <c r="F9" s="8"/>
      <c r="G9" s="38"/>
      <c r="H9" s="39"/>
      <c r="I9" s="39"/>
      <c r="J9" s="57"/>
      <c r="K9" s="70"/>
      <c r="L9" s="32"/>
      <c r="M9" s="25"/>
      <c r="N9" s="30"/>
      <c r="O9" s="6"/>
      <c r="P9" s="40"/>
      <c r="Q9" s="40" t="s">
        <v>83</v>
      </c>
      <c r="R9" s="49"/>
    </row>
    <row r="10" spans="1:18" ht="30">
      <c r="B10" s="25"/>
      <c r="C10" s="94"/>
      <c r="D10" s="25"/>
      <c r="E10" s="7"/>
      <c r="F10" s="8"/>
      <c r="G10" s="38"/>
      <c r="H10" s="39"/>
      <c r="I10" s="39"/>
      <c r="J10" s="9"/>
      <c r="K10" s="70"/>
      <c r="L10" s="32"/>
      <c r="M10" s="25"/>
      <c r="N10" s="30"/>
      <c r="O10" s="6"/>
      <c r="P10" s="40"/>
      <c r="Q10" s="40" t="s">
        <v>83</v>
      </c>
      <c r="R10" s="49"/>
    </row>
    <row r="11" spans="1:18" ht="30">
      <c r="B11" s="63"/>
      <c r="C11" s="94"/>
      <c r="D11" s="63"/>
      <c r="E11" s="7"/>
      <c r="F11" s="62"/>
      <c r="G11" s="38"/>
      <c r="H11" s="39"/>
      <c r="I11" s="39"/>
      <c r="J11" s="9"/>
      <c r="K11" s="70"/>
      <c r="L11" s="32"/>
      <c r="M11" s="63"/>
      <c r="N11" s="30"/>
      <c r="O11" s="6"/>
      <c r="P11" s="40"/>
      <c r="Q11" s="40" t="s">
        <v>83</v>
      </c>
      <c r="R11" s="67"/>
    </row>
    <row r="12" spans="1:18" ht="30">
      <c r="B12" s="7"/>
      <c r="C12" s="62"/>
      <c r="D12" s="61"/>
      <c r="E12" s="7"/>
      <c r="F12" s="8"/>
      <c r="G12" s="62"/>
      <c r="H12" s="61"/>
      <c r="I12" s="17"/>
      <c r="J12" s="9"/>
      <c r="K12" s="70"/>
      <c r="L12" s="32"/>
      <c r="M12" s="25"/>
      <c r="N12" s="61"/>
      <c r="O12" s="6"/>
      <c r="P12" s="29"/>
      <c r="Q12" s="40" t="s">
        <v>83</v>
      </c>
      <c r="R12" s="66"/>
    </row>
    <row r="13" spans="1:18" ht="30">
      <c r="B13" s="28"/>
      <c r="C13" s="95"/>
      <c r="D13" s="61"/>
      <c r="E13" s="7"/>
      <c r="F13" s="60"/>
      <c r="G13" s="15"/>
      <c r="H13" s="61"/>
      <c r="I13" s="61"/>
      <c r="J13" s="9"/>
      <c r="K13" s="70"/>
      <c r="L13" s="32"/>
      <c r="M13" s="25"/>
      <c r="N13" s="61"/>
      <c r="O13" s="6"/>
      <c r="P13" s="97"/>
      <c r="Q13" s="40" t="s">
        <v>83</v>
      </c>
      <c r="R13" s="66"/>
    </row>
  </sheetData>
  <autoFilter ref="B1:R13">
    <sortState ref="B2:R13">
      <sortCondition sortBy="cellColor" ref="H2:H13" dxfId="64"/>
    </sortState>
  </autoFilter>
  <sortState ref="J2:J10">
    <sortCondition ref="J10"/>
  </sortState>
  <conditionalFormatting sqref="M2:M11">
    <cfRule type="containsText" dxfId="63" priority="16" operator="containsText" text="A faire">
      <formula>NOT(ISERROR(SEARCH("A faire",M2)))</formula>
    </cfRule>
  </conditionalFormatting>
  <conditionalFormatting sqref="M4:M11">
    <cfRule type="containsText" dxfId="62" priority="15" operator="containsText" text="A faire">
      <formula>NOT(ISERROR(SEARCH("A faire",M4)))</formula>
    </cfRule>
  </conditionalFormatting>
  <conditionalFormatting sqref="M12:M13">
    <cfRule type="containsText" dxfId="61" priority="14" operator="containsText" text="A faire">
      <formula>NOT(ISERROR(SEARCH("A faire",M12)))</formula>
    </cfRule>
  </conditionalFormatting>
  <conditionalFormatting sqref="M12:M13">
    <cfRule type="containsText" dxfId="60" priority="13" operator="containsText" text="A faire">
      <formula>NOT(ISERROR(SEARCH("A faire",M12)))</formula>
    </cfRule>
  </conditionalFormatting>
  <conditionalFormatting sqref="M12:M13">
    <cfRule type="containsText" dxfId="59" priority="12" operator="containsText" text="A faire">
      <formula>NOT(ISERROR(SEARCH("A faire",M12)))</formula>
    </cfRule>
  </conditionalFormatting>
  <conditionalFormatting sqref="A22">
    <cfRule type="containsText" dxfId="58" priority="11" operator="containsText" text="NON">
      <formula>NOT(ISERROR(SEARCH("NON",A22)))</formula>
    </cfRule>
  </conditionalFormatting>
  <conditionalFormatting sqref="A22">
    <cfRule type="containsText" dxfId="57" priority="10" operator="containsText" text="NON">
      <formula>NOT(ISERROR(SEARCH("NON",A22)))</formula>
    </cfRule>
  </conditionalFormatting>
  <conditionalFormatting sqref="A22">
    <cfRule type="containsText" dxfId="56" priority="9" operator="containsText" text="POINT D'ARRET">
      <formula>NOT(ISERROR(SEARCH("POINT D'ARRET",A22)))</formula>
    </cfRule>
  </conditionalFormatting>
  <conditionalFormatting sqref="A22">
    <cfRule type="containsText" dxfId="55" priority="7" operator="containsText" text="Voir Observations">
      <formula>NOT(ISERROR(SEARCH("Voir Observations",A22)))</formula>
    </cfRule>
    <cfRule type="containsText" dxfId="54" priority="8" operator="containsText" text="Att Validation">
      <formula>NOT(ISERROR(SEARCH("Att Validation",A22)))</formula>
    </cfRule>
  </conditionalFormatting>
  <conditionalFormatting sqref="A22">
    <cfRule type="containsText" dxfId="53" priority="6" operator="containsText" text="A FAIRE">
      <formula>NOT(ISERROR(SEARCH("A FAIRE",A22)))</formula>
    </cfRule>
  </conditionalFormatting>
  <conditionalFormatting sqref="M7">
    <cfRule type="containsText" dxfId="52" priority="5" operator="containsText" text="A faire">
      <formula>NOT(ISERROR(SEARCH("A faire",M7)))</formula>
    </cfRule>
  </conditionalFormatting>
  <conditionalFormatting sqref="M8">
    <cfRule type="containsText" dxfId="51" priority="4" operator="containsText" text="A faire">
      <formula>NOT(ISERROR(SEARCH("A faire",M8)))</formula>
    </cfRule>
  </conditionalFormatting>
  <conditionalFormatting sqref="P2:P40">
    <cfRule type="containsText" dxfId="50" priority="3" operator="containsText" text="SOUS AC">
      <formula>NOT(ISERROR(SEARCH("SOUS AC",P2)))</formula>
    </cfRule>
    <cfRule type="containsText" dxfId="49" priority="2" operator="containsText" text="PAR MESSAGE COLLATIONNE">
      <formula>NOT(ISERROR(SEARCH("PAR MESSAGE COLLATIONNE",P2)))</formula>
    </cfRule>
    <cfRule type="containsText" dxfId="48" priority="1" operator="containsText" text="SOUS ATST">
      <formula>NOT(ISERROR(SEARCH("SOUS ATST",P2)))</formula>
    </cfRule>
  </conditionalFormatting>
  <dataValidations count="7">
    <dataValidation type="list" allowBlank="1" showInputMessage="1" showErrorMessage="1" sqref="M2:M5 M12:M13 M7:M8">
      <formula1>"A FAIRE, NON,FAIT,"</formula1>
    </dataValidation>
    <dataValidation type="list" allowBlank="1" showInputMessage="1" showErrorMessage="1" sqref="K2:K6 K9:K13">
      <formula1>"08h30, 13h30,"</formula1>
    </dataValidation>
    <dataValidation type="list" allowBlank="1" showInputMessage="1" showErrorMessage="1" sqref="E2:E13">
      <formula1>"Saint Maur, Puteaux,Tolbiac, Grenelle,"</formula1>
    </dataValidation>
    <dataValidation type="list" allowBlank="1" showInputMessage="1" showErrorMessage="1" sqref="O12:O13 O2:O8">
      <formula1>"AEE, IRDE, EGA"</formula1>
    </dataValidation>
    <dataValidation type="list" allowBlank="1" showInputMessage="1" showErrorMessage="1" sqref="D2:D13">
      <formula1>",75001,75002,75003,75004,75005,75006,75007,75008,75009,75010,75011,75012,75013,75014,75015,75016,75017,75018,75019,75020"</formula1>
    </dataValidation>
    <dataValidation type="list" allowBlank="1" showInputMessage="1" showErrorMessage="1" sqref="K7:K8">
      <formula1>"08h30,10h00,13h30,"</formula1>
    </dataValidation>
    <dataValidation type="list" allowBlank="1" showInputMessage="1" showErrorMessage="1" sqref="P2:P13">
      <formula1>"SOUS AC,PAR MESSAGE COLLATIONNE,SOUS ATST,"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486"/>
  <sheetViews>
    <sheetView tabSelected="1" workbookViewId="0">
      <selection activeCell="D26" sqref="D26"/>
    </sheetView>
  </sheetViews>
  <sheetFormatPr baseColWidth="10" defaultRowHeight="15" customHeight="1"/>
  <cols>
    <col min="1" max="1" width="11.42578125" style="187"/>
    <col min="2" max="2" width="15.42578125" style="182" customWidth="1"/>
    <col min="3" max="3" width="15.42578125" style="123" customWidth="1"/>
    <col min="4" max="4" width="29.85546875" style="150" customWidth="1"/>
    <col min="5" max="6" width="11.42578125" style="123"/>
    <col min="7" max="7" width="17.140625" style="123" customWidth="1"/>
    <col min="8" max="8" width="14.7109375" style="123" customWidth="1"/>
    <col min="9" max="9" width="11.5703125" style="133" customWidth="1"/>
    <col min="10" max="10" width="10.85546875" style="123" customWidth="1"/>
    <col min="11" max="11" width="18" style="123" customWidth="1"/>
    <col min="12" max="12" width="11.42578125" style="123"/>
    <col min="13" max="13" width="9.5703125" style="129" customWidth="1"/>
    <col min="14" max="14" width="16.85546875" style="123" customWidth="1"/>
    <col min="15" max="16" width="11.42578125" style="123"/>
    <col min="17" max="17" width="14.5703125" hidden="1" customWidth="1"/>
    <col min="18" max="19" width="11.42578125" hidden="1" customWidth="1"/>
    <col min="20" max="22" width="0" hidden="1" customWidth="1"/>
    <col min="23" max="16384" width="11.42578125" style="123"/>
  </cols>
  <sheetData>
    <row r="1" spans="1:20" ht="51.75" customHeight="1">
      <c r="B1" s="109" t="s">
        <v>114</v>
      </c>
      <c r="C1" s="109" t="s">
        <v>10</v>
      </c>
      <c r="D1" s="151" t="s">
        <v>2</v>
      </c>
      <c r="E1" s="110" t="s">
        <v>8</v>
      </c>
      <c r="F1" s="109" t="s">
        <v>106</v>
      </c>
      <c r="G1" s="109" t="s">
        <v>122</v>
      </c>
      <c r="H1" s="109" t="s">
        <v>117</v>
      </c>
      <c r="I1" s="134" t="s">
        <v>112</v>
      </c>
      <c r="J1" s="109" t="s">
        <v>118</v>
      </c>
      <c r="K1" s="109" t="s">
        <v>119</v>
      </c>
      <c r="L1" s="109" t="s">
        <v>120</v>
      </c>
      <c r="M1" s="109" t="s">
        <v>26</v>
      </c>
      <c r="N1" s="109" t="s">
        <v>9</v>
      </c>
      <c r="Q1" s="120" t="s">
        <v>108</v>
      </c>
      <c r="S1" s="120" t="s">
        <v>109</v>
      </c>
      <c r="T1" s="120" t="s">
        <v>110</v>
      </c>
    </row>
    <row r="2" spans="1:20" s="186" customFormat="1" ht="60.75" customHeight="1">
      <c r="A2" s="187"/>
      <c r="B2" s="184" t="s">
        <v>116</v>
      </c>
      <c r="C2" s="115" t="s">
        <v>113</v>
      </c>
      <c r="D2" s="148" t="s">
        <v>115</v>
      </c>
      <c r="E2" s="159">
        <v>75007</v>
      </c>
      <c r="F2" s="147">
        <v>42452</v>
      </c>
      <c r="G2" s="147">
        <v>42488</v>
      </c>
      <c r="H2" s="147">
        <v>42458</v>
      </c>
      <c r="I2" s="173" t="s">
        <v>17</v>
      </c>
      <c r="J2" s="144"/>
      <c r="K2" s="183"/>
      <c r="L2" s="173"/>
      <c r="M2" s="173"/>
      <c r="N2" s="169" t="s">
        <v>121</v>
      </c>
      <c r="Q2" s="186">
        <f t="shared" ref="Q2:Q29" si="0">IF(ISNUMBER(E2),1,"")</f>
        <v>1</v>
      </c>
      <c r="S2" s="186">
        <f t="shared" ref="S2:S29" si="1">IF(ISNUMBER(H2),1,"")</f>
        <v>1</v>
      </c>
    </row>
    <row r="3" spans="1:20" ht="15" customHeight="1">
      <c r="B3" s="181" t="s">
        <v>125</v>
      </c>
      <c r="C3" s="146" t="s">
        <v>126</v>
      </c>
      <c r="D3" s="117"/>
      <c r="E3" s="107"/>
      <c r="F3" s="147"/>
      <c r="G3" s="147"/>
      <c r="H3" s="116"/>
      <c r="I3" s="141"/>
      <c r="J3" s="112"/>
      <c r="K3" s="113"/>
      <c r="L3" s="111"/>
      <c r="M3" s="111"/>
      <c r="N3" s="114"/>
      <c r="Q3" t="str">
        <f t="shared" si="0"/>
        <v/>
      </c>
      <c r="S3" t="str">
        <f t="shared" si="1"/>
        <v/>
      </c>
    </row>
    <row r="4" spans="1:20" customFormat="1" ht="15" customHeight="1">
      <c r="A4" s="157"/>
      <c r="B4" s="181"/>
      <c r="C4" s="146"/>
      <c r="D4" s="152"/>
      <c r="E4" s="108"/>
      <c r="F4" s="147"/>
      <c r="G4" s="147"/>
      <c r="H4" s="116"/>
      <c r="I4" s="141"/>
      <c r="J4" s="112"/>
      <c r="K4" s="113"/>
      <c r="L4" s="111"/>
      <c r="M4" s="141"/>
      <c r="N4" s="114"/>
      <c r="Q4" t="str">
        <f t="shared" si="0"/>
        <v/>
      </c>
      <c r="S4" t="str">
        <f t="shared" si="1"/>
        <v/>
      </c>
    </row>
    <row r="5" spans="1:20" customFormat="1" ht="15" customHeight="1">
      <c r="A5" s="157"/>
      <c r="B5" s="181"/>
      <c r="C5" s="146"/>
      <c r="D5" s="152"/>
      <c r="E5" s="108"/>
      <c r="F5" s="147"/>
      <c r="G5" s="147"/>
      <c r="H5" s="116"/>
      <c r="I5" s="141"/>
      <c r="J5" s="112"/>
      <c r="K5" s="113"/>
      <c r="L5" s="111"/>
      <c r="M5" s="141"/>
      <c r="N5" s="114"/>
      <c r="Q5" t="str">
        <f t="shared" si="0"/>
        <v/>
      </c>
      <c r="S5" t="str">
        <f t="shared" si="1"/>
        <v/>
      </c>
    </row>
    <row r="6" spans="1:20" ht="15" customHeight="1">
      <c r="B6" s="181"/>
      <c r="C6" s="146"/>
      <c r="D6" s="153"/>
      <c r="E6" s="106"/>
      <c r="F6" s="147"/>
      <c r="G6" s="147"/>
      <c r="H6" s="116"/>
      <c r="I6" s="141"/>
      <c r="J6" s="112"/>
      <c r="K6" s="113"/>
      <c r="L6" s="111"/>
      <c r="M6" s="141"/>
      <c r="N6" s="114"/>
      <c r="Q6" t="str">
        <f t="shared" si="0"/>
        <v/>
      </c>
      <c r="S6" t="str">
        <f t="shared" si="1"/>
        <v/>
      </c>
    </row>
    <row r="7" spans="1:20" ht="15" customHeight="1">
      <c r="B7" s="181"/>
      <c r="C7" s="146"/>
      <c r="D7" s="153"/>
      <c r="E7" s="106"/>
      <c r="F7" s="147"/>
      <c r="G7" s="147"/>
      <c r="H7" s="147"/>
      <c r="I7" s="141"/>
      <c r="J7" s="112"/>
      <c r="K7" s="113"/>
      <c r="L7" s="111"/>
      <c r="M7" s="111"/>
      <c r="N7" s="114"/>
      <c r="Q7" t="str">
        <f t="shared" si="0"/>
        <v/>
      </c>
      <c r="S7" t="str">
        <f t="shared" si="1"/>
        <v/>
      </c>
    </row>
    <row r="8" spans="1:20" ht="15" customHeight="1">
      <c r="B8" s="181"/>
      <c r="C8" s="146"/>
      <c r="D8" s="148"/>
      <c r="E8" s="106"/>
      <c r="F8" s="147"/>
      <c r="G8" s="147"/>
      <c r="H8" s="147"/>
      <c r="I8" s="141"/>
      <c r="J8" s="112"/>
      <c r="K8" s="113"/>
      <c r="L8" s="111"/>
      <c r="M8" s="111"/>
      <c r="N8" s="114"/>
      <c r="Q8" t="str">
        <f t="shared" si="0"/>
        <v/>
      </c>
      <c r="S8" t="str">
        <f t="shared" si="1"/>
        <v/>
      </c>
    </row>
    <row r="9" spans="1:20" ht="15" customHeight="1">
      <c r="B9" s="181"/>
      <c r="C9" s="146"/>
      <c r="D9" s="117"/>
      <c r="E9" s="106"/>
      <c r="F9" s="147"/>
      <c r="G9" s="147"/>
      <c r="H9" s="147"/>
      <c r="I9" s="141"/>
      <c r="J9" s="112"/>
      <c r="K9" s="113"/>
      <c r="L9" s="111"/>
      <c r="M9" s="111"/>
      <c r="N9" s="114"/>
      <c r="Q9" t="str">
        <f t="shared" si="0"/>
        <v/>
      </c>
      <c r="S9" t="str">
        <f t="shared" si="1"/>
        <v/>
      </c>
    </row>
    <row r="10" spans="1:20" customFormat="1" ht="15" customHeight="1">
      <c r="A10" s="157"/>
      <c r="B10" s="181"/>
      <c r="C10" s="146"/>
      <c r="D10" s="152"/>
      <c r="E10" s="106"/>
      <c r="F10" s="147"/>
      <c r="G10" s="147"/>
      <c r="H10" s="147"/>
      <c r="I10" s="141"/>
      <c r="J10" s="112"/>
      <c r="K10" s="113"/>
      <c r="L10" s="111"/>
      <c r="M10" s="141"/>
      <c r="N10" s="114"/>
      <c r="Q10" t="str">
        <f t="shared" si="0"/>
        <v/>
      </c>
      <c r="S10" t="str">
        <f t="shared" si="1"/>
        <v/>
      </c>
    </row>
    <row r="11" spans="1:20" ht="15" customHeight="1">
      <c r="B11" s="181"/>
      <c r="C11" s="146"/>
      <c r="D11" s="148"/>
      <c r="E11" s="17"/>
      <c r="F11" s="147"/>
      <c r="G11" s="147"/>
      <c r="H11" s="147"/>
      <c r="I11" s="141"/>
      <c r="J11" s="112"/>
      <c r="K11" s="113"/>
      <c r="L11" s="111"/>
      <c r="M11" s="111"/>
      <c r="N11" s="114"/>
      <c r="Q11" t="str">
        <f t="shared" si="0"/>
        <v/>
      </c>
      <c r="S11" t="str">
        <f t="shared" si="1"/>
        <v/>
      </c>
    </row>
    <row r="12" spans="1:20" ht="15" customHeight="1">
      <c r="B12" s="181"/>
      <c r="C12" s="146"/>
      <c r="D12" s="117"/>
      <c r="E12" s="106"/>
      <c r="F12" s="147"/>
      <c r="G12" s="147"/>
      <c r="H12" s="147"/>
      <c r="I12" s="141"/>
      <c r="J12" s="112"/>
      <c r="K12" s="113"/>
      <c r="L12" s="111"/>
      <c r="M12" s="111"/>
      <c r="N12" s="114"/>
      <c r="Q12" t="str">
        <f t="shared" si="0"/>
        <v/>
      </c>
      <c r="S12" t="str">
        <f t="shared" si="1"/>
        <v/>
      </c>
    </row>
    <row r="13" spans="1:20" customFormat="1" ht="15" customHeight="1">
      <c r="A13" s="157"/>
      <c r="B13" s="181"/>
      <c r="C13" s="146"/>
      <c r="D13" s="152"/>
      <c r="E13" s="106"/>
      <c r="F13" s="147"/>
      <c r="G13" s="147"/>
      <c r="H13" s="147"/>
      <c r="I13" s="141"/>
      <c r="J13" s="112"/>
      <c r="K13" s="113"/>
      <c r="L13" s="111"/>
      <c r="M13" s="141"/>
      <c r="N13" s="114"/>
      <c r="Q13" t="str">
        <f t="shared" si="0"/>
        <v/>
      </c>
      <c r="S13" t="str">
        <f t="shared" si="1"/>
        <v/>
      </c>
    </row>
    <row r="14" spans="1:20" ht="15" customHeight="1">
      <c r="B14" s="181"/>
      <c r="C14" s="146"/>
      <c r="D14" s="117"/>
      <c r="E14" s="107"/>
      <c r="F14" s="147"/>
      <c r="G14" s="147"/>
      <c r="H14" s="147"/>
      <c r="I14" s="141"/>
      <c r="J14" s="106"/>
      <c r="K14" s="113"/>
      <c r="L14" s="111"/>
      <c r="M14" s="111"/>
      <c r="N14" s="114"/>
      <c r="Q14" t="str">
        <f t="shared" si="0"/>
        <v/>
      </c>
      <c r="S14" t="str">
        <f t="shared" si="1"/>
        <v/>
      </c>
    </row>
    <row r="15" spans="1:20" ht="15" customHeight="1">
      <c r="B15" s="181"/>
      <c r="C15" s="146"/>
      <c r="D15" s="148"/>
      <c r="E15" s="106"/>
      <c r="F15" s="147"/>
      <c r="G15" s="147"/>
      <c r="H15" s="147"/>
      <c r="I15" s="141"/>
      <c r="J15" s="112"/>
      <c r="K15" s="113"/>
      <c r="L15" s="111"/>
      <c r="M15" s="111"/>
      <c r="N15" s="114"/>
      <c r="Q15" t="str">
        <f t="shared" si="0"/>
        <v/>
      </c>
      <c r="S15" t="str">
        <f t="shared" si="1"/>
        <v/>
      </c>
    </row>
    <row r="16" spans="1:20" customFormat="1" ht="15" customHeight="1">
      <c r="A16" s="157"/>
      <c r="B16" s="181"/>
      <c r="C16" s="146"/>
      <c r="D16" s="152"/>
      <c r="E16" s="106"/>
      <c r="F16" s="116"/>
      <c r="G16" s="116"/>
      <c r="H16" s="147"/>
      <c r="I16" s="141"/>
      <c r="J16" s="114"/>
      <c r="K16" s="113"/>
      <c r="L16" s="111"/>
      <c r="M16" s="141"/>
      <c r="N16" s="114"/>
      <c r="Q16" t="str">
        <f t="shared" si="0"/>
        <v/>
      </c>
      <c r="S16" t="str">
        <f t="shared" si="1"/>
        <v/>
      </c>
    </row>
    <row r="17" spans="1:19" ht="15" customHeight="1">
      <c r="B17" s="181"/>
      <c r="C17" s="146"/>
      <c r="D17" s="152"/>
      <c r="E17" s="106"/>
      <c r="F17" s="147"/>
      <c r="G17" s="147"/>
      <c r="H17" s="147"/>
      <c r="I17" s="141"/>
      <c r="J17" s="112"/>
      <c r="K17" s="113"/>
      <c r="L17" s="111"/>
      <c r="M17" s="111"/>
      <c r="N17" s="114"/>
      <c r="Q17" t="str">
        <f t="shared" si="0"/>
        <v/>
      </c>
      <c r="S17" t="str">
        <f t="shared" si="1"/>
        <v/>
      </c>
    </row>
    <row r="18" spans="1:19" customFormat="1" ht="15" customHeight="1">
      <c r="A18" s="157"/>
      <c r="B18" s="181"/>
      <c r="C18" s="146"/>
      <c r="D18" s="154"/>
      <c r="E18" s="106"/>
      <c r="F18" s="147"/>
      <c r="G18" s="147"/>
      <c r="H18" s="147"/>
      <c r="I18" s="141"/>
      <c r="J18" s="112"/>
      <c r="K18" s="113"/>
      <c r="L18" s="111"/>
      <c r="M18" s="141"/>
      <c r="N18" s="114"/>
      <c r="Q18" t="str">
        <f t="shared" si="0"/>
        <v/>
      </c>
      <c r="S18" t="str">
        <f t="shared" si="1"/>
        <v/>
      </c>
    </row>
    <row r="19" spans="1:19" customFormat="1" ht="15" customHeight="1">
      <c r="A19" s="157"/>
      <c r="B19" s="181"/>
      <c r="C19" s="146"/>
      <c r="D19" s="149"/>
      <c r="E19" s="106"/>
      <c r="F19" s="147"/>
      <c r="G19" s="147"/>
      <c r="H19" s="147"/>
      <c r="I19" s="141"/>
      <c r="J19" s="112"/>
      <c r="K19" s="113"/>
      <c r="L19" s="111"/>
      <c r="M19" s="141"/>
      <c r="N19" s="114"/>
      <c r="Q19" t="str">
        <f t="shared" si="0"/>
        <v/>
      </c>
      <c r="S19" t="str">
        <f t="shared" si="1"/>
        <v/>
      </c>
    </row>
    <row r="20" spans="1:19" ht="15" customHeight="1">
      <c r="B20" s="181"/>
      <c r="C20" s="146"/>
      <c r="D20" s="148"/>
      <c r="E20" s="106"/>
      <c r="F20" s="147"/>
      <c r="G20" s="147"/>
      <c r="H20" s="147"/>
      <c r="I20" s="141"/>
      <c r="J20" s="112"/>
      <c r="K20" s="113"/>
      <c r="L20" s="111"/>
      <c r="M20" s="111"/>
      <c r="N20" s="114"/>
      <c r="Q20" t="str">
        <f t="shared" si="0"/>
        <v/>
      </c>
      <c r="S20" t="str">
        <f t="shared" si="1"/>
        <v/>
      </c>
    </row>
    <row r="21" spans="1:19" ht="15" customHeight="1">
      <c r="B21" s="181"/>
      <c r="C21" s="146"/>
      <c r="D21" s="148"/>
      <c r="E21" s="106"/>
      <c r="F21" s="147"/>
      <c r="G21" s="147"/>
      <c r="H21" s="147"/>
      <c r="I21" s="141"/>
      <c r="J21" s="112"/>
      <c r="K21" s="113"/>
      <c r="L21" s="111"/>
      <c r="M21" s="111"/>
      <c r="N21" s="114"/>
      <c r="Q21" t="str">
        <f t="shared" si="0"/>
        <v/>
      </c>
      <c r="S21" t="str">
        <f t="shared" si="1"/>
        <v/>
      </c>
    </row>
    <row r="22" spans="1:19" customFormat="1" ht="15" customHeight="1">
      <c r="A22" s="157"/>
      <c r="B22" s="181"/>
      <c r="C22" s="146"/>
      <c r="D22" s="152"/>
      <c r="E22" s="142"/>
      <c r="F22" s="116"/>
      <c r="G22" s="116"/>
      <c r="H22" s="147"/>
      <c r="I22" s="141"/>
      <c r="J22" s="112"/>
      <c r="K22" s="113"/>
      <c r="L22" s="111"/>
      <c r="M22" s="141"/>
      <c r="N22" s="114"/>
      <c r="Q22" t="str">
        <f t="shared" si="0"/>
        <v/>
      </c>
      <c r="S22" t="str">
        <f t="shared" si="1"/>
        <v/>
      </c>
    </row>
    <row r="23" spans="1:19" customFormat="1" ht="15" customHeight="1">
      <c r="A23" s="157"/>
      <c r="B23" s="181"/>
      <c r="C23" s="146"/>
      <c r="D23" s="152"/>
      <c r="E23" s="106"/>
      <c r="F23" s="116"/>
      <c r="G23" s="116"/>
      <c r="H23" s="147"/>
      <c r="I23" s="141"/>
      <c r="J23" s="112"/>
      <c r="K23" s="113"/>
      <c r="L23" s="111"/>
      <c r="M23" s="141"/>
      <c r="N23" s="114"/>
      <c r="Q23" t="str">
        <f t="shared" si="0"/>
        <v/>
      </c>
      <c r="S23" t="str">
        <f t="shared" si="1"/>
        <v/>
      </c>
    </row>
    <row r="24" spans="1:19" customFormat="1" ht="15" customHeight="1">
      <c r="A24" s="157"/>
      <c r="B24" s="181"/>
      <c r="C24" s="146"/>
      <c r="D24" s="148"/>
      <c r="E24" s="106"/>
      <c r="F24" s="116"/>
      <c r="G24" s="116"/>
      <c r="H24" s="147"/>
      <c r="I24" s="141"/>
      <c r="J24" s="144"/>
      <c r="K24" s="113"/>
      <c r="L24" s="111"/>
      <c r="M24" s="141"/>
      <c r="N24" s="114"/>
      <c r="Q24" t="str">
        <f t="shared" si="0"/>
        <v/>
      </c>
      <c r="S24" t="str">
        <f t="shared" si="1"/>
        <v/>
      </c>
    </row>
    <row r="25" spans="1:19" ht="15" customHeight="1">
      <c r="B25" s="181"/>
      <c r="C25" s="146"/>
      <c r="D25" s="154"/>
      <c r="E25" s="106"/>
      <c r="F25" s="147"/>
      <c r="G25" s="116"/>
      <c r="H25" s="147"/>
      <c r="I25" s="141"/>
      <c r="J25" s="112"/>
      <c r="K25" s="113"/>
      <c r="L25" s="111"/>
      <c r="M25" s="111"/>
      <c r="N25" s="114"/>
      <c r="Q25" t="str">
        <f t="shared" si="0"/>
        <v/>
      </c>
      <c r="S25" t="str">
        <f t="shared" si="1"/>
        <v/>
      </c>
    </row>
    <row r="26" spans="1:19" customFormat="1" ht="15" customHeight="1">
      <c r="A26" s="157"/>
      <c r="B26" s="181"/>
      <c r="C26" s="146"/>
      <c r="D26" s="152"/>
      <c r="E26" s="106"/>
      <c r="F26" s="116"/>
      <c r="G26" s="116"/>
      <c r="H26" s="147"/>
      <c r="I26" s="141"/>
      <c r="J26" s="112"/>
      <c r="K26" s="113"/>
      <c r="L26" s="111"/>
      <c r="M26" s="141"/>
      <c r="N26" s="114"/>
      <c r="Q26" t="str">
        <f t="shared" si="0"/>
        <v/>
      </c>
      <c r="S26" t="str">
        <f t="shared" si="1"/>
        <v/>
      </c>
    </row>
    <row r="27" spans="1:19" customFormat="1" ht="15" customHeight="1">
      <c r="A27" s="157"/>
      <c r="B27" s="181"/>
      <c r="C27" s="146"/>
      <c r="D27" s="148"/>
      <c r="E27" s="106"/>
      <c r="F27" s="116"/>
      <c r="G27" s="116"/>
      <c r="H27" s="147"/>
      <c r="I27" s="141"/>
      <c r="J27" s="112"/>
      <c r="K27" s="113"/>
      <c r="L27" s="111"/>
      <c r="M27" s="111"/>
      <c r="N27" s="114"/>
      <c r="Q27" t="str">
        <f t="shared" si="0"/>
        <v/>
      </c>
      <c r="S27" t="str">
        <f t="shared" si="1"/>
        <v/>
      </c>
    </row>
    <row r="28" spans="1:19" ht="15" customHeight="1">
      <c r="B28" s="181"/>
      <c r="C28" s="146"/>
      <c r="D28" s="155"/>
      <c r="E28" s="106"/>
      <c r="F28" s="116"/>
      <c r="G28" s="116"/>
      <c r="H28" s="147"/>
      <c r="I28" s="141"/>
      <c r="J28" s="144"/>
      <c r="K28" s="113"/>
      <c r="L28" s="111"/>
      <c r="M28" s="111"/>
      <c r="N28" s="114"/>
      <c r="Q28" t="str">
        <f t="shared" si="0"/>
        <v/>
      </c>
      <c r="S28" t="str">
        <f t="shared" si="1"/>
        <v/>
      </c>
    </row>
    <row r="29" spans="1:19" ht="15" customHeight="1">
      <c r="B29" s="181"/>
      <c r="C29" s="146"/>
      <c r="D29" s="148"/>
      <c r="E29" s="143"/>
      <c r="F29" s="116"/>
      <c r="G29" s="116"/>
      <c r="H29" s="147"/>
      <c r="I29" s="141"/>
      <c r="J29" s="144"/>
      <c r="K29" s="113"/>
      <c r="L29" s="111"/>
      <c r="M29" s="111"/>
      <c r="N29" s="114"/>
      <c r="Q29" t="str">
        <f t="shared" si="0"/>
        <v/>
      </c>
      <c r="S29" t="str">
        <f t="shared" si="1"/>
        <v/>
      </c>
    </row>
    <row r="30" spans="1:19" customFormat="1" ht="15" customHeight="1">
      <c r="A30" s="157"/>
      <c r="B30" s="181"/>
      <c r="C30" s="146"/>
      <c r="D30" s="148"/>
      <c r="E30" s="142"/>
      <c r="F30" s="116"/>
      <c r="G30" s="116"/>
      <c r="H30" s="147"/>
      <c r="I30" s="141"/>
      <c r="J30" s="147"/>
      <c r="K30" s="113"/>
      <c r="L30" s="111"/>
      <c r="M30" s="111"/>
      <c r="N30" s="114"/>
      <c r="Q30" t="str">
        <f t="shared" ref="Q30:Q60" si="2">IF(ISNUMBER(E30),1,"")</f>
        <v/>
      </c>
      <c r="S30" t="str">
        <f t="shared" ref="S30:S61" si="3">IF(ISNUMBER(H30),1,"")</f>
        <v/>
      </c>
    </row>
    <row r="31" spans="1:19" ht="15" customHeight="1">
      <c r="B31" s="181"/>
      <c r="C31" s="146"/>
      <c r="D31" s="148"/>
      <c r="E31" s="142"/>
      <c r="F31" s="116"/>
      <c r="G31" s="116"/>
      <c r="H31" s="147"/>
      <c r="I31" s="141"/>
      <c r="J31" s="147"/>
      <c r="K31" s="113"/>
      <c r="L31" s="111"/>
      <c r="M31" s="111"/>
      <c r="N31" s="114"/>
      <c r="Q31" t="str">
        <f t="shared" si="2"/>
        <v/>
      </c>
      <c r="S31" t="str">
        <f t="shared" si="3"/>
        <v/>
      </c>
    </row>
    <row r="32" spans="1:19" ht="15" customHeight="1">
      <c r="B32" s="181"/>
      <c r="C32" s="146"/>
      <c r="D32" s="148"/>
      <c r="E32" s="106"/>
      <c r="F32" s="116"/>
      <c r="G32" s="116"/>
      <c r="H32" s="147"/>
      <c r="I32" s="141"/>
      <c r="J32" s="144"/>
      <c r="K32" s="113"/>
      <c r="L32" s="111"/>
      <c r="M32" s="111"/>
      <c r="N32" s="114"/>
      <c r="Q32" t="str">
        <f t="shared" si="2"/>
        <v/>
      </c>
      <c r="S32" t="str">
        <f t="shared" si="3"/>
        <v/>
      </c>
    </row>
    <row r="33" spans="1:19" customFormat="1" ht="15" customHeight="1">
      <c r="A33" s="157"/>
      <c r="B33" s="181"/>
      <c r="C33" s="146"/>
      <c r="D33" s="154"/>
      <c r="E33" s="106"/>
      <c r="F33" s="116"/>
      <c r="G33" s="116"/>
      <c r="H33" s="147"/>
      <c r="I33" s="141"/>
      <c r="J33" s="112"/>
      <c r="K33" s="113"/>
      <c r="L33" s="111"/>
      <c r="M33" s="111"/>
      <c r="N33" s="114"/>
      <c r="Q33" t="str">
        <f t="shared" si="2"/>
        <v/>
      </c>
      <c r="S33" t="str">
        <f t="shared" si="3"/>
        <v/>
      </c>
    </row>
    <row r="34" spans="1:19" ht="15" customHeight="1">
      <c r="B34" s="181"/>
      <c r="C34" s="146"/>
      <c r="D34" s="152"/>
      <c r="E34" s="142"/>
      <c r="F34" s="116"/>
      <c r="G34" s="116"/>
      <c r="H34" s="147"/>
      <c r="I34" s="141"/>
      <c r="J34" s="112"/>
      <c r="K34" s="113"/>
      <c r="L34" s="111"/>
      <c r="M34" s="111"/>
      <c r="N34" s="114"/>
      <c r="Q34" t="str">
        <f t="shared" si="2"/>
        <v/>
      </c>
      <c r="S34" t="str">
        <f t="shared" si="3"/>
        <v/>
      </c>
    </row>
    <row r="35" spans="1:19" customFormat="1" ht="15" customHeight="1">
      <c r="A35" s="157"/>
      <c r="B35" s="181"/>
      <c r="C35" s="146"/>
      <c r="D35" s="154"/>
      <c r="E35" s="106"/>
      <c r="F35" s="116"/>
      <c r="G35" s="116"/>
      <c r="H35" s="147"/>
      <c r="I35" s="141"/>
      <c r="J35" s="144"/>
      <c r="K35" s="113"/>
      <c r="L35" s="111"/>
      <c r="M35" s="111"/>
      <c r="N35" s="114"/>
      <c r="Q35" t="str">
        <f t="shared" si="2"/>
        <v/>
      </c>
      <c r="S35" t="str">
        <f t="shared" si="3"/>
        <v/>
      </c>
    </row>
    <row r="36" spans="1:19" customFormat="1" ht="15" customHeight="1">
      <c r="A36" s="157"/>
      <c r="B36" s="181"/>
      <c r="C36" s="146"/>
      <c r="D36" s="148"/>
      <c r="E36" s="142"/>
      <c r="F36" s="116"/>
      <c r="G36" s="116"/>
      <c r="H36" s="147"/>
      <c r="I36" s="141"/>
      <c r="J36" s="144"/>
      <c r="K36" s="113"/>
      <c r="L36" s="141"/>
      <c r="M36" s="141"/>
      <c r="N36" s="114"/>
      <c r="Q36" t="str">
        <f t="shared" si="2"/>
        <v/>
      </c>
      <c r="S36" t="str">
        <f t="shared" si="3"/>
        <v/>
      </c>
    </row>
    <row r="37" spans="1:19" ht="15" customHeight="1">
      <c r="B37" s="181"/>
      <c r="C37" s="146"/>
      <c r="D37" s="148"/>
      <c r="E37" s="143"/>
      <c r="F37" s="116"/>
      <c r="G37" s="116"/>
      <c r="H37" s="147"/>
      <c r="I37" s="141"/>
      <c r="J37" s="112"/>
      <c r="K37" s="113"/>
      <c r="L37" s="111"/>
      <c r="M37" s="141"/>
      <c r="N37" s="114"/>
      <c r="Q37" t="str">
        <f t="shared" si="2"/>
        <v/>
      </c>
      <c r="S37" t="str">
        <f t="shared" si="3"/>
        <v/>
      </c>
    </row>
    <row r="38" spans="1:19" ht="15" customHeight="1">
      <c r="B38" s="181"/>
      <c r="C38" s="146"/>
      <c r="D38" s="154"/>
      <c r="E38" s="142"/>
      <c r="F38" s="116"/>
      <c r="G38" s="116"/>
      <c r="H38" s="147"/>
      <c r="I38" s="141"/>
      <c r="J38" s="142"/>
      <c r="K38" s="113"/>
      <c r="L38" s="141"/>
      <c r="M38" s="141"/>
      <c r="N38" s="114"/>
      <c r="Q38" t="str">
        <f t="shared" si="2"/>
        <v/>
      </c>
      <c r="S38" t="str">
        <f t="shared" si="3"/>
        <v/>
      </c>
    </row>
    <row r="39" spans="1:19" customFormat="1" ht="15" customHeight="1">
      <c r="A39" s="157"/>
      <c r="B39" s="181"/>
      <c r="C39" s="146"/>
      <c r="D39" s="148"/>
      <c r="E39" s="106"/>
      <c r="F39" s="116"/>
      <c r="G39" s="116"/>
      <c r="H39" s="147"/>
      <c r="I39" s="141"/>
      <c r="J39" s="144"/>
      <c r="K39" s="113"/>
      <c r="L39" s="141"/>
      <c r="M39" s="141"/>
      <c r="N39" s="114"/>
      <c r="Q39" t="str">
        <f t="shared" si="2"/>
        <v/>
      </c>
      <c r="S39" t="str">
        <f t="shared" si="3"/>
        <v/>
      </c>
    </row>
    <row r="40" spans="1:19" customFormat="1" ht="15" customHeight="1">
      <c r="A40" s="157"/>
      <c r="B40" s="181"/>
      <c r="C40" s="146"/>
      <c r="D40" s="152"/>
      <c r="E40" s="108"/>
      <c r="F40" s="116"/>
      <c r="G40" s="116"/>
      <c r="H40" s="147"/>
      <c r="I40" s="141"/>
      <c r="J40" s="112"/>
      <c r="K40" s="113"/>
      <c r="L40" s="111"/>
      <c r="M40" s="141"/>
      <c r="N40" s="114"/>
      <c r="Q40" t="str">
        <f t="shared" si="2"/>
        <v/>
      </c>
      <c r="S40" t="str">
        <f t="shared" si="3"/>
        <v/>
      </c>
    </row>
    <row r="41" spans="1:19" customFormat="1" ht="15" customHeight="1">
      <c r="A41" s="157"/>
      <c r="B41" s="181"/>
      <c r="C41" s="146"/>
      <c r="D41" s="152"/>
      <c r="E41" s="145"/>
      <c r="F41" s="116"/>
      <c r="G41" s="116"/>
      <c r="H41" s="147"/>
      <c r="I41" s="141"/>
      <c r="J41" s="112"/>
      <c r="K41" s="113"/>
      <c r="L41" s="111"/>
      <c r="M41" s="141"/>
      <c r="N41" s="114"/>
      <c r="Q41" t="str">
        <f t="shared" si="2"/>
        <v/>
      </c>
      <c r="S41" t="str">
        <f t="shared" si="3"/>
        <v/>
      </c>
    </row>
    <row r="42" spans="1:19" ht="15" customHeight="1">
      <c r="B42" s="181"/>
      <c r="C42" s="146"/>
      <c r="D42" s="148"/>
      <c r="E42" s="145"/>
      <c r="F42" s="116"/>
      <c r="G42" s="116"/>
      <c r="H42" s="147"/>
      <c r="I42" s="141"/>
      <c r="J42" s="144"/>
      <c r="K42" s="113"/>
      <c r="L42" s="111"/>
      <c r="M42" s="111"/>
      <c r="N42" s="114"/>
      <c r="Q42" t="str">
        <f t="shared" si="2"/>
        <v/>
      </c>
      <c r="S42" t="str">
        <f t="shared" si="3"/>
        <v/>
      </c>
    </row>
    <row r="43" spans="1:19" ht="15" customHeight="1">
      <c r="B43" s="181"/>
      <c r="C43" s="146"/>
      <c r="D43" s="148"/>
      <c r="E43" s="106"/>
      <c r="F43" s="116"/>
      <c r="G43" s="116"/>
      <c r="H43" s="147"/>
      <c r="I43" s="141"/>
      <c r="J43" s="144"/>
      <c r="K43" s="113"/>
      <c r="L43" s="141"/>
      <c r="M43" s="111"/>
      <c r="N43" s="114"/>
      <c r="Q43" t="str">
        <f t="shared" si="2"/>
        <v/>
      </c>
      <c r="S43" t="str">
        <f t="shared" si="3"/>
        <v/>
      </c>
    </row>
    <row r="44" spans="1:19" ht="15" customHeight="1">
      <c r="B44" s="181"/>
      <c r="C44" s="146"/>
      <c r="D44" s="148"/>
      <c r="E44" s="106"/>
      <c r="F44" s="116"/>
      <c r="G44" s="116"/>
      <c r="H44" s="147"/>
      <c r="I44" s="141"/>
      <c r="J44" s="144"/>
      <c r="K44" s="113"/>
      <c r="L44" s="111"/>
      <c r="M44" s="111"/>
      <c r="N44" s="114"/>
      <c r="Q44" t="str">
        <f t="shared" si="2"/>
        <v/>
      </c>
      <c r="S44" t="str">
        <f t="shared" si="3"/>
        <v/>
      </c>
    </row>
    <row r="45" spans="1:19" ht="15" customHeight="1">
      <c r="B45" s="181"/>
      <c r="C45" s="146"/>
      <c r="D45" s="148"/>
      <c r="E45" s="106"/>
      <c r="F45" s="116"/>
      <c r="G45" s="116"/>
      <c r="H45" s="147"/>
      <c r="I45" s="141"/>
      <c r="J45" s="147"/>
      <c r="K45" s="113"/>
      <c r="L45" s="111"/>
      <c r="M45" s="111"/>
      <c r="N45" s="114"/>
      <c r="Q45" t="str">
        <f t="shared" si="2"/>
        <v/>
      </c>
      <c r="S45" t="str">
        <f t="shared" si="3"/>
        <v/>
      </c>
    </row>
    <row r="46" spans="1:19" ht="15" customHeight="1">
      <c r="B46" s="181"/>
      <c r="C46" s="146"/>
      <c r="D46" s="148"/>
      <c r="E46" s="142"/>
      <c r="F46" s="116"/>
      <c r="G46" s="116"/>
      <c r="H46" s="147"/>
      <c r="I46" s="141"/>
      <c r="J46" s="147"/>
      <c r="K46" s="113"/>
      <c r="L46" s="111"/>
      <c r="M46" s="111"/>
      <c r="N46" s="114"/>
      <c r="Q46" t="str">
        <f t="shared" si="2"/>
        <v/>
      </c>
      <c r="S46" t="str">
        <f t="shared" si="3"/>
        <v/>
      </c>
    </row>
    <row r="47" spans="1:19" ht="15" customHeight="1">
      <c r="B47" s="181"/>
      <c r="C47" s="146"/>
      <c r="D47" s="156"/>
      <c r="E47" s="143"/>
      <c r="F47" s="116"/>
      <c r="G47" s="116"/>
      <c r="H47" s="147"/>
      <c r="I47" s="141"/>
      <c r="J47" s="112"/>
      <c r="K47" s="113"/>
      <c r="L47" s="111"/>
      <c r="M47" s="111"/>
      <c r="N47" s="114"/>
      <c r="Q47" t="str">
        <f t="shared" si="2"/>
        <v/>
      </c>
      <c r="S47" t="str">
        <f t="shared" si="3"/>
        <v/>
      </c>
    </row>
    <row r="48" spans="1:19" ht="15" customHeight="1">
      <c r="B48" s="181"/>
      <c r="C48" s="146"/>
      <c r="D48" s="148"/>
      <c r="E48" s="106"/>
      <c r="F48" s="116"/>
      <c r="G48" s="116"/>
      <c r="H48" s="147"/>
      <c r="I48" s="141"/>
      <c r="J48" s="112"/>
      <c r="K48" s="113"/>
      <c r="L48" s="111"/>
      <c r="M48" s="141"/>
      <c r="N48" s="114"/>
      <c r="Q48" t="str">
        <f t="shared" si="2"/>
        <v/>
      </c>
      <c r="S48" t="str">
        <f t="shared" si="3"/>
        <v/>
      </c>
    </row>
    <row r="49" spans="2:19" ht="15" customHeight="1">
      <c r="B49" s="181"/>
      <c r="C49" s="146"/>
      <c r="D49" s="148"/>
      <c r="E49" s="106"/>
      <c r="F49" s="116"/>
      <c r="G49" s="116"/>
      <c r="H49" s="147"/>
      <c r="I49" s="141"/>
      <c r="J49" s="112"/>
      <c r="K49" s="113"/>
      <c r="L49" s="111"/>
      <c r="M49" s="141"/>
      <c r="N49" s="114"/>
      <c r="Q49" t="str">
        <f t="shared" si="2"/>
        <v/>
      </c>
      <c r="S49" t="str">
        <f t="shared" si="3"/>
        <v/>
      </c>
    </row>
    <row r="50" spans="2:19" ht="15" customHeight="1">
      <c r="B50" s="181"/>
      <c r="C50" s="146"/>
      <c r="D50" s="148"/>
      <c r="E50" s="106"/>
      <c r="F50" s="116"/>
      <c r="G50" s="116"/>
      <c r="H50" s="147"/>
      <c r="I50" s="141"/>
      <c r="J50" s="112"/>
      <c r="K50" s="113"/>
      <c r="L50" s="111"/>
      <c r="M50" s="111"/>
      <c r="N50" s="114"/>
      <c r="Q50" t="str">
        <f t="shared" si="2"/>
        <v/>
      </c>
      <c r="S50" t="str">
        <f t="shared" si="3"/>
        <v/>
      </c>
    </row>
    <row r="51" spans="2:19" ht="15" customHeight="1">
      <c r="B51" s="181"/>
      <c r="C51" s="146"/>
      <c r="D51" s="148"/>
      <c r="E51" s="106"/>
      <c r="F51" s="116"/>
      <c r="G51" s="116"/>
      <c r="H51" s="147"/>
      <c r="I51" s="141"/>
      <c r="J51" s="112"/>
      <c r="K51" s="113"/>
      <c r="L51" s="111"/>
      <c r="M51" s="111"/>
      <c r="N51" s="114"/>
      <c r="Q51" t="str">
        <f t="shared" si="2"/>
        <v/>
      </c>
      <c r="S51" t="str">
        <f t="shared" si="3"/>
        <v/>
      </c>
    </row>
    <row r="52" spans="2:19" ht="15" customHeight="1">
      <c r="B52" s="181"/>
      <c r="C52" s="146"/>
      <c r="D52" s="148"/>
      <c r="E52" s="106"/>
      <c r="F52" s="116"/>
      <c r="G52" s="116"/>
      <c r="H52" s="147"/>
      <c r="I52" s="141"/>
      <c r="J52" s="112"/>
      <c r="K52" s="113"/>
      <c r="L52" s="111"/>
      <c r="M52" s="111"/>
      <c r="N52" s="114"/>
      <c r="Q52" t="str">
        <f t="shared" si="2"/>
        <v/>
      </c>
      <c r="S52" t="str">
        <f t="shared" si="3"/>
        <v/>
      </c>
    </row>
    <row r="53" spans="2:19" ht="15" customHeight="1">
      <c r="B53" s="181"/>
      <c r="C53" s="146"/>
      <c r="D53" s="148"/>
      <c r="E53" s="106"/>
      <c r="F53" s="116"/>
      <c r="G53" s="116"/>
      <c r="H53" s="147"/>
      <c r="I53" s="141"/>
      <c r="J53" s="112"/>
      <c r="K53" s="113"/>
      <c r="L53" s="111"/>
      <c r="M53" s="111"/>
      <c r="N53" s="114"/>
      <c r="Q53" t="str">
        <f t="shared" si="2"/>
        <v/>
      </c>
      <c r="S53" t="str">
        <f t="shared" si="3"/>
        <v/>
      </c>
    </row>
    <row r="54" spans="2:19" ht="15" customHeight="1">
      <c r="B54" s="181"/>
      <c r="C54" s="146"/>
      <c r="D54" s="148"/>
      <c r="E54" s="131"/>
      <c r="F54" s="116"/>
      <c r="G54" s="116"/>
      <c r="H54" s="147"/>
      <c r="I54" s="141"/>
      <c r="J54" s="132"/>
      <c r="K54" s="113"/>
      <c r="L54" s="130"/>
      <c r="M54" s="130"/>
      <c r="N54" s="114"/>
      <c r="Q54" t="str">
        <f t="shared" si="2"/>
        <v/>
      </c>
      <c r="S54" t="str">
        <f t="shared" si="3"/>
        <v/>
      </c>
    </row>
    <row r="55" spans="2:19" ht="15" customHeight="1">
      <c r="B55" s="181"/>
      <c r="C55" s="146"/>
      <c r="D55" s="148"/>
      <c r="E55" s="142"/>
      <c r="F55" s="116"/>
      <c r="G55" s="116"/>
      <c r="H55" s="147"/>
      <c r="I55" s="141"/>
      <c r="J55" s="144"/>
      <c r="K55" s="113"/>
      <c r="L55" s="111"/>
      <c r="M55" s="135"/>
      <c r="N55" s="114"/>
      <c r="Q55" t="str">
        <f t="shared" si="2"/>
        <v/>
      </c>
      <c r="S55" t="str">
        <f t="shared" si="3"/>
        <v/>
      </c>
    </row>
    <row r="56" spans="2:19" ht="15" customHeight="1">
      <c r="B56" s="181"/>
      <c r="C56" s="146"/>
      <c r="D56" s="148"/>
      <c r="E56" s="137"/>
      <c r="F56" s="116"/>
      <c r="G56" s="116"/>
      <c r="H56" s="147"/>
      <c r="I56" s="141"/>
      <c r="J56" s="138"/>
      <c r="K56" s="113"/>
      <c r="L56" s="136"/>
      <c r="M56" s="136"/>
      <c r="N56" s="114"/>
      <c r="Q56" t="str">
        <f t="shared" si="2"/>
        <v/>
      </c>
      <c r="S56" t="str">
        <f t="shared" si="3"/>
        <v/>
      </c>
    </row>
    <row r="57" spans="2:19" ht="15" customHeight="1">
      <c r="B57" s="181"/>
      <c r="C57" s="146"/>
      <c r="D57" s="148"/>
      <c r="E57" s="142"/>
      <c r="F57" s="116"/>
      <c r="G57" s="116"/>
      <c r="H57" s="147"/>
      <c r="I57" s="141"/>
      <c r="J57" s="140"/>
      <c r="K57" s="113"/>
      <c r="L57" s="139"/>
      <c r="M57" s="139"/>
      <c r="N57" s="114"/>
      <c r="Q57" t="str">
        <f t="shared" si="2"/>
        <v/>
      </c>
      <c r="S57" t="str">
        <f t="shared" si="3"/>
        <v/>
      </c>
    </row>
    <row r="58" spans="2:19" ht="15" customHeight="1">
      <c r="B58" s="181"/>
      <c r="C58" s="146"/>
      <c r="D58" s="148"/>
      <c r="E58" s="145"/>
      <c r="F58" s="116"/>
      <c r="G58" s="116"/>
      <c r="H58" s="147"/>
      <c r="I58" s="141"/>
      <c r="J58" s="144"/>
      <c r="K58" s="113"/>
      <c r="L58" s="141"/>
      <c r="M58" s="141"/>
      <c r="N58" s="114"/>
      <c r="Q58" t="str">
        <f t="shared" si="2"/>
        <v/>
      </c>
      <c r="S58" t="str">
        <f t="shared" si="3"/>
        <v/>
      </c>
    </row>
    <row r="59" spans="2:19" ht="15" customHeight="1">
      <c r="B59" s="181"/>
      <c r="C59" s="146"/>
      <c r="D59" s="148"/>
      <c r="E59" s="106"/>
      <c r="F59" s="116"/>
      <c r="G59" s="116"/>
      <c r="H59" s="147"/>
      <c r="I59" s="141"/>
      <c r="J59" s="112"/>
      <c r="K59" s="113"/>
      <c r="L59" s="111"/>
      <c r="M59" s="111"/>
      <c r="N59" s="114"/>
      <c r="Q59" t="str">
        <f t="shared" si="2"/>
        <v/>
      </c>
      <c r="S59" t="str">
        <f t="shared" si="3"/>
        <v/>
      </c>
    </row>
    <row r="60" spans="2:19" ht="15" customHeight="1">
      <c r="B60" s="181"/>
      <c r="C60" s="146"/>
      <c r="D60" s="148"/>
      <c r="E60" s="106"/>
      <c r="F60" s="116"/>
      <c r="G60" s="116"/>
      <c r="H60" s="147"/>
      <c r="I60" s="141"/>
      <c r="J60" s="112"/>
      <c r="K60" s="113"/>
      <c r="L60" s="111"/>
      <c r="M60" s="111"/>
      <c r="N60" s="114"/>
      <c r="Q60" t="str">
        <f t="shared" si="2"/>
        <v/>
      </c>
      <c r="S60" t="str">
        <f t="shared" si="3"/>
        <v/>
      </c>
    </row>
    <row r="61" spans="2:19" ht="15" customHeight="1">
      <c r="B61" s="181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S61" t="str">
        <f t="shared" si="3"/>
        <v/>
      </c>
    </row>
    <row r="62" spans="2:19" ht="15" customHeight="1">
      <c r="B62" s="181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2:19" ht="15" customHeight="1">
      <c r="B63" s="181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2:19" ht="15" customHeight="1">
      <c r="B64" s="181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2:16" ht="15" customHeight="1">
      <c r="B65" s="181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2:16" ht="15" customHeight="1">
      <c r="B66" s="181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2:16" ht="15" customHeight="1">
      <c r="B67" s="181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2:16" ht="15" customHeight="1">
      <c r="B68" s="181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2:16" ht="15" customHeight="1">
      <c r="B69" s="181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2:16" ht="15" customHeight="1">
      <c r="B70" s="34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2:16" ht="15" customHeight="1">
      <c r="B71" s="34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2:16" ht="15" customHeight="1">
      <c r="B72" s="34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2:16" ht="15" customHeight="1">
      <c r="B73" s="34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2:16" ht="15" customHeight="1">
      <c r="B74" s="3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2:16" ht="15" customHeight="1">
      <c r="B75" s="34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2:16" ht="15" customHeight="1">
      <c r="B76" s="34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2:16" ht="15" customHeight="1">
      <c r="B77" s="34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2:16" ht="15" customHeight="1">
      <c r="B78" s="34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2:16" ht="15" customHeight="1">
      <c r="B79" s="34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2:16" ht="15" customHeight="1">
      <c r="B80" s="34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2:16" ht="15" customHeight="1">
      <c r="B81" s="34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2:16" ht="15" customHeight="1">
      <c r="B82" s="34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2:16" ht="15" customHeight="1">
      <c r="B83" s="34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2:16" ht="15" customHeight="1">
      <c r="B84" s="3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2:16" ht="15" customHeight="1">
      <c r="B85" s="34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2:16" ht="15" customHeight="1">
      <c r="B86" s="34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2:16" ht="15" customHeight="1">
      <c r="B87" s="34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2:16" ht="15" customHeight="1">
      <c r="B88" s="34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2:16" ht="15" customHeight="1">
      <c r="B89" s="34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2:16" ht="15" customHeight="1">
      <c r="B90" s="34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2:16" ht="15" customHeight="1">
      <c r="B91" s="34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2:16" ht="15" customHeight="1">
      <c r="B92" s="34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2:16" ht="15" customHeight="1">
      <c r="B93" s="34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2:16" ht="15" customHeight="1">
      <c r="B94" s="3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2:16" ht="15" customHeight="1">
      <c r="B95" s="34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2:16" ht="15" customHeight="1">
      <c r="B96" s="34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2:16" ht="15" customHeight="1">
      <c r="B97" s="34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2:16" ht="15" customHeight="1">
      <c r="B98" s="34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2:16" ht="15" customHeight="1">
      <c r="B99" s="34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2:16" ht="15" customHeight="1">
      <c r="B100" s="34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2:16" ht="15" customHeight="1">
      <c r="B101" s="34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2:16" ht="15" customHeight="1">
      <c r="B102" s="34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2:16" ht="15" customHeight="1">
      <c r="B103" s="34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2:16" ht="15" customHeight="1">
      <c r="B104" s="3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2:16" ht="15" customHeight="1">
      <c r="B105" s="34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2:16" ht="15" customHeight="1">
      <c r="B106" s="34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2:16" ht="15" customHeight="1">
      <c r="B107" s="34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2:16" ht="15" customHeight="1">
      <c r="B108" s="34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2:16" ht="15" customHeight="1">
      <c r="B109" s="34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2:16" ht="15" customHeight="1">
      <c r="B110" s="34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2:16" ht="15" customHeight="1">
      <c r="B111" s="34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2:16" ht="15" customHeight="1">
      <c r="B112" s="34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2:16" ht="15" customHeight="1">
      <c r="B113" s="34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2:16" ht="15" customHeight="1">
      <c r="B114" s="3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2:16" ht="15" customHeight="1">
      <c r="B115" s="34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2:16" ht="15" customHeight="1">
      <c r="B116" s="34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2:16" ht="15" customHeight="1">
      <c r="B117" s="34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2:16" ht="15" customHeight="1">
      <c r="B118" s="34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2:16" ht="15" customHeight="1">
      <c r="B119" s="34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2:16" ht="15" customHeight="1">
      <c r="B120" s="34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2:16" ht="15" customHeight="1">
      <c r="B121" s="34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2:16" ht="15" customHeight="1">
      <c r="B122" s="34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2:16" ht="15" customHeight="1">
      <c r="B123" s="34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2:16" ht="15" customHeight="1">
      <c r="B124" s="3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2:16" ht="15" customHeight="1">
      <c r="B125" s="34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2:16" ht="15" customHeight="1">
      <c r="B126" s="34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2:16" ht="15" customHeight="1">
      <c r="B127" s="34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2:16" ht="15" customHeight="1">
      <c r="B128" s="34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2:16" ht="15" customHeight="1">
      <c r="B129" s="34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2:16" ht="15" customHeight="1">
      <c r="B130" s="34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2:16" ht="15" customHeight="1">
      <c r="B131" s="34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2:16" ht="15" customHeight="1">
      <c r="B132" s="34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2:16" ht="15" customHeight="1">
      <c r="B133" s="34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2:16" ht="15" customHeight="1">
      <c r="B134" s="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2:16" ht="15" customHeight="1">
      <c r="B135" s="34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2:16" ht="15" customHeight="1">
      <c r="B136" s="34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2:16" ht="15" customHeight="1">
      <c r="B137" s="34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2:16" ht="15" customHeight="1">
      <c r="B138" s="34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2:16" ht="15" customHeight="1">
      <c r="B139" s="34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2:16" ht="15" customHeight="1">
      <c r="B140" s="34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2:16" ht="15" customHeight="1">
      <c r="B141" s="34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2:16" ht="15" customHeight="1">
      <c r="B142" s="34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2:16" ht="15" customHeight="1">
      <c r="B143" s="34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2:16" ht="15" customHeight="1">
      <c r="B144" s="3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2:16" ht="15" customHeight="1">
      <c r="B145" s="34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2:16" ht="15" customHeight="1">
      <c r="B146" s="34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2:16" ht="15" customHeight="1">
      <c r="B147" s="34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2:16" ht="15" customHeight="1">
      <c r="B148" s="34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2:16" ht="15" customHeight="1">
      <c r="B149" s="34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2:16" ht="15" customHeight="1">
      <c r="B150" s="34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2:16" ht="15" customHeight="1">
      <c r="B151" s="34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2:16" ht="15" customHeight="1">
      <c r="B152" s="34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2:16" ht="15" customHeight="1">
      <c r="B153" s="34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2:16" ht="15" customHeight="1">
      <c r="B154" s="3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2:16" ht="15" customHeight="1">
      <c r="B155" s="34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2:16" ht="15" customHeight="1">
      <c r="B156" s="34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2:16" ht="15" customHeight="1">
      <c r="B157" s="34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2:16" ht="15" customHeight="1">
      <c r="B158" s="34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2:16" ht="15" customHeight="1">
      <c r="B159" s="34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2:16" ht="15" customHeight="1">
      <c r="B160" s="34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2:16" ht="15" customHeight="1">
      <c r="B161" s="34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2:16" ht="15" customHeight="1">
      <c r="B162" s="34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2:16" ht="15" customHeight="1">
      <c r="B163" s="34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2:16" ht="15" customHeight="1">
      <c r="B164" s="3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2:16" ht="15" customHeight="1">
      <c r="B165" s="34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2:16" ht="15" customHeight="1">
      <c r="B166" s="34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2:16" ht="15" customHeight="1">
      <c r="B167" s="34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2:16" ht="15" customHeight="1">
      <c r="B168" s="34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2:16" ht="15" customHeight="1">
      <c r="B169" s="34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2:16" ht="15" customHeight="1">
      <c r="B170" s="34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2:16" ht="15" customHeight="1">
      <c r="B171" s="34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2:16" ht="15" customHeight="1">
      <c r="B172" s="34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2:16" ht="15" customHeight="1">
      <c r="B173" s="34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2:16" ht="15" customHeight="1">
      <c r="B174" s="3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2:16" ht="15" customHeight="1">
      <c r="B175" s="34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2:16" ht="15" customHeight="1">
      <c r="B176" s="34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2:16" ht="15" customHeight="1">
      <c r="B177" s="34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2:16" ht="15" customHeight="1">
      <c r="B178" s="34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2:16" ht="15" customHeight="1">
      <c r="B179" s="34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2:16" ht="15" customHeight="1">
      <c r="B180" s="34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2:16" ht="15" customHeight="1">
      <c r="B181" s="34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2:16" ht="15" customHeight="1">
      <c r="B182" s="34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2:16" ht="15" customHeight="1">
      <c r="B183" s="34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2:16" ht="15" customHeight="1">
      <c r="B184" s="3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2:16" ht="15" customHeight="1">
      <c r="B185" s="34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2:16" ht="15" customHeight="1">
      <c r="B186" s="34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2:16" ht="15" customHeight="1">
      <c r="B187" s="34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2:16" ht="15" customHeight="1">
      <c r="B188" s="34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2:16" ht="15" customHeight="1">
      <c r="B189" s="34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2:16" ht="15" customHeight="1">
      <c r="B190" s="34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2:16" ht="15" customHeight="1">
      <c r="B191" s="34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2:16" ht="15" customHeight="1">
      <c r="B192" s="34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2:16" ht="15" customHeight="1">
      <c r="B193" s="34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2:16" ht="15" customHeight="1">
      <c r="B194" s="3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2:16" ht="15" customHeight="1">
      <c r="B195" s="34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2:16" ht="15" customHeight="1">
      <c r="B196" s="34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2:16" ht="15" customHeight="1">
      <c r="B197" s="34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2:16" ht="15" customHeight="1">
      <c r="B198" s="34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2:16" ht="15" customHeight="1">
      <c r="B199" s="34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2:16" ht="15" customHeight="1">
      <c r="B200" s="34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2:16" ht="15" customHeight="1">
      <c r="B201" s="34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2:16" ht="15" customHeight="1">
      <c r="B202" s="34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2:16" ht="15" customHeight="1">
      <c r="B203" s="34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2:16" ht="15" customHeight="1">
      <c r="B204" s="3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2:16" ht="15" customHeight="1">
      <c r="B205" s="34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2:16" ht="15" customHeight="1">
      <c r="B206" s="34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2:16" ht="15" customHeight="1">
      <c r="B207" s="34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2:16" ht="15" customHeight="1">
      <c r="B208" s="34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2:16" ht="15" customHeight="1">
      <c r="B209" s="34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2:16" ht="15" customHeight="1">
      <c r="B210" s="34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2:16" ht="15" customHeight="1">
      <c r="B211" s="34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2:16" ht="15" customHeight="1">
      <c r="B212" s="34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2:16" ht="15" customHeight="1">
      <c r="B213" s="34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2:16" ht="15" customHeight="1">
      <c r="B214" s="3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2:16" ht="15" customHeight="1">
      <c r="B215" s="34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2:16" ht="15" customHeight="1">
      <c r="B216" s="34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2:16" ht="15" customHeight="1">
      <c r="B217" s="34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2:16" ht="15" customHeight="1">
      <c r="B218" s="34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2:16" ht="15" customHeight="1">
      <c r="B219" s="34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2:16" ht="15" customHeight="1">
      <c r="B220" s="34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2:16" ht="15" customHeight="1">
      <c r="B221" s="34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2:16" ht="15" customHeight="1">
      <c r="B222" s="34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2:16" ht="15" customHeight="1">
      <c r="B223" s="34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2:16" ht="15" customHeight="1">
      <c r="B224" s="3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2:16" ht="15" customHeight="1">
      <c r="B225" s="34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2:16" ht="15" customHeight="1">
      <c r="B226" s="34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2:16" ht="15" customHeight="1">
      <c r="B227" s="34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2:16" ht="15" customHeight="1">
      <c r="B228" s="34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2:16" ht="15" customHeight="1">
      <c r="B229" s="34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2:16" ht="15" customHeight="1">
      <c r="B230" s="34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2:16" ht="15" customHeight="1">
      <c r="B231" s="34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2:16" ht="15" customHeight="1">
      <c r="B232" s="34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2:16" ht="15" customHeight="1">
      <c r="B233" s="34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2:16" ht="15" customHeight="1">
      <c r="B234" s="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2:16" ht="15" customHeight="1">
      <c r="B235" s="34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2:16" ht="15" customHeight="1">
      <c r="B236" s="34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2:16" ht="15" customHeight="1">
      <c r="B237" s="34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2:16" ht="15" customHeight="1">
      <c r="B238" s="34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2:16" ht="15" customHeight="1">
      <c r="B239" s="34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2:16" ht="15" customHeight="1">
      <c r="B240" s="34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2:16" ht="15" customHeight="1">
      <c r="B241" s="34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2:16" ht="15" customHeight="1">
      <c r="B242" s="34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2:16" ht="15" customHeight="1">
      <c r="B243" s="34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2:16" ht="15" customHeight="1">
      <c r="B244" s="3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2:16" ht="15" customHeight="1">
      <c r="B245" s="34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2:16" ht="15" customHeight="1">
      <c r="B246" s="34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2:16" ht="15" customHeight="1">
      <c r="B247" s="34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2:16" ht="15" customHeight="1">
      <c r="B248" s="34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2:16" ht="15" customHeight="1">
      <c r="B249" s="34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2:16" ht="15" customHeight="1">
      <c r="B250" s="34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2:16" ht="15" customHeight="1">
      <c r="B251" s="34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2:16" ht="15" customHeight="1">
      <c r="B252" s="34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2:16" ht="15" customHeight="1">
      <c r="B253" s="34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2:16" ht="15" customHeight="1">
      <c r="B254" s="3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2:16" ht="15" customHeight="1">
      <c r="B255" s="34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2:16" ht="15" customHeight="1">
      <c r="B256" s="34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2:16" ht="15" customHeight="1">
      <c r="B257" s="34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2:16" ht="15" customHeight="1">
      <c r="B258" s="34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2:16" ht="15" customHeight="1">
      <c r="B259" s="34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2:16" ht="15" customHeight="1">
      <c r="B260" s="34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2:16" ht="15" customHeight="1">
      <c r="B261" s="34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2:16" ht="15" customHeight="1">
      <c r="B262" s="34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2:16" ht="15" customHeight="1">
      <c r="B263" s="34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2:16" ht="15" customHeight="1">
      <c r="B264" s="3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2:16" ht="15" customHeight="1">
      <c r="B265" s="34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2:16" ht="15" customHeight="1">
      <c r="B266" s="34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2:16" ht="15" customHeight="1">
      <c r="B267" s="34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2:16" ht="15" customHeight="1">
      <c r="B268" s="34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2:16" ht="15" customHeight="1">
      <c r="B269" s="34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2:16" ht="15" customHeight="1">
      <c r="B270" s="34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2:16" ht="15" customHeight="1">
      <c r="B271" s="34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2:16" ht="15" customHeight="1">
      <c r="B272" s="34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2:16" ht="15" customHeight="1">
      <c r="B273" s="34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2:16" ht="15" customHeight="1">
      <c r="B274" s="3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2:16" ht="15" customHeight="1">
      <c r="B275" s="34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2:16" ht="15" customHeight="1">
      <c r="B276" s="34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2:16" ht="15" customHeight="1">
      <c r="B277" s="34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2:16" ht="15" customHeight="1">
      <c r="B278" s="34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2:16" ht="15" customHeight="1">
      <c r="B279" s="34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2:16" ht="15" customHeight="1">
      <c r="B280" s="34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2:16" ht="15" customHeight="1">
      <c r="B281" s="34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2:16" ht="15" customHeight="1">
      <c r="B282" s="34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2:16" ht="15" customHeight="1">
      <c r="B283" s="34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2:16" ht="15" customHeight="1">
      <c r="B284" s="3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2:16" ht="15" customHeight="1">
      <c r="B285" s="34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2:16" ht="15" customHeight="1">
      <c r="B286" s="34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2:16" ht="15" customHeight="1">
      <c r="B287" s="34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2:16" ht="15" customHeight="1">
      <c r="B288" s="34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2:16" ht="15" customHeight="1">
      <c r="B289" s="34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2:16" ht="15" customHeight="1">
      <c r="B290" s="34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2:16" ht="15" customHeight="1">
      <c r="B291" s="34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2:16" ht="15" customHeight="1">
      <c r="B292" s="34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2:16" ht="15" customHeight="1">
      <c r="B293" s="34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2:16" ht="15" customHeight="1">
      <c r="B294" s="3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2:16" ht="15" customHeight="1">
      <c r="B295" s="34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2:16" ht="15" customHeight="1">
      <c r="B296" s="34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2:16" ht="15" customHeight="1">
      <c r="B297" s="34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2:16" ht="15" customHeight="1">
      <c r="B298" s="34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2:16" ht="15" customHeight="1">
      <c r="B299" s="34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2:16" ht="15" customHeight="1">
      <c r="B300" s="34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2:16" ht="15" customHeight="1">
      <c r="B301" s="34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2:16" ht="15" customHeight="1">
      <c r="B302" s="34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2:16" ht="15" customHeight="1">
      <c r="B303" s="34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2:16" ht="15" customHeight="1">
      <c r="B304" s="3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2:16" ht="15" customHeight="1">
      <c r="B305" s="34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2:16" ht="15" customHeight="1">
      <c r="B306" s="34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2:16" ht="15" customHeight="1">
      <c r="B307" s="34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2:16" ht="15" customHeight="1">
      <c r="B308" s="34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2:16" ht="15" customHeight="1">
      <c r="B309" s="34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2:16" ht="15" customHeight="1">
      <c r="B310" s="34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2:16" ht="15" customHeight="1">
      <c r="B311" s="34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2:16" ht="15" customHeight="1">
      <c r="B312" s="34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2:16" ht="15" customHeight="1">
      <c r="B313" s="34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2:16" ht="15" customHeight="1">
      <c r="B314" s="3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2:16" ht="15" customHeight="1">
      <c r="B315" s="34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2:16" ht="15" customHeight="1">
      <c r="B316" s="34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2:16" ht="15" customHeight="1">
      <c r="B317" s="34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2:16" ht="15" customHeight="1">
      <c r="B318" s="34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2:16" ht="15" customHeight="1">
      <c r="B319" s="34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2:16" ht="15" customHeight="1">
      <c r="B320" s="34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  <row r="321" spans="2:16" ht="15" customHeight="1">
      <c r="B321" s="34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</row>
    <row r="322" spans="2:16" ht="15" customHeight="1">
      <c r="B322" s="34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</row>
    <row r="323" spans="2:16" ht="15" customHeight="1">
      <c r="B323" s="34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</row>
    <row r="324" spans="2:16" ht="15" customHeight="1">
      <c r="B324" s="3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</row>
    <row r="325" spans="2:16" ht="15" customHeight="1">
      <c r="B325" s="34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</row>
    <row r="326" spans="2:16" ht="15" customHeight="1">
      <c r="B326" s="34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</row>
    <row r="327" spans="2:16" ht="15" customHeight="1">
      <c r="B327" s="34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</row>
    <row r="328" spans="2:16" ht="15" customHeight="1">
      <c r="B328" s="34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</row>
    <row r="329" spans="2:16" ht="15" customHeight="1">
      <c r="B329" s="34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</row>
    <row r="330" spans="2:16" ht="15" customHeight="1">
      <c r="B330" s="34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</row>
    <row r="331" spans="2:16" ht="15" customHeight="1">
      <c r="B331" s="34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</row>
    <row r="332" spans="2:16" ht="15" customHeight="1">
      <c r="B332" s="34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</row>
    <row r="333" spans="2:16" ht="15" customHeight="1">
      <c r="B333" s="34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</row>
    <row r="334" spans="2:16" ht="15" customHeight="1">
      <c r="B334" s="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</row>
    <row r="335" spans="2:16" ht="15" customHeight="1">
      <c r="B335" s="34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</row>
    <row r="336" spans="2:16" ht="15" customHeight="1">
      <c r="B336" s="34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</row>
    <row r="337" spans="2:16" ht="15" customHeight="1">
      <c r="B337" s="34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</row>
    <row r="338" spans="2:16" ht="15" customHeight="1">
      <c r="B338" s="34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</row>
    <row r="339" spans="2:16" ht="15" customHeight="1">
      <c r="B339" s="34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</row>
    <row r="340" spans="2:16" ht="15" customHeight="1">
      <c r="B340" s="34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</row>
    <row r="341" spans="2:16" ht="15" customHeight="1">
      <c r="B341" s="34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</row>
    <row r="342" spans="2:16" ht="15" customHeight="1">
      <c r="B342" s="34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</row>
    <row r="343" spans="2:16" ht="15" customHeight="1">
      <c r="B343" s="34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</row>
    <row r="344" spans="2:16" ht="15" customHeight="1">
      <c r="B344" s="3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</row>
    <row r="345" spans="2:16" ht="15" customHeight="1">
      <c r="B345" s="34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</row>
    <row r="346" spans="2:16" ht="15" customHeight="1">
      <c r="B346" s="34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</row>
    <row r="347" spans="2:16" ht="15" customHeight="1">
      <c r="B347" s="34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</row>
    <row r="348" spans="2:16" ht="15" customHeight="1">
      <c r="B348" s="34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</row>
    <row r="349" spans="2:16" ht="15" customHeight="1">
      <c r="B349" s="34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</row>
    <row r="350" spans="2:16" ht="15" customHeight="1">
      <c r="B350" s="34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</row>
    <row r="351" spans="2:16" ht="15" customHeight="1">
      <c r="B351" s="34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</row>
    <row r="352" spans="2:16" ht="15" customHeight="1">
      <c r="B352" s="34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2:16" ht="15" customHeight="1">
      <c r="B353" s="34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2:16" ht="15" customHeight="1">
      <c r="B354" s="3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2:16" ht="15" customHeight="1">
      <c r="B355" s="34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2:16" ht="15" customHeight="1">
      <c r="B356" s="34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ht="15" customHeight="1">
      <c r="B357" s="34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2:16" ht="15" customHeight="1">
      <c r="B358" s="34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2:16" ht="15" customHeight="1">
      <c r="B359" s="34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ht="15" customHeight="1">
      <c r="B360" s="34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ht="15" customHeight="1">
      <c r="B361" s="34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2:16" ht="15" customHeight="1">
      <c r="B362" s="34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2:16" ht="15" customHeight="1">
      <c r="B363" s="34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2:16" ht="15" customHeight="1">
      <c r="B364" s="3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  <row r="365" spans="2:16" ht="15" customHeight="1">
      <c r="B365" s="34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</row>
    <row r="366" spans="2:16" ht="15" customHeight="1">
      <c r="B366" s="34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</row>
    <row r="367" spans="2:16" ht="15" customHeight="1">
      <c r="B367" s="34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</row>
    <row r="368" spans="2:16" ht="15" customHeight="1">
      <c r="B368" s="34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2:16" ht="15" customHeight="1">
      <c r="B369" s="34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2:16" ht="15" customHeight="1">
      <c r="B370" s="34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2:16" ht="15" customHeight="1">
      <c r="B371" s="34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2:16" ht="15" customHeight="1">
      <c r="B372" s="34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2:16" ht="15" customHeight="1">
      <c r="B373" s="34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  <row r="374" spans="2:16" ht="15" customHeight="1">
      <c r="B374" s="3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</row>
    <row r="375" spans="2:16" ht="15" customHeight="1">
      <c r="B375" s="34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</row>
    <row r="376" spans="2:16" ht="15" customHeight="1">
      <c r="B376" s="34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</row>
    <row r="377" spans="2:16" ht="15" customHeight="1">
      <c r="B377" s="34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</row>
    <row r="378" spans="2:16" ht="15" customHeight="1">
      <c r="B378" s="34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</row>
    <row r="379" spans="2:16" ht="15" customHeight="1">
      <c r="B379" s="34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</row>
    <row r="380" spans="2:16" ht="15" customHeight="1">
      <c r="B380" s="34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</row>
    <row r="381" spans="2:16" ht="15" customHeight="1">
      <c r="B381" s="34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</row>
    <row r="382" spans="2:16" ht="15" customHeight="1">
      <c r="B382" s="34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</row>
    <row r="383" spans="2:16" ht="15" customHeight="1">
      <c r="B383" s="34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</row>
    <row r="384" spans="2:16" ht="15" customHeight="1">
      <c r="B384" s="3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</row>
    <row r="385" spans="2:16" ht="15" customHeight="1">
      <c r="B385" s="34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</row>
    <row r="386" spans="2:16" ht="15" customHeight="1">
      <c r="B386" s="34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</row>
    <row r="387" spans="2:16" ht="15" customHeight="1">
      <c r="B387" s="34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</row>
    <row r="388" spans="2:16" ht="15" customHeight="1">
      <c r="B388" s="34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</row>
    <row r="389" spans="2:16" ht="15" customHeight="1">
      <c r="B389" s="34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</row>
    <row r="390" spans="2:16" ht="15" customHeight="1">
      <c r="B390" s="34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</row>
    <row r="391" spans="2:16" ht="15" customHeight="1">
      <c r="B391" s="34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</row>
    <row r="392" spans="2:16" ht="15" customHeight="1">
      <c r="B392" s="34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</row>
    <row r="393" spans="2:16" ht="15" customHeight="1">
      <c r="B393" s="34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</row>
    <row r="394" spans="2:16" ht="15" customHeight="1">
      <c r="B394" s="3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</row>
    <row r="395" spans="2:16" ht="15" customHeight="1">
      <c r="B395" s="34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</row>
    <row r="396" spans="2:16" ht="15" customHeight="1">
      <c r="B396" s="34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</row>
    <row r="397" spans="2:16" ht="15" customHeight="1">
      <c r="B397" s="34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</row>
    <row r="398" spans="2:16" ht="15" customHeight="1">
      <c r="B398" s="34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</row>
    <row r="399" spans="2:16" ht="15" customHeight="1">
      <c r="B399" s="34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</row>
    <row r="400" spans="2:16" ht="15" customHeight="1">
      <c r="B400" s="34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</row>
    <row r="401" spans="2:16" ht="15" customHeight="1">
      <c r="B401" s="34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</row>
    <row r="402" spans="2:16" ht="15" customHeight="1">
      <c r="B402" s="34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</row>
    <row r="403" spans="2:16" ht="15" customHeight="1">
      <c r="B403" s="34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</row>
    <row r="404" spans="2:16" ht="15" customHeight="1">
      <c r="B404" s="3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</row>
    <row r="405" spans="2:16" ht="15" customHeight="1">
      <c r="B405" s="34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</row>
    <row r="406" spans="2:16" ht="15" customHeight="1">
      <c r="B406" s="34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</row>
    <row r="407" spans="2:16" ht="15" customHeight="1">
      <c r="B407" s="34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</row>
    <row r="408" spans="2:16" ht="15" customHeight="1">
      <c r="B408" s="34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2:16" ht="15" customHeight="1">
      <c r="B409" s="34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</row>
    <row r="410" spans="2:16" ht="15" customHeight="1">
      <c r="B410" s="34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2:16" ht="15" customHeight="1">
      <c r="B411" s="34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2:16" ht="15" customHeight="1">
      <c r="B412" s="34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2:16" ht="15" customHeight="1">
      <c r="B413" s="34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2:16" ht="15" customHeight="1">
      <c r="B414" s="3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2:16" ht="15" customHeight="1">
      <c r="B415" s="34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2:16" ht="15" customHeight="1">
      <c r="B416" s="34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2:16" ht="15" customHeight="1">
      <c r="B417" s="34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2:16" ht="15" customHeight="1">
      <c r="B418" s="34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2:16" ht="15" customHeight="1">
      <c r="B419" s="34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2:16" ht="15" customHeight="1">
      <c r="B420" s="34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2:16" ht="15" customHeight="1">
      <c r="B421" s="34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2:16" ht="15" customHeight="1">
      <c r="B422" s="34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2:16" ht="15" customHeight="1">
      <c r="B423" s="34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2:16" ht="15" customHeight="1">
      <c r="B424" s="3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2:16" ht="15" customHeight="1">
      <c r="B425" s="34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2:16" ht="15" customHeight="1">
      <c r="B426" s="34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2:16" ht="15" customHeight="1">
      <c r="B427" s="34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2:16" ht="15" customHeight="1">
      <c r="B428" s="34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2:16" ht="15" customHeight="1">
      <c r="B429" s="34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2:16" ht="15" customHeight="1">
      <c r="B430" s="34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2:16" ht="15" customHeight="1">
      <c r="B431" s="34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2:16" ht="15" customHeight="1">
      <c r="B432" s="34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2:16" ht="15" customHeight="1">
      <c r="B433" s="34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2:16" ht="15" customHeight="1">
      <c r="B434" s="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2:16" ht="15" customHeight="1">
      <c r="B435" s="34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2:16" ht="15" customHeight="1">
      <c r="B436" s="34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2:16" ht="15" customHeight="1">
      <c r="B437" s="34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2:16" ht="15" customHeight="1">
      <c r="B438" s="34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2:16" ht="15" customHeight="1">
      <c r="B439" s="34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2:16" ht="15" customHeight="1">
      <c r="B440" s="34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2:16" ht="15" customHeight="1">
      <c r="B441" s="34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2:16" ht="15" customHeight="1">
      <c r="B442" s="34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2:16" ht="15" customHeight="1">
      <c r="B443" s="34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2:16" ht="15" customHeight="1">
      <c r="B444" s="3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2:16" ht="15" customHeight="1">
      <c r="B445" s="34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2:16" ht="15" customHeight="1">
      <c r="B446" s="34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2:16" ht="15" customHeight="1">
      <c r="B447" s="34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2:16" ht="15" customHeight="1">
      <c r="B448" s="34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2:16" ht="15" customHeight="1">
      <c r="B449" s="34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2:16" ht="15" customHeight="1">
      <c r="B450" s="34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2:16" ht="15" customHeight="1">
      <c r="B451" s="34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2:16" ht="15" customHeight="1">
      <c r="B452" s="34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2:16" ht="15" customHeight="1">
      <c r="B453" s="34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2:16" ht="15" customHeight="1">
      <c r="B454" s="3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2:16" ht="15" customHeight="1">
      <c r="B455" s="34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2:16" ht="15" customHeight="1">
      <c r="B456" s="34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2:16" ht="15" customHeight="1">
      <c r="B457" s="34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2:16" ht="15" customHeight="1">
      <c r="B458" s="34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2:16" ht="15" customHeight="1">
      <c r="B459" s="34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2:16" ht="15" customHeight="1">
      <c r="B460" s="34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2:16" ht="15" customHeight="1">
      <c r="B461" s="34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2:16" ht="15" customHeight="1">
      <c r="B462" s="34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2:16" ht="15" customHeight="1">
      <c r="B463" s="34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2:16" ht="15" customHeight="1">
      <c r="B464" s="3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2:16" ht="15" customHeight="1">
      <c r="B465" s="34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2:16" ht="15" customHeight="1">
      <c r="B466" s="34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2:16" ht="15" customHeight="1">
      <c r="B467" s="34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2:16" ht="15" customHeight="1">
      <c r="B468" s="34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2:16" ht="15" customHeight="1">
      <c r="B469" s="34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2:16" ht="15" customHeight="1">
      <c r="B470" s="34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2:16" ht="15" customHeight="1">
      <c r="B471" s="34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2:16" ht="15" customHeight="1">
      <c r="B472" s="34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2:16" ht="15" customHeight="1">
      <c r="B473" s="34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2:16" ht="15" customHeight="1">
      <c r="B474" s="3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2:16" ht="15" customHeight="1">
      <c r="B475" s="34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2:16" ht="15" customHeight="1">
      <c r="B476" s="34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2:16" ht="15" customHeight="1">
      <c r="B477" s="34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2:16" ht="15" customHeight="1">
      <c r="B478" s="34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2:16" ht="15" customHeight="1">
      <c r="B479" s="34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2:16" ht="15" customHeight="1">
      <c r="B480" s="34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2:16" ht="15" customHeight="1">
      <c r="B481" s="34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2:16" ht="15" customHeight="1">
      <c r="B482" s="34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2:16" ht="15" customHeight="1">
      <c r="B483" s="34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2:16" ht="15" customHeight="1">
      <c r="B484" s="3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2:16" ht="15" customHeight="1">
      <c r="B485" s="34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2:16" ht="15" customHeight="1">
      <c r="B486" s="34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</sheetData>
  <sortState ref="C2:O63">
    <sortCondition ref="K7"/>
  </sortState>
  <conditionalFormatting sqref="M2:M61 I2:I61">
    <cfRule type="containsText" dxfId="47" priority="3" operator="containsText" text="NON">
      <formula>NOT(ISERROR(SEARCH("NON",I2)))</formula>
    </cfRule>
  </conditionalFormatting>
  <dataValidations count="4">
    <dataValidation type="list" allowBlank="1" showInputMessage="1" showErrorMessage="1" sqref="E39:E61 E2:E29">
      <formula1>"75001,75002,75003,75004,75005,75006,75007,75008,75009,75010,75011,75012,75013,75014,75015,75016,75017,75018,75019,75020"</formula1>
    </dataValidation>
    <dataValidation type="list" allowBlank="1" showInputMessage="1" showErrorMessage="1" sqref="E30:E38">
      <formula1>",75001,75002,75003,75004,75005,75006,75007,75008,75009,75010,75011,75012,75013,75014,75015,75016,75017,75018,75019,75020"</formula1>
    </dataValidation>
    <dataValidation type="list" allowBlank="1" showInputMessage="1" showErrorMessage="1" sqref="L2:L61">
      <formula1>"08h30,9h00,9h30,10h00,10h30,13h00,13h30,"</formula1>
    </dataValidation>
    <dataValidation type="list" allowBlank="1" showInputMessage="1" showErrorMessage="1" sqref="I2:I61 M2:M61">
      <formula1>"Oui,NON"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Q66"/>
  <sheetViews>
    <sheetView zoomScale="90" zoomScaleNormal="90" workbookViewId="0">
      <pane xSplit="1" ySplit="1" topLeftCell="B2" activePane="bottomRight" state="frozen"/>
      <selection activeCell="K45" sqref="K45"/>
      <selection pane="topRight" activeCell="K45" sqref="K45"/>
      <selection pane="bottomLeft" activeCell="K45" sqref="K45"/>
      <selection pane="bottomRight" activeCell="D9" sqref="D9"/>
    </sheetView>
  </sheetViews>
  <sheetFormatPr baseColWidth="10" defaultRowHeight="15.75"/>
  <cols>
    <col min="1" max="1" width="12.7109375" style="31" customWidth="1"/>
    <col min="2" max="2" width="13.85546875" style="70" customWidth="1"/>
    <col min="3" max="3" width="13.85546875" style="41" customWidth="1"/>
    <col min="4" max="4" width="32.85546875" customWidth="1"/>
    <col min="5" max="5" width="11.42578125" style="33"/>
    <col min="6" max="6" width="11.42578125" style="34"/>
    <col min="7" max="7" width="18" style="157" customWidth="1"/>
    <col min="8" max="8" width="32.5703125" style="157" customWidth="1"/>
    <col min="9" max="9" width="11.42578125" style="157"/>
    <col min="10" max="10" width="13.140625" style="157" customWidth="1"/>
    <col min="11" max="12" width="11.42578125" style="157"/>
    <col min="13" max="14" width="15.7109375" style="157" customWidth="1"/>
    <col min="15" max="17" width="11.42578125" style="157"/>
    <col min="18" max="18" width="14.140625" style="36" customWidth="1"/>
    <col min="19" max="19" width="18.42578125" style="157" customWidth="1"/>
    <col min="20" max="20" width="33.140625" style="157" customWidth="1"/>
    <col min="21" max="21" width="13.85546875" customWidth="1"/>
    <col min="22" max="22" width="13" style="34" customWidth="1"/>
    <col min="23" max="23" width="13.5703125" style="42" customWidth="1"/>
    <col min="24" max="24" width="12.140625" bestFit="1" customWidth="1"/>
    <col min="25" max="25" width="16.28515625" customWidth="1"/>
    <col min="27" max="27" width="11.42578125" style="56"/>
    <col min="28" max="28" width="13.42578125" style="56" customWidth="1"/>
    <col min="29" max="29" width="13.42578125" style="33" customWidth="1"/>
    <col min="31" max="31" width="12" customWidth="1"/>
    <col min="32" max="32" width="13.42578125" customWidth="1"/>
    <col min="34" max="34" width="11.42578125" style="36"/>
    <col min="35" max="35" width="10.28515625" style="36" customWidth="1"/>
    <col min="36" max="36" width="16.28515625" customWidth="1"/>
    <col min="38" max="38" width="11.42578125" customWidth="1"/>
    <col min="39" max="39" width="12.42578125" hidden="1" customWidth="1"/>
    <col min="40" max="40" width="11.42578125" hidden="1" customWidth="1"/>
    <col min="41" max="41" width="19.28515625" hidden="1" customWidth="1"/>
    <col min="42" max="42" width="10.140625" hidden="1" customWidth="1"/>
    <col min="43" max="43" width="21.42578125" hidden="1" customWidth="1"/>
    <col min="44" max="45" width="16.7109375" customWidth="1"/>
    <col min="46" max="46" width="11.42578125" customWidth="1"/>
  </cols>
  <sheetData>
    <row r="1" spans="1:43" ht="45.75" customHeight="1" thickBot="1">
      <c r="A1" s="27"/>
      <c r="B1" s="58" t="s">
        <v>68</v>
      </c>
      <c r="C1" s="26" t="s">
        <v>10</v>
      </c>
      <c r="D1" s="26" t="s">
        <v>2</v>
      </c>
      <c r="E1" s="26" t="s">
        <v>8</v>
      </c>
      <c r="F1" s="26" t="s">
        <v>18</v>
      </c>
      <c r="G1" s="109" t="s">
        <v>3</v>
      </c>
      <c r="H1" s="134" t="s">
        <v>7</v>
      </c>
      <c r="I1" s="109" t="s">
        <v>124</v>
      </c>
      <c r="J1" s="134" t="s">
        <v>23</v>
      </c>
      <c r="K1" s="109" t="s">
        <v>41</v>
      </c>
      <c r="L1" s="109" t="s">
        <v>13</v>
      </c>
      <c r="M1" s="134" t="s">
        <v>5</v>
      </c>
      <c r="N1" s="125" t="s">
        <v>111</v>
      </c>
      <c r="O1" s="109" t="s">
        <v>103</v>
      </c>
      <c r="P1" s="109" t="s">
        <v>12</v>
      </c>
      <c r="Q1" s="134" t="s">
        <v>1</v>
      </c>
      <c r="R1" s="109" t="s">
        <v>100</v>
      </c>
      <c r="S1" s="109" t="s">
        <v>9</v>
      </c>
      <c r="T1" s="134" t="s">
        <v>6</v>
      </c>
      <c r="U1" s="26" t="s">
        <v>49</v>
      </c>
      <c r="V1" s="26" t="s">
        <v>50</v>
      </c>
      <c r="W1" s="26" t="s">
        <v>24</v>
      </c>
      <c r="X1" s="26" t="s">
        <v>44</v>
      </c>
      <c r="Y1" s="58" t="s">
        <v>104</v>
      </c>
      <c r="Z1" s="58" t="s">
        <v>102</v>
      </c>
      <c r="AA1" s="26" t="s">
        <v>15</v>
      </c>
      <c r="AB1" s="26" t="s">
        <v>51</v>
      </c>
      <c r="AC1" s="58" t="s">
        <v>66</v>
      </c>
      <c r="AD1" s="26" t="s">
        <v>22</v>
      </c>
      <c r="AE1" s="26" t="s">
        <v>32</v>
      </c>
      <c r="AF1" s="26" t="s">
        <v>35</v>
      </c>
      <c r="AG1" s="26" t="s">
        <v>33</v>
      </c>
      <c r="AH1" s="26" t="s">
        <v>20</v>
      </c>
      <c r="AI1" s="26" t="s">
        <v>14</v>
      </c>
      <c r="AJ1" s="26" t="s">
        <v>19</v>
      </c>
      <c r="AK1" s="26" t="s">
        <v>16</v>
      </c>
      <c r="AM1" s="45" t="s">
        <v>43</v>
      </c>
      <c r="AO1" s="46" t="s">
        <v>47</v>
      </c>
      <c r="AQ1" s="48" t="s">
        <v>46</v>
      </c>
    </row>
    <row r="2" spans="1:43" ht="29.25" customHeight="1" thickBot="1">
      <c r="A2" s="158"/>
      <c r="B2" s="173" t="s">
        <v>116</v>
      </c>
      <c r="C2" s="178" t="s">
        <v>113</v>
      </c>
      <c r="D2" s="180" t="s">
        <v>115</v>
      </c>
      <c r="E2" s="172">
        <v>75007</v>
      </c>
      <c r="F2" s="177" t="s">
        <v>17</v>
      </c>
      <c r="G2" s="188" t="s">
        <v>123</v>
      </c>
      <c r="H2" s="159" t="s">
        <v>123</v>
      </c>
      <c r="I2" s="164"/>
      <c r="J2" s="159"/>
      <c r="K2" s="167"/>
      <c r="L2" s="173"/>
      <c r="M2" s="162"/>
      <c r="N2" s="163"/>
      <c r="O2" s="174"/>
      <c r="P2" s="160"/>
      <c r="Q2" s="165"/>
      <c r="R2" s="169"/>
      <c r="S2" s="169"/>
      <c r="T2" s="72"/>
      <c r="U2" s="179"/>
      <c r="V2" s="179"/>
      <c r="W2" s="176"/>
      <c r="X2" s="172"/>
      <c r="Y2" s="172"/>
      <c r="Z2" s="172"/>
      <c r="AA2" s="172"/>
      <c r="AB2" s="172"/>
      <c r="AC2" s="179"/>
      <c r="AD2" s="172"/>
      <c r="AE2" s="175"/>
      <c r="AF2" s="175"/>
      <c r="AG2" s="175"/>
      <c r="AH2" s="172"/>
      <c r="AI2" s="171"/>
      <c r="AJ2" s="172"/>
      <c r="AK2" s="170"/>
      <c r="AM2">
        <f t="shared" ref="AM2:AM40" si="0">IF(ISNUMBER(E2),1,"")</f>
        <v>1</v>
      </c>
    </row>
    <row r="3" spans="1:43" ht="18" customHeight="1" thickBot="1">
      <c r="B3" s="173" t="s">
        <v>125</v>
      </c>
      <c r="C3" s="178" t="s">
        <v>126</v>
      </c>
      <c r="D3" s="180"/>
      <c r="E3" s="179"/>
      <c r="F3" s="177"/>
      <c r="G3" s="166"/>
      <c r="H3" s="38"/>
      <c r="I3" s="128"/>
      <c r="J3" s="169"/>
      <c r="K3" s="167"/>
      <c r="L3" s="173"/>
      <c r="M3" s="168"/>
      <c r="N3" s="124"/>
      <c r="O3" s="174"/>
      <c r="P3" s="30"/>
      <c r="Q3" s="165"/>
      <c r="R3" s="169"/>
      <c r="S3" s="169"/>
      <c r="T3" s="161"/>
      <c r="U3" s="179"/>
      <c r="V3" s="179"/>
      <c r="W3" s="176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4"/>
      <c r="AJ3" s="179"/>
      <c r="AK3" s="173"/>
      <c r="AM3" t="str">
        <f t="shared" si="0"/>
        <v/>
      </c>
      <c r="AO3" s="48" t="s">
        <v>48</v>
      </c>
      <c r="AQ3" s="47">
        <f>COUNTIF(U:U,"POINT D'ARRET")</f>
        <v>0</v>
      </c>
    </row>
    <row r="4" spans="1:43" ht="15" customHeight="1" thickBot="1">
      <c r="C4" s="178"/>
      <c r="D4" s="185"/>
      <c r="E4" s="75"/>
      <c r="F4" s="177"/>
      <c r="G4" s="166"/>
      <c r="H4" s="38"/>
      <c r="I4" s="144"/>
      <c r="J4" s="144"/>
      <c r="K4" s="167"/>
      <c r="L4" s="173"/>
      <c r="M4" s="168"/>
      <c r="N4" s="124"/>
      <c r="O4" s="174"/>
      <c r="P4" s="30"/>
      <c r="Q4" s="165"/>
      <c r="R4" s="169"/>
      <c r="S4" s="169"/>
      <c r="T4" s="161"/>
      <c r="U4" s="77"/>
      <c r="V4" s="77"/>
      <c r="W4" s="105"/>
      <c r="X4" s="179"/>
      <c r="Y4" s="179"/>
      <c r="Z4" s="179"/>
      <c r="AA4" s="179"/>
      <c r="AB4" s="179"/>
      <c r="AC4" s="179"/>
      <c r="AD4" s="179"/>
      <c r="AE4" s="179"/>
      <c r="AF4" s="175"/>
      <c r="AG4" s="75"/>
      <c r="AH4" s="179"/>
      <c r="AI4" s="77"/>
      <c r="AJ4" s="179"/>
      <c r="AK4" s="179"/>
      <c r="AM4" t="str">
        <f t="shared" si="0"/>
        <v/>
      </c>
      <c r="AO4" s="48" t="s">
        <v>45</v>
      </c>
    </row>
    <row r="5" spans="1:43" ht="14.25" customHeight="1" thickBot="1">
      <c r="B5" s="111"/>
      <c r="C5" s="178"/>
      <c r="D5" s="180"/>
      <c r="E5" s="75"/>
      <c r="F5" s="177"/>
      <c r="G5" s="166"/>
      <c r="H5" s="15"/>
      <c r="I5" s="164"/>
      <c r="J5" s="119"/>
      <c r="K5" s="167"/>
      <c r="L5" s="173"/>
      <c r="M5" s="168"/>
      <c r="N5" s="124"/>
      <c r="O5" s="174"/>
      <c r="P5" s="165"/>
      <c r="Q5" s="165"/>
      <c r="R5" s="97"/>
      <c r="S5" s="169"/>
      <c r="T5" s="161"/>
      <c r="U5" s="77"/>
      <c r="V5" s="77"/>
      <c r="W5" s="176"/>
      <c r="X5" s="179"/>
      <c r="Y5" s="179"/>
      <c r="Z5" s="179"/>
      <c r="AA5" s="179"/>
      <c r="AB5" s="179"/>
      <c r="AC5" s="179"/>
      <c r="AD5" s="179"/>
      <c r="AE5" s="179"/>
      <c r="AF5" s="175"/>
      <c r="AG5" s="75"/>
      <c r="AH5" s="179"/>
      <c r="AI5" s="77"/>
      <c r="AJ5" s="179"/>
      <c r="AK5" s="179"/>
      <c r="AM5" t="str">
        <f t="shared" si="0"/>
        <v/>
      </c>
      <c r="AO5" s="47">
        <f>COUNTA(U2:U391)-AQ3</f>
        <v>0</v>
      </c>
    </row>
    <row r="6" spans="1:43" ht="15" customHeight="1">
      <c r="C6" s="178"/>
      <c r="D6" s="180"/>
      <c r="E6" s="75"/>
      <c r="F6" s="177"/>
      <c r="G6" s="166"/>
      <c r="H6" s="38"/>
      <c r="I6" s="144"/>
      <c r="J6" s="72"/>
      <c r="K6" s="167"/>
      <c r="L6" s="173"/>
      <c r="M6" s="168"/>
      <c r="N6" s="124"/>
      <c r="O6" s="174"/>
      <c r="P6" s="30"/>
      <c r="Q6" s="165"/>
      <c r="R6" s="169"/>
      <c r="S6" s="169"/>
      <c r="T6" s="161"/>
      <c r="U6" s="77"/>
      <c r="V6" s="77"/>
      <c r="W6" s="176"/>
      <c r="X6" s="179"/>
      <c r="Y6" s="179"/>
      <c r="Z6" s="179"/>
      <c r="AA6" s="179"/>
      <c r="AB6" s="179"/>
      <c r="AC6" s="179"/>
      <c r="AD6" s="75"/>
      <c r="AE6" s="75"/>
      <c r="AF6" s="75"/>
      <c r="AG6" s="75"/>
      <c r="AH6" s="75"/>
      <c r="AI6" s="77"/>
      <c r="AJ6" s="75"/>
      <c r="AK6" s="75"/>
      <c r="AM6" t="str">
        <f t="shared" si="0"/>
        <v/>
      </c>
    </row>
    <row r="7" spans="1:43" ht="14.25" customHeight="1">
      <c r="C7" s="178"/>
      <c r="D7" s="180"/>
      <c r="E7" s="75"/>
      <c r="F7" s="177"/>
      <c r="G7" s="166"/>
      <c r="H7" s="38"/>
      <c r="I7" s="144"/>
      <c r="J7" s="169"/>
      <c r="K7" s="167"/>
      <c r="L7" s="173"/>
      <c r="M7" s="168"/>
      <c r="N7" s="124"/>
      <c r="O7" s="174"/>
      <c r="P7" s="30"/>
      <c r="Q7" s="165"/>
      <c r="R7" s="169"/>
      <c r="S7" s="169"/>
      <c r="T7" s="161"/>
      <c r="U7" s="77"/>
      <c r="V7" s="77"/>
      <c r="W7" s="176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7"/>
      <c r="AJ7" s="75"/>
      <c r="AK7" s="75"/>
      <c r="AM7" t="str">
        <f t="shared" si="0"/>
        <v/>
      </c>
      <c r="AO7" t="s">
        <v>52</v>
      </c>
    </row>
    <row r="8" spans="1:43" ht="15">
      <c r="C8" s="74"/>
      <c r="D8" s="121"/>
      <c r="E8" s="75"/>
      <c r="F8" s="76"/>
      <c r="G8" s="166"/>
      <c r="H8" s="161"/>
      <c r="I8" s="144"/>
      <c r="J8" s="72"/>
      <c r="K8" s="167"/>
      <c r="L8" s="173"/>
      <c r="M8" s="168"/>
      <c r="N8" s="124"/>
      <c r="O8" s="174"/>
      <c r="P8" s="30"/>
      <c r="Q8" s="165"/>
      <c r="R8" s="169"/>
      <c r="S8" s="169"/>
      <c r="T8" s="161"/>
      <c r="U8" s="77"/>
      <c r="V8" s="77"/>
      <c r="W8" s="10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7"/>
      <c r="AJ8" s="75"/>
      <c r="AK8" s="75"/>
      <c r="AM8" t="str">
        <f t="shared" si="0"/>
        <v/>
      </c>
    </row>
    <row r="9" spans="1:43" ht="15">
      <c r="C9" s="74"/>
      <c r="D9" s="121"/>
      <c r="E9" s="75"/>
      <c r="F9" s="76"/>
      <c r="G9" s="166"/>
      <c r="H9" s="38"/>
      <c r="I9" s="164"/>
      <c r="J9" s="169"/>
      <c r="K9" s="167"/>
      <c r="L9" s="173"/>
      <c r="M9" s="168"/>
      <c r="N9" s="124"/>
      <c r="O9" s="174"/>
      <c r="P9" s="30"/>
      <c r="Q9" s="165"/>
      <c r="R9" s="169"/>
      <c r="S9" s="169"/>
      <c r="T9" s="161"/>
      <c r="U9" s="77"/>
      <c r="V9" s="77"/>
      <c r="W9" s="10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7"/>
      <c r="AJ9" s="75"/>
      <c r="AK9" s="75"/>
      <c r="AM9" t="str">
        <f t="shared" si="0"/>
        <v/>
      </c>
      <c r="AO9" t="s">
        <v>53</v>
      </c>
    </row>
    <row r="10" spans="1:43" ht="15">
      <c r="C10" s="74"/>
      <c r="D10" s="121"/>
      <c r="E10" s="75"/>
      <c r="F10" s="76"/>
      <c r="G10" s="166"/>
      <c r="H10" s="38"/>
      <c r="I10" s="164"/>
      <c r="J10" s="169"/>
      <c r="K10" s="167"/>
      <c r="L10" s="173"/>
      <c r="M10" s="168"/>
      <c r="N10" s="124"/>
      <c r="O10" s="174"/>
      <c r="P10" s="30"/>
      <c r="Q10" s="165"/>
      <c r="R10" s="169"/>
      <c r="S10" s="169"/>
      <c r="T10" s="161"/>
      <c r="U10" s="77"/>
      <c r="V10" s="77"/>
      <c r="W10" s="10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7"/>
      <c r="AJ10" s="75"/>
      <c r="AK10" s="75"/>
      <c r="AM10" t="str">
        <f t="shared" si="0"/>
        <v/>
      </c>
    </row>
    <row r="11" spans="1:43" ht="15">
      <c r="C11" s="74"/>
      <c r="D11" s="121"/>
      <c r="E11" s="75"/>
      <c r="F11" s="76"/>
      <c r="G11" s="166"/>
      <c r="H11" s="38"/>
      <c r="I11" s="164"/>
      <c r="J11" s="169"/>
      <c r="K11" s="167"/>
      <c r="L11" s="173"/>
      <c r="M11" s="168"/>
      <c r="N11" s="124"/>
      <c r="O11" s="174"/>
      <c r="P11" s="30"/>
      <c r="Q11" s="165"/>
      <c r="R11" s="169"/>
      <c r="S11" s="169"/>
      <c r="T11" s="161"/>
      <c r="U11" s="77"/>
      <c r="V11" s="77"/>
      <c r="W11" s="10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7"/>
      <c r="AJ11" s="75"/>
      <c r="AK11" s="75"/>
      <c r="AM11" t="str">
        <f t="shared" si="0"/>
        <v/>
      </c>
      <c r="AO11" t="s">
        <v>54</v>
      </c>
    </row>
    <row r="12" spans="1:43" ht="15">
      <c r="C12" s="74"/>
      <c r="D12" s="121"/>
      <c r="E12" s="75"/>
      <c r="F12" s="76"/>
      <c r="G12" s="166"/>
      <c r="H12" s="38"/>
      <c r="I12" s="164"/>
      <c r="J12" s="169"/>
      <c r="K12" s="167"/>
      <c r="L12" s="173"/>
      <c r="M12" s="168"/>
      <c r="N12" s="124"/>
      <c r="O12" s="174"/>
      <c r="P12" s="30"/>
      <c r="Q12" s="165"/>
      <c r="R12" s="169"/>
      <c r="S12" s="169"/>
      <c r="T12" s="161"/>
      <c r="U12" s="77"/>
      <c r="V12" s="77"/>
      <c r="W12" s="10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7"/>
      <c r="AJ12" s="75"/>
      <c r="AK12" s="75"/>
      <c r="AM12" t="str">
        <f t="shared" si="0"/>
        <v/>
      </c>
    </row>
    <row r="13" spans="1:43" ht="15">
      <c r="C13" s="74"/>
      <c r="D13" s="121"/>
      <c r="E13" s="75"/>
      <c r="F13" s="76"/>
      <c r="G13" s="166"/>
      <c r="H13" s="38"/>
      <c r="I13" s="164"/>
      <c r="J13" s="169"/>
      <c r="K13" s="167"/>
      <c r="L13" s="173"/>
      <c r="M13" s="168"/>
      <c r="N13" s="124"/>
      <c r="O13" s="174"/>
      <c r="P13" s="30"/>
      <c r="Q13" s="165"/>
      <c r="R13" s="169"/>
      <c r="S13" s="169"/>
      <c r="T13" s="161"/>
      <c r="U13" s="75"/>
      <c r="V13" s="75"/>
      <c r="W13" s="10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7"/>
      <c r="AJ13" s="75"/>
      <c r="AK13" s="75"/>
      <c r="AM13" t="str">
        <f t="shared" si="0"/>
        <v/>
      </c>
      <c r="AO13" t="s">
        <v>55</v>
      </c>
      <c r="AP13" t="s">
        <v>56</v>
      </c>
    </row>
    <row r="14" spans="1:43" ht="15">
      <c r="C14" s="74"/>
      <c r="D14" s="121"/>
      <c r="E14" s="75"/>
      <c r="F14" s="76"/>
      <c r="G14" s="166"/>
      <c r="H14" s="38"/>
      <c r="I14" s="164"/>
      <c r="J14" s="169"/>
      <c r="K14" s="167"/>
      <c r="L14" s="173"/>
      <c r="M14" s="168"/>
      <c r="N14" s="124"/>
      <c r="O14" s="174"/>
      <c r="P14" s="30"/>
      <c r="Q14" s="165"/>
      <c r="R14" s="169"/>
      <c r="S14" s="169"/>
      <c r="T14" s="161"/>
      <c r="U14" s="75"/>
      <c r="V14" s="75"/>
      <c r="W14" s="10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7"/>
      <c r="AJ14" s="75"/>
      <c r="AK14" s="75"/>
      <c r="AM14" t="str">
        <f t="shared" si="0"/>
        <v/>
      </c>
      <c r="AO14" t="s">
        <v>57</v>
      </c>
      <c r="AP14" t="s">
        <v>56</v>
      </c>
    </row>
    <row r="15" spans="1:43" ht="15">
      <c r="C15" s="74"/>
      <c r="D15" s="121"/>
      <c r="E15" s="75"/>
      <c r="F15" s="76"/>
      <c r="G15" s="166"/>
      <c r="H15" s="38"/>
      <c r="I15" s="164"/>
      <c r="J15" s="169"/>
      <c r="K15" s="167"/>
      <c r="L15" s="173"/>
      <c r="M15" s="168"/>
      <c r="N15" s="124"/>
      <c r="O15" s="174"/>
      <c r="P15" s="30"/>
      <c r="Q15" s="165"/>
      <c r="R15" s="169"/>
      <c r="S15" s="169"/>
      <c r="T15" s="161"/>
      <c r="U15" s="75"/>
      <c r="V15" s="75"/>
      <c r="W15" s="105"/>
      <c r="X15" s="75"/>
      <c r="Y15" s="75"/>
      <c r="Z15" s="75"/>
      <c r="AA15" s="75"/>
      <c r="AB15" s="75"/>
      <c r="AC15" s="75"/>
      <c r="AD15" s="75"/>
      <c r="AE15" s="75"/>
      <c r="AF15" s="127"/>
      <c r="AG15" s="127"/>
      <c r="AH15" s="75"/>
      <c r="AI15" s="77"/>
      <c r="AJ15" s="75"/>
      <c r="AK15" s="75"/>
      <c r="AM15" t="str">
        <f t="shared" si="0"/>
        <v/>
      </c>
    </row>
    <row r="16" spans="1:43" ht="15">
      <c r="C16" s="74"/>
      <c r="D16" s="121"/>
      <c r="E16" s="75"/>
      <c r="F16" s="76"/>
      <c r="G16" s="115"/>
      <c r="H16" s="38"/>
      <c r="I16" s="164"/>
      <c r="J16" s="169"/>
      <c r="K16" s="167"/>
      <c r="L16" s="173"/>
      <c r="M16" s="168"/>
      <c r="N16" s="124"/>
      <c r="O16" s="174"/>
      <c r="P16" s="30"/>
      <c r="Q16" s="165"/>
      <c r="R16" s="169"/>
      <c r="S16" s="169"/>
      <c r="T16" s="161"/>
      <c r="U16" s="75"/>
      <c r="V16" s="75"/>
      <c r="W16" s="10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7"/>
      <c r="AJ16" s="75"/>
      <c r="AK16" s="75"/>
      <c r="AM16" t="str">
        <f t="shared" si="0"/>
        <v/>
      </c>
    </row>
    <row r="17" spans="1:39" ht="15">
      <c r="C17" s="74"/>
      <c r="D17" s="121"/>
      <c r="E17" s="75"/>
      <c r="F17" s="76"/>
      <c r="G17" s="115"/>
      <c r="H17" s="38"/>
      <c r="I17" s="164"/>
      <c r="J17" s="169"/>
      <c r="K17" s="167"/>
      <c r="L17" s="173"/>
      <c r="M17" s="168"/>
      <c r="N17" s="124"/>
      <c r="O17" s="174"/>
      <c r="P17" s="30"/>
      <c r="Q17" s="165"/>
      <c r="R17" s="169"/>
      <c r="S17" s="169"/>
      <c r="T17" s="161"/>
      <c r="U17" s="75"/>
      <c r="V17" s="75"/>
      <c r="W17" s="10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7"/>
      <c r="AJ17" s="75"/>
      <c r="AK17" s="75"/>
      <c r="AM17" t="str">
        <f t="shared" si="0"/>
        <v/>
      </c>
    </row>
    <row r="18" spans="1:39" ht="15">
      <c r="C18" s="74"/>
      <c r="D18" s="121"/>
      <c r="E18" s="75"/>
      <c r="F18" s="76"/>
      <c r="G18" s="115"/>
      <c r="H18" s="38"/>
      <c r="I18" s="164"/>
      <c r="J18" s="169"/>
      <c r="K18" s="167"/>
      <c r="L18" s="173"/>
      <c r="M18" s="168"/>
      <c r="N18" s="124"/>
      <c r="O18" s="174"/>
      <c r="P18" s="30"/>
      <c r="Q18" s="165"/>
      <c r="R18" s="169"/>
      <c r="S18" s="169"/>
      <c r="T18" s="161"/>
      <c r="U18" s="75"/>
      <c r="V18" s="75"/>
      <c r="W18" s="10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7"/>
      <c r="AJ18" s="75"/>
      <c r="AK18" s="75"/>
      <c r="AM18" t="str">
        <f t="shared" si="0"/>
        <v/>
      </c>
    </row>
    <row r="19" spans="1:39" ht="15">
      <c r="C19" s="74"/>
      <c r="D19" s="121"/>
      <c r="E19" s="75"/>
      <c r="F19" s="76"/>
      <c r="G19" s="166"/>
      <c r="H19" s="38"/>
      <c r="I19" s="164"/>
      <c r="J19" s="169"/>
      <c r="K19" s="167"/>
      <c r="L19" s="173"/>
      <c r="M19" s="168"/>
      <c r="N19" s="124"/>
      <c r="O19" s="174"/>
      <c r="P19" s="30"/>
      <c r="Q19" s="165"/>
      <c r="R19" s="169"/>
      <c r="S19" s="169"/>
      <c r="T19" s="161"/>
      <c r="U19" s="75"/>
      <c r="V19" s="75"/>
      <c r="W19" s="10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7"/>
      <c r="AJ19" s="75"/>
      <c r="AK19" s="75"/>
      <c r="AM19" t="str">
        <f t="shared" si="0"/>
        <v/>
      </c>
    </row>
    <row r="20" spans="1:39" ht="15">
      <c r="C20" s="74"/>
      <c r="D20" s="121"/>
      <c r="E20" s="75"/>
      <c r="F20" s="76"/>
      <c r="G20" s="166"/>
      <c r="H20" s="38"/>
      <c r="I20" s="164"/>
      <c r="J20" s="169"/>
      <c r="K20" s="167"/>
      <c r="L20" s="173"/>
      <c r="M20" s="168"/>
      <c r="N20" s="124"/>
      <c r="O20" s="174"/>
      <c r="P20" s="30"/>
      <c r="Q20" s="165"/>
      <c r="R20" s="169"/>
      <c r="S20" s="169"/>
      <c r="T20" s="161"/>
      <c r="U20" s="75"/>
      <c r="V20" s="75"/>
      <c r="W20" s="10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7"/>
      <c r="AJ20" s="75"/>
      <c r="AK20" s="75"/>
      <c r="AM20" t="str">
        <f t="shared" si="0"/>
        <v/>
      </c>
    </row>
    <row r="21" spans="1:39" ht="15">
      <c r="C21" s="74"/>
      <c r="D21" s="121"/>
      <c r="E21" s="75"/>
      <c r="F21" s="76"/>
      <c r="G21" s="166"/>
      <c r="H21" s="38"/>
      <c r="I21" s="164"/>
      <c r="J21" s="169"/>
      <c r="K21" s="167"/>
      <c r="L21" s="173"/>
      <c r="M21" s="168"/>
      <c r="N21" s="124"/>
      <c r="O21" s="174"/>
      <c r="P21" s="30"/>
      <c r="Q21" s="165"/>
      <c r="R21" s="169"/>
      <c r="S21" s="169"/>
      <c r="T21" s="161"/>
      <c r="U21" s="75"/>
      <c r="V21" s="75"/>
      <c r="W21" s="10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7"/>
      <c r="AJ21" s="75"/>
      <c r="AK21" s="75"/>
      <c r="AM21" t="str">
        <f t="shared" si="0"/>
        <v/>
      </c>
    </row>
    <row r="22" spans="1:39" ht="15">
      <c r="C22" s="74"/>
      <c r="D22" s="121"/>
      <c r="E22" s="75"/>
      <c r="F22" s="76"/>
      <c r="G22" s="166"/>
      <c r="H22" s="38"/>
      <c r="I22" s="164"/>
      <c r="J22" s="169"/>
      <c r="K22" s="167"/>
      <c r="L22" s="173"/>
      <c r="M22" s="168"/>
      <c r="N22" s="126"/>
      <c r="O22" s="174"/>
      <c r="P22" s="30"/>
      <c r="Q22" s="165"/>
      <c r="R22" s="169"/>
      <c r="S22" s="169"/>
      <c r="T22" s="161"/>
      <c r="U22" s="75"/>
      <c r="V22" s="75"/>
      <c r="W22" s="10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7"/>
      <c r="AJ22" s="75"/>
      <c r="AK22" s="75"/>
      <c r="AM22" t="str">
        <f t="shared" si="0"/>
        <v/>
      </c>
    </row>
    <row r="23" spans="1:39" ht="15">
      <c r="C23" s="74"/>
      <c r="D23" s="121"/>
      <c r="E23" s="75"/>
      <c r="F23" s="76"/>
      <c r="G23" s="166"/>
      <c r="H23" s="38"/>
      <c r="I23" s="144"/>
      <c r="J23" s="169"/>
      <c r="K23" s="167"/>
      <c r="L23" s="173"/>
      <c r="M23" s="168"/>
      <c r="N23" s="126"/>
      <c r="O23" s="174"/>
      <c r="P23" s="30"/>
      <c r="Q23" s="165"/>
      <c r="R23" s="169"/>
      <c r="S23" s="169"/>
      <c r="T23" s="67"/>
      <c r="U23" s="75"/>
      <c r="V23" s="75"/>
      <c r="W23" s="105"/>
      <c r="X23" s="75"/>
      <c r="Y23" s="75"/>
      <c r="Z23" s="75"/>
      <c r="AA23" s="75"/>
      <c r="AB23" s="75"/>
      <c r="AC23" s="75"/>
      <c r="AD23" s="75"/>
      <c r="AE23" s="75"/>
      <c r="AF23" s="127"/>
      <c r="AG23" s="127"/>
      <c r="AH23" s="75"/>
      <c r="AI23" s="77"/>
      <c r="AJ23" s="75"/>
      <c r="AK23" s="75"/>
      <c r="AM23" t="str">
        <f t="shared" si="0"/>
        <v/>
      </c>
    </row>
    <row r="24" spans="1:39" ht="15">
      <c r="C24" s="74"/>
      <c r="D24" s="121"/>
      <c r="E24" s="75"/>
      <c r="F24" s="76"/>
      <c r="G24" s="166"/>
      <c r="H24" s="38"/>
      <c r="I24" s="164"/>
      <c r="J24" s="169"/>
      <c r="K24" s="167"/>
      <c r="L24" s="173"/>
      <c r="M24" s="168"/>
      <c r="N24" s="124"/>
      <c r="O24" s="174"/>
      <c r="P24" s="30"/>
      <c r="Q24" s="165"/>
      <c r="R24" s="169"/>
      <c r="S24" s="169"/>
      <c r="T24" s="161"/>
      <c r="U24" s="75"/>
      <c r="V24" s="75"/>
      <c r="W24" s="10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7"/>
      <c r="AJ24" s="75"/>
      <c r="AK24" s="75"/>
      <c r="AM24" t="str">
        <f t="shared" si="0"/>
        <v/>
      </c>
    </row>
    <row r="25" spans="1:39" ht="15">
      <c r="C25" s="74"/>
      <c r="D25" s="121"/>
      <c r="E25" s="75"/>
      <c r="F25" s="76"/>
      <c r="G25" s="166"/>
      <c r="H25" s="38"/>
      <c r="I25" s="164"/>
      <c r="J25" s="169"/>
      <c r="K25" s="167"/>
      <c r="L25" s="173"/>
      <c r="M25" s="168"/>
      <c r="N25" s="124"/>
      <c r="O25" s="174"/>
      <c r="P25" s="30"/>
      <c r="Q25" s="165"/>
      <c r="R25" s="169"/>
      <c r="S25" s="169"/>
      <c r="T25" s="161"/>
      <c r="U25" s="75"/>
      <c r="V25" s="75"/>
      <c r="W25" s="10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7"/>
      <c r="AJ25" s="75"/>
      <c r="AK25" s="75"/>
      <c r="AM25" t="str">
        <f t="shared" si="0"/>
        <v/>
      </c>
    </row>
    <row r="26" spans="1:39" s="157" customFormat="1" ht="15">
      <c r="A26" s="31"/>
      <c r="B26" s="173"/>
      <c r="C26" s="178"/>
      <c r="D26" s="180"/>
      <c r="E26" s="179"/>
      <c r="F26" s="177"/>
      <c r="G26" s="166"/>
      <c r="H26" s="161"/>
      <c r="I26" s="144"/>
      <c r="J26" s="72"/>
      <c r="K26" s="167"/>
      <c r="L26" s="173"/>
      <c r="M26" s="168"/>
      <c r="N26" s="124"/>
      <c r="O26" s="174"/>
      <c r="P26" s="30"/>
      <c r="Q26" s="165"/>
      <c r="R26" s="169"/>
      <c r="S26" s="169"/>
      <c r="T26" s="161"/>
      <c r="U26" s="77"/>
      <c r="V26" s="77"/>
      <c r="W26" s="176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77"/>
      <c r="AJ26" s="179"/>
      <c r="AK26" s="179"/>
      <c r="AM26" s="157" t="str">
        <f t="shared" si="0"/>
        <v/>
      </c>
    </row>
    <row r="27" spans="1:39" s="157" customFormat="1" ht="15">
      <c r="A27" s="31"/>
      <c r="B27" s="173"/>
      <c r="C27" s="178"/>
      <c r="D27" s="180"/>
      <c r="E27" s="179"/>
      <c r="F27" s="177"/>
      <c r="G27" s="166"/>
      <c r="H27" s="38"/>
      <c r="I27" s="164"/>
      <c r="J27" s="169"/>
      <c r="K27" s="167"/>
      <c r="L27" s="173"/>
      <c r="M27" s="168"/>
      <c r="N27" s="124"/>
      <c r="O27" s="174"/>
      <c r="P27" s="30"/>
      <c r="Q27" s="165"/>
      <c r="R27" s="169"/>
      <c r="S27" s="169"/>
      <c r="T27" s="161"/>
      <c r="U27" s="77"/>
      <c r="V27" s="77"/>
      <c r="W27" s="176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77"/>
      <c r="AJ27" s="179"/>
      <c r="AK27" s="179"/>
      <c r="AM27" s="157" t="str">
        <f t="shared" si="0"/>
        <v/>
      </c>
    </row>
    <row r="28" spans="1:39" s="157" customFormat="1" ht="15">
      <c r="A28" s="31"/>
      <c r="B28" s="173"/>
      <c r="C28" s="178"/>
      <c r="D28" s="180"/>
      <c r="E28" s="179"/>
      <c r="F28" s="177"/>
      <c r="G28" s="166"/>
      <c r="H28" s="38"/>
      <c r="I28" s="164"/>
      <c r="J28" s="169"/>
      <c r="K28" s="167"/>
      <c r="L28" s="173"/>
      <c r="M28" s="168"/>
      <c r="N28" s="124"/>
      <c r="O28" s="174"/>
      <c r="P28" s="30"/>
      <c r="Q28" s="165"/>
      <c r="R28" s="169"/>
      <c r="S28" s="169"/>
      <c r="T28" s="161"/>
      <c r="U28" s="77"/>
      <c r="V28" s="77"/>
      <c r="W28" s="176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77"/>
      <c r="AJ28" s="179"/>
      <c r="AK28" s="179"/>
      <c r="AM28" s="157" t="str">
        <f t="shared" si="0"/>
        <v/>
      </c>
    </row>
    <row r="29" spans="1:39" s="157" customFormat="1" ht="15">
      <c r="A29" s="31"/>
      <c r="B29" s="173"/>
      <c r="C29" s="178"/>
      <c r="D29" s="180"/>
      <c r="E29" s="179"/>
      <c r="F29" s="177"/>
      <c r="G29" s="166"/>
      <c r="H29" s="38"/>
      <c r="I29" s="164"/>
      <c r="J29" s="169"/>
      <c r="K29" s="167"/>
      <c r="L29" s="173"/>
      <c r="M29" s="168"/>
      <c r="N29" s="124"/>
      <c r="O29" s="174"/>
      <c r="P29" s="30"/>
      <c r="Q29" s="165"/>
      <c r="R29" s="169"/>
      <c r="S29" s="169"/>
      <c r="T29" s="161"/>
      <c r="U29" s="77"/>
      <c r="V29" s="77"/>
      <c r="W29" s="176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77"/>
      <c r="AJ29" s="179"/>
      <c r="AK29" s="179"/>
      <c r="AM29" s="157" t="str">
        <f t="shared" si="0"/>
        <v/>
      </c>
    </row>
    <row r="30" spans="1:39" s="157" customFormat="1" ht="15">
      <c r="A30" s="31"/>
      <c r="B30" s="173"/>
      <c r="C30" s="178"/>
      <c r="D30" s="180"/>
      <c r="E30" s="179"/>
      <c r="F30" s="177"/>
      <c r="G30" s="166"/>
      <c r="H30" s="38"/>
      <c r="I30" s="164"/>
      <c r="J30" s="169"/>
      <c r="K30" s="167"/>
      <c r="L30" s="173"/>
      <c r="M30" s="168"/>
      <c r="N30" s="124"/>
      <c r="O30" s="174"/>
      <c r="P30" s="30"/>
      <c r="Q30" s="165"/>
      <c r="R30" s="169"/>
      <c r="S30" s="169"/>
      <c r="T30" s="161"/>
      <c r="U30" s="77"/>
      <c r="V30" s="77"/>
      <c r="W30" s="176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77"/>
      <c r="AJ30" s="179"/>
      <c r="AK30" s="179"/>
      <c r="AM30" s="157" t="str">
        <f t="shared" si="0"/>
        <v/>
      </c>
    </row>
    <row r="31" spans="1:39" s="157" customFormat="1" ht="15">
      <c r="A31" s="31"/>
      <c r="B31" s="173"/>
      <c r="C31" s="178"/>
      <c r="D31" s="180"/>
      <c r="E31" s="179"/>
      <c r="F31" s="177"/>
      <c r="G31" s="166"/>
      <c r="H31" s="38"/>
      <c r="I31" s="164"/>
      <c r="J31" s="169"/>
      <c r="K31" s="167"/>
      <c r="L31" s="173"/>
      <c r="M31" s="168"/>
      <c r="N31" s="124"/>
      <c r="O31" s="174"/>
      <c r="P31" s="30"/>
      <c r="Q31" s="165"/>
      <c r="R31" s="169"/>
      <c r="S31" s="169"/>
      <c r="T31" s="161"/>
      <c r="U31" s="179"/>
      <c r="V31" s="179"/>
      <c r="W31" s="176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77"/>
      <c r="AJ31" s="179"/>
      <c r="AK31" s="179"/>
      <c r="AM31" s="157" t="str">
        <f t="shared" si="0"/>
        <v/>
      </c>
    </row>
    <row r="32" spans="1:39" s="157" customFormat="1" ht="15">
      <c r="A32" s="31"/>
      <c r="B32" s="173"/>
      <c r="C32" s="178"/>
      <c r="D32" s="180"/>
      <c r="E32" s="179"/>
      <c r="F32" s="177"/>
      <c r="G32" s="166"/>
      <c r="H32" s="38"/>
      <c r="I32" s="164"/>
      <c r="J32" s="169"/>
      <c r="K32" s="167"/>
      <c r="L32" s="173"/>
      <c r="M32" s="168"/>
      <c r="N32" s="124"/>
      <c r="O32" s="174"/>
      <c r="P32" s="30"/>
      <c r="Q32" s="165"/>
      <c r="R32" s="169"/>
      <c r="S32" s="169"/>
      <c r="T32" s="161"/>
      <c r="U32" s="179"/>
      <c r="V32" s="179"/>
      <c r="W32" s="176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77"/>
      <c r="AJ32" s="179"/>
      <c r="AK32" s="179"/>
      <c r="AM32" s="157" t="str">
        <f t="shared" si="0"/>
        <v/>
      </c>
    </row>
    <row r="33" spans="1:39" s="157" customFormat="1" ht="15">
      <c r="A33" s="31"/>
      <c r="B33" s="173"/>
      <c r="C33" s="178"/>
      <c r="D33" s="180"/>
      <c r="E33" s="179"/>
      <c r="F33" s="177"/>
      <c r="G33" s="166"/>
      <c r="H33" s="38"/>
      <c r="I33" s="164"/>
      <c r="J33" s="169"/>
      <c r="K33" s="167"/>
      <c r="L33" s="173"/>
      <c r="M33" s="168"/>
      <c r="N33" s="124"/>
      <c r="O33" s="174"/>
      <c r="P33" s="30"/>
      <c r="Q33" s="165"/>
      <c r="R33" s="169"/>
      <c r="S33" s="169"/>
      <c r="T33" s="161"/>
      <c r="U33" s="179"/>
      <c r="V33" s="179"/>
      <c r="W33" s="176"/>
      <c r="X33" s="179"/>
      <c r="Y33" s="179"/>
      <c r="Z33" s="179"/>
      <c r="AA33" s="179"/>
      <c r="AB33" s="179"/>
      <c r="AC33" s="179"/>
      <c r="AD33" s="179"/>
      <c r="AE33" s="179"/>
      <c r="AF33" s="127"/>
      <c r="AG33" s="127"/>
      <c r="AH33" s="179"/>
      <c r="AI33" s="77"/>
      <c r="AJ33" s="179"/>
      <c r="AK33" s="179"/>
      <c r="AM33" s="157" t="str">
        <f t="shared" si="0"/>
        <v/>
      </c>
    </row>
    <row r="34" spans="1:39" s="157" customFormat="1" ht="15">
      <c r="A34" s="31"/>
      <c r="B34" s="173"/>
      <c r="C34" s="178"/>
      <c r="D34" s="180"/>
      <c r="E34" s="179"/>
      <c r="F34" s="177"/>
      <c r="G34" s="115"/>
      <c r="H34" s="38"/>
      <c r="I34" s="164"/>
      <c r="J34" s="169"/>
      <c r="K34" s="167"/>
      <c r="L34" s="173"/>
      <c r="M34" s="168"/>
      <c r="N34" s="124"/>
      <c r="O34" s="174"/>
      <c r="P34" s="30"/>
      <c r="Q34" s="165"/>
      <c r="R34" s="169"/>
      <c r="S34" s="169"/>
      <c r="T34" s="161"/>
      <c r="U34" s="179"/>
      <c r="V34" s="179"/>
      <c r="W34" s="176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77"/>
      <c r="AJ34" s="179"/>
      <c r="AK34" s="179"/>
      <c r="AM34" s="157" t="str">
        <f t="shared" si="0"/>
        <v/>
      </c>
    </row>
    <row r="35" spans="1:39" s="157" customFormat="1" ht="15">
      <c r="A35" s="31"/>
      <c r="B35" s="173"/>
      <c r="C35" s="178"/>
      <c r="D35" s="180"/>
      <c r="E35" s="179"/>
      <c r="F35" s="177"/>
      <c r="G35" s="115"/>
      <c r="H35" s="38"/>
      <c r="I35" s="164"/>
      <c r="J35" s="169"/>
      <c r="K35" s="167"/>
      <c r="L35" s="173"/>
      <c r="M35" s="168"/>
      <c r="N35" s="124"/>
      <c r="O35" s="174"/>
      <c r="P35" s="30"/>
      <c r="Q35" s="165"/>
      <c r="R35" s="169"/>
      <c r="S35" s="169"/>
      <c r="T35" s="161"/>
      <c r="U35" s="179"/>
      <c r="V35" s="179"/>
      <c r="W35" s="176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77"/>
      <c r="AJ35" s="179"/>
      <c r="AK35" s="179"/>
      <c r="AM35" s="157" t="str">
        <f t="shared" si="0"/>
        <v/>
      </c>
    </row>
    <row r="36" spans="1:39" s="157" customFormat="1" ht="15">
      <c r="A36" s="31"/>
      <c r="B36" s="173"/>
      <c r="C36" s="178"/>
      <c r="D36" s="180"/>
      <c r="E36" s="179"/>
      <c r="F36" s="177"/>
      <c r="G36" s="115"/>
      <c r="H36" s="38"/>
      <c r="I36" s="164"/>
      <c r="J36" s="169"/>
      <c r="K36" s="167"/>
      <c r="L36" s="173"/>
      <c r="M36" s="168"/>
      <c r="N36" s="124"/>
      <c r="O36" s="174"/>
      <c r="P36" s="30"/>
      <c r="Q36" s="165"/>
      <c r="R36" s="169"/>
      <c r="S36" s="169"/>
      <c r="T36" s="161"/>
      <c r="U36" s="179"/>
      <c r="V36" s="179"/>
      <c r="W36" s="176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77"/>
      <c r="AJ36" s="179"/>
      <c r="AK36" s="179"/>
      <c r="AM36" s="157" t="str">
        <f t="shared" si="0"/>
        <v/>
      </c>
    </row>
    <row r="37" spans="1:39" s="157" customFormat="1" ht="15">
      <c r="A37" s="31"/>
      <c r="B37" s="173"/>
      <c r="C37" s="178"/>
      <c r="D37" s="180"/>
      <c r="E37" s="179"/>
      <c r="F37" s="177"/>
      <c r="G37" s="166"/>
      <c r="H37" s="38"/>
      <c r="I37" s="164"/>
      <c r="J37" s="169"/>
      <c r="K37" s="167"/>
      <c r="L37" s="173"/>
      <c r="M37" s="168"/>
      <c r="N37" s="124"/>
      <c r="O37" s="174"/>
      <c r="P37" s="30"/>
      <c r="Q37" s="165"/>
      <c r="R37" s="169"/>
      <c r="S37" s="169"/>
      <c r="T37" s="161"/>
      <c r="U37" s="179"/>
      <c r="V37" s="179"/>
      <c r="W37" s="176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77"/>
      <c r="AJ37" s="179"/>
      <c r="AK37" s="179"/>
      <c r="AM37" s="157" t="str">
        <f t="shared" si="0"/>
        <v/>
      </c>
    </row>
    <row r="38" spans="1:39" s="157" customFormat="1" ht="15">
      <c r="A38" s="31"/>
      <c r="B38" s="173"/>
      <c r="C38" s="178"/>
      <c r="D38" s="180"/>
      <c r="E38" s="179"/>
      <c r="F38" s="177"/>
      <c r="G38" s="166"/>
      <c r="H38" s="38"/>
      <c r="I38" s="164"/>
      <c r="J38" s="169"/>
      <c r="K38" s="167"/>
      <c r="L38" s="173"/>
      <c r="M38" s="168"/>
      <c r="N38" s="124"/>
      <c r="O38" s="174"/>
      <c r="P38" s="30"/>
      <c r="Q38" s="165"/>
      <c r="R38" s="169"/>
      <c r="S38" s="169"/>
      <c r="T38" s="161"/>
      <c r="U38" s="179"/>
      <c r="V38" s="179"/>
      <c r="W38" s="176"/>
      <c r="X38" s="179"/>
      <c r="Y38" s="179"/>
      <c r="Z38" s="179"/>
      <c r="AA38" s="179"/>
      <c r="AB38" s="179"/>
      <c r="AC38" s="179"/>
      <c r="AD38" s="179"/>
      <c r="AE38" s="179"/>
      <c r="AF38" s="179"/>
      <c r="AG38" s="179"/>
      <c r="AH38" s="179"/>
      <c r="AI38" s="77"/>
      <c r="AJ38" s="179"/>
      <c r="AK38" s="179"/>
      <c r="AM38" s="157" t="str">
        <f t="shared" si="0"/>
        <v/>
      </c>
    </row>
    <row r="39" spans="1:39" s="157" customFormat="1" ht="15">
      <c r="A39" s="31"/>
      <c r="B39" s="173"/>
      <c r="C39" s="178"/>
      <c r="D39" s="180"/>
      <c r="E39" s="179"/>
      <c r="F39" s="177"/>
      <c r="G39" s="166"/>
      <c r="H39" s="38"/>
      <c r="I39" s="164"/>
      <c r="J39" s="169"/>
      <c r="K39" s="167"/>
      <c r="L39" s="173"/>
      <c r="M39" s="168"/>
      <c r="N39" s="124"/>
      <c r="O39" s="174"/>
      <c r="P39" s="30"/>
      <c r="Q39" s="165"/>
      <c r="R39" s="169"/>
      <c r="S39" s="169"/>
      <c r="T39" s="161"/>
      <c r="U39" s="179"/>
      <c r="V39" s="179"/>
      <c r="W39" s="176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77"/>
      <c r="AJ39" s="179"/>
      <c r="AK39" s="179"/>
      <c r="AM39" s="157" t="str">
        <f t="shared" si="0"/>
        <v/>
      </c>
    </row>
    <row r="40" spans="1:39" s="157" customFormat="1" ht="15">
      <c r="A40" s="31"/>
      <c r="B40" s="173"/>
      <c r="C40" s="178"/>
      <c r="D40" s="180"/>
      <c r="E40" s="179"/>
      <c r="F40" s="177"/>
      <c r="G40" s="166"/>
      <c r="H40" s="38"/>
      <c r="I40" s="164"/>
      <c r="J40" s="169"/>
      <c r="K40" s="167"/>
      <c r="L40" s="173"/>
      <c r="M40" s="168"/>
      <c r="N40" s="126"/>
      <c r="O40" s="174"/>
      <c r="P40" s="30"/>
      <c r="Q40" s="165"/>
      <c r="R40" s="169"/>
      <c r="S40" s="169"/>
      <c r="T40" s="161"/>
      <c r="U40" s="179"/>
      <c r="V40" s="179"/>
      <c r="W40" s="176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77"/>
      <c r="AJ40" s="179"/>
      <c r="AK40" s="179"/>
      <c r="AM40" s="157" t="str">
        <f t="shared" si="0"/>
        <v/>
      </c>
    </row>
    <row r="41" spans="1:39" s="157" customFormat="1" ht="15">
      <c r="A41" s="31"/>
      <c r="B41" s="173"/>
      <c r="C41" s="178"/>
      <c r="D41" s="180"/>
      <c r="E41" s="179"/>
      <c r="F41" s="177"/>
      <c r="G41" s="166"/>
      <c r="H41" s="38"/>
      <c r="I41" s="144"/>
      <c r="J41" s="169"/>
      <c r="K41" s="167"/>
      <c r="L41" s="173"/>
      <c r="M41" s="168"/>
      <c r="N41" s="126"/>
      <c r="O41" s="174"/>
      <c r="P41" s="30"/>
      <c r="Q41" s="165"/>
      <c r="R41" s="169"/>
      <c r="S41" s="169"/>
      <c r="T41" s="67"/>
      <c r="U41" s="179"/>
      <c r="V41" s="179"/>
      <c r="W41" s="176"/>
      <c r="X41" s="179"/>
      <c r="Y41" s="179"/>
      <c r="Z41" s="179"/>
      <c r="AA41" s="179"/>
      <c r="AB41" s="179"/>
      <c r="AC41" s="179"/>
      <c r="AD41" s="179"/>
      <c r="AE41" s="179"/>
      <c r="AF41" s="127"/>
      <c r="AG41" s="127"/>
      <c r="AH41" s="179"/>
      <c r="AI41" s="77"/>
      <c r="AJ41" s="179"/>
      <c r="AK41" s="179"/>
    </row>
    <row r="42" spans="1:39" s="157" customFormat="1" ht="15">
      <c r="A42" s="31"/>
      <c r="B42" s="173"/>
      <c r="C42" s="178"/>
      <c r="D42" s="180"/>
      <c r="E42" s="179"/>
      <c r="F42" s="177"/>
      <c r="G42" s="166"/>
      <c r="H42" s="38"/>
      <c r="I42" s="164"/>
      <c r="J42" s="169"/>
      <c r="K42" s="167"/>
      <c r="L42" s="173"/>
      <c r="M42" s="168"/>
      <c r="N42" s="124"/>
      <c r="O42" s="174"/>
      <c r="P42" s="30"/>
      <c r="Q42" s="165"/>
      <c r="R42" s="169"/>
      <c r="S42" s="169"/>
      <c r="T42" s="161"/>
      <c r="U42" s="179"/>
      <c r="V42" s="179"/>
      <c r="W42" s="176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77"/>
      <c r="AJ42" s="179"/>
      <c r="AK42" s="179"/>
    </row>
    <row r="43" spans="1:39" s="157" customFormat="1" ht="15">
      <c r="A43" s="31"/>
      <c r="B43" s="173"/>
      <c r="C43" s="178"/>
      <c r="D43" s="180"/>
      <c r="E43" s="179"/>
      <c r="F43" s="177"/>
      <c r="G43" s="166"/>
      <c r="H43" s="38"/>
      <c r="I43" s="164"/>
      <c r="J43" s="169"/>
      <c r="K43" s="167"/>
      <c r="L43" s="173"/>
      <c r="M43" s="168"/>
      <c r="N43" s="124"/>
      <c r="O43" s="174"/>
      <c r="P43" s="30"/>
      <c r="Q43" s="165"/>
      <c r="R43" s="169"/>
      <c r="S43" s="169"/>
      <c r="T43" s="161"/>
      <c r="U43" s="179"/>
      <c r="V43" s="179"/>
      <c r="W43" s="176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77"/>
      <c r="AJ43" s="179"/>
      <c r="AK43" s="179"/>
    </row>
    <row r="44" spans="1:39" s="157" customFormat="1" ht="15">
      <c r="A44" s="31"/>
      <c r="B44" s="173"/>
      <c r="C44" s="178"/>
      <c r="D44" s="180"/>
      <c r="E44" s="179"/>
      <c r="F44" s="177"/>
      <c r="G44" s="166"/>
      <c r="H44" s="161"/>
      <c r="I44" s="144"/>
      <c r="J44" s="72"/>
      <c r="K44" s="167"/>
      <c r="L44" s="173"/>
      <c r="M44" s="168"/>
      <c r="N44" s="124"/>
      <c r="O44" s="174"/>
      <c r="P44" s="30"/>
      <c r="Q44" s="165"/>
      <c r="R44" s="169"/>
      <c r="S44" s="169"/>
      <c r="T44" s="161"/>
      <c r="U44" s="77"/>
      <c r="V44" s="77"/>
      <c r="W44" s="176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77"/>
      <c r="AJ44" s="179"/>
      <c r="AK44" s="179"/>
    </row>
    <row r="45" spans="1:39" s="157" customFormat="1" ht="15">
      <c r="A45" s="31"/>
      <c r="B45" s="173"/>
      <c r="C45" s="178"/>
      <c r="D45" s="180"/>
      <c r="E45" s="179"/>
      <c r="F45" s="177"/>
      <c r="G45" s="166"/>
      <c r="H45" s="38"/>
      <c r="I45" s="164"/>
      <c r="J45" s="169"/>
      <c r="K45" s="167"/>
      <c r="L45" s="173"/>
      <c r="M45" s="168"/>
      <c r="N45" s="124"/>
      <c r="O45" s="174"/>
      <c r="P45" s="30"/>
      <c r="Q45" s="165"/>
      <c r="R45" s="169"/>
      <c r="S45" s="169"/>
      <c r="T45" s="161"/>
      <c r="U45" s="77"/>
      <c r="V45" s="77"/>
      <c r="W45" s="176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77"/>
      <c r="AJ45" s="179"/>
      <c r="AK45" s="179"/>
    </row>
    <row r="46" spans="1:39" s="157" customFormat="1" ht="15">
      <c r="A46" s="31"/>
      <c r="B46" s="173"/>
      <c r="C46" s="178"/>
      <c r="D46" s="180"/>
      <c r="E46" s="179"/>
      <c r="F46" s="177"/>
      <c r="G46" s="166"/>
      <c r="H46" s="38"/>
      <c r="I46" s="164"/>
      <c r="J46" s="169"/>
      <c r="K46" s="167"/>
      <c r="L46" s="173"/>
      <c r="M46" s="168"/>
      <c r="N46" s="124"/>
      <c r="O46" s="174"/>
      <c r="P46" s="30"/>
      <c r="Q46" s="165"/>
      <c r="R46" s="169"/>
      <c r="S46" s="169"/>
      <c r="T46" s="161"/>
      <c r="U46" s="77"/>
      <c r="V46" s="77"/>
      <c r="W46" s="176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77"/>
      <c r="AJ46" s="179"/>
      <c r="AK46" s="179"/>
    </row>
    <row r="47" spans="1:39" s="157" customFormat="1" ht="15">
      <c r="A47" s="31"/>
      <c r="B47" s="173"/>
      <c r="C47" s="178"/>
      <c r="D47" s="180"/>
      <c r="E47" s="179"/>
      <c r="F47" s="177"/>
      <c r="G47" s="166"/>
      <c r="H47" s="38"/>
      <c r="I47" s="164"/>
      <c r="J47" s="169"/>
      <c r="K47" s="167"/>
      <c r="L47" s="173"/>
      <c r="M47" s="168"/>
      <c r="N47" s="124"/>
      <c r="O47" s="174"/>
      <c r="P47" s="30"/>
      <c r="Q47" s="165"/>
      <c r="R47" s="169"/>
      <c r="S47" s="169"/>
      <c r="T47" s="161"/>
      <c r="U47" s="77"/>
      <c r="V47" s="77"/>
      <c r="W47" s="176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77"/>
      <c r="AJ47" s="179"/>
      <c r="AK47" s="179"/>
    </row>
    <row r="48" spans="1:39" s="157" customFormat="1" ht="15">
      <c r="A48" s="31"/>
      <c r="B48" s="173"/>
      <c r="C48" s="178"/>
      <c r="D48" s="180"/>
      <c r="E48" s="179"/>
      <c r="F48" s="177"/>
      <c r="G48" s="166"/>
      <c r="H48" s="38"/>
      <c r="I48" s="164"/>
      <c r="J48" s="169"/>
      <c r="K48" s="167"/>
      <c r="L48" s="173"/>
      <c r="M48" s="168"/>
      <c r="N48" s="124"/>
      <c r="O48" s="174"/>
      <c r="P48" s="30"/>
      <c r="Q48" s="165"/>
      <c r="R48" s="169"/>
      <c r="S48" s="169"/>
      <c r="T48" s="161"/>
      <c r="U48" s="77"/>
      <c r="V48" s="77"/>
      <c r="W48" s="176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77"/>
      <c r="AJ48" s="179"/>
      <c r="AK48" s="179"/>
    </row>
    <row r="49" spans="1:37" s="157" customFormat="1" ht="15">
      <c r="A49" s="31"/>
      <c r="B49" s="173"/>
      <c r="C49" s="178"/>
      <c r="D49" s="180"/>
      <c r="E49" s="179"/>
      <c r="F49" s="177"/>
      <c r="G49" s="166"/>
      <c r="H49" s="38"/>
      <c r="I49" s="164"/>
      <c r="J49" s="169"/>
      <c r="K49" s="167"/>
      <c r="L49" s="173"/>
      <c r="M49" s="168"/>
      <c r="N49" s="124"/>
      <c r="O49" s="174"/>
      <c r="P49" s="30"/>
      <c r="Q49" s="165"/>
      <c r="R49" s="169"/>
      <c r="S49" s="169"/>
      <c r="T49" s="161"/>
      <c r="U49" s="179"/>
      <c r="V49" s="179"/>
      <c r="W49" s="176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77"/>
      <c r="AJ49" s="179"/>
      <c r="AK49" s="179"/>
    </row>
    <row r="50" spans="1:37" s="157" customFormat="1" ht="15">
      <c r="A50" s="31"/>
      <c r="B50" s="173"/>
      <c r="C50" s="178"/>
      <c r="D50" s="180"/>
      <c r="E50" s="179"/>
      <c r="F50" s="177"/>
      <c r="G50" s="166"/>
      <c r="H50" s="38"/>
      <c r="I50" s="164"/>
      <c r="J50" s="169"/>
      <c r="K50" s="167"/>
      <c r="L50" s="173"/>
      <c r="M50" s="168"/>
      <c r="N50" s="124"/>
      <c r="O50" s="174"/>
      <c r="P50" s="30"/>
      <c r="Q50" s="165"/>
      <c r="R50" s="169"/>
      <c r="S50" s="169"/>
      <c r="T50" s="161"/>
      <c r="U50" s="179"/>
      <c r="V50" s="179"/>
      <c r="W50" s="176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77"/>
      <c r="AJ50" s="179"/>
      <c r="AK50" s="179"/>
    </row>
    <row r="51" spans="1:37" s="157" customFormat="1" ht="15">
      <c r="A51" s="31"/>
      <c r="B51" s="173"/>
      <c r="C51" s="178"/>
      <c r="D51" s="180"/>
      <c r="E51" s="179"/>
      <c r="F51" s="177"/>
      <c r="G51" s="166"/>
      <c r="H51" s="38"/>
      <c r="I51" s="164"/>
      <c r="J51" s="169"/>
      <c r="K51" s="167"/>
      <c r="L51" s="173"/>
      <c r="M51" s="168"/>
      <c r="N51" s="124"/>
      <c r="O51" s="174"/>
      <c r="P51" s="30"/>
      <c r="Q51" s="165"/>
      <c r="R51" s="169"/>
      <c r="S51" s="169"/>
      <c r="T51" s="161"/>
      <c r="U51" s="179"/>
      <c r="V51" s="179"/>
      <c r="W51" s="176"/>
      <c r="X51" s="179"/>
      <c r="Y51" s="179"/>
      <c r="Z51" s="179"/>
      <c r="AA51" s="179"/>
      <c r="AB51" s="179"/>
      <c r="AC51" s="179"/>
      <c r="AD51" s="179"/>
      <c r="AE51" s="179"/>
      <c r="AF51" s="127"/>
      <c r="AG51" s="127"/>
      <c r="AH51" s="179"/>
      <c r="AI51" s="77"/>
      <c r="AJ51" s="179"/>
      <c r="AK51" s="179"/>
    </row>
    <row r="52" spans="1:37" s="157" customFormat="1" ht="15">
      <c r="A52" s="31"/>
      <c r="B52" s="173"/>
      <c r="C52" s="178"/>
      <c r="D52" s="180"/>
      <c r="E52" s="179"/>
      <c r="F52" s="177"/>
      <c r="G52" s="115"/>
      <c r="H52" s="38"/>
      <c r="I52" s="164"/>
      <c r="J52" s="169"/>
      <c r="K52" s="167"/>
      <c r="L52" s="173"/>
      <c r="M52" s="168"/>
      <c r="N52" s="124"/>
      <c r="O52" s="174"/>
      <c r="P52" s="30"/>
      <c r="Q52" s="165"/>
      <c r="R52" s="169"/>
      <c r="S52" s="169"/>
      <c r="T52" s="161"/>
      <c r="U52" s="179"/>
      <c r="V52" s="179"/>
      <c r="W52" s="176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77"/>
      <c r="AJ52" s="179"/>
      <c r="AK52" s="179"/>
    </row>
    <row r="53" spans="1:37" s="157" customFormat="1" ht="15">
      <c r="A53" s="31"/>
      <c r="B53" s="173"/>
      <c r="C53" s="178"/>
      <c r="D53" s="180"/>
      <c r="E53" s="179"/>
      <c r="F53" s="177"/>
      <c r="G53" s="115"/>
      <c r="H53" s="38"/>
      <c r="I53" s="164"/>
      <c r="J53" s="169"/>
      <c r="K53" s="167"/>
      <c r="L53" s="173"/>
      <c r="M53" s="168"/>
      <c r="N53" s="124"/>
      <c r="O53" s="174"/>
      <c r="P53" s="30"/>
      <c r="Q53" s="165"/>
      <c r="R53" s="169"/>
      <c r="S53" s="169"/>
      <c r="T53" s="161"/>
      <c r="U53" s="179"/>
      <c r="V53" s="179"/>
      <c r="W53" s="176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77"/>
      <c r="AJ53" s="179"/>
      <c r="AK53" s="179"/>
    </row>
    <row r="54" spans="1:37" s="157" customFormat="1" ht="15">
      <c r="A54" s="31"/>
      <c r="B54" s="173"/>
      <c r="C54" s="178"/>
      <c r="D54" s="180"/>
      <c r="E54" s="179"/>
      <c r="F54" s="177"/>
      <c r="G54" s="115"/>
      <c r="H54" s="38"/>
      <c r="I54" s="164"/>
      <c r="J54" s="169"/>
      <c r="K54" s="167"/>
      <c r="L54" s="173"/>
      <c r="M54" s="168"/>
      <c r="N54" s="124"/>
      <c r="O54" s="174"/>
      <c r="P54" s="30"/>
      <c r="Q54" s="165"/>
      <c r="R54" s="169"/>
      <c r="S54" s="169"/>
      <c r="T54" s="161"/>
      <c r="U54" s="179"/>
      <c r="V54" s="179"/>
      <c r="W54" s="176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77"/>
      <c r="AJ54" s="179"/>
      <c r="AK54" s="179"/>
    </row>
    <row r="55" spans="1:37" s="157" customFormat="1" ht="15">
      <c r="A55" s="31"/>
      <c r="B55" s="173"/>
      <c r="C55" s="178"/>
      <c r="D55" s="180"/>
      <c r="E55" s="179"/>
      <c r="F55" s="177"/>
      <c r="G55" s="166"/>
      <c r="H55" s="38"/>
      <c r="I55" s="164"/>
      <c r="J55" s="169"/>
      <c r="K55" s="167"/>
      <c r="L55" s="173"/>
      <c r="M55" s="168"/>
      <c r="N55" s="124"/>
      <c r="O55" s="174"/>
      <c r="P55" s="30"/>
      <c r="Q55" s="165"/>
      <c r="R55" s="169"/>
      <c r="S55" s="169"/>
      <c r="T55" s="161"/>
      <c r="U55" s="179"/>
      <c r="V55" s="179"/>
      <c r="W55" s="176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77"/>
      <c r="AJ55" s="179"/>
      <c r="AK55" s="179"/>
    </row>
    <row r="56" spans="1:37" s="157" customFormat="1" ht="15">
      <c r="A56" s="31"/>
      <c r="B56" s="173"/>
      <c r="C56" s="178"/>
      <c r="D56" s="180"/>
      <c r="E56" s="179"/>
      <c r="F56" s="177"/>
      <c r="G56" s="166"/>
      <c r="H56" s="38"/>
      <c r="I56" s="164"/>
      <c r="J56" s="169"/>
      <c r="K56" s="167"/>
      <c r="L56" s="173"/>
      <c r="M56" s="168"/>
      <c r="N56" s="124"/>
      <c r="O56" s="174"/>
      <c r="P56" s="30"/>
      <c r="Q56" s="165"/>
      <c r="R56" s="169"/>
      <c r="S56" s="169"/>
      <c r="T56" s="161"/>
      <c r="U56" s="179"/>
      <c r="V56" s="179"/>
      <c r="W56" s="176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77"/>
      <c r="AJ56" s="179"/>
      <c r="AK56" s="179"/>
    </row>
    <row r="57" spans="1:37" s="157" customFormat="1" ht="15">
      <c r="A57" s="31"/>
      <c r="B57" s="173"/>
      <c r="C57" s="178"/>
      <c r="D57" s="180"/>
      <c r="E57" s="179"/>
      <c r="F57" s="177"/>
      <c r="G57" s="166"/>
      <c r="H57" s="38"/>
      <c r="I57" s="164"/>
      <c r="J57" s="169"/>
      <c r="K57" s="167"/>
      <c r="L57" s="173"/>
      <c r="M57" s="168"/>
      <c r="N57" s="124"/>
      <c r="O57" s="174"/>
      <c r="P57" s="30"/>
      <c r="Q57" s="165"/>
      <c r="R57" s="169"/>
      <c r="S57" s="169"/>
      <c r="T57" s="161"/>
      <c r="U57" s="179"/>
      <c r="V57" s="179"/>
      <c r="W57" s="176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77"/>
      <c r="AJ57" s="179"/>
      <c r="AK57" s="179"/>
    </row>
    <row r="58" spans="1:37" s="157" customFormat="1" ht="15">
      <c r="A58" s="31"/>
      <c r="B58" s="173"/>
      <c r="C58" s="178"/>
      <c r="D58" s="180"/>
      <c r="E58" s="179"/>
      <c r="F58" s="177"/>
      <c r="G58" s="166"/>
      <c r="H58" s="38"/>
      <c r="I58" s="164"/>
      <c r="J58" s="169"/>
      <c r="K58" s="167"/>
      <c r="L58" s="173"/>
      <c r="M58" s="168"/>
      <c r="N58" s="126"/>
      <c r="O58" s="174"/>
      <c r="P58" s="30"/>
      <c r="Q58" s="165"/>
      <c r="R58" s="169"/>
      <c r="S58" s="169"/>
      <c r="T58" s="161"/>
      <c r="U58" s="179"/>
      <c r="V58" s="179"/>
      <c r="W58" s="176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77"/>
      <c r="AJ58" s="179"/>
      <c r="AK58" s="179"/>
    </row>
    <row r="59" spans="1:37" s="157" customFormat="1" ht="15">
      <c r="A59" s="31"/>
      <c r="B59" s="173"/>
      <c r="C59" s="178"/>
      <c r="D59" s="180"/>
      <c r="E59" s="179"/>
      <c r="F59" s="177"/>
      <c r="G59" s="166"/>
      <c r="H59" s="38"/>
      <c r="I59" s="144"/>
      <c r="J59" s="169"/>
      <c r="K59" s="167"/>
      <c r="L59" s="173"/>
      <c r="M59" s="168"/>
      <c r="N59" s="126"/>
      <c r="O59" s="174"/>
      <c r="P59" s="30"/>
      <c r="Q59" s="165"/>
      <c r="R59" s="169"/>
      <c r="S59" s="169"/>
      <c r="T59" s="67"/>
      <c r="U59" s="179"/>
      <c r="V59" s="179"/>
      <c r="W59" s="176"/>
      <c r="X59" s="179"/>
      <c r="Y59" s="179"/>
      <c r="Z59" s="179"/>
      <c r="AA59" s="179"/>
      <c r="AB59" s="179"/>
      <c r="AC59" s="179"/>
      <c r="AD59" s="179"/>
      <c r="AE59" s="179"/>
      <c r="AF59" s="127"/>
      <c r="AG59" s="127"/>
      <c r="AH59" s="179"/>
      <c r="AI59" s="77"/>
      <c r="AJ59" s="179"/>
      <c r="AK59" s="179"/>
    </row>
    <row r="60" spans="1:37" s="157" customFormat="1" ht="15">
      <c r="A60" s="31"/>
      <c r="B60" s="173"/>
      <c r="C60" s="178"/>
      <c r="D60" s="180"/>
      <c r="E60" s="179"/>
      <c r="F60" s="177"/>
      <c r="G60" s="166"/>
      <c r="H60" s="38"/>
      <c r="I60" s="164"/>
      <c r="J60" s="169"/>
      <c r="K60" s="167"/>
      <c r="L60" s="173"/>
      <c r="M60" s="168"/>
      <c r="N60" s="124"/>
      <c r="O60" s="174"/>
      <c r="P60" s="30"/>
      <c r="Q60" s="165"/>
      <c r="R60" s="169"/>
      <c r="S60" s="169"/>
      <c r="T60" s="161"/>
      <c r="U60" s="179"/>
      <c r="V60" s="179"/>
      <c r="W60" s="176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77"/>
      <c r="AJ60" s="179"/>
      <c r="AK60" s="179"/>
    </row>
    <row r="61" spans="1:37" s="157" customFormat="1" ht="15">
      <c r="A61" s="31"/>
      <c r="B61" s="173"/>
      <c r="C61" s="178"/>
      <c r="D61" s="180"/>
      <c r="E61" s="179"/>
      <c r="F61" s="177"/>
      <c r="G61" s="166"/>
      <c r="H61" s="38"/>
      <c r="I61" s="164"/>
      <c r="J61" s="169"/>
      <c r="K61" s="167"/>
      <c r="L61" s="173"/>
      <c r="M61" s="168"/>
      <c r="N61" s="124"/>
      <c r="O61" s="174"/>
      <c r="P61" s="30"/>
      <c r="Q61" s="165"/>
      <c r="R61" s="169"/>
      <c r="S61" s="169"/>
      <c r="T61" s="161"/>
      <c r="U61" s="179"/>
      <c r="V61" s="179"/>
      <c r="W61" s="176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77"/>
      <c r="AJ61" s="179"/>
      <c r="AK61" s="179"/>
    </row>
    <row r="62" spans="1:37" s="157" customFormat="1" ht="15">
      <c r="A62" s="31"/>
      <c r="B62" s="173"/>
      <c r="C62" s="178"/>
      <c r="D62" s="180"/>
      <c r="E62" s="179"/>
      <c r="F62" s="177"/>
      <c r="G62" s="166"/>
      <c r="H62" s="161"/>
      <c r="I62" s="144"/>
      <c r="J62" s="72"/>
      <c r="K62" s="167"/>
      <c r="L62" s="173"/>
      <c r="M62" s="168"/>
      <c r="N62" s="124"/>
      <c r="O62" s="174"/>
      <c r="P62" s="30"/>
      <c r="Q62" s="165"/>
      <c r="R62" s="169"/>
      <c r="S62" s="169"/>
      <c r="T62" s="161"/>
      <c r="U62" s="77"/>
      <c r="V62" s="77"/>
      <c r="W62" s="176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77"/>
      <c r="AJ62" s="179"/>
      <c r="AK62" s="179"/>
    </row>
    <row r="63" spans="1:37" s="157" customFormat="1" ht="15">
      <c r="A63" s="31"/>
      <c r="B63" s="173"/>
      <c r="C63" s="178"/>
      <c r="D63" s="180"/>
      <c r="E63" s="179"/>
      <c r="F63" s="177"/>
      <c r="G63" s="166"/>
      <c r="H63" s="38"/>
      <c r="I63" s="164"/>
      <c r="J63" s="169"/>
      <c r="K63" s="167"/>
      <c r="L63" s="173"/>
      <c r="M63" s="168"/>
      <c r="N63" s="124"/>
      <c r="O63" s="174"/>
      <c r="P63" s="30"/>
      <c r="Q63" s="165"/>
      <c r="R63" s="169"/>
      <c r="S63" s="169"/>
      <c r="T63" s="161"/>
      <c r="U63" s="77"/>
      <c r="V63" s="77"/>
      <c r="W63" s="176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77"/>
      <c r="AJ63" s="179"/>
      <c r="AK63" s="179"/>
    </row>
    <row r="64" spans="1:37" s="157" customFormat="1" ht="15">
      <c r="A64" s="31"/>
      <c r="B64" s="173"/>
      <c r="C64" s="178"/>
      <c r="D64" s="180"/>
      <c r="E64" s="179"/>
      <c r="F64" s="177"/>
      <c r="G64" s="166"/>
      <c r="H64" s="38"/>
      <c r="I64" s="164"/>
      <c r="J64" s="169"/>
      <c r="K64" s="167"/>
      <c r="L64" s="173"/>
      <c r="M64" s="168"/>
      <c r="N64" s="124"/>
      <c r="O64" s="174"/>
      <c r="P64" s="30"/>
      <c r="Q64" s="165"/>
      <c r="R64" s="169"/>
      <c r="S64" s="169"/>
      <c r="T64" s="161"/>
      <c r="U64" s="77"/>
      <c r="V64" s="77"/>
      <c r="W64" s="176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77"/>
      <c r="AJ64" s="179"/>
      <c r="AK64" s="179"/>
    </row>
    <row r="65" spans="1:37" s="157" customFormat="1" ht="15">
      <c r="A65" s="31"/>
      <c r="B65" s="173"/>
      <c r="C65" s="178"/>
      <c r="D65" s="180"/>
      <c r="E65" s="179"/>
      <c r="F65" s="177"/>
      <c r="G65" s="166"/>
      <c r="H65" s="38"/>
      <c r="I65" s="164"/>
      <c r="J65" s="169"/>
      <c r="K65" s="167"/>
      <c r="L65" s="173"/>
      <c r="M65" s="168"/>
      <c r="N65" s="124"/>
      <c r="O65" s="174"/>
      <c r="P65" s="30"/>
      <c r="Q65" s="165"/>
      <c r="R65" s="169"/>
      <c r="S65" s="169"/>
      <c r="T65" s="161"/>
      <c r="U65" s="77"/>
      <c r="V65" s="77"/>
      <c r="W65" s="176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77"/>
      <c r="AJ65" s="179"/>
      <c r="AK65" s="179"/>
    </row>
    <row r="66" spans="1:37" s="157" customFormat="1" ht="15">
      <c r="A66" s="31"/>
      <c r="B66" s="173"/>
      <c r="C66" s="178"/>
      <c r="D66" s="180"/>
      <c r="E66" s="179"/>
      <c r="F66" s="177"/>
      <c r="G66" s="166"/>
      <c r="H66" s="38"/>
      <c r="I66" s="164"/>
      <c r="J66" s="169"/>
      <c r="K66" s="167"/>
      <c r="L66" s="173"/>
      <c r="M66" s="168"/>
      <c r="N66" s="124"/>
      <c r="O66" s="174"/>
      <c r="P66" s="30"/>
      <c r="Q66" s="165"/>
      <c r="R66" s="169"/>
      <c r="S66" s="169"/>
      <c r="T66" s="161"/>
      <c r="U66" s="77"/>
      <c r="V66" s="77"/>
      <c r="W66" s="176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77"/>
      <c r="AJ66" s="179"/>
      <c r="AK66" s="179"/>
    </row>
  </sheetData>
  <sortState ref="B2:AK3">
    <sortCondition descending="1" sortBy="cellColor" ref="AD2:AD3" dxfId="46"/>
  </sortState>
  <conditionalFormatting sqref="AA16:AB16 C16:D16 X16 B15 AM1 AH5:AK5 AA34:AB34 AA52:AB52 C34:D34 C52:D52 X34 X52 AJ2:AJ66 B33 B51 AC13:AI66 AH1:AI1048576 AK1:AK1048576 Y1:Z1048576 AC1:AE1048576 AE4:AG66 U1:V1048576">
    <cfRule type="containsText" dxfId="45" priority="205" operator="containsText" text="NON">
      <formula>NOT(ISERROR(SEARCH("NON",B1)))</formula>
    </cfRule>
  </conditionalFormatting>
  <conditionalFormatting sqref="Z16 C16:D16 B15 Z34 Z52 C34:D34 C52:D52 B33 B51 U13:V66 X1:X1048576 AC2:AE66">
    <cfRule type="containsText" dxfId="44" priority="203" operator="containsText" text="NON">
      <formula>NOT(ISERROR(SEARCH("NON",B1)))</formula>
    </cfRule>
  </conditionalFormatting>
  <conditionalFormatting sqref="AC16:AD16 AC34:AD34 AC52:AD52 AA1:AB1048576">
    <cfRule type="containsText" dxfId="43" priority="202" operator="containsText" text="NON">
      <formula>NOT(ISERROR(SEARCH("NON",AA1)))</formula>
    </cfRule>
  </conditionalFormatting>
  <conditionalFormatting sqref="X16 AC16 AA16 C16:D16 V2 B15 X34 X52 AC34 AC52 AA34 AA52 C34:D34 C52:D52 B33 B51 V13:V66 Y1:Y1048576 U1:U1048576">
    <cfRule type="containsText" dxfId="42" priority="201" operator="containsText" text="POINT D'ARRET">
      <formula>NOT(ISERROR(SEARCH("POINT D'ARRET",B1)))</formula>
    </cfRule>
  </conditionalFormatting>
  <conditionalFormatting sqref="AC16 C16:D16 X16 B15 AC34 AC52 C34:D34 C52:D52 X34 X52 B33 B51 AI2:AK66 U1:V1048576">
    <cfRule type="containsText" dxfId="41" priority="198" operator="containsText" text="Voir Observations">
      <formula>NOT(ISERROR(SEARCH("Voir Observations",B1)))</formula>
    </cfRule>
    <cfRule type="containsText" dxfId="40" priority="200" operator="containsText" text="Att Validation">
      <formula>NOT(ISERROR(SEARCH("Att Validation",B1)))</formula>
    </cfRule>
  </conditionalFormatting>
  <conditionalFormatting sqref="AD32:AG36 AA16 C16:D16 B15 Y1:Y1048576 AD1:AD1048576 AA34 AA52 C34:D34 C52:D52 AE21:AG66 B33 B51 AC2:AE66 X2:Y66 AH2:AK66 U1:V1048576">
    <cfRule type="containsText" dxfId="39" priority="199" operator="containsText" text="A FAIRE">
      <formula>NOT(ISERROR(SEARCH("A FAIRE",B1)))</formula>
    </cfRule>
  </conditionalFormatting>
  <conditionalFormatting sqref="AB1:AB1048576">
    <cfRule type="containsText" dxfId="38" priority="159" operator="containsText" text="ATT PHOTO">
      <formula>NOT(ISERROR(SEARCH("ATT PHOTO",AB1)))</formula>
    </cfRule>
  </conditionalFormatting>
  <conditionalFormatting sqref="AA1:AA1048576 AA2:AB66">
    <cfRule type="containsText" dxfId="37" priority="158" operator="containsText" text="AGRANDIR FOUILLE">
      <formula>NOT(ISERROR(SEARCH("AGRANDIR FOUILLE",AA1)))</formula>
    </cfRule>
  </conditionalFormatting>
  <conditionalFormatting sqref="V2 V13:V66 U1:U1048576">
    <cfRule type="containsText" dxfId="36" priority="151" operator="containsText" text="ATT COMMANDE FOUILLE">
      <formula>NOT(ISERROR(SEARCH("ATT COMMANDE FOUILLE",U1)))</formula>
    </cfRule>
  </conditionalFormatting>
  <conditionalFormatting sqref="V2:V66">
    <cfRule type="containsText" dxfId="35" priority="149" operator="containsText" text="Voir Observations">
      <formula>NOT(ISERROR(SEARCH("Voir Observations",V2)))</formula>
    </cfRule>
  </conditionalFormatting>
  <conditionalFormatting sqref="C2:C66">
    <cfRule type="expression" dxfId="34" priority="145">
      <formula>AND(C2&lt;&gt;"")</formula>
    </cfRule>
  </conditionalFormatting>
  <conditionalFormatting sqref="D2:T66">
    <cfRule type="expression" dxfId="33" priority="143">
      <formula>AND(D2&lt;&gt;"")</formula>
    </cfRule>
    <cfRule type="expression" dxfId="32" priority="144">
      <formula>AND(C2="")</formula>
    </cfRule>
  </conditionalFormatting>
  <conditionalFormatting sqref="U13:V66 AC2:AE66">
    <cfRule type="containsText" dxfId="31" priority="141" operator="containsText" text="AGRANDIR FOUILLE">
      <formula>NOT(ISERROR(SEARCH("AGRANDIR FOUILLE",U2)))</formula>
    </cfRule>
    <cfRule type="containsText" dxfId="30" priority="142" operator="containsText" text="ATT PHOTO">
      <formula>NOT(ISERROR(SEARCH("ATT PHOTO",U2)))</formula>
    </cfRule>
  </conditionalFormatting>
  <conditionalFormatting sqref="Z2:Z66 AJ2:AK66">
    <cfRule type="containsText" dxfId="29" priority="140" operator="containsText" text="NON">
      <formula>NOT(ISERROR(SEARCH("NON",Z2)))</formula>
    </cfRule>
  </conditionalFormatting>
  <conditionalFormatting sqref="AI2:AK66 U2:V66">
    <cfRule type="containsText" dxfId="28" priority="139" operator="containsText" text="Att Validation">
      <formula>NOT(ISERROR(SEARCH("Att Validation",U2)))</formula>
    </cfRule>
  </conditionalFormatting>
  <conditionalFormatting sqref="F1:T1048576">
    <cfRule type="containsText" dxfId="27" priority="138" operator="containsText" text="NON">
      <formula>NOT(ISERROR(SEARCH("NON",F1)))</formula>
    </cfRule>
  </conditionalFormatting>
  <conditionalFormatting sqref="V2 V13:V66 Y2:Y66 U2:U66">
    <cfRule type="containsText" dxfId="26" priority="137" operator="containsText" text="POINT D'ARRET">
      <formula>NOT(ISERROR(SEARCH("POINT D'ARRET",U2)))</formula>
    </cfRule>
  </conditionalFormatting>
  <conditionalFormatting sqref="U2:AK66">
    <cfRule type="expression" dxfId="25" priority="208">
      <formula>AND(U2&lt;&gt;"")</formula>
    </cfRule>
    <cfRule type="expression" dxfId="24" priority="209">
      <formula>AND(F2="")</formula>
    </cfRule>
  </conditionalFormatting>
  <conditionalFormatting sqref="O2:O25">
    <cfRule type="containsText" dxfId="23" priority="24" operator="containsText" text="A faire">
      <formula>NOT(ISERROR(SEARCH("A faire",O2)))</formula>
    </cfRule>
  </conditionalFormatting>
  <conditionalFormatting sqref="R2:R25 S9:S15">
    <cfRule type="containsText" dxfId="22" priority="21" operator="containsText" text="SOUS ATST">
      <formula>NOT(ISERROR(SEARCH("SOUS ATST",R2)))</formula>
    </cfRule>
    <cfRule type="containsText" dxfId="21" priority="22" operator="containsText" text="PAR MESSAGE COLLATIONNE">
      <formula>NOT(ISERROR(SEARCH("PAR MESSAGE COLLATIONNE",R2)))</formula>
    </cfRule>
    <cfRule type="containsText" dxfId="20" priority="23" operator="containsText" text="SOUS AC">
      <formula>NOT(ISERROR(SEARCH("SOUS AC",R2)))</formula>
    </cfRule>
  </conditionalFormatting>
  <conditionalFormatting sqref="R22">
    <cfRule type="containsText" dxfId="19" priority="18" operator="containsText" text="SOUS ATST">
      <formula>NOT(ISERROR(SEARCH("SOUS ATST",R22)))</formula>
    </cfRule>
    <cfRule type="containsText" dxfId="18" priority="19" operator="containsText" text="PAR MESSAGE COLLATIONNE">
      <formula>NOT(ISERROR(SEARCH("PAR MESSAGE COLLATIONNE",R22)))</formula>
    </cfRule>
    <cfRule type="containsText" dxfId="17" priority="20" operator="containsText" text="SOUS AC">
      <formula>NOT(ISERROR(SEARCH("SOUS AC",R22)))</formula>
    </cfRule>
  </conditionalFormatting>
  <conditionalFormatting sqref="O22">
    <cfRule type="containsText" dxfId="16" priority="17" operator="containsText" text="A faire">
      <formula>NOT(ISERROR(SEARCH("A faire",O22)))</formula>
    </cfRule>
  </conditionalFormatting>
  <conditionalFormatting sqref="O23">
    <cfRule type="containsText" dxfId="15" priority="16" operator="containsText" text="A faire">
      <formula>NOT(ISERROR(SEARCH("A faire",O23)))</formula>
    </cfRule>
  </conditionalFormatting>
  <conditionalFormatting sqref="R23">
    <cfRule type="containsText" dxfId="14" priority="13" operator="containsText" text="SOUS ATST">
      <formula>NOT(ISERROR(SEARCH("SOUS ATST",R23)))</formula>
    </cfRule>
    <cfRule type="containsText" dxfId="13" priority="14" operator="containsText" text="PAR MESSAGE COLLATIONNE">
      <formula>NOT(ISERROR(SEARCH("PAR MESSAGE COLLATIONNE",R23)))</formula>
    </cfRule>
    <cfRule type="containsText" dxfId="12" priority="15" operator="containsText" text="SOUS AC">
      <formula>NOT(ISERROR(SEARCH("SOUS AC",R23)))</formula>
    </cfRule>
  </conditionalFormatting>
  <conditionalFormatting sqref="O26:O66">
    <cfRule type="containsText" dxfId="11" priority="12" operator="containsText" text="A faire">
      <formula>NOT(ISERROR(SEARCH("A faire",O26)))</formula>
    </cfRule>
  </conditionalFormatting>
  <conditionalFormatting sqref="R26:R66 S27:S33 S45:S51 S63:S66">
    <cfRule type="containsText" dxfId="10" priority="9" operator="containsText" text="SOUS ATST">
      <formula>NOT(ISERROR(SEARCH("SOUS ATST",R26)))</formula>
    </cfRule>
    <cfRule type="containsText" dxfId="9" priority="10" operator="containsText" text="PAR MESSAGE COLLATIONNE">
      <formula>NOT(ISERROR(SEARCH("PAR MESSAGE COLLATIONNE",R26)))</formula>
    </cfRule>
    <cfRule type="containsText" dxfId="8" priority="11" operator="containsText" text="SOUS AC">
      <formula>NOT(ISERROR(SEARCH("SOUS AC",R26)))</formula>
    </cfRule>
  </conditionalFormatting>
  <conditionalFormatting sqref="R40 R58">
    <cfRule type="containsText" dxfId="7" priority="6" operator="containsText" text="SOUS ATST">
      <formula>NOT(ISERROR(SEARCH("SOUS ATST",R40)))</formula>
    </cfRule>
    <cfRule type="containsText" dxfId="6" priority="7" operator="containsText" text="PAR MESSAGE COLLATIONNE">
      <formula>NOT(ISERROR(SEARCH("PAR MESSAGE COLLATIONNE",R40)))</formula>
    </cfRule>
    <cfRule type="containsText" dxfId="5" priority="8" operator="containsText" text="SOUS AC">
      <formula>NOT(ISERROR(SEARCH("SOUS AC",R40)))</formula>
    </cfRule>
  </conditionalFormatting>
  <conditionalFormatting sqref="O40 O58">
    <cfRule type="containsText" dxfId="4" priority="5" operator="containsText" text="A faire">
      <formula>NOT(ISERROR(SEARCH("A faire",O40)))</formula>
    </cfRule>
  </conditionalFormatting>
  <conditionalFormatting sqref="O41 O59">
    <cfRule type="containsText" dxfId="3" priority="4" operator="containsText" text="A faire">
      <formula>NOT(ISERROR(SEARCH("A faire",O41)))</formula>
    </cfRule>
  </conditionalFormatting>
  <conditionalFormatting sqref="R41 R59">
    <cfRule type="containsText" dxfId="2" priority="1" operator="containsText" text="SOUS ATST">
      <formula>NOT(ISERROR(SEARCH("SOUS ATST",R41)))</formula>
    </cfRule>
    <cfRule type="containsText" dxfId="1" priority="2" operator="containsText" text="PAR MESSAGE COLLATIONNE">
      <formula>NOT(ISERROR(SEARCH("PAR MESSAGE COLLATIONNE",R41)))</formula>
    </cfRule>
    <cfRule type="containsText" dxfId="0" priority="3" operator="containsText" text="SOUS AC">
      <formula>NOT(ISERROR(SEARCH("SOUS AC",R41)))</formula>
    </cfRule>
  </conditionalFormatting>
  <dataValidations count="21">
    <dataValidation type="list" allowBlank="1" showInputMessage="1" showErrorMessage="1" sqref="AK2:AK66">
      <formula1>"OUI,NON"</formula1>
    </dataValidation>
    <dataValidation type="list" sqref="E2:E66">
      <formula1>",75001,75002,75003,75004,75005,75006,75007,75008,75009,75010,75011,75012,75013,75014,75015,75016,75017,75018,75019,75020"</formula1>
    </dataValidation>
    <dataValidation allowBlank="1" showInputMessage="1" sqref="AF2:AG66"/>
    <dataValidation type="list" allowBlank="1" showInputMessage="1" showErrorMessage="1" sqref="Z2:Z66">
      <formula1>"OUI, NON,Pas nécessaire"</formula1>
    </dataValidation>
    <dataValidation type="list" allowBlank="1" showInputMessage="1" showErrorMessage="1" sqref="U2:U66">
      <formula1>"A faire, Att Validation, OUI,Pas nécessaire,POINT D'ARRET"</formula1>
    </dataValidation>
    <dataValidation type="list" allowBlank="1" showInputMessage="1" showErrorMessage="1" sqref="Y2:Y66">
      <formula1>"A FAIRE,OUI,Pas nécessaire,POINT D'ARRET"</formula1>
    </dataValidation>
    <dataValidation type="list" allowBlank="1" showInputMessage="1" showErrorMessage="1" sqref="AC2:AC66">
      <formula1>"A FAIRE,OUI, Pas nécessaire,ATT TRX"</formula1>
    </dataValidation>
    <dataValidation type="list" allowBlank="1" showInputMessage="1" showErrorMessage="1" sqref="AB2:AB66">
      <formula1>"OUI, NON,ATT PHOTO "</formula1>
    </dataValidation>
    <dataValidation type="list" allowBlank="1" showInputMessage="1" showErrorMessage="1" sqref="AA2:AA66">
      <formula1>"OUI, NON,AGRANDIR FOUILLE,"</formula1>
    </dataValidation>
    <dataValidation type="list" allowBlank="1" showInputMessage="1" showErrorMessage="1" sqref="X2:X66 AH2:AH66">
      <formula1>"OUI, A FAIRE,Pas nécessaire,"</formula1>
    </dataValidation>
    <dataValidation type="list" allowBlank="1" showInputMessage="1" showErrorMessage="1" sqref="V2:V66 AI2:AI66">
      <formula1>"A faire, Att Validation, OUI, Voir Observations,Pas nécessaire"</formula1>
    </dataValidation>
    <dataValidation type="list" allowBlank="1" showInputMessage="1" showErrorMessage="1" sqref="F2:F66">
      <formula1>"OUI, NON"</formula1>
    </dataValidation>
    <dataValidation type="list" allowBlank="1" showInputMessage="1" showErrorMessage="1" sqref="AJ2:AJ66">
      <formula1>"ATTENTE REGLEMENT, AFFAIRE A ETUDIER,ATTENTE COMPLEMENT INFORMATION, EN ATT PLANNIFICATION , EN ATT RETOUR AEE / BEX,ATT TRX EN COURS,TRX REALISES,RECEPTIONNER LES TRX,"</formula1>
    </dataValidation>
    <dataValidation type="list" allowBlank="1" showInputMessage="1" showErrorMessage="1" sqref="AD2:AD66">
      <formula1>"OUI, A FAIRE,Pas nécessaire"</formula1>
    </dataValidation>
    <dataValidation type="list" allowBlank="1" showInputMessage="1" showErrorMessage="1" sqref="AE2:AE66">
      <formula1>"A FAIRE,OUI, Montage AEE,"</formula1>
    </dataValidation>
    <dataValidation type="list" allowBlank="1" showInputMessage="1" showErrorMessage="1" sqref="L2 L11 L15">
      <formula1>"08h30,9h00,9h30,10h00,10h30,13h00, 13h30,14h00,15h00"</formula1>
    </dataValidation>
    <dataValidation type="list" allowBlank="1" showInputMessage="1" showErrorMessage="1" sqref="R2:R25">
      <formula1>"SOUS AC,PAR MESSAGE COLLATIONNE,SOUS ATST,"</formula1>
    </dataValidation>
    <dataValidation type="list" allowBlank="1" showInputMessage="1" showErrorMessage="1" sqref="P9:P10 Q2:Q25">
      <formula1>"AEE, IRDE, EGA"</formula1>
    </dataValidation>
    <dataValidation type="list" allowBlank="1" showInputMessage="1" showErrorMessage="1" sqref="O2:O25">
      <formula1>"A FAIRE, NON,FAIT,"</formula1>
    </dataValidation>
    <dataValidation type="list" allowBlank="1" showInputMessage="1" showErrorMessage="1" sqref="L3:L4 L6:L9 L12:L14 L16:L21 L23:L25">
      <formula1>"08h30,9h00,9h30,10h00,10h30, 13h30,"</formula1>
    </dataValidation>
    <dataValidation type="list" allowBlank="1" showInputMessage="1" showErrorMessage="1" sqref="L5 L10 L22">
      <formula1>"08h30,9h00,9h30,10h00,10h30,13h30,"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 de couleur</vt:lpstr>
      <vt:lpstr>OCT 2015 </vt:lpstr>
      <vt:lpstr>NOV 2015</vt:lpstr>
      <vt:lpstr>RECAP DOSSIER</vt:lpstr>
      <vt:lpstr>Suivi Chantier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A85871</dc:creator>
  <cp:lastModifiedBy>D56856</cp:lastModifiedBy>
  <cp:lastPrinted>2015-07-07T08:26:08Z</cp:lastPrinted>
  <dcterms:created xsi:type="dcterms:W3CDTF">2015-06-12T08:10:13Z</dcterms:created>
  <dcterms:modified xsi:type="dcterms:W3CDTF">2016-06-16T08:39:05Z</dcterms:modified>
</cp:coreProperties>
</file>