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winkler\Desktop\"/>
    </mc:Choice>
  </mc:AlternateContent>
  <xr:revisionPtr revIDLastSave="0" documentId="13_ncr:1_{9B80537B-54C1-4DF7-9BB5-BDF86FFA5AE4}" xr6:coauthVersionLast="41" xr6:coauthVersionMax="41" xr10:uidLastSave="{00000000-0000-0000-0000-000000000000}"/>
  <bookViews>
    <workbookView xWindow="-120" yWindow="-120" windowWidth="29040" windowHeight="16440" xr2:uid="{BFDEDF51-20DE-4533-BB04-7371ED3977FB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4" i="1" l="1"/>
  <c r="C19" i="1"/>
  <c r="D17" i="1" s="1"/>
  <c r="D19" i="1" s="1"/>
  <c r="E17" i="1" s="1"/>
  <c r="E19" i="1" s="1"/>
  <c r="F17" i="1" s="1"/>
  <c r="F19" i="1" s="1"/>
  <c r="G17" i="1" s="1"/>
  <c r="G19" i="1" s="1"/>
  <c r="H17" i="1" s="1"/>
  <c r="H19" i="1" s="1"/>
  <c r="I17" i="1" s="1"/>
  <c r="I19" i="1" s="1"/>
  <c r="J17" i="1" s="1"/>
  <c r="J19" i="1" s="1"/>
  <c r="K17" i="1" s="1"/>
  <c r="K19" i="1" s="1"/>
  <c r="L17" i="1" s="1"/>
  <c r="L19" i="1" s="1"/>
  <c r="M17" i="1" s="1"/>
  <c r="M19" i="1" s="1"/>
  <c r="N17" i="1" s="1"/>
  <c r="N19" i="1" s="1"/>
  <c r="O17" i="1" s="1"/>
  <c r="O19" i="1" s="1"/>
  <c r="P17" i="1" s="1"/>
  <c r="P19" i="1" s="1"/>
  <c r="Q17" i="1" s="1"/>
  <c r="Q19" i="1" s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C9" i="1"/>
  <c r="D7" i="1" s="1"/>
  <c r="D9" i="1" s="1"/>
  <c r="E7" i="1" s="1"/>
  <c r="E9" i="1" s="1"/>
  <c r="F7" i="1" s="1"/>
  <c r="F9" i="1" s="1"/>
  <c r="G7" i="1" s="1"/>
  <c r="G9" i="1" s="1"/>
  <c r="H7" i="1" s="1"/>
  <c r="H9" i="1" s="1"/>
  <c r="I7" i="1" s="1"/>
  <c r="I9" i="1" s="1"/>
  <c r="J7" i="1" s="1"/>
  <c r="J9" i="1" s="1"/>
  <c r="K7" i="1" s="1"/>
  <c r="K9" i="1" s="1"/>
  <c r="L7" i="1" s="1"/>
  <c r="L9" i="1" s="1"/>
  <c r="M7" i="1" s="1"/>
  <c r="M9" i="1" s="1"/>
  <c r="N7" i="1" s="1"/>
  <c r="N9" i="1" s="1"/>
  <c r="O7" i="1" s="1"/>
  <c r="O9" i="1" s="1"/>
  <c r="P7" i="1" s="1"/>
  <c r="P9" i="1" s="1"/>
  <c r="Q7" i="1" s="1"/>
  <c r="Q9" i="1" s="1"/>
  <c r="O4" i="1"/>
  <c r="P4" i="1"/>
  <c r="Q4" i="1"/>
  <c r="O5" i="1"/>
  <c r="P5" i="1"/>
  <c r="Q5" i="1"/>
  <c r="M4" i="1"/>
  <c r="N4" i="1"/>
  <c r="M5" i="1"/>
  <c r="N5" i="1"/>
  <c r="J4" i="1"/>
  <c r="K4" i="1"/>
  <c r="L4" i="1"/>
  <c r="J5" i="1"/>
  <c r="K5" i="1"/>
  <c r="L5" i="1"/>
  <c r="D4" i="1"/>
  <c r="E4" i="1"/>
  <c r="F4" i="1"/>
  <c r="G4" i="1"/>
  <c r="H4" i="1"/>
  <c r="I4" i="1"/>
  <c r="C4" i="1"/>
  <c r="H5" i="1"/>
  <c r="I5" i="1"/>
  <c r="D5" i="1"/>
  <c r="E5" i="1"/>
  <c r="F5" i="1"/>
  <c r="G5" i="1"/>
  <c r="C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Joris Winkler</author>
  </authors>
  <commentList>
    <comment ref="M22" authorId="0" shapeId="0" xr:uid="{1A4359F6-B71C-4015-A763-877B00912401}">
      <text>
        <r>
          <rPr>
            <b/>
            <sz val="9"/>
            <color indexed="81"/>
            <rFont val="Segoe UI"/>
            <family val="2"/>
          </rPr>
          <t>Joris Winkler:</t>
        </r>
        <r>
          <rPr>
            <sz val="9"/>
            <color indexed="81"/>
            <rFont val="Segoe UI"/>
            <family val="2"/>
          </rPr>
          <t xml:space="preserve">
Stock initial DLC 25.03.2020 non entamée</t>
        </r>
      </text>
    </comment>
    <comment ref="M23" authorId="0" shapeId="0" xr:uid="{2798B5F7-3F82-4C30-870A-39A41A92B284}">
      <text>
        <r>
          <rPr>
            <b/>
            <sz val="9"/>
            <color indexed="81"/>
            <rFont val="Segoe UI"/>
            <family val="2"/>
          </rPr>
          <t>Joris Winkler:</t>
        </r>
        <r>
          <rPr>
            <sz val="9"/>
            <color indexed="81"/>
            <rFont val="Segoe UI"/>
            <family val="2"/>
          </rPr>
          <t xml:space="preserve">
2102 de besoin - 483 couverts par le stock restant de DLC 20.02.2020 donc 1619 couverts par la DLC suivante 20.03.2020</t>
        </r>
      </text>
    </comment>
  </commentList>
</comments>
</file>

<file path=xl/sharedStrings.xml><?xml version="1.0" encoding="utf-8"?>
<sst xmlns="http://schemas.openxmlformats.org/spreadsheetml/2006/main" count="18" uniqueCount="9">
  <si>
    <t>Jour</t>
  </si>
  <si>
    <t>Liefertag</t>
  </si>
  <si>
    <t>Stock Init.</t>
  </si>
  <si>
    <t>Livraisons</t>
  </si>
  <si>
    <t>Stock Fin.</t>
  </si>
  <si>
    <t>Semaine</t>
  </si>
  <si>
    <t>Produit A DLC 20.02.2020</t>
  </si>
  <si>
    <t>Produit A DLC 25.03.2020</t>
  </si>
  <si>
    <t>Doit me donner automatiquement les résultats suivants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</si>
</sst>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Segoe UI"/>
      <family val="2"/>
    </font>
    <font>
      <b/>
      <sz val="9"/>
      <color indexed="81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A3A3"/>
        <bgColor indexed="64"/>
      </patternFill>
    </fill>
  </fills>
  <borders count="4">
    <border>
      <left/>
      <right/>
      <top/>
      <bottom/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4" fontId="1" fillId="0" borderId="0" xfId="0" applyNumberFormat="1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center" vertical="center" wrapText="1"/>
    </xf>
    <xf numFmtId="0" fontId="1" fillId="5" borderId="0" xfId="0" applyFont="1" applyFill="1" applyAlignment="1">
      <alignment horizontal="center"/>
    </xf>
    <xf numFmtId="0" fontId="1" fillId="5" borderId="0" xfId="0" applyFont="1" applyFill="1"/>
    <xf numFmtId="14" fontId="1" fillId="5" borderId="0" xfId="0" applyNumberFormat="1" applyFont="1" applyFill="1"/>
    <xf numFmtId="0" fontId="0" fillId="5" borderId="0" xfId="0" applyFill="1"/>
    <xf numFmtId="14" fontId="1" fillId="5" borderId="0" xfId="0" applyNumberFormat="1" applyFont="1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Standard" xfId="0" builtinId="0"/>
  </cellStyles>
  <dxfs count="0"/>
  <tableStyles count="0" defaultTableStyle="TableStyleMedium2" defaultPivotStyle="PivotStyleLight16"/>
  <colors>
    <mruColors>
      <color rgb="FFFFA3A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304800</xdr:colOff>
      <xdr:row>19</xdr:row>
      <xdr:rowOff>38100</xdr:rowOff>
    </xdr:from>
    <xdr:to>
      <xdr:col>12</xdr:col>
      <xdr:colOff>514350</xdr:colOff>
      <xdr:row>20</xdr:row>
      <xdr:rowOff>152400</xdr:rowOff>
    </xdr:to>
    <xdr:sp macro="" textlink="">
      <xdr:nvSpPr>
        <xdr:cNvPr id="2" name="Pfeil: nach unten 1">
          <a:extLst>
            <a:ext uri="{FF2B5EF4-FFF2-40B4-BE49-F238E27FC236}">
              <a16:creationId xmlns:a16="http://schemas.microsoft.com/office/drawing/2014/main" id="{A43BD086-A7D1-4B18-B4A7-BD34F9F406A1}"/>
            </a:ext>
          </a:extLst>
        </xdr:cNvPr>
        <xdr:cNvSpPr/>
      </xdr:nvSpPr>
      <xdr:spPr>
        <a:xfrm>
          <a:off x="9705975" y="3686175"/>
          <a:ext cx="209550" cy="314325"/>
        </a:xfrm>
        <a:prstGeom prst="downArrow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628649</xdr:colOff>
      <xdr:row>9</xdr:row>
      <xdr:rowOff>142875</xdr:rowOff>
    </xdr:from>
    <xdr:to>
      <xdr:col>15</xdr:col>
      <xdr:colOff>447675</xdr:colOff>
      <xdr:row>13</xdr:row>
      <xdr:rowOff>9525</xdr:rowOff>
    </xdr:to>
    <xdr:sp macro="" textlink="">
      <xdr:nvSpPr>
        <xdr:cNvPr id="3" name="Textfeld 2">
          <a:extLst>
            <a:ext uri="{FF2B5EF4-FFF2-40B4-BE49-F238E27FC236}">
              <a16:creationId xmlns:a16="http://schemas.microsoft.com/office/drawing/2014/main" id="{D2EDD89E-22B6-46CA-A97F-1D32C9E76254}"/>
            </a:ext>
          </a:extLst>
        </xdr:cNvPr>
        <xdr:cNvSpPr txBox="1"/>
      </xdr:nvSpPr>
      <xdr:spPr>
        <a:xfrm>
          <a:off x="10029824" y="1857375"/>
          <a:ext cx="2105026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Point de</a:t>
          </a:r>
          <a:r>
            <a:rPr lang="fr-FR" sz="1100" b="1" baseline="0"/>
            <a:t> bascule de la DLC 20.02.2020 vers la DLC 25.03.2020</a:t>
          </a:r>
          <a:endParaRPr lang="fr-FR" sz="1100" b="1"/>
        </a:p>
      </xdr:txBody>
    </xdr:sp>
    <xdr:clientData/>
  </xdr:twoCellAnchor>
  <xdr:twoCellAnchor>
    <xdr:from>
      <xdr:col>2</xdr:col>
      <xdr:colOff>397487</xdr:colOff>
      <xdr:row>16</xdr:row>
      <xdr:rowOff>180173</xdr:rowOff>
    </xdr:from>
    <xdr:to>
      <xdr:col>2</xdr:col>
      <xdr:colOff>520673</xdr:colOff>
      <xdr:row>24</xdr:row>
      <xdr:rowOff>1712</xdr:rowOff>
    </xdr:to>
    <xdr:sp macro="" textlink="">
      <xdr:nvSpPr>
        <xdr:cNvPr id="4" name="Pfeil: nach oben 3">
          <a:extLst>
            <a:ext uri="{FF2B5EF4-FFF2-40B4-BE49-F238E27FC236}">
              <a16:creationId xmlns:a16="http://schemas.microsoft.com/office/drawing/2014/main" id="{FF687EFE-BBC4-447B-B223-30A099BBEB34}"/>
            </a:ext>
          </a:extLst>
        </xdr:cNvPr>
        <xdr:cNvSpPr/>
      </xdr:nvSpPr>
      <xdr:spPr>
        <a:xfrm rot="712049">
          <a:off x="2178662" y="3228173"/>
          <a:ext cx="123186" cy="1345539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314324</xdr:colOff>
      <xdr:row>24</xdr:row>
      <xdr:rowOff>9525</xdr:rowOff>
    </xdr:from>
    <xdr:to>
      <xdr:col>4</xdr:col>
      <xdr:colOff>733425</xdr:colOff>
      <xdr:row>26</xdr:row>
      <xdr:rowOff>133350</xdr:rowOff>
    </xdr:to>
    <xdr:sp macro="" textlink="">
      <xdr:nvSpPr>
        <xdr:cNvPr id="5" name="Textfeld 4">
          <a:extLst>
            <a:ext uri="{FF2B5EF4-FFF2-40B4-BE49-F238E27FC236}">
              <a16:creationId xmlns:a16="http://schemas.microsoft.com/office/drawing/2014/main" id="{1AD37ABF-A672-4DBA-AFDF-BC7E8023FF51}"/>
            </a:ext>
          </a:extLst>
        </xdr:cNvPr>
        <xdr:cNvSpPr txBox="1"/>
      </xdr:nvSpPr>
      <xdr:spPr>
        <a:xfrm>
          <a:off x="2095499" y="4581525"/>
          <a:ext cx="1943101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Stock initial DLC 25.03.2020</a:t>
          </a:r>
          <a:r>
            <a:rPr lang="fr-FR" sz="1100" b="1" baseline="0"/>
            <a:t> = 20.000 unités</a:t>
          </a:r>
          <a:endParaRPr lang="fr-FR" sz="1100" b="1"/>
        </a:p>
      </xdr:txBody>
    </xdr:sp>
    <xdr:clientData/>
  </xdr:twoCellAnchor>
  <xdr:twoCellAnchor>
    <xdr:from>
      <xdr:col>12</xdr:col>
      <xdr:colOff>171450</xdr:colOff>
      <xdr:row>9</xdr:row>
      <xdr:rowOff>133349</xdr:rowOff>
    </xdr:from>
    <xdr:to>
      <xdr:col>12</xdr:col>
      <xdr:colOff>581026</xdr:colOff>
      <xdr:row>12</xdr:row>
      <xdr:rowOff>133350</xdr:rowOff>
    </xdr:to>
    <xdr:sp macro="" textlink="">
      <xdr:nvSpPr>
        <xdr:cNvPr id="7" name="Pfeil: nach unten 6">
          <a:extLst>
            <a:ext uri="{FF2B5EF4-FFF2-40B4-BE49-F238E27FC236}">
              <a16:creationId xmlns:a16="http://schemas.microsoft.com/office/drawing/2014/main" id="{2E5BD046-9AF9-42B6-8BE5-7F0AD4469A15}"/>
            </a:ext>
          </a:extLst>
        </xdr:cNvPr>
        <xdr:cNvSpPr/>
      </xdr:nvSpPr>
      <xdr:spPr>
        <a:xfrm>
          <a:off x="9572625" y="1847849"/>
          <a:ext cx="409576" cy="571501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2D569-B8F1-4BE1-A088-2756E3E419FF}">
  <dimension ref="A4:Q25"/>
  <sheetViews>
    <sheetView tabSelected="1" workbookViewId="0">
      <selection activeCell="I26" sqref="I26"/>
    </sheetView>
  </sheetViews>
  <sheetFormatPr baseColWidth="10" defaultRowHeight="15" x14ac:dyDescent="0.25"/>
  <cols>
    <col min="1" max="1" width="15.28515625" customWidth="1"/>
  </cols>
  <sheetData>
    <row r="4" spans="1:17" x14ac:dyDescent="0.25">
      <c r="A4" s="7" t="s">
        <v>6</v>
      </c>
      <c r="B4" s="1" t="s">
        <v>5</v>
      </c>
      <c r="C4" s="2">
        <f>WEEKNUM(C6,2)</f>
        <v>46</v>
      </c>
      <c r="D4" s="2">
        <f t="shared" ref="D4:I4" si="0">WEEKNUM(D6,2)</f>
        <v>46</v>
      </c>
      <c r="E4" s="2">
        <f t="shared" si="0"/>
        <v>46</v>
      </c>
      <c r="F4" s="2">
        <f t="shared" si="0"/>
        <v>46</v>
      </c>
      <c r="G4" s="2">
        <f t="shared" si="0"/>
        <v>46</v>
      </c>
      <c r="H4" s="2">
        <f t="shared" si="0"/>
        <v>46</v>
      </c>
      <c r="I4" s="2">
        <f t="shared" si="0"/>
        <v>46</v>
      </c>
      <c r="J4" s="2">
        <f t="shared" ref="J4:M4" si="1">WEEKNUM(J6,2)</f>
        <v>47</v>
      </c>
      <c r="K4" s="2">
        <f t="shared" si="1"/>
        <v>47</v>
      </c>
      <c r="L4" s="2">
        <f t="shared" si="1"/>
        <v>47</v>
      </c>
      <c r="M4" s="8">
        <f t="shared" si="1"/>
        <v>47</v>
      </c>
      <c r="N4" s="2">
        <f t="shared" ref="N4:Q4" si="2">WEEKNUM(N6,2)</f>
        <v>47</v>
      </c>
      <c r="O4" s="2">
        <f t="shared" si="2"/>
        <v>47</v>
      </c>
      <c r="P4" s="2">
        <f t="shared" si="2"/>
        <v>47</v>
      </c>
      <c r="Q4" s="2">
        <f t="shared" si="2"/>
        <v>48</v>
      </c>
    </row>
    <row r="5" spans="1:17" x14ac:dyDescent="0.25">
      <c r="A5" s="7"/>
      <c r="B5" s="1" t="s">
        <v>0</v>
      </c>
      <c r="C5" s="1" t="str">
        <f>IF(WEEKDAY(C6,2)=1,"Lundi",IF(WEEKDAY(C6,2)=2,"Mardi",IF(WEEKDAY(C6,2)=3,"Mercredi",IF(WEEKDAY(C6,2)=4,"Jeudi",IF(WEEKDAY(C6,2)=5,"Vendredi",IF(WEEKDAY(C6,2)=6,"Samedi","Dimanche"))))))</f>
        <v>Lundi</v>
      </c>
      <c r="D5" s="1" t="str">
        <f t="shared" ref="D5:I5" si="3">IF(WEEKDAY(D6,2)=1,"Lundi",IF(WEEKDAY(D6,2)=2,"Mardi",IF(WEEKDAY(D6,2)=3,"Mercredi",IF(WEEKDAY(D6,2)=4,"Jeudi",IF(WEEKDAY(D6,2)=5,"Vendredi",IF(WEEKDAY(D6,2)=6,"Samedi","Dimanche"))))))</f>
        <v>Mardi</v>
      </c>
      <c r="E5" s="1" t="str">
        <f t="shared" si="3"/>
        <v>Mercredi</v>
      </c>
      <c r="F5" s="1" t="str">
        <f t="shared" si="3"/>
        <v>Jeudi</v>
      </c>
      <c r="G5" s="1" t="str">
        <f t="shared" si="3"/>
        <v>Vendredi</v>
      </c>
      <c r="H5" s="1" t="str">
        <f t="shared" ref="H5" si="4">IF(WEEKDAY(H6,2)=1,"Lundi",IF(WEEKDAY(H6,2)=2,"Mardi",IF(WEEKDAY(H6,2)=3,"Mercredi",IF(WEEKDAY(H6,2)=4,"Jeudi",IF(WEEKDAY(H6,2)=5,"Vendredi",IF(WEEKDAY(H6,2)=6,"Samedi","Dimanche"))))))</f>
        <v>Samedi</v>
      </c>
      <c r="I5" s="1" t="str">
        <f t="shared" ref="I5" si="5">IF(WEEKDAY(I6,2)=1,"Lundi",IF(WEEKDAY(I6,2)=2,"Mardi",IF(WEEKDAY(I6,2)=3,"Mercredi",IF(WEEKDAY(I6,2)=4,"Jeudi",IF(WEEKDAY(I6,2)=5,"Vendredi",IF(WEEKDAY(I6,2)=6,"Samedi","Dimanche"))))))</f>
        <v>Dimanche</v>
      </c>
      <c r="J5" s="1" t="str">
        <f t="shared" ref="J5" si="6">IF(WEEKDAY(J6,2)=1,"Lundi",IF(WEEKDAY(J6,2)=2,"Mardi",IF(WEEKDAY(J6,2)=3,"Mercredi",IF(WEEKDAY(J6,2)=4,"Jeudi",IF(WEEKDAY(J6,2)=5,"Vendredi",IF(WEEKDAY(J6,2)=6,"Samedi","Dimanche"))))))</f>
        <v>Lundi</v>
      </c>
      <c r="K5" s="1" t="str">
        <f t="shared" ref="K5" si="7">IF(WEEKDAY(K6,2)=1,"Lundi",IF(WEEKDAY(K6,2)=2,"Mardi",IF(WEEKDAY(K6,2)=3,"Mercredi",IF(WEEKDAY(K6,2)=4,"Jeudi",IF(WEEKDAY(K6,2)=5,"Vendredi",IF(WEEKDAY(K6,2)=6,"Samedi","Dimanche"))))))</f>
        <v>Mardi</v>
      </c>
      <c r="L5" s="1" t="str">
        <f t="shared" ref="L5" si="8">IF(WEEKDAY(L6,2)=1,"Lundi",IF(WEEKDAY(L6,2)=2,"Mardi",IF(WEEKDAY(L6,2)=3,"Mercredi",IF(WEEKDAY(L6,2)=4,"Jeudi",IF(WEEKDAY(L6,2)=5,"Vendredi",IF(WEEKDAY(L6,2)=6,"Samedi","Dimanche"))))))</f>
        <v>Mercredi</v>
      </c>
      <c r="M5" s="9" t="str">
        <f t="shared" ref="M5" si="9">IF(WEEKDAY(M6,2)=1,"Lundi",IF(WEEKDAY(M6,2)=2,"Mardi",IF(WEEKDAY(M6,2)=3,"Mercredi",IF(WEEKDAY(M6,2)=4,"Jeudi",IF(WEEKDAY(M6,2)=5,"Vendredi",IF(WEEKDAY(M6,2)=6,"Samedi","Dimanche"))))))</f>
        <v>Jeudi</v>
      </c>
      <c r="N5" s="1" t="str">
        <f t="shared" ref="N5" si="10">IF(WEEKDAY(N6,2)=1,"Lundi",IF(WEEKDAY(N6,2)=2,"Mardi",IF(WEEKDAY(N6,2)=3,"Mercredi",IF(WEEKDAY(N6,2)=4,"Jeudi",IF(WEEKDAY(N6,2)=5,"Vendredi",IF(WEEKDAY(N6,2)=6,"Samedi","Dimanche"))))))</f>
        <v>Vendredi</v>
      </c>
      <c r="O5" s="1" t="str">
        <f t="shared" ref="O5" si="11">IF(WEEKDAY(O6,2)=1,"Lundi",IF(WEEKDAY(O6,2)=2,"Mardi",IF(WEEKDAY(O6,2)=3,"Mercredi",IF(WEEKDAY(O6,2)=4,"Jeudi",IF(WEEKDAY(O6,2)=5,"Vendredi",IF(WEEKDAY(O6,2)=6,"Samedi","Dimanche"))))))</f>
        <v>Samedi</v>
      </c>
      <c r="P5" s="1" t="str">
        <f t="shared" ref="P5" si="12">IF(WEEKDAY(P6,2)=1,"Lundi",IF(WEEKDAY(P6,2)=2,"Mardi",IF(WEEKDAY(P6,2)=3,"Mercredi",IF(WEEKDAY(P6,2)=4,"Jeudi",IF(WEEKDAY(P6,2)=5,"Vendredi",IF(WEEKDAY(P6,2)=6,"Samedi","Dimanche"))))))</f>
        <v>Dimanche</v>
      </c>
      <c r="Q5" s="1" t="str">
        <f t="shared" ref="Q5" si="13">IF(WEEKDAY(Q6,2)=1,"Lundi",IF(WEEKDAY(Q6,2)=2,"Mardi",IF(WEEKDAY(Q6,2)=3,"Mercredi",IF(WEEKDAY(Q6,2)=4,"Jeudi",IF(WEEKDAY(Q6,2)=5,"Vendredi",IF(WEEKDAY(Q6,2)=6,"Samedi","Dimanche"))))))</f>
        <v>Lundi</v>
      </c>
    </row>
    <row r="6" spans="1:17" x14ac:dyDescent="0.25">
      <c r="A6" s="7"/>
      <c r="B6" s="1" t="s">
        <v>1</v>
      </c>
      <c r="C6" s="3">
        <v>43780</v>
      </c>
      <c r="D6" s="3">
        <v>43781</v>
      </c>
      <c r="E6" s="3">
        <v>43782</v>
      </c>
      <c r="F6" s="3">
        <v>43783</v>
      </c>
      <c r="G6" s="3">
        <v>43784</v>
      </c>
      <c r="H6" s="3">
        <v>43785</v>
      </c>
      <c r="I6" s="3">
        <v>43786</v>
      </c>
      <c r="J6" s="3">
        <v>43787</v>
      </c>
      <c r="K6" s="3">
        <v>43788</v>
      </c>
      <c r="L6" s="3">
        <v>43789</v>
      </c>
      <c r="M6" s="10">
        <v>43790</v>
      </c>
      <c r="N6" s="3">
        <v>43791</v>
      </c>
      <c r="O6" s="3">
        <v>43792</v>
      </c>
      <c r="P6" s="3">
        <v>43793</v>
      </c>
      <c r="Q6" s="3">
        <v>43794</v>
      </c>
    </row>
    <row r="7" spans="1:17" x14ac:dyDescent="0.25">
      <c r="A7" s="7"/>
      <c r="B7" s="4" t="s">
        <v>2</v>
      </c>
      <c r="C7" s="4">
        <v>15000</v>
      </c>
      <c r="D7" s="4">
        <f>C9</f>
        <v>13119</v>
      </c>
      <c r="E7" s="4">
        <f t="shared" ref="E7:Q7" si="14">D9</f>
        <v>10910</v>
      </c>
      <c r="F7" s="4">
        <f t="shared" si="14"/>
        <v>9251</v>
      </c>
      <c r="G7" s="4">
        <f t="shared" si="14"/>
        <v>7149</v>
      </c>
      <c r="H7" s="4">
        <f t="shared" si="14"/>
        <v>6232</v>
      </c>
      <c r="I7" s="4">
        <f t="shared" si="14"/>
        <v>6232</v>
      </c>
      <c r="J7" s="4">
        <f t="shared" si="14"/>
        <v>6232</v>
      </c>
      <c r="K7" s="4">
        <f t="shared" si="14"/>
        <v>4351</v>
      </c>
      <c r="L7" s="4">
        <f t="shared" si="14"/>
        <v>2142</v>
      </c>
      <c r="M7" s="11">
        <f t="shared" si="14"/>
        <v>483</v>
      </c>
      <c r="N7" s="4">
        <f t="shared" si="14"/>
        <v>-1619</v>
      </c>
      <c r="O7" s="4">
        <f t="shared" si="14"/>
        <v>-2536</v>
      </c>
      <c r="P7" s="4">
        <f t="shared" si="14"/>
        <v>-2536</v>
      </c>
      <c r="Q7" s="4">
        <f t="shared" si="14"/>
        <v>-2536</v>
      </c>
    </row>
    <row r="8" spans="1:17" x14ac:dyDescent="0.25">
      <c r="A8" s="7"/>
      <c r="B8" s="5" t="s">
        <v>3</v>
      </c>
      <c r="C8" s="5">
        <v>1881</v>
      </c>
      <c r="D8" s="5">
        <v>2209</v>
      </c>
      <c r="E8" s="5">
        <v>1659</v>
      </c>
      <c r="F8" s="5">
        <v>2102</v>
      </c>
      <c r="G8" s="5">
        <v>917</v>
      </c>
      <c r="H8" s="5">
        <v>0</v>
      </c>
      <c r="I8" s="5">
        <v>0</v>
      </c>
      <c r="J8" s="5">
        <v>1881</v>
      </c>
      <c r="K8" s="5">
        <v>2209</v>
      </c>
      <c r="L8" s="5">
        <v>1659</v>
      </c>
      <c r="M8" s="11">
        <v>2102</v>
      </c>
      <c r="N8" s="5">
        <v>917</v>
      </c>
      <c r="O8" s="5">
        <v>0</v>
      </c>
      <c r="P8" s="5">
        <v>0</v>
      </c>
      <c r="Q8" s="5">
        <v>1881</v>
      </c>
    </row>
    <row r="9" spans="1:17" x14ac:dyDescent="0.25">
      <c r="A9" s="7"/>
      <c r="B9" s="6" t="s">
        <v>4</v>
      </c>
      <c r="C9" s="6">
        <f>C7-C8</f>
        <v>13119</v>
      </c>
      <c r="D9" s="6">
        <f t="shared" ref="D9:Q9" si="15">D7-D8</f>
        <v>10910</v>
      </c>
      <c r="E9" s="6">
        <f t="shared" si="15"/>
        <v>9251</v>
      </c>
      <c r="F9" s="6">
        <f t="shared" si="15"/>
        <v>7149</v>
      </c>
      <c r="G9" s="6">
        <f t="shared" si="15"/>
        <v>6232</v>
      </c>
      <c r="H9" s="6">
        <f t="shared" si="15"/>
        <v>6232</v>
      </c>
      <c r="I9" s="6">
        <f t="shared" si="15"/>
        <v>6232</v>
      </c>
      <c r="J9" s="6">
        <f t="shared" si="15"/>
        <v>4351</v>
      </c>
      <c r="K9" s="6">
        <f t="shared" si="15"/>
        <v>2142</v>
      </c>
      <c r="L9" s="6">
        <f t="shared" si="15"/>
        <v>483</v>
      </c>
      <c r="M9" s="11">
        <f t="shared" si="15"/>
        <v>-1619</v>
      </c>
      <c r="N9" s="6">
        <f t="shared" si="15"/>
        <v>-2536</v>
      </c>
      <c r="O9" s="6">
        <f t="shared" si="15"/>
        <v>-2536</v>
      </c>
      <c r="P9" s="6">
        <f t="shared" si="15"/>
        <v>-2536</v>
      </c>
      <c r="Q9" s="6">
        <f t="shared" si="15"/>
        <v>-4417</v>
      </c>
    </row>
    <row r="14" spans="1:17" x14ac:dyDescent="0.25">
      <c r="A14" s="7" t="s">
        <v>7</v>
      </c>
      <c r="B14" s="1" t="s">
        <v>5</v>
      </c>
      <c r="C14" s="2">
        <f>WEEKNUM(C16,2)</f>
        <v>46</v>
      </c>
      <c r="D14" s="2">
        <f t="shared" ref="D14:Q14" si="16">WEEKNUM(D16,2)</f>
        <v>46</v>
      </c>
      <c r="E14" s="2">
        <f t="shared" si="16"/>
        <v>46</v>
      </c>
      <c r="F14" s="2">
        <f t="shared" si="16"/>
        <v>46</v>
      </c>
      <c r="G14" s="2">
        <f t="shared" si="16"/>
        <v>46</v>
      </c>
      <c r="H14" s="2">
        <f t="shared" si="16"/>
        <v>46</v>
      </c>
      <c r="I14" s="2">
        <f t="shared" si="16"/>
        <v>46</v>
      </c>
      <c r="J14" s="2">
        <f t="shared" si="16"/>
        <v>47</v>
      </c>
      <c r="K14" s="2">
        <f t="shared" si="16"/>
        <v>47</v>
      </c>
      <c r="L14" s="2">
        <f t="shared" si="16"/>
        <v>47</v>
      </c>
      <c r="M14" s="8">
        <f t="shared" si="16"/>
        <v>47</v>
      </c>
      <c r="N14" s="2">
        <f t="shared" si="16"/>
        <v>47</v>
      </c>
      <c r="O14" s="2">
        <f t="shared" si="16"/>
        <v>47</v>
      </c>
      <c r="P14" s="2">
        <f t="shared" si="16"/>
        <v>47</v>
      </c>
      <c r="Q14" s="2">
        <f t="shared" si="16"/>
        <v>48</v>
      </c>
    </row>
    <row r="15" spans="1:17" x14ac:dyDescent="0.25">
      <c r="A15" s="7"/>
      <c r="B15" s="1" t="s">
        <v>0</v>
      </c>
      <c r="C15" s="1" t="str">
        <f>IF(WEEKDAY(C16,2)=1,"Lundi",IF(WEEKDAY(C16,2)=2,"Mardi",IF(WEEKDAY(C16,2)=3,"Mercredi",IF(WEEKDAY(C16,2)=4,"Jeudi",IF(WEEKDAY(C16,2)=5,"Vendredi",IF(WEEKDAY(C16,2)=6,"Samedi","Dimanche"))))))</f>
        <v>Lundi</v>
      </c>
      <c r="D15" s="1" t="str">
        <f t="shared" ref="D15" si="17">IF(WEEKDAY(D16,2)=1,"Lundi",IF(WEEKDAY(D16,2)=2,"Mardi",IF(WEEKDAY(D16,2)=3,"Mercredi",IF(WEEKDAY(D16,2)=4,"Jeudi",IF(WEEKDAY(D16,2)=5,"Vendredi",IF(WEEKDAY(D16,2)=6,"Samedi","Dimanche"))))))</f>
        <v>Mardi</v>
      </c>
      <c r="E15" s="1" t="str">
        <f t="shared" ref="E15" si="18">IF(WEEKDAY(E16,2)=1,"Lundi",IF(WEEKDAY(E16,2)=2,"Mardi",IF(WEEKDAY(E16,2)=3,"Mercredi",IF(WEEKDAY(E16,2)=4,"Jeudi",IF(WEEKDAY(E16,2)=5,"Vendredi",IF(WEEKDAY(E16,2)=6,"Samedi","Dimanche"))))))</f>
        <v>Mercredi</v>
      </c>
      <c r="F15" s="1" t="str">
        <f t="shared" ref="F15" si="19">IF(WEEKDAY(F16,2)=1,"Lundi",IF(WEEKDAY(F16,2)=2,"Mardi",IF(WEEKDAY(F16,2)=3,"Mercredi",IF(WEEKDAY(F16,2)=4,"Jeudi",IF(WEEKDAY(F16,2)=5,"Vendredi",IF(WEEKDAY(F16,2)=6,"Samedi","Dimanche"))))))</f>
        <v>Jeudi</v>
      </c>
      <c r="G15" s="1" t="str">
        <f t="shared" ref="G15" si="20">IF(WEEKDAY(G16,2)=1,"Lundi",IF(WEEKDAY(G16,2)=2,"Mardi",IF(WEEKDAY(G16,2)=3,"Mercredi",IF(WEEKDAY(G16,2)=4,"Jeudi",IF(WEEKDAY(G16,2)=5,"Vendredi",IF(WEEKDAY(G16,2)=6,"Samedi","Dimanche"))))))</f>
        <v>Vendredi</v>
      </c>
      <c r="H15" s="1" t="str">
        <f t="shared" ref="H15" si="21">IF(WEEKDAY(H16,2)=1,"Lundi",IF(WEEKDAY(H16,2)=2,"Mardi",IF(WEEKDAY(H16,2)=3,"Mercredi",IF(WEEKDAY(H16,2)=4,"Jeudi",IF(WEEKDAY(H16,2)=5,"Vendredi",IF(WEEKDAY(H16,2)=6,"Samedi","Dimanche"))))))</f>
        <v>Samedi</v>
      </c>
      <c r="I15" s="1" t="str">
        <f t="shared" ref="I15" si="22">IF(WEEKDAY(I16,2)=1,"Lundi",IF(WEEKDAY(I16,2)=2,"Mardi",IF(WEEKDAY(I16,2)=3,"Mercredi",IF(WEEKDAY(I16,2)=4,"Jeudi",IF(WEEKDAY(I16,2)=5,"Vendredi",IF(WEEKDAY(I16,2)=6,"Samedi","Dimanche"))))))</f>
        <v>Dimanche</v>
      </c>
      <c r="J15" s="1" t="str">
        <f t="shared" ref="J15" si="23">IF(WEEKDAY(J16,2)=1,"Lundi",IF(WEEKDAY(J16,2)=2,"Mardi",IF(WEEKDAY(J16,2)=3,"Mercredi",IF(WEEKDAY(J16,2)=4,"Jeudi",IF(WEEKDAY(J16,2)=5,"Vendredi",IF(WEEKDAY(J16,2)=6,"Samedi","Dimanche"))))))</f>
        <v>Lundi</v>
      </c>
      <c r="K15" s="1" t="str">
        <f t="shared" ref="K15" si="24">IF(WEEKDAY(K16,2)=1,"Lundi",IF(WEEKDAY(K16,2)=2,"Mardi",IF(WEEKDAY(K16,2)=3,"Mercredi",IF(WEEKDAY(K16,2)=4,"Jeudi",IF(WEEKDAY(K16,2)=5,"Vendredi",IF(WEEKDAY(K16,2)=6,"Samedi","Dimanche"))))))</f>
        <v>Mardi</v>
      </c>
      <c r="L15" s="1" t="str">
        <f t="shared" ref="L15" si="25">IF(WEEKDAY(L16,2)=1,"Lundi",IF(WEEKDAY(L16,2)=2,"Mardi",IF(WEEKDAY(L16,2)=3,"Mercredi",IF(WEEKDAY(L16,2)=4,"Jeudi",IF(WEEKDAY(L16,2)=5,"Vendredi",IF(WEEKDAY(L16,2)=6,"Samedi","Dimanche"))))))</f>
        <v>Mercredi</v>
      </c>
      <c r="M15" s="9" t="str">
        <f t="shared" ref="M15" si="26">IF(WEEKDAY(M16,2)=1,"Lundi",IF(WEEKDAY(M16,2)=2,"Mardi",IF(WEEKDAY(M16,2)=3,"Mercredi",IF(WEEKDAY(M16,2)=4,"Jeudi",IF(WEEKDAY(M16,2)=5,"Vendredi",IF(WEEKDAY(M16,2)=6,"Samedi","Dimanche"))))))</f>
        <v>Jeudi</v>
      </c>
      <c r="N15" s="1" t="str">
        <f t="shared" ref="N15" si="27">IF(WEEKDAY(N16,2)=1,"Lundi",IF(WEEKDAY(N16,2)=2,"Mardi",IF(WEEKDAY(N16,2)=3,"Mercredi",IF(WEEKDAY(N16,2)=4,"Jeudi",IF(WEEKDAY(N16,2)=5,"Vendredi",IF(WEEKDAY(N16,2)=6,"Samedi","Dimanche"))))))</f>
        <v>Vendredi</v>
      </c>
      <c r="O15" s="1" t="str">
        <f t="shared" ref="O15" si="28">IF(WEEKDAY(O16,2)=1,"Lundi",IF(WEEKDAY(O16,2)=2,"Mardi",IF(WEEKDAY(O16,2)=3,"Mercredi",IF(WEEKDAY(O16,2)=4,"Jeudi",IF(WEEKDAY(O16,2)=5,"Vendredi",IF(WEEKDAY(O16,2)=6,"Samedi","Dimanche"))))))</f>
        <v>Samedi</v>
      </c>
      <c r="P15" s="1" t="str">
        <f t="shared" ref="P15" si="29">IF(WEEKDAY(P16,2)=1,"Lundi",IF(WEEKDAY(P16,2)=2,"Mardi",IF(WEEKDAY(P16,2)=3,"Mercredi",IF(WEEKDAY(P16,2)=4,"Jeudi",IF(WEEKDAY(P16,2)=5,"Vendredi",IF(WEEKDAY(P16,2)=6,"Samedi","Dimanche"))))))</f>
        <v>Dimanche</v>
      </c>
      <c r="Q15" s="1" t="str">
        <f t="shared" ref="Q15" si="30">IF(WEEKDAY(Q16,2)=1,"Lundi",IF(WEEKDAY(Q16,2)=2,"Mardi",IF(WEEKDAY(Q16,2)=3,"Mercredi",IF(WEEKDAY(Q16,2)=4,"Jeudi",IF(WEEKDAY(Q16,2)=5,"Vendredi",IF(WEEKDAY(Q16,2)=6,"Samedi","Dimanche"))))))</f>
        <v>Lundi</v>
      </c>
    </row>
    <row r="16" spans="1:17" ht="15.75" thickBot="1" x14ac:dyDescent="0.3">
      <c r="A16" s="7"/>
      <c r="B16" s="1" t="s">
        <v>1</v>
      </c>
      <c r="C16" s="3">
        <v>43780</v>
      </c>
      <c r="D16" s="3">
        <v>43781</v>
      </c>
      <c r="E16" s="3">
        <v>43782</v>
      </c>
      <c r="F16" s="3">
        <v>43783</v>
      </c>
      <c r="G16" s="3">
        <v>43784</v>
      </c>
      <c r="H16" s="3">
        <v>43785</v>
      </c>
      <c r="I16" s="3">
        <v>43786</v>
      </c>
      <c r="J16" s="3">
        <v>43787</v>
      </c>
      <c r="K16" s="3">
        <v>43788</v>
      </c>
      <c r="L16" s="3">
        <v>43789</v>
      </c>
      <c r="M16" s="12">
        <v>43790</v>
      </c>
      <c r="N16" s="3">
        <v>43791</v>
      </c>
      <c r="O16" s="3">
        <v>43792</v>
      </c>
      <c r="P16" s="3">
        <v>43793</v>
      </c>
      <c r="Q16" s="3">
        <v>43794</v>
      </c>
    </row>
    <row r="17" spans="1:17" ht="15.75" thickTop="1" x14ac:dyDescent="0.25">
      <c r="A17" s="7"/>
      <c r="B17" s="4" t="s">
        <v>2</v>
      </c>
      <c r="C17" s="4">
        <v>20000</v>
      </c>
      <c r="D17" s="4">
        <f>C19</f>
        <v>18119</v>
      </c>
      <c r="E17" s="4">
        <f t="shared" ref="E17:Q17" si="31">D19</f>
        <v>15910</v>
      </c>
      <c r="F17" s="4">
        <f t="shared" si="31"/>
        <v>14251</v>
      </c>
      <c r="G17" s="4">
        <f t="shared" si="31"/>
        <v>12149</v>
      </c>
      <c r="H17" s="4">
        <f t="shared" si="31"/>
        <v>11232</v>
      </c>
      <c r="I17" s="4">
        <f t="shared" si="31"/>
        <v>11232</v>
      </c>
      <c r="J17" s="4">
        <f t="shared" si="31"/>
        <v>11232</v>
      </c>
      <c r="K17" s="4">
        <f t="shared" si="31"/>
        <v>9351</v>
      </c>
      <c r="L17" s="4">
        <f t="shared" si="31"/>
        <v>7142</v>
      </c>
      <c r="M17" s="13">
        <f t="shared" si="31"/>
        <v>5483</v>
      </c>
      <c r="N17" s="4">
        <f t="shared" si="31"/>
        <v>3381</v>
      </c>
      <c r="O17" s="4">
        <f t="shared" si="31"/>
        <v>2464</v>
      </c>
      <c r="P17" s="4">
        <f t="shared" si="31"/>
        <v>2464</v>
      </c>
      <c r="Q17" s="4">
        <f t="shared" si="31"/>
        <v>2464</v>
      </c>
    </row>
    <row r="18" spans="1:17" x14ac:dyDescent="0.25">
      <c r="A18" s="7"/>
      <c r="B18" s="5" t="s">
        <v>3</v>
      </c>
      <c r="C18" s="5">
        <v>1881</v>
      </c>
      <c r="D18" s="5">
        <v>2209</v>
      </c>
      <c r="E18" s="5">
        <v>1659</v>
      </c>
      <c r="F18" s="5">
        <v>2102</v>
      </c>
      <c r="G18" s="5">
        <v>917</v>
      </c>
      <c r="H18" s="5">
        <v>0</v>
      </c>
      <c r="I18" s="5">
        <v>0</v>
      </c>
      <c r="J18" s="5">
        <v>1881</v>
      </c>
      <c r="K18" s="5">
        <v>2209</v>
      </c>
      <c r="L18" s="5">
        <v>1659</v>
      </c>
      <c r="M18" s="14">
        <v>2102</v>
      </c>
      <c r="N18" s="5">
        <v>917</v>
      </c>
      <c r="O18" s="5">
        <v>0</v>
      </c>
      <c r="P18" s="5">
        <v>0</v>
      </c>
      <c r="Q18" s="5">
        <v>1881</v>
      </c>
    </row>
    <row r="19" spans="1:17" ht="15.75" thickBot="1" x14ac:dyDescent="0.3">
      <c r="A19" s="7"/>
      <c r="B19" s="6" t="s">
        <v>4</v>
      </c>
      <c r="C19" s="6">
        <f>C17-C18</f>
        <v>18119</v>
      </c>
      <c r="D19" s="6">
        <f t="shared" ref="D19" si="32">D17-D18</f>
        <v>15910</v>
      </c>
      <c r="E19" s="6">
        <f t="shared" ref="E19" si="33">E17-E18</f>
        <v>14251</v>
      </c>
      <c r="F19" s="6">
        <f t="shared" ref="F19" si="34">F17-F18</f>
        <v>12149</v>
      </c>
      <c r="G19" s="6">
        <f t="shared" ref="G19" si="35">G17-G18</f>
        <v>11232</v>
      </c>
      <c r="H19" s="6">
        <f t="shared" ref="H19" si="36">H17-H18</f>
        <v>11232</v>
      </c>
      <c r="I19" s="6">
        <f t="shared" ref="I19" si="37">I17-I18</f>
        <v>11232</v>
      </c>
      <c r="J19" s="6">
        <f t="shared" ref="J19" si="38">J17-J18</f>
        <v>9351</v>
      </c>
      <c r="K19" s="6">
        <f t="shared" ref="K19" si="39">K17-K18</f>
        <v>7142</v>
      </c>
      <c r="L19" s="6">
        <f t="shared" ref="L19" si="40">L17-L18</f>
        <v>5483</v>
      </c>
      <c r="M19" s="15">
        <f t="shared" ref="M19" si="41">M17-M18</f>
        <v>3381</v>
      </c>
      <c r="N19" s="6">
        <f t="shared" ref="N19" si="42">N17-N18</f>
        <v>2464</v>
      </c>
      <c r="O19" s="6">
        <f t="shared" ref="O19" si="43">O17-O18</f>
        <v>2464</v>
      </c>
      <c r="P19" s="6">
        <f t="shared" ref="P19" si="44">P17-P18</f>
        <v>2464</v>
      </c>
      <c r="Q19" s="6">
        <f t="shared" ref="Q19" si="45">Q17-Q18</f>
        <v>583</v>
      </c>
    </row>
    <row r="20" spans="1:17" ht="15.75" thickTop="1" x14ac:dyDescent="0.25"/>
    <row r="21" spans="1:17" ht="15.75" thickBot="1" x14ac:dyDescent="0.3"/>
    <row r="22" spans="1:17" ht="15.75" thickTop="1" x14ac:dyDescent="0.25">
      <c r="G22" t="s">
        <v>8</v>
      </c>
      <c r="L22" s="4" t="s">
        <v>2</v>
      </c>
      <c r="M22" s="16">
        <v>20000</v>
      </c>
    </row>
    <row r="23" spans="1:17" x14ac:dyDescent="0.25">
      <c r="L23" s="5" t="s">
        <v>3</v>
      </c>
      <c r="M23" s="17">
        <v>1619</v>
      </c>
    </row>
    <row r="24" spans="1:17" ht="15.75" thickBot="1" x14ac:dyDescent="0.3">
      <c r="L24" s="6" t="s">
        <v>4</v>
      </c>
      <c r="M24" s="18">
        <f>M22-M23</f>
        <v>18381</v>
      </c>
    </row>
    <row r="25" spans="1:17" ht="15.75" thickTop="1" x14ac:dyDescent="0.25"/>
  </sheetData>
  <mergeCells count="2">
    <mergeCell ref="A4:A9"/>
    <mergeCell ref="A14:A19"/>
  </mergeCells>
  <pageMargins left="0.7" right="0.7" top="0.78740157499999996" bottom="0.78740157499999996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2019-11-06T15:35:26Z</dcterms:created>
  <dcterms:modified xsi:type="dcterms:W3CDTF">2019-11-06T15:55:17Z</dcterms:modified>
</cp:coreProperties>
</file>