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795" windowHeight="11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psAccesTotal">Feuil1!$G$4</definedName>
    <definedName name="TpsPrepaTotal">Feuil1!$G$5</definedName>
  </definedNames>
  <calcPr calcId="144525"/>
</workbook>
</file>

<file path=xl/calcChain.xml><?xml version="1.0" encoding="utf-8"?>
<calcChain xmlns="http://schemas.openxmlformats.org/spreadsheetml/2006/main">
  <c r="M4" i="1" l="1"/>
  <c r="I78" i="1"/>
  <c r="H78" i="1"/>
  <c r="G78" i="1"/>
  <c r="J78" i="1" s="1"/>
  <c r="C4" i="1" s="1"/>
  <c r="D129" i="1"/>
  <c r="C129" i="1"/>
  <c r="B129" i="1"/>
  <c r="E129" i="1" s="1"/>
  <c r="B4" i="1" s="1"/>
  <c r="L4" i="1" l="1"/>
  <c r="I95" i="1" l="1"/>
  <c r="I111" i="1"/>
  <c r="N59" i="1"/>
  <c r="N72" i="1"/>
  <c r="N80" i="1"/>
  <c r="N86" i="1"/>
  <c r="C36" i="1" l="1"/>
  <c r="M83" i="1"/>
  <c r="M75" i="1"/>
  <c r="M62" i="1"/>
  <c r="M47" i="1"/>
  <c r="H98" i="1"/>
  <c r="H81" i="1"/>
  <c r="R36" i="1"/>
  <c r="M36" i="1"/>
  <c r="H36" i="1"/>
  <c r="M86" i="1" l="1"/>
  <c r="L86" i="1"/>
  <c r="O86" i="1" s="1"/>
  <c r="J4" i="1" s="1"/>
  <c r="M80" i="1" l="1"/>
  <c r="L80" i="1"/>
  <c r="O80" i="1" l="1"/>
  <c r="K4" i="1" s="1"/>
  <c r="M72" i="1"/>
  <c r="L72" i="1"/>
  <c r="O72" i="1" s="1"/>
  <c r="H4" i="1" s="1"/>
  <c r="M59" i="1" l="1"/>
  <c r="L59" i="1"/>
  <c r="O59" i="1" l="1"/>
  <c r="I4" i="1" s="1"/>
  <c r="H111" i="1"/>
  <c r="G111" i="1"/>
  <c r="J111" i="1" l="1"/>
  <c r="G4" i="1" s="1"/>
  <c r="H95" i="1"/>
  <c r="G95" i="1"/>
  <c r="J95" i="1" s="1"/>
  <c r="E4" i="1" s="1"/>
  <c r="S112" i="1"/>
  <c r="R112" i="1"/>
  <c r="Q112" i="1"/>
  <c r="T112" i="1" s="1"/>
  <c r="F4" i="1" s="1"/>
  <c r="N45" i="1" l="1"/>
  <c r="M45" i="1"/>
  <c r="L45" i="1"/>
  <c r="O45" i="1" l="1"/>
  <c r="D4" i="1" s="1"/>
  <c r="B5" i="1" l="1"/>
  <c r="L1" i="1"/>
</calcChain>
</file>

<file path=xl/sharedStrings.xml><?xml version="1.0" encoding="utf-8"?>
<sst xmlns="http://schemas.openxmlformats.org/spreadsheetml/2006/main" count="333" uniqueCount="280">
  <si>
    <t>CARTES</t>
  </si>
  <si>
    <t>TPS MEC</t>
  </si>
  <si>
    <t>TPS ELE</t>
  </si>
  <si>
    <t>TPS NDT / IN</t>
  </si>
  <si>
    <t>521100-GVI-12000-1</t>
  </si>
  <si>
    <t>524200-GVI-10010-1</t>
  </si>
  <si>
    <t>711000-GVI-10000-1</t>
  </si>
  <si>
    <t>ZL-110-GVI-10000-1</t>
  </si>
  <si>
    <t>ZL-111-GVI-10000-1</t>
  </si>
  <si>
    <t>ZL-115-GVI-10000-1</t>
  </si>
  <si>
    <t>ZL-120-GVI-10000-1</t>
  </si>
  <si>
    <t>ZL-130-GVI-10000-1</t>
  </si>
  <si>
    <t>ZL-131-GVI-10000-1</t>
  </si>
  <si>
    <t>ZL-132-GVI-10000-1</t>
  </si>
  <si>
    <t>ZL-140-GVI-10000-1</t>
  </si>
  <si>
    <t>ZL-190-GVI-10000-1</t>
  </si>
  <si>
    <t>ZL-191-GVI-10000-1</t>
  </si>
  <si>
    <t>ZL-192-GVI-10000-1</t>
  </si>
  <si>
    <t>ZL-193-GVI-10000-1</t>
  </si>
  <si>
    <t>ZL-194-GVI-10000-1</t>
  </si>
  <si>
    <t>ZL-195-GVI-10010-1</t>
  </si>
  <si>
    <t>ZL-210-GVI-10010-1</t>
  </si>
  <si>
    <t>ZL-211-GVI-10000-1</t>
  </si>
  <si>
    <t>ZL-220-GVI-10010-1</t>
  </si>
  <si>
    <t>ZL-220-GVI-10010-2</t>
  </si>
  <si>
    <t>ZL-220-GVI-10010-3</t>
  </si>
  <si>
    <t>ZL-223-GVI-10040-1</t>
  </si>
  <si>
    <t>ZL-230-GVI-10010-1</t>
  </si>
  <si>
    <t>ZL-240-GVI-10010-1</t>
  </si>
  <si>
    <t>ZL-250-GVI-10010-1</t>
  </si>
  <si>
    <t>ZL-260-GVI-10010-1</t>
  </si>
  <si>
    <t>ZL-290-GVI-10000-2</t>
  </si>
  <si>
    <t>ZL-291-GVI-10000-1</t>
  </si>
  <si>
    <t>ZL-295-GVI-10000-1</t>
  </si>
  <si>
    <t>ZL-310-GVI-10000-1</t>
  </si>
  <si>
    <t>ZL-311-GVI-10000-1</t>
  </si>
  <si>
    <t>ZL-320-GVI-10000-1</t>
  </si>
  <si>
    <t>ZL-330-GVI-10000-1</t>
  </si>
  <si>
    <t>ZL-340-GVI-10000-1</t>
  </si>
  <si>
    <t>ZL-510-GVI-10000-1</t>
  </si>
  <si>
    <t>ZL-511-GVI-10000-1</t>
  </si>
  <si>
    <t>ZL-512-GVI-10000-1</t>
  </si>
  <si>
    <t>ZL-514-GVI-10000-1</t>
  </si>
  <si>
    <t>ZL-531-GVI-10000-1</t>
  </si>
  <si>
    <t>ZL-532-GVI-10000-1</t>
  </si>
  <si>
    <t>ZL-533-GVI-10000-1</t>
  </si>
  <si>
    <t>ZL-540-GVI-10000-1</t>
  </si>
  <si>
    <t>ZL-541-GVI-10000-1</t>
  </si>
  <si>
    <t>ZL-610-GVI-10000-1</t>
  </si>
  <si>
    <t>ZL-611-GVI-10000-1</t>
  </si>
  <si>
    <t>ZL-612-GVI-10000-1</t>
  </si>
  <si>
    <t>ZL-614-GVI-10000-1</t>
  </si>
  <si>
    <t>ZL-631-GVI-10000-1</t>
  </si>
  <si>
    <t>ZL-632-GVI-10000-1</t>
  </si>
  <si>
    <t>ZL-633-GVI-10000-1</t>
  </si>
  <si>
    <t>ZL-640-GVI-10000-1</t>
  </si>
  <si>
    <t>ZL-641-GVI-10000-1</t>
  </si>
  <si>
    <t>ZL-711-GVI-10000-1</t>
  </si>
  <si>
    <t>ZL-713-GVI-10000-1</t>
  </si>
  <si>
    <t>ZL-715-GVI-10000-1</t>
  </si>
  <si>
    <t>ZL-731-GVI-10000-1</t>
  </si>
  <si>
    <t>ZL-732-GVI-10000-1</t>
  </si>
  <si>
    <t>ZL-741-GVI-10000-1</t>
  </si>
  <si>
    <t>ZL-742-GVI-10000-1</t>
  </si>
  <si>
    <t>ZL-751-GVI-10000-1</t>
  </si>
  <si>
    <t>ZL-820-GVI-10010-1</t>
  </si>
  <si>
    <t>ZL-830-GVI-10010-1</t>
  </si>
  <si>
    <t>ZL-832-GVI-10000-1</t>
  </si>
  <si>
    <t>ZL-834-GVI-10000-1</t>
  </si>
  <si>
    <t>ZL-834-GVI-10000-2</t>
  </si>
  <si>
    <t>ZL-840-GVI-10010-1</t>
  </si>
  <si>
    <t>ZL-844-GVI-10000-1</t>
  </si>
  <si>
    <t>ZL-844-GVI-10000-2</t>
  </si>
  <si>
    <t>ZL-846-GVI-10000-1</t>
  </si>
  <si>
    <t>GVI</t>
  </si>
  <si>
    <t>COTATION EN FONCTION DU TYPES DE TACHES</t>
  </si>
  <si>
    <t>TYPE</t>
  </si>
  <si>
    <t>FIABILITE (%)</t>
  </si>
  <si>
    <t>DVI</t>
  </si>
  <si>
    <t>CLN</t>
  </si>
  <si>
    <t>LUB</t>
  </si>
  <si>
    <t>OPT</t>
  </si>
  <si>
    <t>FUT</t>
  </si>
  <si>
    <t>RAI</t>
  </si>
  <si>
    <t>CHK</t>
  </si>
  <si>
    <t>LKC</t>
  </si>
  <si>
    <t>SDI</t>
  </si>
  <si>
    <t>262300-DVI-10030-1</t>
  </si>
  <si>
    <t>323313-DVI-10000-1</t>
  </si>
  <si>
    <t>351200-DVI-10000-1</t>
  </si>
  <si>
    <t>351382-DVI-10000-1</t>
  </si>
  <si>
    <t>521100-DVI-10020-1</t>
  </si>
  <si>
    <t>524200-DVI-10010-1</t>
  </si>
  <si>
    <t>UNK MPD</t>
  </si>
  <si>
    <t>541111-DVI-10000-1</t>
  </si>
  <si>
    <t>535121-DVI-10000-1</t>
  </si>
  <si>
    <t>122252-CLN-10000-1</t>
  </si>
  <si>
    <t>122252-CLN-10010-1</t>
  </si>
  <si>
    <t>122252-CLN-10020-1</t>
  </si>
  <si>
    <t>122252-CLN-10030-1</t>
  </si>
  <si>
    <t>213122-CLN-10000-1</t>
  </si>
  <si>
    <t>213123-CLN-10000-1</t>
  </si>
  <si>
    <t>717160-CLN-10000-1</t>
  </si>
  <si>
    <t>212300-OPT-10020-1</t>
  </si>
  <si>
    <t>215198-OPT-10000-1</t>
  </si>
  <si>
    <t>221300-OPT-10010-1</t>
  </si>
  <si>
    <t>235100-OPT-10030-1</t>
  </si>
  <si>
    <t>235100-OPT-10040-1</t>
  </si>
  <si>
    <t>237100-OPT-10010-1</t>
  </si>
  <si>
    <t>237100-OPT-10020-1</t>
  </si>
  <si>
    <t>242100-OPT-10000-1</t>
  </si>
  <si>
    <t>242284-OPT-10000-1</t>
  </si>
  <si>
    <t>243100-OPT-10010-1</t>
  </si>
  <si>
    <t>243100-OPT-10020-1</t>
  </si>
  <si>
    <t>243281-OPT-10000-1</t>
  </si>
  <si>
    <t>244183-OPT-10000-1</t>
  </si>
  <si>
    <t>251314-OPT-10000-1</t>
  </si>
  <si>
    <t>251314-OPT-10000-2</t>
  </si>
  <si>
    <t>255000-OPT-10000-1</t>
  </si>
  <si>
    <t>256523-OPT-10000-1</t>
  </si>
  <si>
    <t>261500-OPT-10030-1</t>
  </si>
  <si>
    <t>261500-OPT-10040-1</t>
  </si>
  <si>
    <t>261500-OPT-11010-1</t>
  </si>
  <si>
    <t>261500-OPT-11020-1</t>
  </si>
  <si>
    <t>262172-OPT-10000-1</t>
  </si>
  <si>
    <t>262300-OPT-10040-1</t>
  </si>
  <si>
    <t>262300-OPT-10050-1</t>
  </si>
  <si>
    <t>273200-OPT-10040-1</t>
  </si>
  <si>
    <t>273200-OPT-10050-1</t>
  </si>
  <si>
    <t>273600-OPT-10070-1</t>
  </si>
  <si>
    <t>273631-OPT-10000-1</t>
  </si>
  <si>
    <t>275100-OPT-10030-1</t>
  </si>
  <si>
    <t>276100-OPT-10000-1</t>
  </si>
  <si>
    <t>277000-OPT-10020-1</t>
  </si>
  <si>
    <t>282000-OPT-10020-1</t>
  </si>
  <si>
    <t>282100-OPT-10000-1</t>
  </si>
  <si>
    <t>292100-OPT-10000-1</t>
  </si>
  <si>
    <t>301100-OPT-10000-1</t>
  </si>
  <si>
    <t>301100-OPT-10050-1</t>
  </si>
  <si>
    <t>301161-OPT-10010-2</t>
  </si>
  <si>
    <t>302100-OPT-10000-1</t>
  </si>
  <si>
    <t>303100-OPT-10000-1</t>
  </si>
  <si>
    <t>304200-OPT-10010-1</t>
  </si>
  <si>
    <t>308200-OPT-10000-1</t>
  </si>
  <si>
    <t>313131-OPT-10000-1</t>
  </si>
  <si>
    <t>313131-OPT-10010-1</t>
  </si>
  <si>
    <t>341000-OPT-10010-1</t>
  </si>
  <si>
    <t>344200-OPT-10000-1</t>
  </si>
  <si>
    <t>344300-OPT-10000-1</t>
  </si>
  <si>
    <t>345800-OPT-10000-1</t>
  </si>
  <si>
    <t>347000-OPT-10020-1</t>
  </si>
  <si>
    <t>351200-OPT-10000-1</t>
  </si>
  <si>
    <t>351200-OPT-10010-1</t>
  </si>
  <si>
    <t>351200-OPT-10020-1</t>
  </si>
  <si>
    <t>352300-OPT-10020-2</t>
  </si>
  <si>
    <t>353100-OPT-10000-1</t>
  </si>
  <si>
    <t>361100-OPT-10010-1</t>
  </si>
  <si>
    <t>362200-OPT-10000-1</t>
  </si>
  <si>
    <t>421100-OPT-10000-1</t>
  </si>
  <si>
    <t>522100-OPT-10000-1</t>
  </si>
  <si>
    <t>522200-OPT-10010-1</t>
  </si>
  <si>
    <t>524200-OPT-10000-1</t>
  </si>
  <si>
    <t>612100-OPT-10010-1</t>
  </si>
  <si>
    <t>612163-OPT-10000-1</t>
  </si>
  <si>
    <t>612163-OPT-10010-1</t>
  </si>
  <si>
    <t>612163-OPT-10020-1</t>
  </si>
  <si>
    <t>612163-OPT-10030-1</t>
  </si>
  <si>
    <t>612163-OPT-10040-1</t>
  </si>
  <si>
    <t>612164-OPT-10000-1</t>
  </si>
  <si>
    <t>612300-OPT-10000-1</t>
  </si>
  <si>
    <t>612300-OPT-10010-1</t>
  </si>
  <si>
    <t>612300-OPT-10020-1</t>
  </si>
  <si>
    <t>615162-OPT-10010-1</t>
  </si>
  <si>
    <t>732361-OPT-10050-1</t>
  </si>
  <si>
    <t>792262-OPT-10000-1</t>
  </si>
  <si>
    <t>793400-OPT-10000-1</t>
  </si>
  <si>
    <t>254500-OPT-10000-1</t>
  </si>
  <si>
    <t>122225-LUB-10000-1</t>
  </si>
  <si>
    <t>122225-LUB-10000-2</t>
  </si>
  <si>
    <t>122232-LUB-10020-1</t>
  </si>
  <si>
    <t>122232-LUB-10030-1</t>
  </si>
  <si>
    <t>122252-LUB-10040-1</t>
  </si>
  <si>
    <t>122252-LUB-10060-1</t>
  </si>
  <si>
    <t>122252-LUB-10070-1</t>
  </si>
  <si>
    <t>122252-LUB-10080-1</t>
  </si>
  <si>
    <t>122232-LUB-10000-1</t>
  </si>
  <si>
    <t>122232-LUB-10005-1</t>
  </si>
  <si>
    <t>122232-LUB-10010-1</t>
  </si>
  <si>
    <t>122232-LUB-10015-1</t>
  </si>
  <si>
    <t>262000-FUT-10000-1</t>
  </si>
  <si>
    <t>345200-FUT-10000-1</t>
  </si>
  <si>
    <t>345200-FUT-10010-1</t>
  </si>
  <si>
    <t>213183-FUT-10000-1</t>
  </si>
  <si>
    <t>213183-FUT-10000-2</t>
  </si>
  <si>
    <t>221600-FUT-10000-1</t>
  </si>
  <si>
    <t>262300-FUT-10000-1</t>
  </si>
  <si>
    <t>323300-FUT-10000-1</t>
  </si>
  <si>
    <t>344800-FUT-10000-1</t>
  </si>
  <si>
    <t>344800-FUT-10000-2</t>
  </si>
  <si>
    <t>351200-FUT-10000-1</t>
  </si>
  <si>
    <t>215151-CHK-10000-1</t>
  </si>
  <si>
    <t>215151-CHK-10000-2</t>
  </si>
  <si>
    <t>237100-CHK-10000-1</t>
  </si>
  <si>
    <t>281000-CHK-10000-1</t>
  </si>
  <si>
    <t>282000-CHK-10010-1</t>
  </si>
  <si>
    <t>282000-CHK-10020-1</t>
  </si>
  <si>
    <t>612164-CHK-10010-1</t>
  </si>
  <si>
    <t>792665-CHK-10000-1</t>
  </si>
  <si>
    <t>612164-CHK-10010-2</t>
  </si>
  <si>
    <t>243261-CHK-10000-1</t>
  </si>
  <si>
    <t>216000-RAI-10000-1</t>
  </si>
  <si>
    <t>216000-RAI-10000-2</t>
  </si>
  <si>
    <t>361100-RAI-10000-2</t>
  </si>
  <si>
    <t>791164-RAI-10000-1</t>
  </si>
  <si>
    <t>792262-RAI-15000-1</t>
  </si>
  <si>
    <t>615167-RAI-11000-2</t>
  </si>
  <si>
    <t>742162-RAI-10000-2</t>
  </si>
  <si>
    <t>742162-RAI-10000-1</t>
  </si>
  <si>
    <t>536112-SDI-10000-1</t>
  </si>
  <si>
    <t>551101-SDI-10000-1</t>
  </si>
  <si>
    <t>553101-SDI-10000-1</t>
  </si>
  <si>
    <t>341100-LKC-10000-1</t>
  </si>
  <si>
    <t xml:space="preserve">             GVI</t>
  </si>
  <si>
    <t>HEURE</t>
  </si>
  <si>
    <t>ACCES</t>
  </si>
  <si>
    <t>PREPARATION</t>
  </si>
  <si>
    <t>HMO</t>
  </si>
  <si>
    <t>531118-GVI-10000-1</t>
  </si>
  <si>
    <t>533112-GVI-10000-1</t>
  </si>
  <si>
    <t>535112-GVI-10000-1</t>
  </si>
  <si>
    <t>535118-GVI-10010-1</t>
  </si>
  <si>
    <t>536108-GVI-10000-1</t>
  </si>
  <si>
    <t>536119-GVI-10000-1</t>
  </si>
  <si>
    <t>571406-GVI-10000-1</t>
  </si>
  <si>
    <t>575301-GVI-10000-1</t>
  </si>
  <si>
    <t>575303-GVI-10000-1</t>
  </si>
  <si>
    <t>ZL-121-GVI-10000-1</t>
  </si>
  <si>
    <t>ZL-121-GVI-10000-2</t>
  </si>
  <si>
    <t>ZL-121-GVI-10025-1</t>
  </si>
  <si>
    <t>ZL-141-GVI-10030-1</t>
  </si>
  <si>
    <t>ZL-141-GVI-10040-1</t>
  </si>
  <si>
    <t>ZL-141-GVI-10050-1</t>
  </si>
  <si>
    <t>ZL-141-GVI-10050-2</t>
  </si>
  <si>
    <t>ZL-141-GVI-10050-3</t>
  </si>
  <si>
    <t>ZL-141-GVI-10050-4</t>
  </si>
  <si>
    <t>ZL-141-GVI-10050-5</t>
  </si>
  <si>
    <t>256000-GVI-10000-1</t>
  </si>
  <si>
    <t>256000-GVI-10010-1</t>
  </si>
  <si>
    <t>231200-DVI-10000-1</t>
  </si>
  <si>
    <t>271000-DVI-10000-1</t>
  </si>
  <si>
    <t>272000-DVI-10000-1</t>
  </si>
  <si>
    <t>272331-DVI-10000-1</t>
  </si>
  <si>
    <t>273000-DVI-10000-1</t>
  </si>
  <si>
    <t>340000-DVI-10000-1</t>
  </si>
  <si>
    <t>521102-DVI-10000-1</t>
  </si>
  <si>
    <t>531106-DVI-10000-1</t>
  </si>
  <si>
    <t>533101-DVI-10000-1</t>
  </si>
  <si>
    <t>533104-DVI-10000-1</t>
  </si>
  <si>
    <t>533105-DVI-10000-1</t>
  </si>
  <si>
    <t>533105-DVI-10000-2</t>
  </si>
  <si>
    <t>533105-DVI-10000-3</t>
  </si>
  <si>
    <t>533105-DVI-10010-1</t>
  </si>
  <si>
    <t>533300-DVI-10000-1</t>
  </si>
  <si>
    <t>533300-DVI-10010-1</t>
  </si>
  <si>
    <t>533300-DVI-10010-2</t>
  </si>
  <si>
    <t>533300-DVI-10020-1</t>
  </si>
  <si>
    <t>535101-DVI-10000-1</t>
  </si>
  <si>
    <t>535104-DVI-10000-1</t>
  </si>
  <si>
    <t>535125-DVI-10000-1</t>
  </si>
  <si>
    <t>535149-DVI-10000-1</t>
  </si>
  <si>
    <t>535300-DVI-10000-1</t>
  </si>
  <si>
    <t>536112-DVI-10000-1</t>
  </si>
  <si>
    <t>536300-DVI-10000-1</t>
  </si>
  <si>
    <t>536300-DVI-11000-1</t>
  </si>
  <si>
    <t>576106-DVI-10000-1</t>
  </si>
  <si>
    <t>576106-DVI-10010-1</t>
  </si>
  <si>
    <t>576107-DVI-10000-1</t>
  </si>
  <si>
    <t>251100-DVI-10000-1</t>
  </si>
  <si>
    <t>261261-DVI-10000-1</t>
  </si>
  <si>
    <t>262300-DVI-10000-1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</si>
</sst>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4"/>
      <color theme="1"/>
      <name val="Berlin Sans FB Demi"/>
      <family val="2"/>
    </font>
    <font>
      <b/>
      <sz val="14"/>
      <color theme="1"/>
      <name val="Berlin Sans FB Demi"/>
      <family val="2"/>
    </font>
    <font>
      <b/>
      <sz val="14"/>
      <color theme="4"/>
      <name val="Berlin Sans FB Demi"/>
      <family val="2"/>
    </font>
    <font>
      <b/>
      <sz val="11"/>
      <color theme="3"/>
      <name val="Calibri"/>
      <family val="2"/>
      <scheme val="minor"/>
    </font>
    <font>
      <b/>
      <sz val="16"/>
      <color rgb="FFC00000"/>
      <name val="Berlin Sans FB Demi"/>
      <family val="2"/>
    </font>
    <font>
      <b/>
      <sz val="11"/>
      <color theme="1"/>
      <name val="Berlin Sans FB Demi"/>
      <family val="2"/>
    </font>
    <font>
      <b/>
      <sz val="48"/>
      <color rgb="FFFF0000"/>
      <name val="Berlin Sans FB Dem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42"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1" fillId="3" borderId="4" xfId="0" applyFont="1" applyFill="1" applyBorder="1"/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9" fontId="3" fillId="4" borderId="1" xfId="0" applyNumberFormat="1" applyFont="1" applyFill="1" applyBorder="1" applyAlignment="1">
      <alignment horizontal="center"/>
    </xf>
    <xf numFmtId="9" fontId="3" fillId="4" borderId="2" xfId="0" applyNumberFormat="1" applyFont="1" applyFill="1" applyBorder="1" applyAlignment="1">
      <alignment horizontal="center"/>
    </xf>
    <xf numFmtId="2" fontId="0" fillId="0" borderId="0" xfId="0" applyNumberFormat="1"/>
    <xf numFmtId="0" fontId="5" fillId="0" borderId="5" xfId="0" applyFont="1" applyBorder="1"/>
    <xf numFmtId="10" fontId="6" fillId="0" borderId="5" xfId="0" applyNumberFormat="1" applyFont="1" applyBorder="1" applyAlignment="1">
      <alignment horizontal="left"/>
    </xf>
    <xf numFmtId="2" fontId="3" fillId="4" borderId="2" xfId="0" applyNumberFormat="1" applyFont="1" applyFill="1" applyBorder="1" applyAlignment="1">
      <alignment horizontal="center"/>
    </xf>
    <xf numFmtId="2" fontId="1" fillId="3" borderId="4" xfId="0" applyNumberFormat="1" applyFont="1" applyFill="1" applyBorder="1"/>
    <xf numFmtId="2" fontId="5" fillId="0" borderId="5" xfId="0" applyNumberFormat="1" applyFont="1" applyBorder="1"/>
    <xf numFmtId="2" fontId="3" fillId="4" borderId="3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2" fontId="8" fillId="3" borderId="0" xfId="0" applyNumberFormat="1" applyFont="1" applyFill="1"/>
    <xf numFmtId="0" fontId="8" fillId="3" borderId="0" xfId="0" applyFont="1" applyFill="1"/>
    <xf numFmtId="2" fontId="8" fillId="6" borderId="0" xfId="0" applyNumberFormat="1" applyFont="1" applyFill="1"/>
    <xf numFmtId="2" fontId="0" fillId="6" borderId="0" xfId="0" applyNumberFormat="1" applyFont="1" applyFill="1"/>
    <xf numFmtId="2" fontId="0" fillId="2" borderId="0" xfId="0" applyNumberFormat="1" applyFont="1" applyFill="1"/>
    <xf numFmtId="0" fontId="0" fillId="2" borderId="0" xfId="0" applyFont="1" applyFill="1"/>
    <xf numFmtId="2" fontId="8" fillId="2" borderId="0" xfId="0" applyNumberFormat="1" applyFont="1" applyFill="1"/>
    <xf numFmtId="0" fontId="8" fillId="2" borderId="0" xfId="0" applyFont="1" applyFill="1"/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7" fillId="0" borderId="7" xfId="0" applyNumberFormat="1" applyFont="1" applyBorder="1" applyAlignment="1">
      <alignment horizontal="left"/>
    </xf>
    <xf numFmtId="164" fontId="7" fillId="0" borderId="7" xfId="0" applyNumberFormat="1" applyFont="1" applyBorder="1" applyAlignment="1">
      <alignment horizontal="left"/>
    </xf>
    <xf numFmtId="0" fontId="0" fillId="0" borderId="0" xfId="0" applyBorder="1"/>
    <xf numFmtId="2" fontId="0" fillId="0" borderId="0" xfId="0" applyNumberFormat="1" applyBorder="1"/>
    <xf numFmtId="10" fontId="10" fillId="3" borderId="5" xfId="0" applyNumberFormat="1" applyFont="1" applyFill="1" applyBorder="1" applyAlignment="1">
      <alignment horizontal="left"/>
    </xf>
    <xf numFmtId="2" fontId="9" fillId="3" borderId="5" xfId="0" applyNumberFormat="1" applyFont="1" applyFill="1" applyBorder="1" applyAlignment="1">
      <alignment horizontal="left" vertical="center"/>
    </xf>
    <xf numFmtId="2" fontId="9" fillId="3" borderId="8" xfId="0" applyNumberFormat="1" applyFont="1" applyFill="1" applyBorder="1" applyAlignment="1">
      <alignment horizontal="center"/>
    </xf>
    <xf numFmtId="2" fontId="9" fillId="3" borderId="9" xfId="0" applyNumberFormat="1" applyFont="1" applyFill="1" applyBorder="1" applyAlignment="1">
      <alignment horizontal="center"/>
    </xf>
    <xf numFmtId="2" fontId="9" fillId="3" borderId="10" xfId="0" applyNumberFormat="1" applyFont="1" applyFill="1" applyBorder="1" applyAlignment="1">
      <alignment horizontal="center"/>
    </xf>
    <xf numFmtId="2" fontId="11" fillId="5" borderId="2" xfId="0" applyNumberFormat="1" applyFont="1" applyFill="1" applyBorder="1" applyAlignment="1">
      <alignment horizontal="center" vertical="center"/>
    </xf>
    <xf numFmtId="2" fontId="11" fillId="5" borderId="3" xfId="0" applyNumberFormat="1" applyFont="1" applyFill="1" applyBorder="1" applyAlignment="1">
      <alignment vertical="center"/>
    </xf>
    <xf numFmtId="0" fontId="4" fillId="4" borderId="11" xfId="0" applyFont="1" applyFill="1" applyBorder="1" applyAlignment="1">
      <alignment horizontal="center" vertical="center"/>
    </xf>
    <xf numFmtId="2" fontId="10" fillId="3" borderId="6" xfId="0" applyNumberFormat="1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2" fontId="11" fillId="5" borderId="1" xfId="0" applyNumberFormat="1" applyFont="1" applyFill="1" applyBorder="1" applyAlignment="1">
      <alignment horizontal="center" vertical="center"/>
    </xf>
    <xf numFmtId="0" fontId="0" fillId="5" borderId="3" xfId="0" applyFill="1" applyBorder="1"/>
  </cellXfs>
  <cellStyles count="2">
    <cellStyle name="Normal" xfId="0" builtinId="0"/>
    <cellStyle name="Normal 17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5609929529096E-2"/>
          <c:y val="9.601740555412093E-2"/>
          <c:w val="0.75526995805488517"/>
          <c:h val="0.81827826798739045"/>
        </c:manualLayout>
      </c:layout>
      <c:pie3DChart>
        <c:varyColors val="1"/>
        <c:ser>
          <c:idx val="0"/>
          <c:order val="0"/>
          <c:tx>
            <c:strRef>
              <c:f>Feuil1!$Q$2</c:f>
              <c:strCache>
                <c:ptCount val="1"/>
              </c:strCache>
            </c:strRef>
          </c:tx>
          <c:explosion val="25"/>
          <c:dLbls>
            <c:txPr>
              <a:bodyPr/>
              <a:lstStyle/>
              <a:p>
                <a:pPr>
                  <a:defRPr sz="1600" b="1">
                    <a:latin typeface="Arial" pitchFamily="34" charset="0"/>
                    <a:cs typeface="Arial" pitchFamily="34" charset="0"/>
                  </a:defRPr>
                </a:pPr>
                <a:endParaRPr lang="fr-FR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0"/>
            <c:separator>. </c:separator>
            <c:showLeaderLines val="1"/>
          </c:dLbls>
          <c:cat>
            <c:strRef>
              <c:f>Feuil1!$B$2:$K$2</c:f>
              <c:strCache>
                <c:ptCount val="10"/>
                <c:pt idx="0">
                  <c:v>GVI</c:v>
                </c:pt>
                <c:pt idx="1">
                  <c:v>DVI</c:v>
                </c:pt>
                <c:pt idx="2">
                  <c:v>CLN</c:v>
                </c:pt>
                <c:pt idx="3">
                  <c:v>LUB</c:v>
                </c:pt>
                <c:pt idx="4">
                  <c:v>OPT</c:v>
                </c:pt>
                <c:pt idx="5">
                  <c:v>FUT</c:v>
                </c:pt>
                <c:pt idx="6">
                  <c:v>RAI</c:v>
                </c:pt>
                <c:pt idx="7">
                  <c:v>CHK</c:v>
                </c:pt>
                <c:pt idx="8">
                  <c:v>LKC</c:v>
                </c:pt>
                <c:pt idx="9">
                  <c:v>SDI</c:v>
                </c:pt>
              </c:strCache>
            </c:strRef>
          </c:cat>
          <c:val>
            <c:numRef>
              <c:f>(Feuil1!$B$4,Feuil1!$C$4,Feuil1!$D$4,Feuil1!$E$4,Feuil1!$F$4,Feuil1!$G$4,Feuil1!$H$4,Feuil1!$I$4,Feuil1!$J$4,Feuil1!$K$4)</c:f>
              <c:numCache>
                <c:formatCode>0.0</c:formatCode>
                <c:ptCount val="10"/>
                <c:pt idx="0" formatCode="0.00">
                  <c:v>112.40000095963478</c:v>
                </c:pt>
                <c:pt idx="1">
                  <c:v>62.475000713020563</c:v>
                </c:pt>
                <c:pt idx="2">
                  <c:v>18.000000069538753</c:v>
                </c:pt>
                <c:pt idx="3">
                  <c:v>4.5000001229345798</c:v>
                </c:pt>
                <c:pt idx="4">
                  <c:v>24.400000274181366</c:v>
                </c:pt>
                <c:pt idx="5" formatCode="0.00">
                  <c:v>56.833333596587181</c:v>
                </c:pt>
                <c:pt idx="6">
                  <c:v>8.7000001072883606</c:v>
                </c:pt>
                <c:pt idx="7">
                  <c:v>18.225000258535147</c:v>
                </c:pt>
                <c:pt idx="8">
                  <c:v>3.0000001192092896</c:v>
                </c:pt>
                <c:pt idx="9">
                  <c:v>17.920000553131104</c:v>
                </c:pt>
              </c:numCache>
            </c:numRef>
          </c:val>
        </c:ser>
        <c:ser>
          <c:idx val="1"/>
          <c:order val="1"/>
          <c:tx>
            <c:strRef>
              <c:f>Feuil1!$Q$3</c:f>
              <c:strCache>
                <c:ptCount val="1"/>
              </c:strCache>
            </c:strRef>
          </c:tx>
          <c:explosion val="25"/>
          <c:cat>
            <c:strRef>
              <c:f>Feuil1!$B$2:$K$2</c:f>
              <c:strCache>
                <c:ptCount val="10"/>
                <c:pt idx="0">
                  <c:v>GVI</c:v>
                </c:pt>
                <c:pt idx="1">
                  <c:v>DVI</c:v>
                </c:pt>
                <c:pt idx="2">
                  <c:v>CLN</c:v>
                </c:pt>
                <c:pt idx="3">
                  <c:v>LUB</c:v>
                </c:pt>
                <c:pt idx="4">
                  <c:v>OPT</c:v>
                </c:pt>
                <c:pt idx="5">
                  <c:v>FUT</c:v>
                </c:pt>
                <c:pt idx="6">
                  <c:v>RAI</c:v>
                </c:pt>
                <c:pt idx="7">
                  <c:v>CHK</c:v>
                </c:pt>
                <c:pt idx="8">
                  <c:v>LKC</c:v>
                </c:pt>
                <c:pt idx="9">
                  <c:v>SDI</c:v>
                </c:pt>
              </c:strCache>
            </c:str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ser>
          <c:idx val="2"/>
          <c:order val="2"/>
          <c:tx>
            <c:strRef>
              <c:f>Feuil1!$B$4:$K$4</c:f>
              <c:strCache>
                <c:ptCount val="1"/>
                <c:pt idx="0">
                  <c:v>112,40 62,5 18,0 4,5 24,4 56,83 8,7 18,2 3,0 17,9</c:v>
                </c:pt>
              </c:strCache>
            </c:strRef>
          </c:tx>
          <c:explosion val="25"/>
          <c:cat>
            <c:strRef>
              <c:f>Feuil1!$B$2:$K$2</c:f>
              <c:strCache>
                <c:ptCount val="10"/>
                <c:pt idx="0">
                  <c:v>GVI</c:v>
                </c:pt>
                <c:pt idx="1">
                  <c:v>DVI</c:v>
                </c:pt>
                <c:pt idx="2">
                  <c:v>CLN</c:v>
                </c:pt>
                <c:pt idx="3">
                  <c:v>LUB</c:v>
                </c:pt>
                <c:pt idx="4">
                  <c:v>OPT</c:v>
                </c:pt>
                <c:pt idx="5">
                  <c:v>FUT</c:v>
                </c:pt>
                <c:pt idx="6">
                  <c:v>RAI</c:v>
                </c:pt>
                <c:pt idx="7">
                  <c:v>CHK</c:v>
                </c:pt>
                <c:pt idx="8">
                  <c:v>LKC</c:v>
                </c:pt>
                <c:pt idx="9">
                  <c:v>SDI</c:v>
                </c:pt>
              </c:strCache>
            </c:str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zero"/>
    <c:showDLblsOverMax val="0"/>
  </c:chart>
  <c:spPr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3.0483019323559325E-2"/>
          <c:y val="8.7904020657925852E-2"/>
          <c:w val="0.83792809940218838"/>
          <c:h val="0.8241919586841483"/>
        </c:manualLayout>
      </c:layout>
      <c:ofPieChart>
        <c:ofPieType val="bar"/>
        <c:varyColors val="1"/>
        <c:ser>
          <c:idx val="0"/>
          <c:order val="0"/>
          <c:explosion val="3"/>
          <c:dPt>
            <c:idx val="10"/>
            <c:bubble3D val="0"/>
            <c:explosion val="0"/>
          </c:dPt>
          <c:dPt>
            <c:idx val="11"/>
            <c:bubble3D val="0"/>
            <c:explosion val="1"/>
          </c:dPt>
          <c:dPt>
            <c:idx val="12"/>
            <c:bubble3D val="0"/>
            <c:explosion val="0"/>
          </c:dPt>
          <c:dLbls>
            <c:dLbl>
              <c:idx val="1"/>
              <c:layout>
                <c:manualLayout>
                  <c:x val="7.7821021210332658E-3"/>
                  <c:y val="-3.46420323325635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1.5564204242066646E-2"/>
                  <c:y val="-1.616628175519630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4.6692612726200393E-2"/>
                  <c:y val="-1.385681293302540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4.5136069749204408E-2"/>
                  <c:y val="4.6189376443418013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1413617926427375E-16"/>
                  <c:y val="-1.154734411085450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numFmt formatCode="0.00%" sourceLinked="0"/>
              <c:spPr/>
              <c:txPr>
                <a:bodyPr/>
                <a:lstStyle/>
                <a:p>
                  <a:pPr>
                    <a:defRPr sz="1400" b="1">
                      <a:latin typeface="Bookman Old Style" pitchFamily="18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1"/>
              <c:numFmt formatCode="0.00%" sourceLinked="0"/>
              <c:spPr/>
              <c:txPr>
                <a:bodyPr/>
                <a:lstStyle/>
                <a:p>
                  <a:pPr>
                    <a:defRPr sz="1400" b="1">
                      <a:latin typeface="Bookman Old Style" pitchFamily="18" charset="0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2"/>
              <c:layout/>
              <c:tx>
                <c:rich>
                  <a:bodyPr/>
                  <a:lstStyle/>
                  <a:p>
                    <a:pPr>
                      <a:defRPr sz="1400" b="1">
                        <a:latin typeface="Bookman Old Style" pitchFamily="18" charset="0"/>
                      </a:defRPr>
                    </a:pPr>
                    <a:r>
                      <a:rPr lang="en-US" sz="1400">
                        <a:latin typeface="Bookman Old Style" pitchFamily="18" charset="0"/>
                      </a:rPr>
                      <a:t>TACHES</a:t>
                    </a:r>
                  </a:p>
                  <a:p>
                    <a:pPr>
                      <a:defRPr sz="1400" b="1">
                        <a:latin typeface="Bookman Old Style" pitchFamily="18" charset="0"/>
                      </a:defRPr>
                    </a:pPr>
                    <a:r>
                      <a:rPr lang="en-US" sz="1400">
                        <a:latin typeface="Bookman Old Style" pitchFamily="18" charset="0"/>
                      </a:rPr>
                      <a:t>40,99%</a:t>
                    </a:r>
                    <a:endParaRPr lang="en-US" sz="1400"/>
                  </a:p>
                </c:rich>
              </c:tx>
              <c:numFmt formatCode="0.00%" sourceLinked="0"/>
              <c:spPr/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.00%" sourceLinked="0"/>
            <c:txPr>
              <a:bodyPr/>
              <a:lstStyle/>
              <a:p>
                <a:pPr>
                  <a:defRPr sz="600" b="1">
                    <a:latin typeface="Bookman Old Style" pitchFamily="18" charset="0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Feuil1!$B$2:$M$2</c:f>
              <c:strCache>
                <c:ptCount val="12"/>
                <c:pt idx="0">
                  <c:v>GVI</c:v>
                </c:pt>
                <c:pt idx="1">
                  <c:v>DVI</c:v>
                </c:pt>
                <c:pt idx="2">
                  <c:v>CLN</c:v>
                </c:pt>
                <c:pt idx="3">
                  <c:v>LUB</c:v>
                </c:pt>
                <c:pt idx="4">
                  <c:v>OPT</c:v>
                </c:pt>
                <c:pt idx="5">
                  <c:v>FUT</c:v>
                </c:pt>
                <c:pt idx="6">
                  <c:v>RAI</c:v>
                </c:pt>
                <c:pt idx="7">
                  <c:v>CHK</c:v>
                </c:pt>
                <c:pt idx="8">
                  <c:v>LKC</c:v>
                </c:pt>
                <c:pt idx="9">
                  <c:v>SDI</c:v>
                </c:pt>
                <c:pt idx="10">
                  <c:v>ACCES</c:v>
                </c:pt>
                <c:pt idx="11">
                  <c:v>PREPARATION</c:v>
                </c:pt>
              </c:strCache>
            </c:strRef>
          </c:cat>
          <c:val>
            <c:numRef>
              <c:f>Feuil1!$B$4:$M$4</c:f>
              <c:numCache>
                <c:formatCode>0.0</c:formatCode>
                <c:ptCount val="12"/>
                <c:pt idx="0" formatCode="0.00">
                  <c:v>112.40000095963478</c:v>
                </c:pt>
                <c:pt idx="1">
                  <c:v>62.475000713020563</c:v>
                </c:pt>
                <c:pt idx="2">
                  <c:v>18.000000069538753</c:v>
                </c:pt>
                <c:pt idx="3">
                  <c:v>4.5000001229345798</c:v>
                </c:pt>
                <c:pt idx="4">
                  <c:v>24.400000274181366</c:v>
                </c:pt>
                <c:pt idx="5" formatCode="0.00">
                  <c:v>56.833333596587181</c:v>
                </c:pt>
                <c:pt idx="6">
                  <c:v>8.7000001072883606</c:v>
                </c:pt>
                <c:pt idx="7">
                  <c:v>18.225000258535147</c:v>
                </c:pt>
                <c:pt idx="8">
                  <c:v>3.0000001192092896</c:v>
                </c:pt>
                <c:pt idx="9">
                  <c:v>17.920000553131104</c:v>
                </c:pt>
                <c:pt idx="10" formatCode="0.00">
                  <c:v>103.30769168213008</c:v>
                </c:pt>
                <c:pt idx="11" formatCode="0.00">
                  <c:v>348.67307932044446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plitType val="cust"/>
        <c:custSplit>
          <c:secondPiePt val="0"/>
          <c:secondPiePt val="1"/>
          <c:secondPiePt val="2"/>
          <c:secondPiePt val="3"/>
          <c:secondPiePt val="4"/>
          <c:secondPiePt val="5"/>
          <c:secondPiePt val="6"/>
          <c:secondPiePt val="7"/>
          <c:secondPiePt val="8"/>
          <c:secondPiePt val="9"/>
        </c:custSplit>
        <c:secondPieSize val="75"/>
        <c:serLines/>
      </c:ofPieChart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5</xdr:row>
      <xdr:rowOff>13608</xdr:rowOff>
    </xdr:from>
    <xdr:to>
      <xdr:col>8</xdr:col>
      <xdr:colOff>777875</xdr:colOff>
      <xdr:row>33</xdr:row>
      <xdr:rowOff>15876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</xdr:colOff>
      <xdr:row>5</xdr:row>
      <xdr:rowOff>9525</xdr:rowOff>
    </xdr:from>
    <xdr:to>
      <xdr:col>18</xdr:col>
      <xdr:colOff>0</xdr:colOff>
      <xdr:row>33</xdr:row>
      <xdr:rowOff>174625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tation%20ATR%20compl&#232;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ATION"/>
      <sheetName val="PROTOCOLE"/>
      <sheetName val="DIVERS"/>
      <sheetName val="ACCES"/>
      <sheetName val="PREPA"/>
      <sheetName val="Listing Accés"/>
      <sheetName val="Forfaits"/>
      <sheetName val="Données Vierges"/>
      <sheetName val="MPD Customisé"/>
      <sheetName val="TaskZone"/>
      <sheetName val="TaskZoneAcc"/>
    </sheetNames>
    <sheetDataSet>
      <sheetData sheetId="0">
        <row r="11">
          <cell r="S11">
            <v>53.719999674707651</v>
          </cell>
          <cell r="X11">
            <v>181.31000124663115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9"/>
  <sheetViews>
    <sheetView tabSelected="1" zoomScale="60" zoomScaleNormal="60" zoomScaleSheetLayoutView="40" workbookViewId="0">
      <selection activeCell="L4" sqref="L4"/>
    </sheetView>
  </sheetViews>
  <sheetFormatPr baseColWidth="10" defaultRowHeight="15" x14ac:dyDescent="0.25"/>
  <cols>
    <col min="1" max="1" width="21.85546875" customWidth="1"/>
    <col min="2" max="2" width="14.5703125" style="8" bestFit="1" customWidth="1"/>
    <col min="3" max="3" width="12.5703125" bestFit="1" customWidth="1"/>
    <col min="4" max="4" width="11.5703125" customWidth="1"/>
    <col min="5" max="5" width="11.42578125" customWidth="1"/>
    <col min="6" max="6" width="18.85546875" customWidth="1"/>
    <col min="7" max="7" width="14.42578125" style="8" bestFit="1" customWidth="1"/>
    <col min="8" max="10" width="11.85546875" bestFit="1" customWidth="1"/>
    <col min="11" max="11" width="20" customWidth="1"/>
    <col min="12" max="12" width="12.28515625" style="8" customWidth="1"/>
    <col min="13" max="13" width="20.7109375" customWidth="1"/>
    <col min="14" max="14" width="12.140625" customWidth="1"/>
    <col min="15" max="15" width="12.42578125" customWidth="1"/>
    <col min="16" max="16" width="19.7109375" customWidth="1"/>
    <col min="17" max="17" width="11.42578125" style="8"/>
    <col min="18" max="18" width="13.5703125" style="8" bestFit="1" customWidth="1"/>
    <col min="21" max="21" width="22.42578125" customWidth="1"/>
    <col min="22" max="22" width="11.42578125" style="8"/>
    <col min="23" max="23" width="13.5703125" style="8" bestFit="1" customWidth="1"/>
    <col min="24" max="24" width="11.42578125" style="8"/>
  </cols>
  <sheetData>
    <row r="1" spans="1:24" ht="59.25" thickBot="1" x14ac:dyDescent="0.3">
      <c r="B1" s="37" t="s">
        <v>75</v>
      </c>
      <c r="C1" s="37"/>
      <c r="D1" s="37"/>
      <c r="E1" s="37"/>
      <c r="F1" s="37"/>
      <c r="G1" s="37"/>
      <c r="H1" s="37"/>
      <c r="I1" s="37"/>
      <c r="J1" s="37"/>
      <c r="L1" s="40">
        <f>L4+M4+K4+J4+I4+H4+TpsAccesTotal+F4+E4+D4+C4+B4</f>
        <v>778.43410777663564</v>
      </c>
      <c r="M1" s="35"/>
      <c r="N1" s="36" t="s">
        <v>226</v>
      </c>
      <c r="O1" s="41"/>
      <c r="P1" s="8"/>
      <c r="R1"/>
      <c r="U1" s="8"/>
      <c r="X1"/>
    </row>
    <row r="2" spans="1:24" ht="18" x14ac:dyDescent="0.25">
      <c r="A2" s="9" t="s">
        <v>76</v>
      </c>
      <c r="B2" s="13" t="s">
        <v>74</v>
      </c>
      <c r="C2" s="9" t="s">
        <v>78</v>
      </c>
      <c r="D2" s="9" t="s">
        <v>79</v>
      </c>
      <c r="E2" s="9" t="s">
        <v>80</v>
      </c>
      <c r="F2" s="9" t="s">
        <v>81</v>
      </c>
      <c r="G2" s="13" t="s">
        <v>82</v>
      </c>
      <c r="H2" s="9" t="s">
        <v>83</v>
      </c>
      <c r="I2" s="9" t="s">
        <v>84</v>
      </c>
      <c r="J2" s="9" t="s">
        <v>85</v>
      </c>
      <c r="K2" s="9" t="s">
        <v>86</v>
      </c>
      <c r="L2" s="38" t="s">
        <v>224</v>
      </c>
      <c r="M2" s="39" t="s">
        <v>225</v>
      </c>
      <c r="P2" s="28"/>
      <c r="Q2" s="29"/>
    </row>
    <row r="3" spans="1:24" ht="18" x14ac:dyDescent="0.25">
      <c r="A3" s="9" t="s">
        <v>77</v>
      </c>
      <c r="B3" s="10">
        <v>0.25</v>
      </c>
      <c r="C3" s="10">
        <v>0.4</v>
      </c>
      <c r="D3" s="10">
        <v>0.3</v>
      </c>
      <c r="E3" s="10">
        <v>0.8</v>
      </c>
      <c r="F3" s="10">
        <v>0.75</v>
      </c>
      <c r="G3" s="10">
        <v>0.3</v>
      </c>
      <c r="H3" s="10">
        <v>0.5</v>
      </c>
      <c r="I3" s="10">
        <v>0.4</v>
      </c>
      <c r="J3" s="10">
        <v>0.4</v>
      </c>
      <c r="K3" s="10">
        <v>0.25</v>
      </c>
      <c r="L3" s="30">
        <v>0.52</v>
      </c>
      <c r="M3" s="30">
        <v>0.52</v>
      </c>
      <c r="O3" s="8"/>
      <c r="P3" s="28"/>
      <c r="Q3" s="29"/>
    </row>
    <row r="4" spans="1:24" ht="19.5" x14ac:dyDescent="0.25">
      <c r="A4" s="9" t="s">
        <v>223</v>
      </c>
      <c r="B4" s="26">
        <f>E129*(1/B3)</f>
        <v>112.40000095963478</v>
      </c>
      <c r="C4" s="27">
        <f>J78*(1/C3)</f>
        <v>62.475000713020563</v>
      </c>
      <c r="D4" s="27">
        <f>O45*(1/D3)</f>
        <v>18.000000069538753</v>
      </c>
      <c r="E4" s="27">
        <f>J95*(1/E3)</f>
        <v>4.5000001229345798</v>
      </c>
      <c r="F4" s="27">
        <f>T112*(1/F3)</f>
        <v>24.400000274181366</v>
      </c>
      <c r="G4" s="26">
        <f>J111*(1/G3)</f>
        <v>56.833333596587181</v>
      </c>
      <c r="H4" s="27">
        <f>O72*(1/H3)</f>
        <v>8.7000001072883606</v>
      </c>
      <c r="I4" s="27">
        <f>O59*(1/I3)</f>
        <v>18.225000258535147</v>
      </c>
      <c r="J4" s="27">
        <f>O86*(1/J3)</f>
        <v>3.0000001192092896</v>
      </c>
      <c r="K4" s="27">
        <f>O80*(1/K3)</f>
        <v>17.920000553131104</v>
      </c>
      <c r="L4" s="31">
        <f>[1]COTATION!$S$11*(1/L3)</f>
        <v>103.30769168213008</v>
      </c>
      <c r="M4" s="31">
        <f>[1]COTATION!$X$11*(1/M3)</f>
        <v>348.67307932044446</v>
      </c>
    </row>
    <row r="5" spans="1:24" ht="19.5" x14ac:dyDescent="0.25">
      <c r="B5" s="32">
        <f>SUM(B4:K4)</f>
        <v>326.45333677406109</v>
      </c>
      <c r="C5" s="33"/>
      <c r="D5" s="33"/>
      <c r="E5" s="33"/>
      <c r="F5" s="33"/>
      <c r="G5" s="33"/>
      <c r="H5" s="33"/>
      <c r="I5" s="33"/>
      <c r="J5" s="33"/>
      <c r="K5" s="34"/>
    </row>
    <row r="6" spans="1:24" x14ac:dyDescent="0.25">
      <c r="B6" s="24"/>
      <c r="C6" s="25"/>
      <c r="D6" s="25"/>
      <c r="E6" s="25"/>
      <c r="F6" s="25"/>
      <c r="G6" s="25"/>
      <c r="H6" s="25"/>
      <c r="I6" s="25"/>
      <c r="J6" s="25"/>
      <c r="K6" s="25"/>
    </row>
    <row r="7" spans="1:24" x14ac:dyDescent="0.25">
      <c r="B7" s="24"/>
      <c r="C7" s="25"/>
      <c r="D7" s="25"/>
      <c r="E7" s="25"/>
      <c r="F7" s="25"/>
      <c r="G7" s="25"/>
      <c r="H7" s="25"/>
      <c r="I7" s="25"/>
      <c r="J7" s="25"/>
      <c r="K7" s="25"/>
    </row>
    <row r="8" spans="1:24" x14ac:dyDescent="0.25">
      <c r="B8" s="24"/>
      <c r="C8" s="25"/>
      <c r="D8" s="25"/>
      <c r="E8" s="25"/>
      <c r="F8" s="25"/>
      <c r="G8" s="25"/>
      <c r="H8" s="25"/>
      <c r="I8" s="25"/>
      <c r="J8" s="25"/>
      <c r="K8" s="25"/>
    </row>
    <row r="9" spans="1:24" x14ac:dyDescent="0.25">
      <c r="B9" s="24"/>
      <c r="C9" s="25"/>
      <c r="D9" s="25"/>
      <c r="E9" s="25"/>
      <c r="F9" s="25"/>
      <c r="G9" s="25"/>
      <c r="H9" s="25"/>
      <c r="I9" s="25"/>
      <c r="J9" s="25"/>
      <c r="K9" s="25"/>
    </row>
    <row r="10" spans="1:24" x14ac:dyDescent="0.25">
      <c r="B10" s="24"/>
      <c r="C10" s="25"/>
      <c r="D10" s="25"/>
      <c r="E10" s="25"/>
      <c r="F10" s="25"/>
      <c r="G10" s="25"/>
      <c r="H10" s="25"/>
      <c r="I10" s="25"/>
      <c r="J10" s="25"/>
      <c r="K10" s="25"/>
    </row>
    <row r="11" spans="1:24" x14ac:dyDescent="0.25">
      <c r="B11" s="24"/>
      <c r="C11" s="25"/>
      <c r="D11" s="25"/>
      <c r="E11" s="25"/>
      <c r="F11" s="25"/>
      <c r="G11" s="25"/>
      <c r="H11" s="25"/>
      <c r="I11" s="25"/>
      <c r="J11" s="25"/>
      <c r="K11" s="25"/>
    </row>
    <row r="12" spans="1:24" x14ac:dyDescent="0.25">
      <c r="B12" s="24"/>
      <c r="C12" s="25"/>
      <c r="D12" s="25"/>
      <c r="E12" s="25"/>
      <c r="F12" s="25"/>
      <c r="G12" s="25"/>
      <c r="H12" s="25"/>
      <c r="I12" s="25"/>
      <c r="J12" s="25"/>
      <c r="K12" s="25"/>
    </row>
    <row r="13" spans="1:24" x14ac:dyDescent="0.25">
      <c r="B13" s="24"/>
      <c r="C13" s="25"/>
      <c r="D13" s="25"/>
      <c r="E13" s="25"/>
      <c r="F13" s="25"/>
      <c r="G13" s="25"/>
      <c r="H13" s="25"/>
      <c r="I13" s="25"/>
      <c r="J13" s="25"/>
      <c r="K13" s="25"/>
    </row>
    <row r="14" spans="1:24" x14ac:dyDescent="0.25">
      <c r="B14" s="24"/>
      <c r="C14" s="25"/>
      <c r="D14" s="25"/>
      <c r="E14" s="25"/>
      <c r="F14" s="25"/>
      <c r="G14" s="25"/>
      <c r="H14" s="25"/>
      <c r="I14" s="25"/>
      <c r="J14" s="25"/>
      <c r="K14" s="25"/>
    </row>
    <row r="15" spans="1:24" x14ac:dyDescent="0.25">
      <c r="B15" s="24"/>
      <c r="C15" s="25"/>
      <c r="D15" s="25"/>
      <c r="E15" s="25"/>
      <c r="F15" s="25"/>
      <c r="G15" s="25"/>
      <c r="H15" s="25"/>
      <c r="I15" s="25"/>
      <c r="J15" s="25"/>
      <c r="K15" s="25"/>
    </row>
    <row r="16" spans="1:24" x14ac:dyDescent="0.25">
      <c r="B16" s="24"/>
      <c r="C16" s="25"/>
      <c r="D16" s="25"/>
      <c r="E16" s="25"/>
      <c r="F16" s="25"/>
      <c r="G16" s="25"/>
      <c r="H16" s="25"/>
      <c r="I16" s="25"/>
      <c r="J16" s="25"/>
      <c r="K16" s="25"/>
    </row>
    <row r="17" spans="2:11" x14ac:dyDescent="0.25">
      <c r="B17" s="24"/>
      <c r="C17" s="25"/>
      <c r="D17" s="25"/>
      <c r="E17" s="25"/>
      <c r="F17" s="25"/>
      <c r="G17" s="25"/>
      <c r="H17" s="25"/>
      <c r="I17" s="25"/>
      <c r="J17" s="25"/>
      <c r="K17" s="25"/>
    </row>
    <row r="18" spans="2:11" x14ac:dyDescent="0.25">
      <c r="B18" s="24"/>
      <c r="C18" s="25"/>
      <c r="D18" s="25"/>
      <c r="E18" s="25"/>
      <c r="F18" s="25"/>
      <c r="G18" s="25"/>
      <c r="H18" s="25"/>
      <c r="I18" s="25"/>
      <c r="J18" s="25"/>
      <c r="K18" s="25"/>
    </row>
    <row r="19" spans="2:11" x14ac:dyDescent="0.25">
      <c r="B19" s="24"/>
      <c r="C19" s="25"/>
      <c r="D19" s="25"/>
      <c r="E19" s="25"/>
      <c r="F19" s="25"/>
      <c r="G19" s="25"/>
      <c r="H19" s="25"/>
      <c r="I19" s="25"/>
      <c r="J19" s="25"/>
      <c r="K19" s="25"/>
    </row>
    <row r="20" spans="2:11" x14ac:dyDescent="0.25">
      <c r="B20" s="24"/>
      <c r="C20" s="25"/>
      <c r="D20" s="25"/>
      <c r="E20" s="25"/>
      <c r="F20" s="25"/>
      <c r="G20" s="25"/>
      <c r="H20" s="25"/>
      <c r="I20" s="25"/>
      <c r="J20" s="25"/>
      <c r="K20" s="25"/>
    </row>
    <row r="21" spans="2:11" x14ac:dyDescent="0.25">
      <c r="B21" s="24"/>
      <c r="C21" s="25"/>
      <c r="D21" s="25"/>
      <c r="E21" s="25"/>
      <c r="F21" s="25"/>
      <c r="G21" s="25"/>
      <c r="H21" s="25"/>
      <c r="I21" s="25"/>
      <c r="J21" s="25"/>
      <c r="K21" s="25"/>
    </row>
    <row r="22" spans="2:11" x14ac:dyDescent="0.25">
      <c r="B22" s="24"/>
      <c r="C22" s="25"/>
      <c r="D22" s="25"/>
      <c r="E22" s="25"/>
      <c r="F22" s="25"/>
      <c r="G22" s="25"/>
      <c r="H22" s="25"/>
      <c r="I22" s="25"/>
      <c r="J22" s="25"/>
      <c r="K22" s="25"/>
    </row>
    <row r="23" spans="2:11" x14ac:dyDescent="0.25">
      <c r="B23" s="24"/>
      <c r="C23" s="25"/>
      <c r="D23" s="25"/>
      <c r="E23" s="25"/>
      <c r="F23" s="25"/>
      <c r="G23" s="25"/>
      <c r="H23" s="25"/>
      <c r="I23" s="25"/>
      <c r="J23" s="25"/>
      <c r="K23" s="25"/>
    </row>
    <row r="24" spans="2:11" x14ac:dyDescent="0.25">
      <c r="B24" s="24"/>
      <c r="C24" s="25"/>
      <c r="D24" s="25"/>
      <c r="E24" s="25"/>
      <c r="F24" s="25"/>
      <c r="G24" s="25"/>
      <c r="H24" s="25"/>
      <c r="I24" s="25"/>
      <c r="J24" s="25"/>
      <c r="K24" s="25"/>
    </row>
    <row r="25" spans="2:11" x14ac:dyDescent="0.25">
      <c r="B25" s="24"/>
      <c r="C25" s="25"/>
      <c r="D25" s="25"/>
      <c r="E25" s="25"/>
      <c r="F25" s="25"/>
      <c r="G25" s="25"/>
      <c r="H25" s="25"/>
      <c r="I25" s="25"/>
      <c r="J25" s="25"/>
      <c r="K25" s="25"/>
    </row>
    <row r="26" spans="2:11" x14ac:dyDescent="0.25">
      <c r="B26" s="24"/>
      <c r="C26" s="25"/>
      <c r="D26" s="25"/>
      <c r="E26" s="25"/>
      <c r="F26" s="25"/>
      <c r="G26" s="25"/>
      <c r="H26" s="25"/>
      <c r="I26" s="25"/>
      <c r="J26" s="25"/>
      <c r="K26" s="25"/>
    </row>
    <row r="27" spans="2:11" x14ac:dyDescent="0.25">
      <c r="B27" s="24"/>
      <c r="C27" s="25"/>
      <c r="D27" s="25"/>
      <c r="E27" s="25"/>
      <c r="F27" s="25"/>
      <c r="G27" s="25"/>
      <c r="H27" s="25"/>
      <c r="I27" s="25"/>
      <c r="J27" s="25"/>
      <c r="K27" s="25"/>
    </row>
    <row r="28" spans="2:11" x14ac:dyDescent="0.25">
      <c r="B28" s="24"/>
      <c r="C28" s="25"/>
      <c r="D28" s="25"/>
      <c r="E28" s="25"/>
      <c r="F28" s="25"/>
      <c r="G28" s="25"/>
      <c r="H28" s="25"/>
      <c r="I28" s="25"/>
      <c r="J28" s="25"/>
      <c r="K28" s="25"/>
    </row>
    <row r="29" spans="2:11" x14ac:dyDescent="0.25">
      <c r="B29" s="24"/>
      <c r="C29" s="25"/>
      <c r="D29" s="25"/>
      <c r="E29" s="25"/>
      <c r="F29" s="25"/>
      <c r="G29" s="25"/>
      <c r="H29" s="25"/>
      <c r="I29" s="25"/>
      <c r="J29" s="25"/>
      <c r="K29" s="25"/>
    </row>
    <row r="30" spans="2:11" x14ac:dyDescent="0.25">
      <c r="B30" s="24"/>
      <c r="C30" s="25"/>
      <c r="D30" s="25"/>
      <c r="E30" s="25"/>
      <c r="F30" s="25"/>
      <c r="G30" s="25"/>
      <c r="H30" s="25"/>
      <c r="I30" s="25"/>
      <c r="J30" s="25"/>
      <c r="K30" s="25"/>
    </row>
    <row r="31" spans="2:11" x14ac:dyDescent="0.25">
      <c r="B31" s="24"/>
      <c r="C31" s="25"/>
      <c r="D31" s="25"/>
      <c r="E31" s="25"/>
      <c r="F31" s="25"/>
      <c r="G31" s="25"/>
      <c r="H31" s="25"/>
      <c r="I31" s="25"/>
      <c r="J31" s="25"/>
      <c r="K31" s="25"/>
    </row>
    <row r="32" spans="2:11" x14ac:dyDescent="0.25">
      <c r="B32" s="24"/>
      <c r="C32" s="25"/>
      <c r="D32" s="25"/>
      <c r="E32" s="25"/>
      <c r="F32" s="25"/>
      <c r="G32" s="25"/>
      <c r="H32" s="25"/>
      <c r="I32" s="25"/>
      <c r="J32" s="25"/>
      <c r="K32" s="25"/>
    </row>
    <row r="33" spans="1:19" x14ac:dyDescent="0.25">
      <c r="B33" s="24"/>
      <c r="C33" s="25"/>
      <c r="D33" s="25"/>
      <c r="E33" s="25"/>
      <c r="F33" s="25"/>
      <c r="G33" s="25"/>
      <c r="H33" s="25"/>
      <c r="I33" s="25"/>
      <c r="J33" s="25"/>
      <c r="K33" s="25"/>
    </row>
    <row r="34" spans="1:19" x14ac:dyDescent="0.25">
      <c r="B34" s="24"/>
      <c r="C34" s="25"/>
      <c r="D34" s="25"/>
      <c r="E34" s="25"/>
      <c r="F34" s="25"/>
      <c r="G34" s="25"/>
      <c r="H34" s="25"/>
      <c r="I34" s="25"/>
      <c r="J34" s="25"/>
      <c r="K34" s="25"/>
    </row>
    <row r="35" spans="1:19" ht="15.75" thickBot="1" x14ac:dyDescent="0.3">
      <c r="B35" s="24"/>
      <c r="C35" s="25"/>
      <c r="D35" s="25"/>
      <c r="E35" s="25"/>
      <c r="F35" s="25"/>
      <c r="G35" s="25"/>
      <c r="H35" s="25"/>
      <c r="I35" s="25"/>
      <c r="J35" s="25"/>
      <c r="K35" s="25"/>
    </row>
    <row r="36" spans="1:19" ht="27" thickBot="1" x14ac:dyDescent="0.45">
      <c r="A36" s="6" t="s">
        <v>222</v>
      </c>
      <c r="B36" s="11"/>
      <c r="C36" s="7">
        <f>B3</f>
        <v>0.25</v>
      </c>
      <c r="D36" s="5"/>
      <c r="F36" s="4" t="s">
        <v>78</v>
      </c>
      <c r="G36" s="11"/>
      <c r="H36" s="7">
        <f>C3</f>
        <v>0.4</v>
      </c>
      <c r="I36" s="5"/>
      <c r="K36" s="4" t="s">
        <v>79</v>
      </c>
      <c r="L36" s="11"/>
      <c r="M36" s="7">
        <f>D3</f>
        <v>0.3</v>
      </c>
      <c r="N36" s="5"/>
      <c r="P36" s="4" t="s">
        <v>81</v>
      </c>
      <c r="Q36" s="11"/>
      <c r="R36" s="7">
        <f>F3</f>
        <v>0.75</v>
      </c>
      <c r="S36" s="5"/>
    </row>
    <row r="37" spans="1:19" x14ac:dyDescent="0.25">
      <c r="A37" s="3" t="s">
        <v>0</v>
      </c>
      <c r="B37" s="12" t="s">
        <v>1</v>
      </c>
      <c r="C37" s="3" t="s">
        <v>2</v>
      </c>
      <c r="D37" s="3" t="s">
        <v>3</v>
      </c>
      <c r="F37" s="3" t="s">
        <v>0</v>
      </c>
      <c r="G37" s="12" t="s">
        <v>1</v>
      </c>
      <c r="H37" s="3" t="s">
        <v>2</v>
      </c>
      <c r="I37" s="3" t="s">
        <v>3</v>
      </c>
      <c r="K37" s="3" t="s">
        <v>0</v>
      </c>
      <c r="L37" s="12" t="s">
        <v>1</v>
      </c>
      <c r="M37" s="3" t="s">
        <v>2</v>
      </c>
      <c r="N37" s="3" t="s">
        <v>3</v>
      </c>
      <c r="P37" s="3" t="s">
        <v>0</v>
      </c>
      <c r="Q37" s="12" t="s">
        <v>1</v>
      </c>
      <c r="R37" s="12" t="s">
        <v>2</v>
      </c>
      <c r="S37" s="3" t="s">
        <v>3</v>
      </c>
    </row>
    <row r="38" spans="1:19" x14ac:dyDescent="0.25">
      <c r="A38" s="1" t="s">
        <v>227</v>
      </c>
      <c r="B38" s="2">
        <v>1</v>
      </c>
      <c r="C38" s="1">
        <v>0</v>
      </c>
      <c r="D38" s="1">
        <v>0</v>
      </c>
      <c r="F38" s="1" t="s">
        <v>248</v>
      </c>
      <c r="G38" s="2">
        <v>0.40000000596046448</v>
      </c>
      <c r="H38" s="1">
        <v>0</v>
      </c>
      <c r="I38" s="1">
        <v>0</v>
      </c>
      <c r="K38" s="1" t="s">
        <v>96</v>
      </c>
      <c r="L38" s="2">
        <v>0.40000000596046448</v>
      </c>
      <c r="M38" s="1">
        <v>0</v>
      </c>
      <c r="N38" s="1">
        <v>0</v>
      </c>
      <c r="P38" s="1" t="s">
        <v>103</v>
      </c>
      <c r="Q38" s="2">
        <v>0.30000001192092896</v>
      </c>
      <c r="R38" s="2">
        <v>0</v>
      </c>
      <c r="S38" s="1">
        <v>0</v>
      </c>
    </row>
    <row r="39" spans="1:19" x14ac:dyDescent="0.25">
      <c r="A39" s="1" t="s">
        <v>228</v>
      </c>
      <c r="B39" s="2">
        <v>2.5</v>
      </c>
      <c r="C39" s="1">
        <v>0</v>
      </c>
      <c r="D39" s="1">
        <v>0</v>
      </c>
      <c r="F39" s="1" t="s">
        <v>249</v>
      </c>
      <c r="G39" s="2">
        <v>1.2000000476837158</v>
      </c>
      <c r="H39" s="1">
        <v>0</v>
      </c>
      <c r="I39" s="1">
        <v>0</v>
      </c>
      <c r="K39" s="1" t="s">
        <v>97</v>
      </c>
      <c r="L39" s="2">
        <v>0.20000000298023224</v>
      </c>
      <c r="M39" s="1">
        <v>0</v>
      </c>
      <c r="N39" s="1">
        <v>0</v>
      </c>
      <c r="P39" s="1" t="s">
        <v>104</v>
      </c>
      <c r="Q39" s="2">
        <v>0.60000002384185791</v>
      </c>
      <c r="R39" s="2">
        <v>0</v>
      </c>
      <c r="S39" s="1">
        <v>0</v>
      </c>
    </row>
    <row r="40" spans="1:19" x14ac:dyDescent="0.25">
      <c r="A40" s="1" t="s">
        <v>229</v>
      </c>
      <c r="B40" s="2">
        <v>0.10000000149011612</v>
      </c>
      <c r="C40" s="1">
        <v>0</v>
      </c>
      <c r="D40" s="1">
        <v>0</v>
      </c>
      <c r="F40" s="1" t="s">
        <v>250</v>
      </c>
      <c r="G40" s="2">
        <v>0.10000000149011612</v>
      </c>
      <c r="H40" s="1">
        <v>0</v>
      </c>
      <c r="I40" s="1">
        <v>0</v>
      </c>
      <c r="K40" s="1" t="s">
        <v>98</v>
      </c>
      <c r="L40" s="2">
        <v>0.20000000298023224</v>
      </c>
      <c r="M40" s="1">
        <v>0</v>
      </c>
      <c r="N40" s="1">
        <v>0</v>
      </c>
      <c r="P40" s="1" t="s">
        <v>105</v>
      </c>
      <c r="Q40" s="2">
        <v>0</v>
      </c>
      <c r="R40" s="2">
        <v>0.20000000298023224</v>
      </c>
      <c r="S40" s="1">
        <v>0</v>
      </c>
    </row>
    <row r="41" spans="1:19" x14ac:dyDescent="0.25">
      <c r="A41" s="1" t="s">
        <v>230</v>
      </c>
      <c r="B41" s="2">
        <v>0.10000000149011612</v>
      </c>
      <c r="C41" s="1">
        <v>0</v>
      </c>
      <c r="D41" s="1">
        <v>0</v>
      </c>
      <c r="F41" s="1" t="s">
        <v>251</v>
      </c>
      <c r="G41" s="2">
        <v>2</v>
      </c>
      <c r="H41" s="1">
        <v>0</v>
      </c>
      <c r="I41" s="1">
        <v>0</v>
      </c>
      <c r="K41" s="1" t="s">
        <v>99</v>
      </c>
      <c r="L41" s="2">
        <v>0.20000000298023224</v>
      </c>
      <c r="M41" s="1">
        <v>0</v>
      </c>
      <c r="N41" s="1">
        <v>0</v>
      </c>
      <c r="P41" s="1" t="s">
        <v>106</v>
      </c>
      <c r="Q41" s="2">
        <v>0</v>
      </c>
      <c r="R41" s="2">
        <v>0.40000000596046448</v>
      </c>
      <c r="S41" s="1">
        <v>0</v>
      </c>
    </row>
    <row r="42" spans="1:19" x14ac:dyDescent="0.25">
      <c r="A42" s="1" t="s">
        <v>231</v>
      </c>
      <c r="B42" s="2">
        <v>0.5</v>
      </c>
      <c r="C42" s="1">
        <v>0</v>
      </c>
      <c r="D42" s="1">
        <v>0</v>
      </c>
      <c r="F42" s="1" t="s">
        <v>252</v>
      </c>
      <c r="G42" s="2">
        <v>1.2000000476837158</v>
      </c>
      <c r="H42" s="1">
        <v>0</v>
      </c>
      <c r="I42" s="1">
        <v>0</v>
      </c>
      <c r="K42" s="1" t="s">
        <v>100</v>
      </c>
      <c r="L42" s="2">
        <v>0.20000000298023224</v>
      </c>
      <c r="M42" s="1">
        <v>0</v>
      </c>
      <c r="N42" s="1">
        <v>0</v>
      </c>
      <c r="P42" s="1" t="s">
        <v>107</v>
      </c>
      <c r="Q42" s="2">
        <v>0</v>
      </c>
      <c r="R42" s="2">
        <v>0.20000000298023224</v>
      </c>
      <c r="S42" s="1">
        <v>0</v>
      </c>
    </row>
    <row r="43" spans="1:19" x14ac:dyDescent="0.25">
      <c r="A43" s="1" t="s">
        <v>232</v>
      </c>
      <c r="B43" s="2">
        <v>0.5</v>
      </c>
      <c r="C43" s="1">
        <v>0</v>
      </c>
      <c r="D43" s="1">
        <v>0</v>
      </c>
      <c r="F43" s="1" t="s">
        <v>253</v>
      </c>
      <c r="G43" s="2">
        <v>4</v>
      </c>
      <c r="H43" s="1">
        <v>0</v>
      </c>
      <c r="I43" s="1">
        <v>0</v>
      </c>
      <c r="K43" s="1" t="s">
        <v>101</v>
      </c>
      <c r="L43" s="2">
        <v>0.20000000298023224</v>
      </c>
      <c r="M43" s="1">
        <v>0</v>
      </c>
      <c r="N43" s="1">
        <v>0</v>
      </c>
      <c r="P43" s="1" t="s">
        <v>108</v>
      </c>
      <c r="Q43" s="2">
        <v>0</v>
      </c>
      <c r="R43" s="2">
        <v>0.10000000149011612</v>
      </c>
      <c r="S43" s="1">
        <v>0</v>
      </c>
    </row>
    <row r="44" spans="1:19" x14ac:dyDescent="0.25">
      <c r="A44" s="1" t="s">
        <v>233</v>
      </c>
      <c r="B44" s="2">
        <v>0.30000001192092896</v>
      </c>
      <c r="C44" s="1">
        <v>0</v>
      </c>
      <c r="D44" s="1">
        <v>0</v>
      </c>
      <c r="F44" s="1" t="s">
        <v>254</v>
      </c>
      <c r="G44" s="2">
        <v>0.20000000298023224</v>
      </c>
      <c r="H44" s="1">
        <v>0</v>
      </c>
      <c r="I44" s="1">
        <v>0</v>
      </c>
      <c r="K44" s="1" t="s">
        <v>102</v>
      </c>
      <c r="L44" s="2">
        <v>4</v>
      </c>
      <c r="M44" s="1">
        <v>0</v>
      </c>
      <c r="N44" s="1">
        <v>0</v>
      </c>
      <c r="P44" s="1" t="s">
        <v>109</v>
      </c>
      <c r="Q44" s="2">
        <v>0</v>
      </c>
      <c r="R44" s="2">
        <v>0.20000000298023224</v>
      </c>
      <c r="S44" s="1">
        <v>0</v>
      </c>
    </row>
    <row r="45" spans="1:19" x14ac:dyDescent="0.25">
      <c r="A45" s="1" t="s">
        <v>234</v>
      </c>
      <c r="B45" s="2">
        <v>0.20000000298023224</v>
      </c>
      <c r="C45" s="1">
        <v>0</v>
      </c>
      <c r="D45" s="1">
        <v>0</v>
      </c>
      <c r="F45" s="1" t="s">
        <v>255</v>
      </c>
      <c r="G45" s="2">
        <v>0.20000000298023224</v>
      </c>
      <c r="H45" s="1">
        <v>0</v>
      </c>
      <c r="I45" s="1">
        <v>0</v>
      </c>
      <c r="L45" s="16">
        <f>SUM(L38:L44)</f>
        <v>5.4000000208616257</v>
      </c>
      <c r="M45" s="17">
        <f>SUM(M38:M44)</f>
        <v>0</v>
      </c>
      <c r="N45" s="17">
        <f>SUM(N38:N44)</f>
        <v>0</v>
      </c>
      <c r="O45" s="17">
        <f>SUM(L45:N45)</f>
        <v>5.4000000208616257</v>
      </c>
      <c r="P45" s="1" t="s">
        <v>110</v>
      </c>
      <c r="Q45" s="2">
        <v>0</v>
      </c>
      <c r="R45" s="2">
        <v>0.10000000149011612</v>
      </c>
      <c r="S45" s="1">
        <v>0</v>
      </c>
    </row>
    <row r="46" spans="1:19" ht="15.75" thickBot="1" x14ac:dyDescent="0.3">
      <c r="A46" s="1" t="s">
        <v>235</v>
      </c>
      <c r="B46" s="2">
        <v>0.20000000298023224</v>
      </c>
      <c r="C46" s="1">
        <v>0</v>
      </c>
      <c r="D46" s="1">
        <v>0</v>
      </c>
      <c r="F46" s="1" t="s">
        <v>256</v>
      </c>
      <c r="G46" s="2">
        <v>0.20000000298023224</v>
      </c>
      <c r="H46" s="1">
        <v>0</v>
      </c>
      <c r="I46" s="1">
        <v>0</v>
      </c>
      <c r="P46" s="1" t="s">
        <v>111</v>
      </c>
      <c r="Q46" s="2">
        <v>0</v>
      </c>
      <c r="R46" s="2">
        <v>0.10000000149011612</v>
      </c>
      <c r="S46" s="1">
        <v>0</v>
      </c>
    </row>
    <row r="47" spans="1:19" ht="27" thickBot="1" x14ac:dyDescent="0.45">
      <c r="A47" s="1" t="s">
        <v>236</v>
      </c>
      <c r="B47" s="2">
        <v>0.60000002384185791</v>
      </c>
      <c r="C47" s="1">
        <v>0</v>
      </c>
      <c r="D47" s="1">
        <v>0</v>
      </c>
      <c r="F47" s="1" t="s">
        <v>257</v>
      </c>
      <c r="G47" s="2">
        <v>0.10000000149011612</v>
      </c>
      <c r="H47" s="1">
        <v>0</v>
      </c>
      <c r="I47" s="1">
        <v>0</v>
      </c>
      <c r="K47" s="15" t="s">
        <v>84</v>
      </c>
      <c r="L47" s="11"/>
      <c r="M47" s="7">
        <f>I3</f>
        <v>0.4</v>
      </c>
      <c r="N47" s="14"/>
      <c r="P47" s="1" t="s">
        <v>112</v>
      </c>
      <c r="Q47" s="2">
        <v>0</v>
      </c>
      <c r="R47" s="2">
        <v>0.20000000298023224</v>
      </c>
      <c r="S47" s="1">
        <v>0</v>
      </c>
    </row>
    <row r="48" spans="1:19" x14ac:dyDescent="0.25">
      <c r="A48" s="1" t="s">
        <v>237</v>
      </c>
      <c r="B48" s="2">
        <v>0.60000002384185791</v>
      </c>
      <c r="C48" s="1">
        <v>0</v>
      </c>
      <c r="D48" s="1">
        <v>0</v>
      </c>
      <c r="F48" s="1" t="s">
        <v>258</v>
      </c>
      <c r="G48" s="22">
        <v>0.80000001192092896</v>
      </c>
      <c r="H48" s="23">
        <v>0</v>
      </c>
      <c r="I48" s="23">
        <v>0</v>
      </c>
      <c r="J48" s="18"/>
      <c r="K48" s="3" t="s">
        <v>0</v>
      </c>
      <c r="L48" s="12" t="s">
        <v>1</v>
      </c>
      <c r="M48" s="12" t="s">
        <v>2</v>
      </c>
      <c r="N48" s="12" t="s">
        <v>3</v>
      </c>
      <c r="P48" s="1" t="s">
        <v>113</v>
      </c>
      <c r="Q48" s="2">
        <v>0</v>
      </c>
      <c r="R48" s="2">
        <v>0.10000000149011612</v>
      </c>
      <c r="S48" s="1">
        <v>0</v>
      </c>
    </row>
    <row r="49" spans="1:19" x14ac:dyDescent="0.25">
      <c r="A49" s="1" t="s">
        <v>238</v>
      </c>
      <c r="B49" s="2">
        <v>1.5</v>
      </c>
      <c r="C49" s="1">
        <v>0</v>
      </c>
      <c r="D49" s="1">
        <v>0</v>
      </c>
      <c r="F49" s="1" t="s">
        <v>259</v>
      </c>
      <c r="G49" s="2">
        <v>0.80000001192092896</v>
      </c>
      <c r="H49" s="1">
        <v>0</v>
      </c>
      <c r="I49" s="1">
        <v>0</v>
      </c>
      <c r="K49" s="1" t="s">
        <v>200</v>
      </c>
      <c r="L49" s="2">
        <v>1</v>
      </c>
      <c r="M49" s="2">
        <v>0</v>
      </c>
      <c r="N49" s="2">
        <v>0</v>
      </c>
      <c r="P49" s="1" t="s">
        <v>114</v>
      </c>
      <c r="Q49" s="2">
        <v>0</v>
      </c>
      <c r="R49" s="2">
        <v>0.10000000149011612</v>
      </c>
      <c r="S49" s="1">
        <v>0</v>
      </c>
    </row>
    <row r="50" spans="1:19" x14ac:dyDescent="0.25">
      <c r="A50" s="1" t="s">
        <v>239</v>
      </c>
      <c r="B50" s="2">
        <v>1</v>
      </c>
      <c r="C50" s="1">
        <v>0</v>
      </c>
      <c r="D50" s="1">
        <v>0</v>
      </c>
      <c r="F50" s="1" t="s">
        <v>260</v>
      </c>
      <c r="G50" s="2">
        <v>0.80000001192092896</v>
      </c>
      <c r="H50" s="1">
        <v>0</v>
      </c>
      <c r="I50" s="1">
        <v>0</v>
      </c>
      <c r="K50" s="1" t="s">
        <v>201</v>
      </c>
      <c r="L50" s="2">
        <v>1</v>
      </c>
      <c r="M50" s="2">
        <v>0</v>
      </c>
      <c r="N50" s="2">
        <v>0</v>
      </c>
      <c r="P50" s="1" t="s">
        <v>115</v>
      </c>
      <c r="Q50" s="2">
        <v>0</v>
      </c>
      <c r="R50" s="2">
        <v>0.10000000149011612</v>
      </c>
      <c r="S50" s="1">
        <v>0</v>
      </c>
    </row>
    <row r="51" spans="1:19" x14ac:dyDescent="0.25">
      <c r="A51" s="1" t="s">
        <v>240</v>
      </c>
      <c r="B51" s="2">
        <v>0.5</v>
      </c>
      <c r="C51" s="1">
        <v>0</v>
      </c>
      <c r="D51" s="1">
        <v>0</v>
      </c>
      <c r="F51" s="1" t="s">
        <v>261</v>
      </c>
      <c r="G51" s="2">
        <v>0.40000000596046448</v>
      </c>
      <c r="H51" s="1">
        <v>0</v>
      </c>
      <c r="I51" s="1">
        <v>0</v>
      </c>
      <c r="K51" s="1" t="s">
        <v>202</v>
      </c>
      <c r="L51" s="2">
        <v>0.79000002145767212</v>
      </c>
      <c r="M51" s="2">
        <v>0.20000000298023224</v>
      </c>
      <c r="N51" s="2">
        <v>0</v>
      </c>
      <c r="P51" s="1" t="s">
        <v>116</v>
      </c>
      <c r="Q51" s="2">
        <v>0.10000000149011612</v>
      </c>
      <c r="R51" s="2">
        <v>0</v>
      </c>
      <c r="S51" s="1">
        <v>0</v>
      </c>
    </row>
    <row r="52" spans="1:19" ht="13.5" customHeight="1" x14ac:dyDescent="0.25">
      <c r="A52" s="1" t="s">
        <v>241</v>
      </c>
      <c r="B52" s="2">
        <v>1.5</v>
      </c>
      <c r="C52" s="1">
        <v>0</v>
      </c>
      <c r="D52" s="1">
        <v>0</v>
      </c>
      <c r="F52" s="1" t="s">
        <v>262</v>
      </c>
      <c r="G52" s="2">
        <v>0.20000000298023224</v>
      </c>
      <c r="H52" s="1">
        <v>0</v>
      </c>
      <c r="I52" s="1">
        <v>0</v>
      </c>
      <c r="K52" s="1" t="s">
        <v>203</v>
      </c>
      <c r="L52" s="2">
        <v>0.20000000298023224</v>
      </c>
      <c r="M52" s="2">
        <v>0</v>
      </c>
      <c r="N52" s="2">
        <v>0</v>
      </c>
      <c r="P52" s="1" t="s">
        <v>117</v>
      </c>
      <c r="Q52" s="2">
        <v>0.10000000149011612</v>
      </c>
      <c r="R52" s="2">
        <v>0</v>
      </c>
      <c r="S52" s="1">
        <v>0</v>
      </c>
    </row>
    <row r="53" spans="1:19" ht="18.75" customHeight="1" x14ac:dyDescent="0.25">
      <c r="A53" s="1" t="s">
        <v>242</v>
      </c>
      <c r="B53" s="2">
        <v>1.5</v>
      </c>
      <c r="C53" s="1">
        <v>0</v>
      </c>
      <c r="D53" s="1">
        <v>0</v>
      </c>
      <c r="F53" s="1" t="s">
        <v>263</v>
      </c>
      <c r="G53" s="2">
        <v>0.20000000298023224</v>
      </c>
      <c r="H53" s="1">
        <v>0</v>
      </c>
      <c r="I53" s="1">
        <v>0</v>
      </c>
      <c r="K53" s="1" t="s">
        <v>204</v>
      </c>
      <c r="L53" s="2">
        <v>0</v>
      </c>
      <c r="M53" s="2">
        <v>0.10000000149011612</v>
      </c>
      <c r="N53" s="2">
        <v>0</v>
      </c>
      <c r="P53" s="1" t="s">
        <v>118</v>
      </c>
      <c r="Q53" s="2">
        <v>0.20000000298023224</v>
      </c>
      <c r="R53" s="2">
        <v>0</v>
      </c>
      <c r="S53" s="1">
        <v>0</v>
      </c>
    </row>
    <row r="54" spans="1:19" x14ac:dyDescent="0.25">
      <c r="A54" s="1" t="s">
        <v>243</v>
      </c>
      <c r="B54" s="2">
        <v>1.5</v>
      </c>
      <c r="C54" s="1">
        <v>0</v>
      </c>
      <c r="D54" s="1">
        <v>0</v>
      </c>
      <c r="F54" s="1" t="s">
        <v>264</v>
      </c>
      <c r="G54" s="2">
        <v>0.20000000298023224</v>
      </c>
      <c r="H54" s="1">
        <v>0</v>
      </c>
      <c r="I54" s="1">
        <v>0</v>
      </c>
      <c r="K54" s="1" t="s">
        <v>205</v>
      </c>
      <c r="L54" s="2">
        <v>0.60000002384185791</v>
      </c>
      <c r="M54" s="2">
        <v>0</v>
      </c>
      <c r="N54" s="2">
        <v>0</v>
      </c>
      <c r="P54" s="1" t="s">
        <v>119</v>
      </c>
      <c r="Q54" s="2">
        <v>0</v>
      </c>
      <c r="R54" s="2">
        <v>0.10000000149011612</v>
      </c>
      <c r="S54" s="1">
        <v>0</v>
      </c>
    </row>
    <row r="55" spans="1:19" x14ac:dyDescent="0.25">
      <c r="A55" s="1" t="s">
        <v>244</v>
      </c>
      <c r="B55" s="2">
        <v>1.5</v>
      </c>
      <c r="C55" s="1">
        <v>0</v>
      </c>
      <c r="D55" s="1">
        <v>0</v>
      </c>
      <c r="F55" s="1" t="s">
        <v>265</v>
      </c>
      <c r="G55" s="2">
        <v>0.30000001192092896</v>
      </c>
      <c r="H55" s="1">
        <v>0</v>
      </c>
      <c r="I55" s="1">
        <v>0</v>
      </c>
      <c r="K55" s="1" t="s">
        <v>206</v>
      </c>
      <c r="L55" s="2">
        <v>1</v>
      </c>
      <c r="M55" s="2">
        <v>0</v>
      </c>
      <c r="N55" s="2">
        <v>0</v>
      </c>
      <c r="P55" s="1" t="s">
        <v>120</v>
      </c>
      <c r="Q55" s="2">
        <v>0</v>
      </c>
      <c r="R55" s="2">
        <v>0.20000000298023224</v>
      </c>
      <c r="S55" s="1">
        <v>0</v>
      </c>
    </row>
    <row r="56" spans="1:19" x14ac:dyDescent="0.25">
      <c r="A56" s="1" t="s">
        <v>245</v>
      </c>
      <c r="B56" s="2">
        <v>1.5</v>
      </c>
      <c r="C56" s="1">
        <v>0</v>
      </c>
      <c r="D56" s="1">
        <v>0</v>
      </c>
      <c r="F56" s="1" t="s">
        <v>266</v>
      </c>
      <c r="G56" s="2">
        <v>0.10000000149011612</v>
      </c>
      <c r="H56" s="1">
        <v>0</v>
      </c>
      <c r="I56" s="1">
        <v>0</v>
      </c>
      <c r="K56" s="1" t="s">
        <v>207</v>
      </c>
      <c r="L56" s="2">
        <v>1.2000000476837158</v>
      </c>
      <c r="M56" s="2">
        <v>0</v>
      </c>
      <c r="N56" s="2">
        <v>0</v>
      </c>
      <c r="P56" s="1" t="s">
        <v>121</v>
      </c>
      <c r="Q56" s="2">
        <v>0.5</v>
      </c>
      <c r="R56" s="2">
        <v>0</v>
      </c>
      <c r="S56" s="1">
        <v>0</v>
      </c>
    </row>
    <row r="57" spans="1:19" x14ac:dyDescent="0.25">
      <c r="A57" s="1" t="s">
        <v>246</v>
      </c>
      <c r="B57" s="2">
        <v>0.10000000149011612</v>
      </c>
      <c r="C57" s="1">
        <v>0</v>
      </c>
      <c r="D57" s="1">
        <v>0</v>
      </c>
      <c r="F57" s="1" t="s">
        <v>267</v>
      </c>
      <c r="G57" s="2">
        <v>0.20000000298023224</v>
      </c>
      <c r="H57" s="1">
        <v>0</v>
      </c>
      <c r="I57" s="1">
        <v>0</v>
      </c>
      <c r="K57" s="1" t="s">
        <v>208</v>
      </c>
      <c r="L57" s="2">
        <v>1</v>
      </c>
      <c r="M57" s="2">
        <v>0</v>
      </c>
      <c r="N57" s="2">
        <v>0</v>
      </c>
      <c r="P57" s="1" t="s">
        <v>122</v>
      </c>
      <c r="Q57" s="2">
        <v>0</v>
      </c>
      <c r="R57" s="2">
        <v>0.20000000298023224</v>
      </c>
      <c r="S57" s="1">
        <v>0</v>
      </c>
    </row>
    <row r="58" spans="1:19" x14ac:dyDescent="0.25">
      <c r="A58" s="1" t="s">
        <v>247</v>
      </c>
      <c r="B58" s="2">
        <v>0.10000000149011612</v>
      </c>
      <c r="C58" s="1">
        <v>0</v>
      </c>
      <c r="D58" s="1">
        <v>0</v>
      </c>
      <c r="F58" s="1" t="s">
        <v>268</v>
      </c>
      <c r="G58" s="2">
        <v>0.25</v>
      </c>
      <c r="H58" s="1">
        <v>0</v>
      </c>
      <c r="I58" s="1">
        <v>0</v>
      </c>
      <c r="K58" s="1" t="s">
        <v>209</v>
      </c>
      <c r="L58" s="2">
        <v>0</v>
      </c>
      <c r="M58" s="2">
        <v>0.20000000298023224</v>
      </c>
      <c r="N58" s="2">
        <v>0</v>
      </c>
      <c r="P58" s="1" t="s">
        <v>123</v>
      </c>
      <c r="Q58" s="2">
        <v>0</v>
      </c>
      <c r="R58" s="2">
        <v>0.20000000298023224</v>
      </c>
      <c r="S58" s="1">
        <v>0</v>
      </c>
    </row>
    <row r="59" spans="1:19" x14ac:dyDescent="0.25">
      <c r="A59" s="1" t="s">
        <v>4</v>
      </c>
      <c r="B59" s="2">
        <v>0.10000000149011612</v>
      </c>
      <c r="C59" s="1">
        <v>0</v>
      </c>
      <c r="D59" s="1">
        <v>0</v>
      </c>
      <c r="F59" s="1" t="s">
        <v>269</v>
      </c>
      <c r="G59" s="2">
        <v>0.25</v>
      </c>
      <c r="H59" s="1">
        <v>0</v>
      </c>
      <c r="I59" s="1">
        <v>0</v>
      </c>
      <c r="L59" s="16">
        <f>SUM(L49:L58)</f>
        <v>6.7900000959634781</v>
      </c>
      <c r="M59" s="16">
        <f>SUM(M49:M58)</f>
        <v>0.5000000074505806</v>
      </c>
      <c r="N59" s="16">
        <f>SUM(N49:N58)</f>
        <v>0</v>
      </c>
      <c r="O59" s="16">
        <f>SUM(L59:N59)</f>
        <v>7.2900001034140587</v>
      </c>
      <c r="P59" s="1" t="s">
        <v>124</v>
      </c>
      <c r="Q59" s="2">
        <v>0</v>
      </c>
      <c r="R59" s="2">
        <v>2</v>
      </c>
      <c r="S59" s="1">
        <v>0</v>
      </c>
    </row>
    <row r="60" spans="1:19" x14ac:dyDescent="0.25">
      <c r="A60" s="1" t="s">
        <v>5</v>
      </c>
      <c r="B60" s="2">
        <v>0.10000000149011612</v>
      </c>
      <c r="C60" s="1">
        <v>0</v>
      </c>
      <c r="D60" s="1">
        <v>0</v>
      </c>
      <c r="F60" s="1" t="s">
        <v>270</v>
      </c>
      <c r="G60" s="2">
        <v>0.20000000298023224</v>
      </c>
      <c r="H60" s="1">
        <v>0</v>
      </c>
      <c r="I60" s="1">
        <v>0</v>
      </c>
      <c r="M60" s="8"/>
      <c r="N60" s="8"/>
      <c r="P60" s="1" t="s">
        <v>125</v>
      </c>
      <c r="Q60" s="2">
        <v>0.30000001192092896</v>
      </c>
      <c r="R60" s="2">
        <v>0</v>
      </c>
      <c r="S60" s="1">
        <v>0</v>
      </c>
    </row>
    <row r="61" spans="1:19" ht="15.75" thickBot="1" x14ac:dyDescent="0.3">
      <c r="A61" s="1" t="s">
        <v>6</v>
      </c>
      <c r="B61" s="2">
        <v>0.60000002384185791</v>
      </c>
      <c r="C61" s="1">
        <v>0</v>
      </c>
      <c r="D61" s="1">
        <v>0</v>
      </c>
      <c r="F61" s="1" t="s">
        <v>271</v>
      </c>
      <c r="G61" s="2">
        <v>0</v>
      </c>
      <c r="H61" s="1">
        <v>0</v>
      </c>
      <c r="I61" s="1">
        <v>0.5</v>
      </c>
      <c r="M61" s="8"/>
      <c r="N61" s="8"/>
      <c r="P61" s="1" t="s">
        <v>126</v>
      </c>
      <c r="Q61" s="2">
        <v>0.10000000149011612</v>
      </c>
      <c r="R61" s="2">
        <v>0</v>
      </c>
      <c r="S61" s="1">
        <v>0</v>
      </c>
    </row>
    <row r="62" spans="1:19" ht="27" thickBot="1" x14ac:dyDescent="0.45">
      <c r="A62" s="1" t="s">
        <v>7</v>
      </c>
      <c r="B62" s="2">
        <v>0.10000000149011612</v>
      </c>
      <c r="C62" s="1">
        <v>0</v>
      </c>
      <c r="D62" s="1">
        <v>0</v>
      </c>
      <c r="F62" s="1" t="s">
        <v>272</v>
      </c>
      <c r="G62" s="2">
        <v>0.30000001192092896</v>
      </c>
      <c r="H62" s="1">
        <v>0</v>
      </c>
      <c r="I62" s="1">
        <v>0</v>
      </c>
      <c r="K62" s="15" t="s">
        <v>83</v>
      </c>
      <c r="L62" s="11"/>
      <c r="M62" s="7">
        <f>H3</f>
        <v>0.5</v>
      </c>
      <c r="N62" s="14"/>
      <c r="P62" s="1" t="s">
        <v>127</v>
      </c>
      <c r="Q62" s="2">
        <v>0</v>
      </c>
      <c r="R62" s="2">
        <v>0.10000000149011612</v>
      </c>
      <c r="S62" s="1">
        <v>0</v>
      </c>
    </row>
    <row r="63" spans="1:19" x14ac:dyDescent="0.25">
      <c r="A63" s="1" t="s">
        <v>8</v>
      </c>
      <c r="B63" s="2">
        <v>0.10000000149011612</v>
      </c>
      <c r="C63" s="1">
        <v>0</v>
      </c>
      <c r="D63" s="1">
        <v>0</v>
      </c>
      <c r="F63" s="1" t="s">
        <v>273</v>
      </c>
      <c r="G63" s="2">
        <v>0.30000001192092896</v>
      </c>
      <c r="H63" s="1">
        <v>0</v>
      </c>
      <c r="I63" s="1">
        <v>0</v>
      </c>
      <c r="K63" s="3" t="s">
        <v>0</v>
      </c>
      <c r="L63" s="12" t="s">
        <v>1</v>
      </c>
      <c r="M63" s="12" t="s">
        <v>2</v>
      </c>
      <c r="N63" s="12" t="s">
        <v>3</v>
      </c>
      <c r="P63" s="1" t="s">
        <v>128</v>
      </c>
      <c r="Q63" s="2">
        <v>0</v>
      </c>
      <c r="R63" s="2">
        <v>0.10000000149011612</v>
      </c>
      <c r="S63" s="1">
        <v>0</v>
      </c>
    </row>
    <row r="64" spans="1:19" x14ac:dyDescent="0.25">
      <c r="A64" s="1" t="s">
        <v>9</v>
      </c>
      <c r="B64" s="2">
        <v>0.20000000298023224</v>
      </c>
      <c r="C64" s="1">
        <v>0</v>
      </c>
      <c r="D64" s="1">
        <v>0</v>
      </c>
      <c r="F64" s="1" t="s">
        <v>274</v>
      </c>
      <c r="G64" s="2">
        <v>4.2100000381469727</v>
      </c>
      <c r="H64" s="1">
        <v>0</v>
      </c>
      <c r="I64" s="1">
        <v>0.79000002145767212</v>
      </c>
      <c r="K64" s="1" t="s">
        <v>210</v>
      </c>
      <c r="L64" s="2">
        <v>0.40000000596046448</v>
      </c>
      <c r="M64" s="2">
        <v>0</v>
      </c>
      <c r="N64" s="2">
        <v>0</v>
      </c>
      <c r="P64" s="1" t="s">
        <v>129</v>
      </c>
      <c r="Q64" s="2">
        <v>0.10000000149011612</v>
      </c>
      <c r="R64" s="2">
        <v>0</v>
      </c>
      <c r="S64" s="1">
        <v>0</v>
      </c>
    </row>
    <row r="65" spans="1:19" x14ac:dyDescent="0.25">
      <c r="A65" s="1" t="s">
        <v>10</v>
      </c>
      <c r="B65" s="2">
        <v>0.10000000149011612</v>
      </c>
      <c r="C65" s="1">
        <v>0</v>
      </c>
      <c r="D65" s="1">
        <v>0</v>
      </c>
      <c r="F65" s="1" t="s">
        <v>275</v>
      </c>
      <c r="G65" s="2">
        <v>0.40000000596046448</v>
      </c>
      <c r="H65" s="1">
        <v>0</v>
      </c>
      <c r="I65" s="1">
        <v>0.25999999046325684</v>
      </c>
      <c r="K65" s="1" t="s">
        <v>211</v>
      </c>
      <c r="L65" s="2">
        <v>0.40000000596046448</v>
      </c>
      <c r="M65" s="2">
        <v>0</v>
      </c>
      <c r="N65" s="2">
        <v>0</v>
      </c>
      <c r="P65" s="1" t="s">
        <v>130</v>
      </c>
      <c r="Q65" s="2">
        <v>0</v>
      </c>
      <c r="R65" s="2">
        <v>0.20000000298023224</v>
      </c>
      <c r="S65" s="1">
        <v>0</v>
      </c>
    </row>
    <row r="66" spans="1:19" x14ac:dyDescent="0.25">
      <c r="A66" s="1" t="s">
        <v>11</v>
      </c>
      <c r="B66" s="2">
        <v>0.10000000149011612</v>
      </c>
      <c r="C66" s="1">
        <v>0</v>
      </c>
      <c r="D66" s="1">
        <v>0</v>
      </c>
      <c r="F66" s="1" t="s">
        <v>276</v>
      </c>
      <c r="G66" s="2">
        <v>0</v>
      </c>
      <c r="H66" s="1">
        <v>0</v>
      </c>
      <c r="I66" s="1">
        <v>0.52999997138977051</v>
      </c>
      <c r="K66" s="1" t="s">
        <v>212</v>
      </c>
      <c r="L66" s="2">
        <v>0.31999999284744263</v>
      </c>
      <c r="M66" s="2">
        <v>0</v>
      </c>
      <c r="N66" s="2">
        <v>0</v>
      </c>
      <c r="P66" s="1" t="s">
        <v>131</v>
      </c>
      <c r="Q66" s="2">
        <v>0</v>
      </c>
      <c r="R66" s="2">
        <v>0.20000000298023224</v>
      </c>
      <c r="S66" s="1">
        <v>0</v>
      </c>
    </row>
    <row r="67" spans="1:19" x14ac:dyDescent="0.25">
      <c r="A67" s="1" t="s">
        <v>12</v>
      </c>
      <c r="B67" s="2">
        <v>0.10000000149011612</v>
      </c>
      <c r="C67" s="1">
        <v>0</v>
      </c>
      <c r="D67" s="1">
        <v>0</v>
      </c>
      <c r="F67" s="1" t="s">
        <v>277</v>
      </c>
      <c r="G67" s="2">
        <v>0.20000000298023224</v>
      </c>
      <c r="H67" s="1">
        <v>0</v>
      </c>
      <c r="I67" s="1">
        <v>0</v>
      </c>
      <c r="K67" s="1" t="s">
        <v>213</v>
      </c>
      <c r="L67" s="2" t="s">
        <v>93</v>
      </c>
      <c r="M67" s="2" t="s">
        <v>93</v>
      </c>
      <c r="N67" s="2" t="s">
        <v>93</v>
      </c>
      <c r="P67" s="1" t="s">
        <v>132</v>
      </c>
      <c r="Q67" s="2">
        <v>0</v>
      </c>
      <c r="R67" s="2">
        <v>0.20000000298023224</v>
      </c>
      <c r="S67" s="1">
        <v>0</v>
      </c>
    </row>
    <row r="68" spans="1:19" x14ac:dyDescent="0.25">
      <c r="A68" s="1" t="s">
        <v>13</v>
      </c>
      <c r="B68" s="2">
        <v>0.10000000149011612</v>
      </c>
      <c r="C68" s="1">
        <v>0</v>
      </c>
      <c r="D68" s="1">
        <v>0</v>
      </c>
      <c r="F68" s="1" t="s">
        <v>278</v>
      </c>
      <c r="G68" s="2">
        <v>0</v>
      </c>
      <c r="H68" s="1">
        <v>0.40000000596046448</v>
      </c>
      <c r="I68" s="1">
        <v>0</v>
      </c>
      <c r="K68" s="1" t="s">
        <v>214</v>
      </c>
      <c r="L68" s="2">
        <v>0.40000000596046448</v>
      </c>
      <c r="M68" s="2">
        <v>0</v>
      </c>
      <c r="N68" s="2">
        <v>0</v>
      </c>
      <c r="P68" s="1" t="s">
        <v>133</v>
      </c>
      <c r="Q68" s="2">
        <v>0.10000000149011612</v>
      </c>
      <c r="R68" s="2">
        <v>0</v>
      </c>
      <c r="S68" s="1">
        <v>0</v>
      </c>
    </row>
    <row r="69" spans="1:19" ht="18.75" customHeight="1" x14ac:dyDescent="0.25">
      <c r="A69" s="1" t="s">
        <v>14</v>
      </c>
      <c r="B69" s="2">
        <v>0.10000000149011612</v>
      </c>
      <c r="C69" s="1">
        <v>0</v>
      </c>
      <c r="D69" s="1">
        <v>0</v>
      </c>
      <c r="F69" s="1" t="s">
        <v>279</v>
      </c>
      <c r="G69" s="2">
        <v>0</v>
      </c>
      <c r="H69" s="1">
        <v>0.10000000149011612</v>
      </c>
      <c r="I69" s="1">
        <v>0</v>
      </c>
      <c r="K69" s="1" t="s">
        <v>215</v>
      </c>
      <c r="L69" s="2">
        <v>0.75</v>
      </c>
      <c r="M69" s="2">
        <v>0</v>
      </c>
      <c r="N69" s="2">
        <v>0</v>
      </c>
      <c r="P69" s="1" t="s">
        <v>134</v>
      </c>
      <c r="Q69" s="2">
        <v>0.60000002384185791</v>
      </c>
      <c r="R69" s="2">
        <v>0</v>
      </c>
      <c r="S69" s="1">
        <v>0</v>
      </c>
    </row>
    <row r="70" spans="1:19" x14ac:dyDescent="0.25">
      <c r="A70" s="1" t="s">
        <v>15</v>
      </c>
      <c r="B70" s="2">
        <v>0.10000000149011612</v>
      </c>
      <c r="C70" s="1">
        <v>0</v>
      </c>
      <c r="D70" s="1">
        <v>0</v>
      </c>
      <c r="F70" s="1" t="s">
        <v>87</v>
      </c>
      <c r="G70" s="2">
        <v>0</v>
      </c>
      <c r="H70" s="1">
        <v>0.30000001192092896</v>
      </c>
      <c r="I70" s="1">
        <v>0</v>
      </c>
      <c r="K70" s="1" t="s">
        <v>216</v>
      </c>
      <c r="L70" s="2">
        <v>1.6000000238418579</v>
      </c>
      <c r="M70" s="2">
        <v>0</v>
      </c>
      <c r="N70" s="2">
        <v>0</v>
      </c>
      <c r="P70" s="1" t="s">
        <v>135</v>
      </c>
      <c r="Q70" s="2">
        <v>0</v>
      </c>
      <c r="R70" s="2">
        <v>0.10000000149011612</v>
      </c>
      <c r="S70" s="1">
        <v>0</v>
      </c>
    </row>
    <row r="71" spans="1:19" x14ac:dyDescent="0.25">
      <c r="A71" s="1" t="s">
        <v>16</v>
      </c>
      <c r="B71" s="2">
        <v>0.20000000298023224</v>
      </c>
      <c r="C71" s="1">
        <v>0</v>
      </c>
      <c r="D71" s="1">
        <v>0</v>
      </c>
      <c r="F71" s="1" t="s">
        <v>88</v>
      </c>
      <c r="G71" s="2">
        <v>0.20000000298023224</v>
      </c>
      <c r="H71" s="1">
        <v>0</v>
      </c>
      <c r="I71" s="1">
        <v>0</v>
      </c>
      <c r="K71" s="1" t="s">
        <v>217</v>
      </c>
      <c r="L71" s="2">
        <v>1.6000000238418579</v>
      </c>
      <c r="M71" s="2">
        <v>0</v>
      </c>
      <c r="N71" s="2">
        <v>0</v>
      </c>
      <c r="P71" s="1" t="s">
        <v>136</v>
      </c>
      <c r="Q71" s="2">
        <v>0.10000000149011612</v>
      </c>
      <c r="R71" s="2">
        <v>0</v>
      </c>
      <c r="S71" s="1">
        <v>0</v>
      </c>
    </row>
    <row r="72" spans="1:19" x14ac:dyDescent="0.25">
      <c r="A72" s="1" t="s">
        <v>17</v>
      </c>
      <c r="B72" s="2">
        <v>0.20000000298023224</v>
      </c>
      <c r="C72" s="1">
        <v>0</v>
      </c>
      <c r="D72" s="1">
        <v>0</v>
      </c>
      <c r="F72" s="1" t="s">
        <v>89</v>
      </c>
      <c r="G72" s="2">
        <v>0.20000000298023224</v>
      </c>
      <c r="H72" s="1">
        <v>0</v>
      </c>
      <c r="I72" s="1">
        <v>0</v>
      </c>
      <c r="L72" s="16">
        <f>SUM(L68:L71)</f>
        <v>4.3500000536441803</v>
      </c>
      <c r="M72" s="16">
        <f>SUM(M68:M71)</f>
        <v>0</v>
      </c>
      <c r="N72" s="16">
        <f>SUM(N68:N71)</f>
        <v>0</v>
      </c>
      <c r="O72" s="16">
        <f>SUM(L72:N72)</f>
        <v>4.3500000536441803</v>
      </c>
      <c r="P72" s="1" t="s">
        <v>137</v>
      </c>
      <c r="Q72" s="2">
        <v>0</v>
      </c>
      <c r="R72" s="2">
        <v>1</v>
      </c>
      <c r="S72" s="1">
        <v>0</v>
      </c>
    </row>
    <row r="73" spans="1:19" x14ac:dyDescent="0.25">
      <c r="A73" s="1" t="s">
        <v>18</v>
      </c>
      <c r="B73" s="2">
        <v>0.10000000149011612</v>
      </c>
      <c r="C73" s="1">
        <v>0</v>
      </c>
      <c r="D73" s="1">
        <v>0</v>
      </c>
      <c r="F73" s="1" t="s">
        <v>90</v>
      </c>
      <c r="G73" s="2">
        <v>0.5</v>
      </c>
      <c r="H73" s="1">
        <v>0</v>
      </c>
      <c r="I73" s="1">
        <v>0</v>
      </c>
      <c r="M73" s="8"/>
      <c r="N73" s="8"/>
      <c r="P73" s="1" t="s">
        <v>138</v>
      </c>
      <c r="Q73" s="2">
        <v>0</v>
      </c>
      <c r="R73" s="2">
        <v>0.10000000149011612</v>
      </c>
      <c r="S73" s="1">
        <v>0</v>
      </c>
    </row>
    <row r="74" spans="1:19" ht="15.75" thickBot="1" x14ac:dyDescent="0.3">
      <c r="A74" s="1" t="s">
        <v>19</v>
      </c>
      <c r="B74" s="2">
        <v>0.10000000149011612</v>
      </c>
      <c r="C74" s="1">
        <v>0</v>
      </c>
      <c r="D74" s="1">
        <v>0</v>
      </c>
      <c r="F74" s="1" t="s">
        <v>91</v>
      </c>
      <c r="G74" s="2">
        <v>0.20000000298023224</v>
      </c>
      <c r="H74" s="1">
        <v>0</v>
      </c>
      <c r="I74" s="1">
        <v>0</v>
      </c>
      <c r="M74" s="8"/>
      <c r="N74" s="8"/>
      <c r="P74" s="1" t="s">
        <v>139</v>
      </c>
      <c r="Q74" s="2" t="s">
        <v>93</v>
      </c>
      <c r="R74" s="2" t="s">
        <v>93</v>
      </c>
      <c r="S74" s="1" t="s">
        <v>93</v>
      </c>
    </row>
    <row r="75" spans="1:19" ht="27" thickBot="1" x14ac:dyDescent="0.45">
      <c r="A75" s="1" t="s">
        <v>20</v>
      </c>
      <c r="B75" s="2">
        <v>0.10000000149011612</v>
      </c>
      <c r="C75" s="1">
        <v>0</v>
      </c>
      <c r="D75" s="1">
        <v>0</v>
      </c>
      <c r="F75" s="1" t="s">
        <v>92</v>
      </c>
      <c r="G75" s="2">
        <v>0.10000000149011612</v>
      </c>
      <c r="H75" s="1">
        <v>0</v>
      </c>
      <c r="I75" s="1">
        <v>0</v>
      </c>
      <c r="K75" s="15" t="s">
        <v>86</v>
      </c>
      <c r="L75" s="11"/>
      <c r="M75" s="7">
        <f>K3</f>
        <v>0.25</v>
      </c>
      <c r="N75" s="14"/>
      <c r="P75" s="1" t="s">
        <v>140</v>
      </c>
      <c r="Q75" s="2">
        <v>0</v>
      </c>
      <c r="R75" s="2">
        <v>2</v>
      </c>
      <c r="S75" s="1">
        <v>0</v>
      </c>
    </row>
    <row r="76" spans="1:19" x14ac:dyDescent="0.25">
      <c r="A76" s="1" t="s">
        <v>21</v>
      </c>
      <c r="B76" s="2">
        <v>0.10000000149011612</v>
      </c>
      <c r="C76" s="1">
        <v>0</v>
      </c>
      <c r="D76" s="1">
        <v>0</v>
      </c>
      <c r="F76" s="1" t="s">
        <v>94</v>
      </c>
      <c r="G76" s="2">
        <v>0.40000000596046448</v>
      </c>
      <c r="H76" s="1">
        <v>0</v>
      </c>
      <c r="I76" s="1">
        <v>0</v>
      </c>
      <c r="K76" s="3" t="s">
        <v>0</v>
      </c>
      <c r="L76" s="12" t="s">
        <v>1</v>
      </c>
      <c r="M76" s="12" t="s">
        <v>2</v>
      </c>
      <c r="N76" s="12" t="s">
        <v>3</v>
      </c>
      <c r="P76" s="1" t="s">
        <v>141</v>
      </c>
      <c r="Q76" s="2">
        <v>0</v>
      </c>
      <c r="R76" s="2">
        <v>0.20000000298023224</v>
      </c>
      <c r="S76" s="1">
        <v>0</v>
      </c>
    </row>
    <row r="77" spans="1:19" x14ac:dyDescent="0.25">
      <c r="A77" s="1" t="s">
        <v>22</v>
      </c>
      <c r="B77" s="2">
        <v>0.5</v>
      </c>
      <c r="C77" s="1">
        <v>0</v>
      </c>
      <c r="D77" s="1">
        <v>0</v>
      </c>
      <c r="F77" s="1" t="s">
        <v>95</v>
      </c>
      <c r="G77" s="2">
        <v>0.80000001192092896</v>
      </c>
      <c r="H77" s="1">
        <v>0</v>
      </c>
      <c r="I77" s="1">
        <v>0</v>
      </c>
      <c r="K77" s="1" t="s">
        <v>218</v>
      </c>
      <c r="L77" s="2">
        <v>0</v>
      </c>
      <c r="M77" s="2">
        <v>0</v>
      </c>
      <c r="N77" s="2">
        <v>1.3200000524520874</v>
      </c>
      <c r="P77" s="1" t="s">
        <v>142</v>
      </c>
      <c r="Q77" s="2">
        <v>0</v>
      </c>
      <c r="R77" s="2">
        <v>0.10000000149011612</v>
      </c>
      <c r="S77" s="1">
        <v>0</v>
      </c>
    </row>
    <row r="78" spans="1:19" x14ac:dyDescent="0.25">
      <c r="A78" s="1" t="s">
        <v>23</v>
      </c>
      <c r="B78" s="2">
        <v>0.10000000149011612</v>
      </c>
      <c r="C78" s="1">
        <v>0</v>
      </c>
      <c r="D78" s="1">
        <v>0</v>
      </c>
      <c r="G78" s="16">
        <f>SUM(G38:G77)</f>
        <v>22.110000282526016</v>
      </c>
      <c r="H78" s="17">
        <f>SUM(H38:H77)</f>
        <v>0.80000001937150955</v>
      </c>
      <c r="I78" s="17">
        <f>SUM(I38:I77)</f>
        <v>2.0799999833106995</v>
      </c>
      <c r="J78" s="16">
        <f>SUM(G78:I78)</f>
        <v>24.990000285208225</v>
      </c>
      <c r="K78" s="1" t="s">
        <v>219</v>
      </c>
      <c r="L78" s="2">
        <v>0</v>
      </c>
      <c r="M78" s="2">
        <v>0</v>
      </c>
      <c r="N78" s="2">
        <v>1.5800000429153442</v>
      </c>
      <c r="P78" s="1" t="s">
        <v>143</v>
      </c>
      <c r="Q78" s="2">
        <v>0</v>
      </c>
      <c r="R78" s="2">
        <v>0.10000000149011612</v>
      </c>
      <c r="S78" s="1">
        <v>0</v>
      </c>
    </row>
    <row r="79" spans="1:19" x14ac:dyDescent="0.25">
      <c r="A79" s="1" t="s">
        <v>24</v>
      </c>
      <c r="B79" s="2">
        <v>0.10000000149011612</v>
      </c>
      <c r="C79" s="1">
        <v>0</v>
      </c>
      <c r="D79" s="1">
        <v>0</v>
      </c>
      <c r="K79" s="1" t="s">
        <v>220</v>
      </c>
      <c r="L79" s="2">
        <v>0</v>
      </c>
      <c r="M79" s="2">
        <v>0</v>
      </c>
      <c r="N79" s="2">
        <v>1.5800000429153442</v>
      </c>
      <c r="P79" s="1" t="s">
        <v>144</v>
      </c>
      <c r="Q79" s="2">
        <v>0</v>
      </c>
      <c r="R79" s="2">
        <v>0.20000000298023224</v>
      </c>
      <c r="S79" s="1">
        <v>0</v>
      </c>
    </row>
    <row r="80" spans="1:19" ht="15.75" thickBot="1" x14ac:dyDescent="0.3">
      <c r="A80" s="1" t="s">
        <v>25</v>
      </c>
      <c r="B80" s="2">
        <v>0.10000000149011612</v>
      </c>
      <c r="C80" s="1">
        <v>0</v>
      </c>
      <c r="D80" s="1">
        <v>0</v>
      </c>
      <c r="L80" s="16">
        <f>SUM(L77:L79)</f>
        <v>0</v>
      </c>
      <c r="M80" s="16">
        <f>SUM(M77:M79)</f>
        <v>0</v>
      </c>
      <c r="N80" s="16">
        <f>SUM(N77:N79)</f>
        <v>4.4800001382827759</v>
      </c>
      <c r="O80" s="16">
        <f>SUM(L80:N80)</f>
        <v>4.4800001382827759</v>
      </c>
      <c r="P80" s="1" t="s">
        <v>145</v>
      </c>
      <c r="Q80" s="2">
        <v>0</v>
      </c>
      <c r="R80" s="2">
        <v>0.20000000298023224</v>
      </c>
      <c r="S80" s="1">
        <v>0</v>
      </c>
    </row>
    <row r="81" spans="1:19" ht="27" thickBot="1" x14ac:dyDescent="0.45">
      <c r="A81" s="1" t="s">
        <v>26</v>
      </c>
      <c r="B81" s="2">
        <v>0.20000000298023224</v>
      </c>
      <c r="C81" s="1">
        <v>0</v>
      </c>
      <c r="D81" s="1">
        <v>0</v>
      </c>
      <c r="F81" s="4" t="s">
        <v>80</v>
      </c>
      <c r="G81" s="11"/>
      <c r="H81" s="7">
        <f>E3</f>
        <v>0.8</v>
      </c>
      <c r="I81" s="14"/>
      <c r="M81" s="8"/>
      <c r="N81" s="8"/>
      <c r="O81" s="8"/>
      <c r="P81" s="1" t="s">
        <v>146</v>
      </c>
      <c r="Q81" s="2">
        <v>0</v>
      </c>
      <c r="R81" s="2">
        <v>0.10000000149011612</v>
      </c>
      <c r="S81" s="1">
        <v>0</v>
      </c>
    </row>
    <row r="82" spans="1:19" ht="15.75" thickBot="1" x14ac:dyDescent="0.3">
      <c r="A82" s="1" t="s">
        <v>27</v>
      </c>
      <c r="B82" s="2">
        <v>0.10000000149011612</v>
      </c>
      <c r="C82" s="1">
        <v>0</v>
      </c>
      <c r="D82" s="1">
        <v>0</v>
      </c>
      <c r="F82" s="3" t="s">
        <v>0</v>
      </c>
      <c r="G82" s="12" t="s">
        <v>1</v>
      </c>
      <c r="H82" s="12" t="s">
        <v>2</v>
      </c>
      <c r="I82" s="12" t="s">
        <v>3</v>
      </c>
      <c r="M82" s="8"/>
      <c r="N82" s="8"/>
      <c r="P82" s="1" t="s">
        <v>147</v>
      </c>
      <c r="Q82" s="2">
        <v>0.20000000298023224</v>
      </c>
      <c r="R82" s="2">
        <v>0</v>
      </c>
      <c r="S82" s="1">
        <v>0</v>
      </c>
    </row>
    <row r="83" spans="1:19" ht="27" thickBot="1" x14ac:dyDescent="0.45">
      <c r="A83" s="1" t="s">
        <v>28</v>
      </c>
      <c r="B83" s="2">
        <v>0.10000000149011612</v>
      </c>
      <c r="C83" s="1">
        <v>0</v>
      </c>
      <c r="D83" s="1">
        <v>0</v>
      </c>
      <c r="F83" s="1" t="s">
        <v>177</v>
      </c>
      <c r="G83" s="2">
        <v>5.000000074505806E-2</v>
      </c>
      <c r="H83" s="2">
        <v>0</v>
      </c>
      <c r="I83" s="2">
        <v>0</v>
      </c>
      <c r="K83" s="15" t="s">
        <v>85</v>
      </c>
      <c r="L83" s="11"/>
      <c r="M83" s="7">
        <f>J3</f>
        <v>0.4</v>
      </c>
      <c r="N83" s="14"/>
      <c r="P83" s="1" t="s">
        <v>148</v>
      </c>
      <c r="Q83" s="2">
        <v>0</v>
      </c>
      <c r="R83" s="2">
        <v>0.20000000298023224</v>
      </c>
      <c r="S83" s="1">
        <v>0</v>
      </c>
    </row>
    <row r="84" spans="1:19" ht="18.75" customHeight="1" x14ac:dyDescent="0.25">
      <c r="A84" s="1" t="s">
        <v>29</v>
      </c>
      <c r="B84" s="2">
        <v>0.10000000149011612</v>
      </c>
      <c r="C84" s="1">
        <v>0</v>
      </c>
      <c r="D84" s="1">
        <v>0</v>
      </c>
      <c r="F84" s="1" t="s">
        <v>178</v>
      </c>
      <c r="G84" s="2">
        <v>5.000000074505806E-2</v>
      </c>
      <c r="H84" s="2">
        <v>0</v>
      </c>
      <c r="I84" s="2">
        <v>0</v>
      </c>
      <c r="K84" s="3" t="s">
        <v>0</v>
      </c>
      <c r="L84" s="12" t="s">
        <v>1</v>
      </c>
      <c r="M84" s="12" t="s">
        <v>2</v>
      </c>
      <c r="N84" s="12" t="s">
        <v>3</v>
      </c>
      <c r="P84" s="1" t="s">
        <v>149</v>
      </c>
      <c r="Q84" s="2">
        <v>0</v>
      </c>
      <c r="R84" s="2">
        <v>1</v>
      </c>
      <c r="S84" s="1">
        <v>0</v>
      </c>
    </row>
    <row r="85" spans="1:19" x14ac:dyDescent="0.25">
      <c r="A85" s="1" t="s">
        <v>30</v>
      </c>
      <c r="B85" s="2">
        <v>0.10000000149011612</v>
      </c>
      <c r="C85" s="1">
        <v>0</v>
      </c>
      <c r="D85" s="1">
        <v>0</v>
      </c>
      <c r="F85" s="1" t="s">
        <v>179</v>
      </c>
      <c r="G85" s="2">
        <v>0.30000001192092896</v>
      </c>
      <c r="H85" s="2">
        <v>0</v>
      </c>
      <c r="I85" s="2">
        <v>0</v>
      </c>
      <c r="K85" s="1" t="s">
        <v>221</v>
      </c>
      <c r="L85" s="2">
        <v>0</v>
      </c>
      <c r="M85" s="2">
        <v>1.2000000476837158</v>
      </c>
      <c r="N85" s="2">
        <v>0</v>
      </c>
      <c r="P85" s="1" t="s">
        <v>150</v>
      </c>
      <c r="Q85" s="2">
        <v>0</v>
      </c>
      <c r="R85" s="2">
        <v>0.10000000149011612</v>
      </c>
      <c r="S85" s="1">
        <v>0</v>
      </c>
    </row>
    <row r="86" spans="1:19" x14ac:dyDescent="0.25">
      <c r="A86" s="1" t="s">
        <v>31</v>
      </c>
      <c r="B86" s="2">
        <v>0.20000000298023224</v>
      </c>
      <c r="C86" s="1">
        <v>0</v>
      </c>
      <c r="D86" s="1">
        <v>0</v>
      </c>
      <c r="F86" s="1" t="s">
        <v>180</v>
      </c>
      <c r="G86" s="2">
        <v>0.60000002384185791</v>
      </c>
      <c r="H86" s="2">
        <v>0</v>
      </c>
      <c r="I86" s="2">
        <v>0</v>
      </c>
      <c r="L86" s="16">
        <f>SUM(L85)</f>
        <v>0</v>
      </c>
      <c r="M86" s="16">
        <f>SUM(M85)</f>
        <v>1.2000000476837158</v>
      </c>
      <c r="N86" s="16">
        <f>SUM(N85)</f>
        <v>0</v>
      </c>
      <c r="O86" s="16">
        <f>SUM(L86:N86)</f>
        <v>1.2000000476837158</v>
      </c>
      <c r="P86" s="1" t="s">
        <v>151</v>
      </c>
      <c r="Q86" s="2">
        <v>0.40000000596046448</v>
      </c>
      <c r="R86" s="2">
        <v>0</v>
      </c>
      <c r="S86" s="1">
        <v>0</v>
      </c>
    </row>
    <row r="87" spans="1:19" x14ac:dyDescent="0.25">
      <c r="A87" s="1" t="s">
        <v>32</v>
      </c>
      <c r="B87" s="2">
        <v>0.20000000298023224</v>
      </c>
      <c r="C87" s="1">
        <v>0</v>
      </c>
      <c r="D87" s="1">
        <v>0</v>
      </c>
      <c r="F87" s="1" t="s">
        <v>181</v>
      </c>
      <c r="G87" s="2">
        <v>0.10000000149011612</v>
      </c>
      <c r="H87" s="2">
        <v>0</v>
      </c>
      <c r="I87" s="2">
        <v>0</v>
      </c>
      <c r="P87" s="1" t="s">
        <v>152</v>
      </c>
      <c r="Q87" s="2">
        <v>0.20000000298023224</v>
      </c>
      <c r="R87" s="2">
        <v>0</v>
      </c>
      <c r="S87" s="1">
        <v>0</v>
      </c>
    </row>
    <row r="88" spans="1:19" x14ac:dyDescent="0.25">
      <c r="A88" s="1" t="s">
        <v>33</v>
      </c>
      <c r="B88" s="2">
        <v>0.20000000298023224</v>
      </c>
      <c r="C88" s="1">
        <v>0</v>
      </c>
      <c r="D88" s="1">
        <v>0</v>
      </c>
      <c r="F88" s="1" t="s">
        <v>182</v>
      </c>
      <c r="G88" s="2">
        <v>0.40000000596046448</v>
      </c>
      <c r="H88" s="2">
        <v>0</v>
      </c>
      <c r="I88" s="2">
        <v>0</v>
      </c>
      <c r="P88" s="1" t="s">
        <v>153</v>
      </c>
      <c r="Q88" s="2">
        <v>0</v>
      </c>
      <c r="R88" s="2">
        <v>0.20000000298023224</v>
      </c>
      <c r="S88" s="1">
        <v>0</v>
      </c>
    </row>
    <row r="89" spans="1:19" x14ac:dyDescent="0.25">
      <c r="A89" s="1" t="s">
        <v>34</v>
      </c>
      <c r="B89" s="2">
        <v>0.10000000149011612</v>
      </c>
      <c r="C89" s="1">
        <v>0</v>
      </c>
      <c r="D89" s="1">
        <v>0</v>
      </c>
      <c r="F89" s="1" t="s">
        <v>183</v>
      </c>
      <c r="G89" s="2">
        <v>0.40000000596046448</v>
      </c>
      <c r="H89" s="2">
        <v>0</v>
      </c>
      <c r="I89" s="2">
        <v>0</v>
      </c>
      <c r="P89" s="1" t="s">
        <v>154</v>
      </c>
      <c r="Q89" s="2">
        <v>0.20000000298023224</v>
      </c>
      <c r="R89" s="2">
        <v>0</v>
      </c>
      <c r="S89" s="1">
        <v>0</v>
      </c>
    </row>
    <row r="90" spans="1:19" x14ac:dyDescent="0.25">
      <c r="A90" s="1" t="s">
        <v>35</v>
      </c>
      <c r="B90" s="2">
        <v>0.40000000596046448</v>
      </c>
      <c r="C90" s="1">
        <v>0</v>
      </c>
      <c r="D90" s="1">
        <v>0</v>
      </c>
      <c r="F90" s="1" t="s">
        <v>184</v>
      </c>
      <c r="G90" s="2">
        <v>0.20000000298023224</v>
      </c>
      <c r="H90" s="2">
        <v>0</v>
      </c>
      <c r="I90" s="2">
        <v>0</v>
      </c>
      <c r="P90" s="1" t="s">
        <v>155</v>
      </c>
      <c r="Q90" s="2">
        <v>0.10000000149011612</v>
      </c>
      <c r="R90" s="2">
        <v>0</v>
      </c>
      <c r="S90" s="1">
        <v>0</v>
      </c>
    </row>
    <row r="91" spans="1:19" x14ac:dyDescent="0.25">
      <c r="A91" s="1" t="s">
        <v>36</v>
      </c>
      <c r="B91" s="2">
        <v>0.10000000149011612</v>
      </c>
      <c r="C91" s="1">
        <v>0</v>
      </c>
      <c r="D91" s="1">
        <v>0</v>
      </c>
      <c r="F91" s="1" t="s">
        <v>185</v>
      </c>
      <c r="G91" s="2">
        <v>0.60000002384185791</v>
      </c>
      <c r="H91" s="2">
        <v>0</v>
      </c>
      <c r="I91" s="2">
        <v>0</v>
      </c>
      <c r="P91" s="1" t="s">
        <v>156</v>
      </c>
      <c r="Q91" s="2">
        <v>0</v>
      </c>
      <c r="R91" s="2">
        <v>0.10000000149011612</v>
      </c>
      <c r="S91" s="1">
        <v>0</v>
      </c>
    </row>
    <row r="92" spans="1:19" x14ac:dyDescent="0.25">
      <c r="A92" s="1" t="s">
        <v>37</v>
      </c>
      <c r="B92" s="2">
        <v>0.10000000149011612</v>
      </c>
      <c r="C92" s="1">
        <v>0</v>
      </c>
      <c r="D92" s="1">
        <v>0</v>
      </c>
      <c r="F92" s="1" t="s">
        <v>186</v>
      </c>
      <c r="G92" s="2">
        <v>0.40000000596046448</v>
      </c>
      <c r="H92" s="2">
        <v>0</v>
      </c>
      <c r="I92" s="2">
        <v>0</v>
      </c>
      <c r="P92" s="1" t="s">
        <v>157</v>
      </c>
      <c r="Q92" s="2">
        <v>0</v>
      </c>
      <c r="R92" s="2">
        <v>0.10000000149011612</v>
      </c>
      <c r="S92" s="1">
        <v>0</v>
      </c>
    </row>
    <row r="93" spans="1:19" x14ac:dyDescent="0.25">
      <c r="A93" s="1" t="s">
        <v>38</v>
      </c>
      <c r="B93" s="2">
        <v>0.10000000149011612</v>
      </c>
      <c r="C93" s="1">
        <v>0</v>
      </c>
      <c r="D93" s="1">
        <v>0</v>
      </c>
      <c r="F93" s="1" t="s">
        <v>187</v>
      </c>
      <c r="G93" s="2">
        <v>0.30000001192092896</v>
      </c>
      <c r="H93" s="2">
        <v>0</v>
      </c>
      <c r="I93" s="2">
        <v>0</v>
      </c>
      <c r="P93" s="1" t="s">
        <v>158</v>
      </c>
      <c r="Q93" s="2">
        <v>0</v>
      </c>
      <c r="R93" s="2">
        <v>0.25</v>
      </c>
      <c r="S93" s="1">
        <v>0</v>
      </c>
    </row>
    <row r="94" spans="1:19" x14ac:dyDescent="0.25">
      <c r="A94" s="1" t="s">
        <v>39</v>
      </c>
      <c r="B94" s="2">
        <v>0.10000000149011612</v>
      </c>
      <c r="C94" s="1">
        <v>0</v>
      </c>
      <c r="D94" s="1">
        <v>0</v>
      </c>
      <c r="F94" s="1" t="s">
        <v>188</v>
      </c>
      <c r="G94" s="2">
        <v>0.20000000298023224</v>
      </c>
      <c r="H94" s="2">
        <v>0</v>
      </c>
      <c r="I94" s="2">
        <v>0</v>
      </c>
      <c r="P94" s="1" t="s">
        <v>159</v>
      </c>
      <c r="Q94" s="2">
        <v>0.40000000596046448</v>
      </c>
      <c r="R94" s="2">
        <v>0</v>
      </c>
      <c r="S94" s="1">
        <v>0</v>
      </c>
    </row>
    <row r="95" spans="1:19" x14ac:dyDescent="0.25">
      <c r="A95" s="1" t="s">
        <v>40</v>
      </c>
      <c r="B95" s="2">
        <v>0.20000000298023224</v>
      </c>
      <c r="C95" s="1">
        <v>0</v>
      </c>
      <c r="D95" s="1">
        <v>0</v>
      </c>
      <c r="G95" s="16">
        <f>SUM(G83:G94)</f>
        <v>3.6000000983476639</v>
      </c>
      <c r="H95" s="16">
        <f>SUM(H83:H94)</f>
        <v>0</v>
      </c>
      <c r="I95" s="16">
        <f>SUM(I83:I94)</f>
        <v>0</v>
      </c>
      <c r="J95" s="16">
        <f>SUM(G95:I95)</f>
        <v>3.6000000983476639</v>
      </c>
      <c r="P95" s="1" t="s">
        <v>160</v>
      </c>
      <c r="Q95" s="2">
        <v>0.20000000298023224</v>
      </c>
      <c r="R95" s="2">
        <v>0</v>
      </c>
      <c r="S95" s="1">
        <v>0</v>
      </c>
    </row>
    <row r="96" spans="1:19" x14ac:dyDescent="0.25">
      <c r="A96" s="1" t="s">
        <v>41</v>
      </c>
      <c r="B96" s="2">
        <v>0.10000000149011612</v>
      </c>
      <c r="C96" s="1">
        <v>0</v>
      </c>
      <c r="D96" s="1">
        <v>0</v>
      </c>
      <c r="H96" s="8"/>
      <c r="I96" s="8"/>
      <c r="P96" s="1" t="s">
        <v>161</v>
      </c>
      <c r="Q96" s="2">
        <v>0.20000000298023224</v>
      </c>
      <c r="R96" s="2">
        <v>0</v>
      </c>
      <c r="S96" s="1">
        <v>0</v>
      </c>
    </row>
    <row r="97" spans="1:20" ht="15.75" thickBot="1" x14ac:dyDescent="0.3">
      <c r="A97" s="1" t="s">
        <v>42</v>
      </c>
      <c r="B97" s="2">
        <v>0.10000000149011612</v>
      </c>
      <c r="C97" s="1">
        <v>0</v>
      </c>
      <c r="D97" s="1">
        <v>0</v>
      </c>
      <c r="H97" s="8"/>
      <c r="I97" s="8"/>
      <c r="P97" s="1" t="s">
        <v>162</v>
      </c>
      <c r="Q97" s="2">
        <v>0.10000000149011612</v>
      </c>
      <c r="R97" s="2">
        <v>0</v>
      </c>
      <c r="S97" s="1">
        <v>0</v>
      </c>
    </row>
    <row r="98" spans="1:20" ht="27" thickBot="1" x14ac:dyDescent="0.45">
      <c r="A98" s="1" t="s">
        <v>43</v>
      </c>
      <c r="B98" s="2">
        <v>0.10000000149011612</v>
      </c>
      <c r="C98" s="1">
        <v>0</v>
      </c>
      <c r="D98" s="1">
        <v>0</v>
      </c>
      <c r="F98" s="15" t="s">
        <v>82</v>
      </c>
      <c r="G98" s="11"/>
      <c r="H98" s="7">
        <f>G3</f>
        <v>0.3</v>
      </c>
      <c r="I98" s="14"/>
      <c r="P98" s="1" t="s">
        <v>163</v>
      </c>
      <c r="Q98" s="2">
        <v>0.10000000149011612</v>
      </c>
      <c r="R98" s="2">
        <v>0</v>
      </c>
      <c r="S98" s="1">
        <v>0</v>
      </c>
    </row>
    <row r="99" spans="1:20" x14ac:dyDescent="0.25">
      <c r="A99" s="1" t="s">
        <v>44</v>
      </c>
      <c r="B99" s="2">
        <v>0.20000000298023224</v>
      </c>
      <c r="C99" s="1">
        <v>0</v>
      </c>
      <c r="D99" s="1">
        <v>0</v>
      </c>
      <c r="F99" s="3" t="s">
        <v>0</v>
      </c>
      <c r="G99" s="12" t="s">
        <v>1</v>
      </c>
      <c r="H99" s="12" t="s">
        <v>2</v>
      </c>
      <c r="I99" s="12" t="s">
        <v>3</v>
      </c>
      <c r="P99" s="1" t="s">
        <v>164</v>
      </c>
      <c r="Q99" s="2">
        <v>0.10000000149011612</v>
      </c>
      <c r="R99" s="2">
        <v>0</v>
      </c>
      <c r="S99" s="1">
        <v>0</v>
      </c>
    </row>
    <row r="100" spans="1:20" x14ac:dyDescent="0.25">
      <c r="A100" s="1" t="s">
        <v>45</v>
      </c>
      <c r="B100" s="2">
        <v>0.20000000298023224</v>
      </c>
      <c r="C100" s="1">
        <v>0</v>
      </c>
      <c r="D100" s="1">
        <v>0</v>
      </c>
      <c r="F100" s="1" t="s">
        <v>189</v>
      </c>
      <c r="G100" s="2">
        <v>2</v>
      </c>
      <c r="H100" s="2">
        <v>0</v>
      </c>
      <c r="I100" s="2">
        <v>0</v>
      </c>
      <c r="P100" s="1" t="s">
        <v>165</v>
      </c>
      <c r="Q100" s="2">
        <v>0.10000000149011612</v>
      </c>
      <c r="R100" s="2">
        <v>0</v>
      </c>
      <c r="S100" s="1">
        <v>0</v>
      </c>
    </row>
    <row r="101" spans="1:20" ht="12" customHeight="1" x14ac:dyDescent="0.25">
      <c r="A101" s="1" t="s">
        <v>46</v>
      </c>
      <c r="B101" s="2">
        <v>0.10000000149011612</v>
      </c>
      <c r="C101" s="1">
        <v>0</v>
      </c>
      <c r="D101" s="1">
        <v>0</v>
      </c>
      <c r="F101" s="1" t="s">
        <v>190</v>
      </c>
      <c r="G101" s="2">
        <v>0</v>
      </c>
      <c r="H101" s="2">
        <v>2</v>
      </c>
      <c r="I101" s="2">
        <v>0</v>
      </c>
      <c r="P101" s="1" t="s">
        <v>166</v>
      </c>
      <c r="Q101" s="2">
        <v>0.10000000149011612</v>
      </c>
      <c r="R101" s="2">
        <v>0</v>
      </c>
      <c r="S101" s="1">
        <v>0</v>
      </c>
    </row>
    <row r="102" spans="1:20" x14ac:dyDescent="0.25">
      <c r="A102" s="1" t="s">
        <v>47</v>
      </c>
      <c r="B102" s="2">
        <v>0.10000000149011612</v>
      </c>
      <c r="C102" s="1">
        <v>0</v>
      </c>
      <c r="D102" s="1">
        <v>0</v>
      </c>
      <c r="F102" s="1" t="s">
        <v>191</v>
      </c>
      <c r="G102" s="2">
        <v>0</v>
      </c>
      <c r="H102" s="2">
        <v>2</v>
      </c>
      <c r="I102" s="2">
        <v>0</v>
      </c>
      <c r="P102" s="1" t="s">
        <v>167</v>
      </c>
      <c r="Q102" s="2">
        <v>0.10000000149011612</v>
      </c>
      <c r="R102" s="2">
        <v>0</v>
      </c>
      <c r="S102" s="1">
        <v>0</v>
      </c>
    </row>
    <row r="103" spans="1:20" x14ac:dyDescent="0.25">
      <c r="A103" s="1" t="s">
        <v>48</v>
      </c>
      <c r="B103" s="2">
        <v>0.10000000149011612</v>
      </c>
      <c r="C103" s="1">
        <v>0</v>
      </c>
      <c r="D103" s="1">
        <v>0</v>
      </c>
      <c r="F103" s="1" t="s">
        <v>192</v>
      </c>
      <c r="G103" s="2">
        <v>0.30000001192092896</v>
      </c>
      <c r="H103" s="2">
        <v>0</v>
      </c>
      <c r="I103" s="2">
        <v>0</v>
      </c>
      <c r="P103" s="1" t="s">
        <v>168</v>
      </c>
      <c r="Q103" s="2">
        <v>0</v>
      </c>
      <c r="R103" s="2">
        <v>0.10000000149011612</v>
      </c>
      <c r="S103" s="1">
        <v>0</v>
      </c>
    </row>
    <row r="104" spans="1:20" ht="11.25" customHeight="1" x14ac:dyDescent="0.25">
      <c r="A104" s="1" t="s">
        <v>49</v>
      </c>
      <c r="B104" s="2">
        <v>0.20000000298023224</v>
      </c>
      <c r="C104" s="1">
        <v>0</v>
      </c>
      <c r="D104" s="1">
        <v>0</v>
      </c>
      <c r="F104" s="1" t="s">
        <v>193</v>
      </c>
      <c r="G104" s="2">
        <v>0.30000001192092896</v>
      </c>
      <c r="H104" s="2">
        <v>0</v>
      </c>
      <c r="I104" s="2">
        <v>0</v>
      </c>
      <c r="P104" s="1" t="s">
        <v>169</v>
      </c>
      <c r="Q104" s="2">
        <v>0.10000000149011612</v>
      </c>
      <c r="R104" s="2">
        <v>0</v>
      </c>
      <c r="S104" s="1">
        <v>0</v>
      </c>
    </row>
    <row r="105" spans="1:20" ht="24.75" customHeight="1" x14ac:dyDescent="0.25">
      <c r="A105" s="1" t="s">
        <v>50</v>
      </c>
      <c r="B105" s="2">
        <v>0.10000000149011612</v>
      </c>
      <c r="C105" s="1">
        <v>0</v>
      </c>
      <c r="D105" s="1">
        <v>0</v>
      </c>
      <c r="F105" s="1" t="s">
        <v>194</v>
      </c>
      <c r="G105" s="2">
        <v>0</v>
      </c>
      <c r="H105" s="2">
        <v>0.15000000596046448</v>
      </c>
      <c r="I105" s="2">
        <v>0</v>
      </c>
      <c r="P105" s="1" t="s">
        <v>170</v>
      </c>
      <c r="Q105" s="2">
        <v>0.10000000149011612</v>
      </c>
      <c r="R105" s="2">
        <v>0</v>
      </c>
      <c r="S105" s="1">
        <v>0</v>
      </c>
    </row>
    <row r="106" spans="1:20" x14ac:dyDescent="0.25">
      <c r="A106" s="1" t="s">
        <v>51</v>
      </c>
      <c r="B106" s="2">
        <v>0.10000000149011612</v>
      </c>
      <c r="C106" s="1">
        <v>0</v>
      </c>
      <c r="D106" s="1">
        <v>0</v>
      </c>
      <c r="F106" s="1" t="s">
        <v>195</v>
      </c>
      <c r="G106" s="2">
        <v>0.10000000149011612</v>
      </c>
      <c r="H106" s="2">
        <v>0</v>
      </c>
      <c r="I106" s="2">
        <v>0</v>
      </c>
      <c r="P106" s="1" t="s">
        <v>171</v>
      </c>
      <c r="Q106" s="2">
        <v>0.10000000149011612</v>
      </c>
      <c r="R106" s="2">
        <v>0</v>
      </c>
      <c r="S106" s="1">
        <v>0</v>
      </c>
    </row>
    <row r="107" spans="1:20" x14ac:dyDescent="0.25">
      <c r="A107" s="1" t="s">
        <v>52</v>
      </c>
      <c r="B107" s="2">
        <v>0.10000000149011612</v>
      </c>
      <c r="C107" s="1">
        <v>0</v>
      </c>
      <c r="D107" s="1">
        <v>0</v>
      </c>
      <c r="F107" s="1" t="s">
        <v>196</v>
      </c>
      <c r="G107" s="2">
        <v>1.2000000476837158</v>
      </c>
      <c r="H107" s="2">
        <v>0</v>
      </c>
      <c r="I107" s="2">
        <v>0</v>
      </c>
      <c r="P107" s="1" t="s">
        <v>172</v>
      </c>
      <c r="Q107" s="2">
        <v>0.5</v>
      </c>
      <c r="R107" s="2">
        <v>0</v>
      </c>
      <c r="S107" s="1">
        <v>0</v>
      </c>
    </row>
    <row r="108" spans="1:20" x14ac:dyDescent="0.25">
      <c r="A108" s="1" t="s">
        <v>53</v>
      </c>
      <c r="B108" s="20">
        <v>0.20000000298023224</v>
      </c>
      <c r="C108" s="21">
        <v>0</v>
      </c>
      <c r="D108" s="21">
        <v>0</v>
      </c>
      <c r="E108" s="19"/>
      <c r="F108" s="1" t="s">
        <v>197</v>
      </c>
      <c r="G108" s="2">
        <v>0</v>
      </c>
      <c r="H108" s="2">
        <v>4</v>
      </c>
      <c r="I108" s="2">
        <v>0</v>
      </c>
      <c r="P108" s="1" t="s">
        <v>173</v>
      </c>
      <c r="Q108" s="2">
        <v>0.25</v>
      </c>
      <c r="R108" s="2">
        <v>0</v>
      </c>
      <c r="S108" s="1">
        <v>0</v>
      </c>
    </row>
    <row r="109" spans="1:20" x14ac:dyDescent="0.25">
      <c r="A109" s="1" t="s">
        <v>54</v>
      </c>
      <c r="B109" s="2">
        <v>0.20000000298023224</v>
      </c>
      <c r="C109" s="1">
        <v>0</v>
      </c>
      <c r="D109" s="1">
        <v>0</v>
      </c>
      <c r="F109" s="1" t="s">
        <v>198</v>
      </c>
      <c r="G109" s="2">
        <v>0</v>
      </c>
      <c r="H109" s="2">
        <v>4</v>
      </c>
      <c r="I109" s="2">
        <v>0</v>
      </c>
      <c r="P109" s="1" t="s">
        <v>174</v>
      </c>
      <c r="Q109" s="2" t="s">
        <v>93</v>
      </c>
      <c r="R109" s="2" t="s">
        <v>93</v>
      </c>
      <c r="S109" s="1" t="s">
        <v>93</v>
      </c>
    </row>
    <row r="110" spans="1:20" x14ac:dyDescent="0.25">
      <c r="A110" s="1" t="s">
        <v>55</v>
      </c>
      <c r="B110" s="2">
        <v>0.10000000149011612</v>
      </c>
      <c r="C110" s="1">
        <v>0</v>
      </c>
      <c r="D110" s="1">
        <v>0</v>
      </c>
      <c r="F110" s="1" t="s">
        <v>199</v>
      </c>
      <c r="G110" s="2">
        <v>1</v>
      </c>
      <c r="H110" s="2">
        <v>0</v>
      </c>
      <c r="I110" s="2">
        <v>0</v>
      </c>
      <c r="P110" s="1" t="s">
        <v>175</v>
      </c>
      <c r="Q110" s="2">
        <v>0.10000000149011612</v>
      </c>
      <c r="R110" s="2">
        <v>0</v>
      </c>
      <c r="S110" s="1">
        <v>0</v>
      </c>
    </row>
    <row r="111" spans="1:20" x14ac:dyDescent="0.25">
      <c r="A111" s="1" t="s">
        <v>56</v>
      </c>
      <c r="B111" s="2">
        <v>0.10000000149011612</v>
      </c>
      <c r="C111" s="1">
        <v>0</v>
      </c>
      <c r="D111" s="1">
        <v>0</v>
      </c>
      <c r="G111" s="16">
        <f>SUM(G100:G110)</f>
        <v>4.9000000730156898</v>
      </c>
      <c r="H111" s="16">
        <f>SUM(H100:H110)</f>
        <v>12.150000005960464</v>
      </c>
      <c r="I111" s="16">
        <f>SUM(I100:I110)</f>
        <v>0</v>
      </c>
      <c r="J111" s="17">
        <f>SUM(G111:I111)</f>
        <v>17.050000078976154</v>
      </c>
      <c r="P111" s="1" t="s">
        <v>176</v>
      </c>
      <c r="Q111" s="2">
        <v>0.10000000149011612</v>
      </c>
      <c r="R111" s="2">
        <v>0</v>
      </c>
      <c r="S111" s="1">
        <v>0</v>
      </c>
    </row>
    <row r="112" spans="1:20" x14ac:dyDescent="0.25">
      <c r="A112" s="1" t="s">
        <v>57</v>
      </c>
      <c r="B112" s="2">
        <v>0.20000000298023224</v>
      </c>
      <c r="C112" s="1">
        <v>0</v>
      </c>
      <c r="D112" s="1">
        <v>0</v>
      </c>
      <c r="H112" s="8"/>
      <c r="I112" s="8"/>
      <c r="Q112" s="16">
        <f>SUM(Q38:Q111)</f>
        <v>6.8500001281499863</v>
      </c>
      <c r="R112" s="16">
        <f>SUM(R38:R111)</f>
        <v>11.450000077486038</v>
      </c>
      <c r="S112" s="17">
        <f>SUM(S38:S111)</f>
        <v>0</v>
      </c>
      <c r="T112" s="17">
        <f>SUM(Q112:S112)</f>
        <v>18.300000205636024</v>
      </c>
    </row>
    <row r="113" spans="1:4" x14ac:dyDescent="0.25">
      <c r="A113" s="1" t="s">
        <v>58</v>
      </c>
      <c r="B113" s="2">
        <v>0.10000000149011612</v>
      </c>
      <c r="C113" s="1">
        <v>0</v>
      </c>
      <c r="D113" s="1">
        <v>0</v>
      </c>
    </row>
    <row r="114" spans="1:4" x14ac:dyDescent="0.25">
      <c r="A114" s="1" t="s">
        <v>59</v>
      </c>
      <c r="B114" s="2">
        <v>0.10000000149011612</v>
      </c>
      <c r="C114" s="1">
        <v>0</v>
      </c>
      <c r="D114" s="1">
        <v>0</v>
      </c>
    </row>
    <row r="115" spans="1:4" x14ac:dyDescent="0.25">
      <c r="A115" s="1" t="s">
        <v>60</v>
      </c>
      <c r="B115" s="2">
        <v>0.10000000149011612</v>
      </c>
      <c r="C115" s="1">
        <v>0</v>
      </c>
      <c r="D115" s="1">
        <v>0</v>
      </c>
    </row>
    <row r="116" spans="1:4" x14ac:dyDescent="0.25">
      <c r="A116" s="1" t="s">
        <v>61</v>
      </c>
      <c r="B116" s="2">
        <v>0.10000000149011612</v>
      </c>
      <c r="C116" s="1">
        <v>0</v>
      </c>
      <c r="D116" s="1">
        <v>0</v>
      </c>
    </row>
    <row r="117" spans="1:4" x14ac:dyDescent="0.25">
      <c r="A117" s="1" t="s">
        <v>62</v>
      </c>
      <c r="B117" s="2">
        <v>0.10000000149011612</v>
      </c>
      <c r="C117" s="1">
        <v>0</v>
      </c>
      <c r="D117" s="1">
        <v>0</v>
      </c>
    </row>
    <row r="118" spans="1:4" x14ac:dyDescent="0.25">
      <c r="A118" s="1" t="s">
        <v>63</v>
      </c>
      <c r="B118" s="2">
        <v>0.10000000149011612</v>
      </c>
      <c r="C118" s="1">
        <v>0</v>
      </c>
      <c r="D118" s="1">
        <v>0</v>
      </c>
    </row>
    <row r="119" spans="1:4" x14ac:dyDescent="0.25">
      <c r="A119" s="1" t="s">
        <v>64</v>
      </c>
      <c r="B119" s="2">
        <v>0.10000000149011612</v>
      </c>
      <c r="C119" s="1">
        <v>0</v>
      </c>
      <c r="D119" s="1">
        <v>0</v>
      </c>
    </row>
    <row r="120" spans="1:4" x14ac:dyDescent="0.25">
      <c r="A120" s="1" t="s">
        <v>65</v>
      </c>
      <c r="B120" s="2">
        <v>0.10000000149011612</v>
      </c>
      <c r="C120" s="1">
        <v>0</v>
      </c>
      <c r="D120" s="1">
        <v>0</v>
      </c>
    </row>
    <row r="121" spans="1:4" x14ac:dyDescent="0.25">
      <c r="A121" s="1" t="s">
        <v>66</v>
      </c>
      <c r="B121" s="2">
        <v>0.10000000149011612</v>
      </c>
      <c r="C121" s="1">
        <v>0</v>
      </c>
      <c r="D121" s="1">
        <v>0</v>
      </c>
    </row>
    <row r="122" spans="1:4" x14ac:dyDescent="0.25">
      <c r="A122" s="1" t="s">
        <v>67</v>
      </c>
      <c r="B122" s="2">
        <v>0.20000000298023224</v>
      </c>
      <c r="C122" s="1">
        <v>0</v>
      </c>
      <c r="D122" s="1">
        <v>0</v>
      </c>
    </row>
    <row r="123" spans="1:4" x14ac:dyDescent="0.25">
      <c r="A123" s="1" t="s">
        <v>68</v>
      </c>
      <c r="B123" s="2">
        <v>0.20000000298023224</v>
      </c>
      <c r="C123" s="1">
        <v>0</v>
      </c>
      <c r="D123" s="1">
        <v>0</v>
      </c>
    </row>
    <row r="124" spans="1:4" x14ac:dyDescent="0.25">
      <c r="A124" s="1" t="s">
        <v>69</v>
      </c>
      <c r="B124" s="2">
        <v>0.20000000298023224</v>
      </c>
      <c r="C124" s="1">
        <v>0</v>
      </c>
      <c r="D124" s="1">
        <v>0</v>
      </c>
    </row>
    <row r="125" spans="1:4" x14ac:dyDescent="0.25">
      <c r="A125" s="1" t="s">
        <v>70</v>
      </c>
      <c r="B125" s="2">
        <v>0.10000000149011612</v>
      </c>
      <c r="C125" s="1">
        <v>0</v>
      </c>
      <c r="D125" s="1">
        <v>0</v>
      </c>
    </row>
    <row r="126" spans="1:4" x14ac:dyDescent="0.25">
      <c r="A126" s="1" t="s">
        <v>71</v>
      </c>
      <c r="B126" s="2">
        <v>0.40000000596046448</v>
      </c>
      <c r="C126" s="1">
        <v>0</v>
      </c>
      <c r="D126" s="1">
        <v>0</v>
      </c>
    </row>
    <row r="127" spans="1:4" x14ac:dyDescent="0.25">
      <c r="A127" s="1" t="s">
        <v>72</v>
      </c>
      <c r="B127" s="2">
        <v>0.40000000596046448</v>
      </c>
      <c r="C127" s="1">
        <v>0</v>
      </c>
      <c r="D127" s="1">
        <v>0</v>
      </c>
    </row>
    <row r="128" spans="1:4" x14ac:dyDescent="0.25">
      <c r="A128" s="1" t="s">
        <v>73</v>
      </c>
      <c r="B128" s="2">
        <v>0.40000000596046448</v>
      </c>
      <c r="C128" s="1">
        <v>0</v>
      </c>
      <c r="D128" s="1">
        <v>0</v>
      </c>
    </row>
    <row r="129" spans="2:5" x14ac:dyDescent="0.25">
      <c r="B129" s="16">
        <f>SUM(B38:B128)</f>
        <v>28.100000239908695</v>
      </c>
      <c r="C129" s="17">
        <f>SUM(C38:C128)</f>
        <v>0</v>
      </c>
      <c r="D129" s="17">
        <f>SUM(D38:D128)</f>
        <v>0</v>
      </c>
      <c r="E129" s="16">
        <f>SUM(B129:D129)</f>
        <v>28.100000239908695</v>
      </c>
    </row>
  </sheetData>
  <mergeCells count="3">
    <mergeCell ref="B1:J1"/>
    <mergeCell ref="L1:M1"/>
    <mergeCell ref="B5:K5"/>
  </mergeCells>
  <pageMargins left="0.70866141732283472" right="0.70866141732283472" top="0.74803149606299213" bottom="0.74803149606299213" header="0.31496062992125984" footer="0.31496062992125984"/>
  <pageSetup paperSize="9" scale="30" fitToWidth="15" fitToHeight="1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TpsAccesTotal</vt:lpstr>
      <vt:lpstr>TpsPrepaTotal</vt:lpstr>
    </vt:vector>
  </TitlesOfParts>
  <Company>Aeroservices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Aeroservices</dc:creator>
  <cp:lastModifiedBy>Aeroservices</cp:lastModifiedBy>
  <cp:lastPrinted>2014-04-29T12:53:35Z</cp:lastPrinted>
  <dcterms:created xsi:type="dcterms:W3CDTF">2014-04-28T12:03:05Z</dcterms:created>
  <dcterms:modified xsi:type="dcterms:W3CDTF">2014-04-29T14:25:05Z</dcterms:modified>
</cp:coreProperties>
</file>