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80" windowWidth="15480" windowHeight="11580" activeTab="1"/>
  </bookViews>
  <sheets>
    <sheet name="tableau récapitulatif" sheetId="86" r:id="rId1"/>
    <sheet name="GE 698_899_523" sheetId="38" r:id="rId2"/>
    <sheet name="GE 646_641_642" sheetId="88" r:id="rId3"/>
    <sheet name="Feuil1" sheetId="87" r:id="rId4"/>
    <sheet name="GE 942_5863" sheetId="89" r:id="rId5"/>
  </sheets>
  <calcPr calcId="145621"/>
</workbook>
</file>

<file path=xl/calcChain.xml><?xml version="1.0" encoding="utf-8"?>
<calcChain xmlns="http://schemas.openxmlformats.org/spreadsheetml/2006/main">
  <c r="F7" i="38" l="1"/>
  <c r="D1" i="38" l="1"/>
  <c r="E3" i="38"/>
  <c r="F9" i="38"/>
  <c r="D36" i="38" l="1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P11" i="38" l="1"/>
  <c r="P36" i="38"/>
  <c r="P35" i="38"/>
  <c r="P34" i="38"/>
  <c r="P33" i="38"/>
  <c r="P32" i="38"/>
  <c r="P31" i="38"/>
  <c r="P30" i="38"/>
  <c r="P29" i="38"/>
  <c r="P28" i="38"/>
  <c r="P27" i="38"/>
  <c r="P26" i="38"/>
  <c r="P25" i="38"/>
  <c r="P24" i="38"/>
  <c r="P23" i="38"/>
  <c r="P22" i="38"/>
  <c r="P21" i="38"/>
  <c r="P20" i="38"/>
  <c r="P19" i="38"/>
  <c r="P18" i="38"/>
  <c r="P17" i="38"/>
  <c r="P16" i="38"/>
  <c r="P15" i="38"/>
  <c r="P14" i="38"/>
  <c r="P13" i="38"/>
  <c r="P12" i="38"/>
  <c r="P10" i="38"/>
  <c r="P9" i="38"/>
  <c r="P8" i="38"/>
  <c r="P7" i="38"/>
  <c r="P6" i="38"/>
  <c r="J36" i="38"/>
  <c r="J35" i="38"/>
  <c r="J34" i="38"/>
  <c r="J33" i="38"/>
  <c r="J32" i="38"/>
  <c r="J31" i="38"/>
  <c r="J30" i="38"/>
  <c r="J29" i="38"/>
  <c r="J28" i="38"/>
  <c r="J27" i="38"/>
  <c r="J26" i="38"/>
  <c r="J25" i="38"/>
  <c r="J24" i="38"/>
  <c r="J23" i="38"/>
  <c r="J22" i="38"/>
  <c r="J21" i="38"/>
  <c r="J20" i="38"/>
  <c r="J19" i="38"/>
  <c r="J18" i="38"/>
  <c r="J17" i="38"/>
  <c r="J16" i="38"/>
  <c r="J15" i="38"/>
  <c r="J14" i="38"/>
  <c r="J13" i="38"/>
  <c r="J12" i="38"/>
  <c r="J11" i="38"/>
  <c r="J10" i="38"/>
  <c r="J9" i="38"/>
  <c r="J8" i="38"/>
  <c r="J7" i="38"/>
  <c r="J6" i="38"/>
  <c r="P36" i="89"/>
  <c r="P35" i="89"/>
  <c r="P34" i="89"/>
  <c r="P33" i="89"/>
  <c r="P32" i="89"/>
  <c r="P31" i="89"/>
  <c r="P30" i="89"/>
  <c r="P29" i="89"/>
  <c r="P28" i="89"/>
  <c r="P27" i="89"/>
  <c r="P26" i="89"/>
  <c r="P25" i="89"/>
  <c r="P24" i="89"/>
  <c r="P23" i="89"/>
  <c r="P22" i="89"/>
  <c r="P21" i="89"/>
  <c r="P20" i="89"/>
  <c r="P19" i="89"/>
  <c r="P18" i="89"/>
  <c r="P17" i="89"/>
  <c r="P16" i="89"/>
  <c r="P15" i="89"/>
  <c r="P14" i="89"/>
  <c r="P13" i="89"/>
  <c r="P12" i="89"/>
  <c r="P11" i="89"/>
  <c r="P10" i="89"/>
  <c r="P9" i="89"/>
  <c r="P8" i="89"/>
  <c r="P7" i="89"/>
  <c r="P6" i="89"/>
  <c r="J36" i="89"/>
  <c r="J35" i="89"/>
  <c r="J34" i="89"/>
  <c r="J33" i="89"/>
  <c r="J32" i="89"/>
  <c r="J31" i="89"/>
  <c r="J30" i="89"/>
  <c r="J29" i="89"/>
  <c r="J28" i="89"/>
  <c r="J27" i="89"/>
  <c r="J26" i="89"/>
  <c r="J25" i="89"/>
  <c r="J24" i="89"/>
  <c r="J23" i="89"/>
  <c r="J22" i="89"/>
  <c r="J21" i="89"/>
  <c r="J20" i="89"/>
  <c r="J19" i="89"/>
  <c r="J18" i="89"/>
  <c r="J17" i="89"/>
  <c r="J16" i="89"/>
  <c r="J15" i="89"/>
  <c r="J14" i="89"/>
  <c r="J13" i="89"/>
  <c r="J12" i="89"/>
  <c r="J11" i="89"/>
  <c r="J10" i="89"/>
  <c r="J9" i="89"/>
  <c r="J8" i="89"/>
  <c r="J7" i="89"/>
  <c r="J6" i="89"/>
  <c r="D36" i="89"/>
  <c r="D35" i="89"/>
  <c r="D34" i="89"/>
  <c r="D33" i="89"/>
  <c r="D32" i="89"/>
  <c r="D31" i="89"/>
  <c r="D30" i="89"/>
  <c r="D29" i="89"/>
  <c r="D28" i="89"/>
  <c r="D27" i="89"/>
  <c r="D26" i="89"/>
  <c r="D25" i="89"/>
  <c r="D24" i="89"/>
  <c r="D23" i="89"/>
  <c r="D22" i="89"/>
  <c r="D21" i="89"/>
  <c r="D20" i="89"/>
  <c r="D19" i="89"/>
  <c r="D18" i="89"/>
  <c r="D17" i="89"/>
  <c r="D16" i="89"/>
  <c r="D15" i="89"/>
  <c r="D14" i="89"/>
  <c r="D13" i="89"/>
  <c r="D12" i="89"/>
  <c r="D11" i="89"/>
  <c r="D10" i="89"/>
  <c r="D9" i="89"/>
  <c r="D8" i="89"/>
  <c r="D7" i="89"/>
  <c r="D6" i="89"/>
  <c r="P36" i="88"/>
  <c r="P35" i="88"/>
  <c r="P34" i="88"/>
  <c r="P33" i="88"/>
  <c r="P32" i="88"/>
  <c r="P31" i="88"/>
  <c r="P30" i="88"/>
  <c r="P29" i="88"/>
  <c r="P28" i="88"/>
  <c r="P27" i="88"/>
  <c r="P26" i="88"/>
  <c r="P25" i="88"/>
  <c r="P24" i="88"/>
  <c r="P23" i="88"/>
  <c r="P22" i="88"/>
  <c r="P21" i="88"/>
  <c r="P20" i="88"/>
  <c r="P19" i="88"/>
  <c r="P18" i="88"/>
  <c r="P17" i="88"/>
  <c r="P16" i="88"/>
  <c r="P15" i="88"/>
  <c r="P14" i="88"/>
  <c r="P13" i="88"/>
  <c r="P12" i="88"/>
  <c r="P11" i="88"/>
  <c r="P10" i="88"/>
  <c r="P9" i="88"/>
  <c r="P8" i="88"/>
  <c r="P7" i="88"/>
  <c r="P6" i="88"/>
  <c r="J36" i="88"/>
  <c r="J35" i="88"/>
  <c r="J34" i="88"/>
  <c r="J33" i="88"/>
  <c r="J32" i="88"/>
  <c r="J31" i="88"/>
  <c r="J30" i="88"/>
  <c r="J29" i="88"/>
  <c r="J28" i="88"/>
  <c r="J27" i="88"/>
  <c r="J26" i="88"/>
  <c r="J25" i="88"/>
  <c r="J24" i="88"/>
  <c r="J23" i="88"/>
  <c r="J22" i="88"/>
  <c r="J21" i="88"/>
  <c r="J20" i="88"/>
  <c r="J19" i="88"/>
  <c r="J18" i="88"/>
  <c r="J17" i="88"/>
  <c r="J16" i="88"/>
  <c r="J15" i="88"/>
  <c r="J14" i="88"/>
  <c r="J13" i="88"/>
  <c r="J12" i="88"/>
  <c r="J11" i="88"/>
  <c r="J10" i="88"/>
  <c r="J9" i="88"/>
  <c r="J8" i="88"/>
  <c r="J7" i="88"/>
  <c r="J6" i="88"/>
  <c r="D36" i="88"/>
  <c r="D35" i="88"/>
  <c r="D34" i="88"/>
  <c r="D33" i="88"/>
  <c r="D32" i="88"/>
  <c r="D31" i="88"/>
  <c r="D30" i="88"/>
  <c r="D29" i="88"/>
  <c r="D28" i="88"/>
  <c r="D27" i="88"/>
  <c r="D26" i="88"/>
  <c r="D25" i="88"/>
  <c r="D24" i="88"/>
  <c r="D23" i="88"/>
  <c r="D22" i="88"/>
  <c r="D21" i="88"/>
  <c r="D20" i="88"/>
  <c r="D19" i="88"/>
  <c r="D18" i="88"/>
  <c r="D17" i="88"/>
  <c r="D16" i="88"/>
  <c r="D15" i="88"/>
  <c r="D14" i="88"/>
  <c r="D13" i="88"/>
  <c r="D12" i="88"/>
  <c r="D11" i="88"/>
  <c r="D10" i="88"/>
  <c r="D9" i="88"/>
  <c r="D7" i="88"/>
  <c r="D8" i="88"/>
  <c r="F8" i="88"/>
  <c r="R23" i="88" l="1"/>
  <c r="R19" i="88"/>
  <c r="R16" i="88"/>
  <c r="R7" i="88"/>
  <c r="L12" i="88"/>
  <c r="L10" i="88"/>
  <c r="F22" i="88"/>
  <c r="F17" i="88"/>
  <c r="F15" i="88"/>
  <c r="F14" i="88"/>
  <c r="F12" i="88"/>
  <c r="F10" i="88"/>
  <c r="I2" i="88" l="1"/>
  <c r="F15" i="86"/>
  <c r="F14" i="86"/>
  <c r="B1" i="89"/>
  <c r="B1" i="88"/>
  <c r="I2" i="89"/>
  <c r="E3" i="89" s="1"/>
  <c r="E4" i="86"/>
  <c r="C19" i="86" l="1"/>
  <c r="C18" i="86"/>
  <c r="C21" i="86"/>
  <c r="C20" i="86"/>
  <c r="A21" i="86"/>
  <c r="C17" i="86"/>
  <c r="C15" i="86"/>
  <c r="C14" i="86"/>
  <c r="C16" i="86"/>
  <c r="A20" i="86"/>
  <c r="A19" i="86"/>
  <c r="A18" i="86"/>
  <c r="A17" i="86"/>
  <c r="A16" i="86"/>
  <c r="C13" i="86"/>
  <c r="B13" i="86"/>
  <c r="A15" i="86"/>
  <c r="A14" i="86"/>
  <c r="A13" i="86"/>
  <c r="R37" i="89"/>
  <c r="Q39" i="89" s="1"/>
  <c r="F21" i="86" s="1"/>
  <c r="O37" i="89"/>
  <c r="E21" i="86" s="1"/>
  <c r="N37" i="89"/>
  <c r="D21" i="86" s="1"/>
  <c r="L37" i="89"/>
  <c r="K39" i="89" s="1"/>
  <c r="F20" i="86" s="1"/>
  <c r="I37" i="89"/>
  <c r="E20" i="86" s="1"/>
  <c r="H37" i="89"/>
  <c r="D20" i="86" s="1"/>
  <c r="F37" i="89"/>
  <c r="E39" i="89" s="1"/>
  <c r="F19" i="86" s="1"/>
  <c r="C37" i="89"/>
  <c r="E19" i="86" s="1"/>
  <c r="B37" i="89"/>
  <c r="D19" i="86" s="1"/>
  <c r="Q3" i="89"/>
  <c r="K3" i="89"/>
  <c r="R37" i="88"/>
  <c r="Q39" i="88" s="1"/>
  <c r="F18" i="86" s="1"/>
  <c r="O37" i="88"/>
  <c r="E18" i="86" s="1"/>
  <c r="N37" i="88"/>
  <c r="D18" i="86" s="1"/>
  <c r="L37" i="88"/>
  <c r="K39" i="88" s="1"/>
  <c r="F17" i="86" s="1"/>
  <c r="I37" i="88"/>
  <c r="E17" i="86" s="1"/>
  <c r="H37" i="88"/>
  <c r="D17" i="86" s="1"/>
  <c r="C37" i="88"/>
  <c r="E16" i="86" s="1"/>
  <c r="B37" i="88"/>
  <c r="D16" i="86" s="1"/>
  <c r="Q3" i="88"/>
  <c r="K3" i="88"/>
  <c r="E3" i="88"/>
  <c r="Q3" i="38"/>
  <c r="K3" i="38"/>
  <c r="C37" i="38"/>
  <c r="E13" i="86" s="1"/>
  <c r="B37" i="38"/>
  <c r="D13" i="86" s="1"/>
  <c r="L37" i="38" l="1"/>
  <c r="R37" i="38"/>
  <c r="Q39" i="38" l="1"/>
  <c r="K39" i="38"/>
  <c r="F37" i="38"/>
  <c r="E39" i="38" l="1"/>
  <c r="F13" i="86" s="1"/>
  <c r="O37" i="38" l="1"/>
  <c r="E15" i="86" s="1"/>
  <c r="N37" i="38"/>
  <c r="D15" i="86" s="1"/>
  <c r="I37" i="38"/>
  <c r="E14" i="86" s="1"/>
  <c r="H37" i="38"/>
  <c r="D14" i="86" s="1"/>
  <c r="F37" i="88" l="1"/>
  <c r="E39" i="88" s="1"/>
  <c r="F16" i="86" s="1"/>
</calcChain>
</file>

<file path=xl/comments1.xml><?xml version="1.0" encoding="utf-8"?>
<comments xmlns="http://schemas.openxmlformats.org/spreadsheetml/2006/main">
  <authors>
    <author>Ville de Geneve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E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</commentList>
</comments>
</file>

<file path=xl/comments2.xml><?xml version="1.0" encoding="utf-8"?>
<comments xmlns="http://schemas.openxmlformats.org/spreadsheetml/2006/main">
  <authors>
    <author>Ville de Geneve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E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</commentList>
</comments>
</file>

<file path=xl/comments3.xml><?xml version="1.0" encoding="utf-8"?>
<comments xmlns="http://schemas.openxmlformats.org/spreadsheetml/2006/main">
  <authors>
    <author>Ville de Geneve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Report du mois précédent</t>
        </r>
      </text>
    </comment>
    <comment ref="E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Valeur à reporter le mois suivant</t>
        </r>
      </text>
    </comment>
  </commentList>
</comments>
</file>

<file path=xl/sharedStrings.xml><?xml version="1.0" encoding="utf-8"?>
<sst xmlns="http://schemas.openxmlformats.org/spreadsheetml/2006/main" count="161" uniqueCount="55">
  <si>
    <t>Agrafer les tickets ici</t>
  </si>
  <si>
    <t xml:space="preserve">     VILLE DE GENEVE</t>
  </si>
  <si>
    <t xml:space="preserve">     Direction de la Voirie</t>
  </si>
  <si>
    <t xml:space="preserve">     Service logistique &amp; manifestations</t>
  </si>
  <si>
    <t>MOIS :</t>
  </si>
  <si>
    <t>Pour la saisie de  facture 1 SHELL</t>
  </si>
  <si>
    <t>Dépôt</t>
  </si>
  <si>
    <t>Quantité Litres</t>
  </si>
  <si>
    <t>Montant CHF</t>
  </si>
  <si>
    <t>Int. 4296</t>
  </si>
  <si>
    <t>GE 642</t>
  </si>
  <si>
    <t>Int. 4867</t>
  </si>
  <si>
    <t>GE 698</t>
  </si>
  <si>
    <t>GE 899</t>
  </si>
  <si>
    <t>Int. 4302</t>
  </si>
  <si>
    <t>GE 646</t>
  </si>
  <si>
    <t>Int. 4301</t>
  </si>
  <si>
    <t>GE 641</t>
  </si>
  <si>
    <t>Int. 4878</t>
  </si>
  <si>
    <t>GE 942</t>
  </si>
  <si>
    <t>DEPOT CRETS-DE-CHAMPEL</t>
  </si>
  <si>
    <t>Hres</t>
  </si>
  <si>
    <t>GE 523</t>
  </si>
  <si>
    <t>Int. 4872</t>
  </si>
  <si>
    <t xml:space="preserve"> </t>
  </si>
  <si>
    <t>Int. 4321</t>
  </si>
  <si>
    <t>Int. S2</t>
  </si>
  <si>
    <t>GE 5863</t>
  </si>
  <si>
    <t>CHF / L</t>
  </si>
  <si>
    <r>
      <rPr>
        <sz val="10"/>
        <rFont val="Calibri"/>
        <family val="2"/>
      </rPr>
      <t>Δ</t>
    </r>
    <r>
      <rPr>
        <sz val="11.5"/>
        <rFont val="Arial"/>
        <family val="2"/>
      </rPr>
      <t xml:space="preserve"> </t>
    </r>
    <r>
      <rPr>
        <sz val="10"/>
        <rFont val="Arial"/>
        <family val="2"/>
      </rPr>
      <t>Hre</t>
    </r>
  </si>
  <si>
    <t>Total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</si>
  <si>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</si>
  <si>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</si>
  <si>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</si>
  <si>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</si>
  <si>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</si>
  <si>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</si>
  <si>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</si>
  <si>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</si>
  <si>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</si>
  <si>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</si>
  <si>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</si>
  <si>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</si>
  <si>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</si>
  <si>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</si>
  <si>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Valeur début de mois</t>
  </si>
  <si>
    <t>Jours</t>
  </si>
  <si>
    <t>VILLE DE GENEVE</t>
  </si>
  <si>
    <t>Direction de la Voirie</t>
  </si>
  <si>
    <t>Service logistique &amp; manifestations</t>
  </si>
  <si>
    <t>Valeur fin de mois à reporter</t>
  </si>
  <si>
    <t>IMATRICULATION</t>
  </si>
  <si>
    <t>NUMERO</t>
  </si>
  <si>
    <t>Heures report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</si>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</sst>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 * #,##0.00_ ;_ * \-#,##0.00_ ;_ * &quot;-&quot;??_ ;_ @_ "/>
    <numFmt numFmtId="164" formatCode="0.00\ &quot;litre(s)&quot;"/>
    <numFmt numFmtId="165" formatCode="_ [$CHF]\ * #,##0.00_ ;_ [$CHF]\ * \-#,##0.00_ ;_ [$CHF]\ * &quot;-&quot;??_ ;_ @_ "/>
    <numFmt numFmtId="166" formatCode="0\ &quot;h&quot;"/>
    <numFmt numFmtId="167" formatCode="0.00\ &quot;Km&quot;"/>
    <numFmt numFmtId="168" formatCode="0.00\ &quot;CHF/Lt&quot;"/>
    <numFmt numFmtId="169" formatCode="[$CHF]\ #,##0.00"/>
  </numFmts>
  <fonts count="1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sz val="9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color indexed="9"/>
      <name val="Georgia"/>
      <family val="1"/>
    </font>
    <font>
      <sz val="10"/>
      <name val="Arial"/>
      <family val="2"/>
    </font>
    <font>
      <sz val="10"/>
      <name val="Calibri"/>
      <family val="2"/>
    </font>
    <font>
      <sz val="11.5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CC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Border="1"/>
    <xf numFmtId="0" fontId="1" fillId="0" borderId="0" xfId="0" applyFont="1" applyBorder="1"/>
    <xf numFmtId="0" fontId="6" fillId="0" borderId="0" xfId="0" applyFont="1" applyBorder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8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5" fillId="0" borderId="0" xfId="0" applyFont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/>
    </xf>
    <xf numFmtId="0" fontId="2" fillId="0" borderId="0" xfId="0" applyFont="1" applyBorder="1"/>
    <xf numFmtId="0" fontId="2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8" fillId="0" borderId="0" xfId="0" applyFont="1" applyBorder="1" applyAlignment="1">
      <alignment vertical="center"/>
    </xf>
    <xf numFmtId="0" fontId="2" fillId="0" borderId="11" xfId="0" applyFont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Border="1" applyAlignment="1">
      <alignment vertical="center"/>
    </xf>
    <xf numFmtId="0" fontId="6" fillId="0" borderId="0" xfId="0" applyNumberFormat="1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1" fillId="0" borderId="25" xfId="0" applyFont="1" applyBorder="1" applyAlignment="1">
      <alignment vertical="center"/>
    </xf>
    <xf numFmtId="0" fontId="0" fillId="0" borderId="26" xfId="0" applyBorder="1" applyAlignment="1">
      <alignment vertical="center"/>
    </xf>
    <xf numFmtId="0" fontId="8" fillId="0" borderId="27" xfId="0" applyFont="1" applyBorder="1" applyAlignment="1">
      <alignment vertical="center"/>
    </xf>
    <xf numFmtId="14" fontId="0" fillId="0" borderId="28" xfId="0" applyNumberFormat="1" applyBorder="1" applyAlignment="1">
      <alignment horizontal="center"/>
    </xf>
    <xf numFmtId="0" fontId="1" fillId="0" borderId="0" xfId="0" applyFont="1"/>
    <xf numFmtId="0" fontId="8" fillId="3" borderId="30" xfId="0" applyFont="1" applyFill="1" applyBorder="1" applyAlignment="1">
      <alignment horizontal="center"/>
    </xf>
    <xf numFmtId="0" fontId="8" fillId="3" borderId="31" xfId="0" applyFont="1" applyFill="1" applyBorder="1" applyAlignment="1">
      <alignment horizontal="center"/>
    </xf>
    <xf numFmtId="0" fontId="8" fillId="3" borderId="33" xfId="0" applyFont="1" applyFill="1" applyBorder="1" applyAlignment="1">
      <alignment horizontal="center"/>
    </xf>
    <xf numFmtId="0" fontId="8" fillId="3" borderId="34" xfId="0" applyFont="1" applyFill="1" applyBorder="1" applyAlignment="1">
      <alignment horizontal="center"/>
    </xf>
    <xf numFmtId="0" fontId="8" fillId="3" borderId="35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2" fontId="0" fillId="0" borderId="32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9" xfId="0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2" fillId="0" borderId="31" xfId="0" applyNumberFormat="1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2" fillId="0" borderId="35" xfId="0" applyNumberFormat="1" applyFont="1" applyFill="1" applyBorder="1" applyAlignment="1">
      <alignment horizontal="center" vertical="center"/>
    </xf>
    <xf numFmtId="167" fontId="2" fillId="0" borderId="32" xfId="0" applyNumberFormat="1" applyFont="1" applyFill="1" applyBorder="1" applyAlignment="1">
      <alignment horizontal="center"/>
    </xf>
    <xf numFmtId="167" fontId="2" fillId="0" borderId="23" xfId="0" applyNumberFormat="1" applyFont="1" applyFill="1" applyBorder="1" applyAlignment="1">
      <alignment horizontal="center"/>
    </xf>
    <xf numFmtId="167" fontId="2" fillId="0" borderId="36" xfId="0" applyNumberFormat="1" applyFont="1" applyFill="1" applyBorder="1" applyAlignment="1">
      <alignment horizontal="center"/>
    </xf>
    <xf numFmtId="168" fontId="0" fillId="0" borderId="32" xfId="0" applyNumberFormat="1" applyBorder="1" applyAlignment="1">
      <alignment horizontal="center"/>
    </xf>
    <xf numFmtId="168" fontId="0" fillId="0" borderId="23" xfId="0" applyNumberFormat="1" applyBorder="1" applyAlignment="1">
      <alignment horizontal="center"/>
    </xf>
    <xf numFmtId="168" fontId="0" fillId="0" borderId="36" xfId="0" applyNumberFormat="1" applyBorder="1" applyAlignment="1">
      <alignment horizontal="center"/>
    </xf>
    <xf numFmtId="169" fontId="2" fillId="0" borderId="31" xfId="0" applyNumberFormat="1" applyFont="1" applyFill="1" applyBorder="1" applyAlignment="1">
      <alignment horizontal="center" vertical="center"/>
    </xf>
    <xf numFmtId="169" fontId="2" fillId="0" borderId="3" xfId="0" applyNumberFormat="1" applyFont="1" applyFill="1" applyBorder="1" applyAlignment="1">
      <alignment horizontal="center" vertical="center"/>
    </xf>
    <xf numFmtId="169" fontId="2" fillId="0" borderId="35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right"/>
    </xf>
    <xf numFmtId="0" fontId="8" fillId="9" borderId="1" xfId="0" applyFont="1" applyFill="1" applyBorder="1" applyAlignment="1">
      <alignment horizontal="left" vertical="center"/>
    </xf>
    <xf numFmtId="0" fontId="8" fillId="9" borderId="10" xfId="0" applyFont="1" applyFill="1" applyBorder="1" applyAlignment="1">
      <alignment horizontal="center" vertical="center"/>
    </xf>
    <xf numFmtId="164" fontId="0" fillId="9" borderId="29" xfId="1" applyNumberFormat="1" applyFont="1" applyFill="1" applyBorder="1" applyAlignment="1">
      <alignment horizontal="center"/>
    </xf>
    <xf numFmtId="165" fontId="0" fillId="9" borderId="39" xfId="0" applyNumberFormat="1" applyFill="1" applyBorder="1" applyAlignment="1">
      <alignment horizontal="center"/>
    </xf>
    <xf numFmtId="2" fontId="0" fillId="9" borderId="39" xfId="0" applyNumberFormat="1" applyFill="1" applyBorder="1" applyAlignment="1">
      <alignment horizontal="center"/>
    </xf>
    <xf numFmtId="2" fontId="0" fillId="9" borderId="11" xfId="0" applyNumberFormat="1" applyFill="1" applyBorder="1" applyAlignment="1"/>
    <xf numFmtId="2" fontId="0" fillId="9" borderId="11" xfId="0" applyNumberFormat="1" applyFill="1" applyBorder="1" applyAlignment="1">
      <alignment horizontal="center"/>
    </xf>
    <xf numFmtId="0" fontId="0" fillId="0" borderId="6" xfId="0" applyBorder="1" applyAlignment="1" applyProtection="1">
      <alignment horizontal="center"/>
      <protection locked="0"/>
    </xf>
    <xf numFmtId="164" fontId="0" fillId="0" borderId="30" xfId="1" applyNumberFormat="1" applyFont="1" applyBorder="1" applyAlignment="1" applyProtection="1">
      <alignment horizontal="center"/>
      <protection locked="0"/>
    </xf>
    <xf numFmtId="165" fontId="0" fillId="0" borderId="31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164" fontId="0" fillId="0" borderId="33" xfId="1" applyNumberFormat="1" applyFont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164" fontId="0" fillId="0" borderId="34" xfId="1" applyNumberFormat="1" applyFont="1" applyBorder="1" applyAlignment="1" applyProtection="1">
      <alignment horizontal="center"/>
      <protection locked="0"/>
    </xf>
    <xf numFmtId="165" fontId="0" fillId="0" borderId="35" xfId="0" applyNumberFormat="1" applyBorder="1" applyAlignment="1" applyProtection="1">
      <alignment horizontal="center"/>
      <protection locked="0"/>
    </xf>
    <xf numFmtId="166" fontId="0" fillId="0" borderId="13" xfId="0" applyNumberFormat="1" applyBorder="1" applyAlignment="1" applyProtection="1">
      <alignment horizontal="center" vertical="center"/>
      <protection locked="0"/>
    </xf>
    <xf numFmtId="0" fontId="1" fillId="7" borderId="19" xfId="0" applyFont="1" applyFill="1" applyBorder="1" applyAlignment="1" applyProtection="1">
      <alignment horizontal="center" vertical="center"/>
      <protection locked="0"/>
    </xf>
    <xf numFmtId="166" fontId="0" fillId="0" borderId="9" xfId="0" applyNumberFormat="1" applyBorder="1" applyAlignment="1" applyProtection="1">
      <alignment horizontal="center" vertical="center"/>
      <protection locked="0"/>
    </xf>
    <xf numFmtId="166" fontId="1" fillId="7" borderId="17" xfId="0" applyNumberFormat="1" applyFont="1" applyFill="1" applyBorder="1" applyAlignment="1" applyProtection="1">
      <alignment horizontal="center" vertical="center"/>
      <protection locked="0"/>
    </xf>
    <xf numFmtId="0" fontId="1" fillId="7" borderId="17" xfId="0" applyFont="1" applyFill="1" applyBorder="1" applyAlignment="1" applyProtection="1">
      <alignment horizontal="center" vertical="center"/>
      <protection locked="0"/>
    </xf>
    <xf numFmtId="166" fontId="0" fillId="6" borderId="9" xfId="0" applyNumberFormat="1" applyFill="1" applyBorder="1" applyAlignment="1" applyProtection="1">
      <alignment horizontal="center" vertical="center"/>
      <protection locked="0"/>
    </xf>
    <xf numFmtId="166" fontId="0" fillId="0" borderId="40" xfId="0" applyNumberFormat="1" applyBorder="1" applyAlignment="1" applyProtection="1">
      <alignment horizontal="center" vertical="center"/>
      <protection locked="0"/>
    </xf>
    <xf numFmtId="0" fontId="1" fillId="7" borderId="18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6" borderId="17" xfId="0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13" fillId="8" borderId="24" xfId="0" applyFont="1" applyFill="1" applyBorder="1" applyAlignment="1" applyProtection="1">
      <alignment horizontal="center" vertical="center"/>
      <protection locked="0"/>
    </xf>
    <xf numFmtId="0" fontId="13" fillId="8" borderId="24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  <protection locked="0"/>
    </xf>
    <xf numFmtId="0" fontId="9" fillId="4" borderId="37" xfId="0" applyFont="1" applyFill="1" applyBorder="1" applyAlignment="1">
      <alignment horizontal="center" vertical="center" wrapText="1"/>
    </xf>
    <xf numFmtId="0" fontId="9" fillId="4" borderId="38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left"/>
    </xf>
    <xf numFmtId="0" fontId="13" fillId="0" borderId="12" xfId="0" applyFont="1" applyBorder="1" applyAlignment="1">
      <alignment horizontal="left"/>
    </xf>
    <xf numFmtId="0" fontId="13" fillId="8" borderId="42" xfId="0" applyFont="1" applyFill="1" applyBorder="1" applyAlignment="1" applyProtection="1">
      <alignment horizontal="center" vertical="center"/>
      <protection locked="0"/>
    </xf>
    <xf numFmtId="0" fontId="13" fillId="8" borderId="26" xfId="0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Alignment="1">
      <alignment horizontal="center" vertical="center" textRotation="90"/>
    </xf>
    <xf numFmtId="0" fontId="8" fillId="0" borderId="5" xfId="0" applyFont="1" applyBorder="1" applyAlignment="1">
      <alignment horizontal="center" vertical="center" textRotation="90"/>
    </xf>
    <xf numFmtId="0" fontId="14" fillId="5" borderId="1" xfId="0" applyFont="1" applyFill="1" applyBorder="1" applyAlignment="1" applyProtection="1">
      <alignment horizontal="center" vertical="center"/>
      <protection locked="0"/>
    </xf>
    <xf numFmtId="0" fontId="14" fillId="5" borderId="11" xfId="0" applyFont="1" applyFill="1" applyBorder="1" applyAlignment="1" applyProtection="1">
      <alignment horizontal="center" vertical="center"/>
      <protection locked="0"/>
    </xf>
    <xf numFmtId="0" fontId="4" fillId="5" borderId="21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5" borderId="11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166" fontId="1" fillId="5" borderId="1" xfId="0" applyNumberFormat="1" applyFont="1" applyFill="1" applyBorder="1" applyAlignment="1">
      <alignment horizontal="center" vertical="center"/>
    </xf>
    <xf numFmtId="166" fontId="1" fillId="5" borderId="12" xfId="0" applyNumberFormat="1" applyFont="1" applyFill="1" applyBorder="1" applyAlignment="1">
      <alignment horizontal="center" vertical="center"/>
    </xf>
    <xf numFmtId="166" fontId="1" fillId="5" borderId="1" xfId="0" applyNumberFormat="1" applyFont="1" applyFill="1" applyBorder="1" applyAlignment="1" applyProtection="1">
      <alignment horizontal="center" vertical="center"/>
      <protection locked="0"/>
    </xf>
    <xf numFmtId="166" fontId="1" fillId="5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/>
      <protection locked="0"/>
    </xf>
    <xf numFmtId="0" fontId="5" fillId="0" borderId="16" xfId="0" applyFont="1" applyBorder="1" applyAlignment="1" applyProtection="1">
      <alignment horizontal="center"/>
      <protection locked="0"/>
    </xf>
    <xf numFmtId="0" fontId="1" fillId="7" borderId="4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5" fillId="0" borderId="14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13" fillId="8" borderId="42" xfId="0" applyFont="1" applyFill="1" applyBorder="1" applyAlignment="1" applyProtection="1">
      <alignment horizontal="center" vertical="center"/>
    </xf>
    <xf numFmtId="0" fontId="13" fillId="8" borderId="26" xfId="0" applyFont="1" applyFill="1" applyBorder="1" applyAlignment="1" applyProtection="1">
      <alignment horizontal="center" vertical="center"/>
    </xf>
    <xf numFmtId="0" fontId="5" fillId="0" borderId="43" xfId="0" applyFont="1" applyBorder="1" applyAlignment="1" applyProtection="1">
      <alignment horizontal="center"/>
      <protection locked="0"/>
    </xf>
    <xf numFmtId="0" fontId="5" fillId="0" borderId="21" xfId="0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  <protection locked="0"/>
    </xf>
    <xf numFmtId="0" fontId="4" fillId="5" borderId="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14" fillId="5" borderId="12" xfId="0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66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523875</xdr:colOff>
      <xdr:row>2</xdr:row>
      <xdr:rowOff>28575</xdr:rowOff>
    </xdr:from>
    <xdr:to>
      <xdr:col>2</xdr:col>
      <xdr:colOff>9525</xdr:colOff>
      <xdr:row>4</xdr:row>
      <xdr:rowOff>104775</xdr:rowOff>
    </xdr:to>
    <xdr:pic>
      <xdr:nvPicPr>
        <xdr:cNvPr id="50177" name="Picture 1" descr="ville genève n-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352425"/>
          <a:ext cx="828675" cy="485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695325</xdr:colOff>
      <xdr:row>0</xdr:row>
      <xdr:rowOff>16565</xdr:rowOff>
    </xdr:from>
    <xdr:to>
      <xdr:col>15</xdr:col>
      <xdr:colOff>643430</xdr:colOff>
      <xdr:row>2</xdr:row>
      <xdr:rowOff>22866</xdr:rowOff>
    </xdr:to>
    <xdr:pic>
      <xdr:nvPicPr>
        <xdr:cNvPr id="1025" name="Picture 1" descr="ville genève n-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16565"/>
          <a:ext cx="795830" cy="463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695325</xdr:colOff>
      <xdr:row>0</xdr:row>
      <xdr:rowOff>16565</xdr:rowOff>
    </xdr:from>
    <xdr:to>
      <xdr:col>15</xdr:col>
      <xdr:colOff>557705</xdr:colOff>
      <xdr:row>2</xdr:row>
      <xdr:rowOff>22866</xdr:rowOff>
    </xdr:to>
    <xdr:pic>
      <xdr:nvPicPr>
        <xdr:cNvPr id="2" name="Picture 1" descr="ville genève n-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16565"/>
          <a:ext cx="795830" cy="463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695325</xdr:colOff>
      <xdr:row>0</xdr:row>
      <xdr:rowOff>16565</xdr:rowOff>
    </xdr:from>
    <xdr:to>
      <xdr:col>15</xdr:col>
      <xdr:colOff>557705</xdr:colOff>
      <xdr:row>2</xdr:row>
      <xdr:rowOff>22866</xdr:rowOff>
    </xdr:to>
    <xdr:pic>
      <xdr:nvPicPr>
        <xdr:cNvPr id="2" name="Picture 1" descr="ville genève n-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16565"/>
          <a:ext cx="795830" cy="463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2"/>
  </sheetPr>
  <dimension ref="A3:R28"/>
  <sheetViews>
    <sheetView workbookViewId="0">
      <selection activeCell="H16" sqref="H16:I16"/>
    </sheetView>
  </sheetViews>
  <sheetFormatPr baseColWidth="10" defaultRowHeight="12.75" x14ac:dyDescent="0.2"/>
  <cols>
    <col min="1" max="1" width="15.5703125" style="6" customWidth="1"/>
    <col min="2" max="2" width="20.140625" style="4" customWidth="1"/>
    <col min="3" max="3" width="21" style="5" bestFit="1" customWidth="1"/>
    <col min="4" max="5" width="17.7109375" style="6" customWidth="1"/>
    <col min="6" max="7" width="17.7109375" style="5" customWidth="1"/>
    <col min="8" max="16384" width="11.42578125" style="5"/>
  </cols>
  <sheetData>
    <row r="3" spans="1:7" ht="13.5" thickBot="1" x14ac:dyDescent="0.25"/>
    <row r="4" spans="1:7" customFormat="1" ht="18.75" thickBot="1" x14ac:dyDescent="0.3">
      <c r="A4" s="1" t="s">
        <v>1</v>
      </c>
      <c r="B4" s="4"/>
      <c r="C4" s="5"/>
      <c r="D4" s="61" t="s">
        <v>4</v>
      </c>
      <c r="E4" s="96" t="str">
        <f>CONCATENATE('GE 698_899_523'!I2," ",'GE 698_899_523'!B1)</f>
        <v>Août 2015</v>
      </c>
      <c r="F4" s="97"/>
      <c r="G4" s="1"/>
    </row>
    <row r="5" spans="1:7" customFormat="1" x14ac:dyDescent="0.2">
      <c r="A5" s="3" t="s">
        <v>2</v>
      </c>
      <c r="B5" s="4"/>
      <c r="C5" s="5"/>
      <c r="D5" s="6"/>
      <c r="E5" s="4"/>
      <c r="F5" s="7"/>
    </row>
    <row r="6" spans="1:7" customFormat="1" x14ac:dyDescent="0.2">
      <c r="A6" s="3" t="s">
        <v>3</v>
      </c>
      <c r="B6" s="4"/>
      <c r="C6" s="5"/>
      <c r="D6" s="6"/>
      <c r="E6" s="4"/>
      <c r="F6" s="7"/>
    </row>
    <row r="7" spans="1:7" customFormat="1" x14ac:dyDescent="0.2">
      <c r="A7" s="3"/>
      <c r="B7" s="4"/>
      <c r="C7" s="5"/>
      <c r="D7" s="6"/>
      <c r="E7" s="4"/>
      <c r="F7" s="7"/>
    </row>
    <row r="8" spans="1:7" customFormat="1" x14ac:dyDescent="0.2">
      <c r="A8" s="4"/>
      <c r="B8" s="4"/>
      <c r="C8" s="5"/>
      <c r="D8" s="6"/>
      <c r="E8" s="4"/>
      <c r="F8" s="7"/>
    </row>
    <row r="9" spans="1:7" customFormat="1" x14ac:dyDescent="0.2">
      <c r="A9" s="4"/>
      <c r="B9" s="4"/>
      <c r="C9" s="5"/>
      <c r="D9" s="6"/>
      <c r="E9" s="4"/>
      <c r="F9" s="7"/>
    </row>
    <row r="10" spans="1:7" customFormat="1" x14ac:dyDescent="0.2">
      <c r="A10" s="4"/>
      <c r="B10" s="4"/>
      <c r="C10" s="5"/>
      <c r="D10" s="6"/>
      <c r="E10" s="4"/>
      <c r="F10" s="7"/>
    </row>
    <row r="11" spans="1:7" ht="12" customHeight="1" thickBot="1" x14ac:dyDescent="0.25">
      <c r="A11" s="8" t="s">
        <v>5</v>
      </c>
    </row>
    <row r="12" spans="1:7" ht="18" customHeight="1" thickBot="1" x14ac:dyDescent="0.3">
      <c r="A12" s="9" t="s">
        <v>52</v>
      </c>
      <c r="B12" s="9" t="s">
        <v>6</v>
      </c>
      <c r="C12" s="10" t="s">
        <v>51</v>
      </c>
      <c r="D12" s="10" t="s">
        <v>7</v>
      </c>
      <c r="E12" s="10" t="s">
        <v>8</v>
      </c>
      <c r="F12" s="10" t="s">
        <v>53</v>
      </c>
      <c r="G12" s="11"/>
    </row>
    <row r="13" spans="1:7" ht="18" customHeight="1" x14ac:dyDescent="0.2">
      <c r="A13" s="37" t="str">
        <f>'GE 698_899_523'!A38:C38</f>
        <v>Int. 4867</v>
      </c>
      <c r="B13" s="94" t="str">
        <f>'GE 698_899_523'!B2</f>
        <v>DEPOT CRETS-DE-CHAMPEL</v>
      </c>
      <c r="C13" s="38" t="str">
        <f>'GE 698_899_523'!A39</f>
        <v>GE 698</v>
      </c>
      <c r="D13" s="49">
        <f>'GE 698_899_523'!B37</f>
        <v>0</v>
      </c>
      <c r="E13" s="58">
        <f>'GE 698_899_523'!C37</f>
        <v>0</v>
      </c>
      <c r="F13" s="52">
        <f>'GE 698_899_523'!E39</f>
        <v>700</v>
      </c>
      <c r="G13" s="12"/>
    </row>
    <row r="14" spans="1:7" ht="18" customHeight="1" x14ac:dyDescent="0.2">
      <c r="A14" s="39" t="str">
        <f>'GE 698_899_523'!H38</f>
        <v>Int. 4872</v>
      </c>
      <c r="B14" s="95"/>
      <c r="C14" s="14" t="str">
        <f>'GE 698_899_523'!H39</f>
        <v>GE 899</v>
      </c>
      <c r="D14" s="50">
        <f>'GE 698_899_523'!H37</f>
        <v>0</v>
      </c>
      <c r="E14" s="59">
        <f>'GE 698_899_523'!I37</f>
        <v>0</v>
      </c>
      <c r="F14" s="53">
        <f>'GE 698_899_523'!K39</f>
        <v>0</v>
      </c>
      <c r="G14" s="12"/>
    </row>
    <row r="15" spans="1:7" ht="18" customHeight="1" x14ac:dyDescent="0.2">
      <c r="A15" s="39" t="str">
        <f>'GE 698_899_523'!N38</f>
        <v>Int. 4321</v>
      </c>
      <c r="B15" s="95"/>
      <c r="C15" s="14" t="str">
        <f>'GE 698_899_523'!N39</f>
        <v>GE 523</v>
      </c>
      <c r="D15" s="50">
        <f>'GE 698_899_523'!N37</f>
        <v>0</v>
      </c>
      <c r="E15" s="59">
        <f>'GE 698_899_523'!O37</f>
        <v>0</v>
      </c>
      <c r="F15" s="53">
        <f>'GE 698_899_523'!Q39</f>
        <v>0</v>
      </c>
      <c r="G15" s="12"/>
    </row>
    <row r="16" spans="1:7" ht="18" customHeight="1" x14ac:dyDescent="0.2">
      <c r="A16" s="39" t="str">
        <f>'GE 646_641_642'!A38:C38</f>
        <v>Int. 4302</v>
      </c>
      <c r="B16" s="95"/>
      <c r="C16" s="14" t="str">
        <f>'GE 646_641_642'!A39</f>
        <v>GE 646</v>
      </c>
      <c r="D16" s="50">
        <f>'GE 646_641_642'!B37</f>
        <v>284.81</v>
      </c>
      <c r="E16" s="59">
        <f>'GE 646_641_642'!C37</f>
        <v>436.62</v>
      </c>
      <c r="F16" s="53">
        <f>'GE 646_641_642'!E39</f>
        <v>13103</v>
      </c>
      <c r="G16" s="12"/>
    </row>
    <row r="17" spans="1:18" ht="18" customHeight="1" x14ac:dyDescent="0.2">
      <c r="A17" s="39" t="str">
        <f>'GE 646_641_642'!H38</f>
        <v>Int. 4301</v>
      </c>
      <c r="B17" s="95"/>
      <c r="C17" s="14" t="str">
        <f>'GE 646_641_642'!H39</f>
        <v>GE 641</v>
      </c>
      <c r="D17" s="50">
        <f>'GE 646_641_642'!H37</f>
        <v>80.009999999999991</v>
      </c>
      <c r="E17" s="59">
        <f>'GE 646_641_642'!I37</f>
        <v>123.2</v>
      </c>
      <c r="F17" s="53">
        <f>'GE 646_641_642'!K39</f>
        <v>12475</v>
      </c>
      <c r="G17" s="12"/>
    </row>
    <row r="18" spans="1:18" ht="18" customHeight="1" x14ac:dyDescent="0.2">
      <c r="A18" s="39" t="str">
        <f>'GE 646_641_642'!N38</f>
        <v>Int. 4296</v>
      </c>
      <c r="B18" s="95"/>
      <c r="C18" s="14" t="str">
        <f>'GE 646_641_642'!N39</f>
        <v>GE 642</v>
      </c>
      <c r="D18" s="50">
        <f>'GE 646_641_642'!N37</f>
        <v>175.6</v>
      </c>
      <c r="E18" s="59">
        <f>'GE 646_641_642'!O37</f>
        <v>267.77</v>
      </c>
      <c r="F18" s="53">
        <f>'GE 646_641_642'!Q39</f>
        <v>204</v>
      </c>
      <c r="G18" s="12"/>
    </row>
    <row r="19" spans="1:18" ht="18" customHeight="1" x14ac:dyDescent="0.2">
      <c r="A19" s="39" t="str">
        <f>'GE 942_5863'!A38:C38</f>
        <v>Int. 4878</v>
      </c>
      <c r="B19" s="95"/>
      <c r="C19" s="14" t="str">
        <f>'GE 942_5863'!A39</f>
        <v>GE 942</v>
      </c>
      <c r="D19" s="50">
        <f>'GE 942_5863'!B37</f>
        <v>0</v>
      </c>
      <c r="E19" s="59">
        <f>'GE 942_5863'!C37</f>
        <v>0</v>
      </c>
      <c r="F19" s="53">
        <f>'GE 942_5863'!E39</f>
        <v>0</v>
      </c>
      <c r="G19" s="12"/>
    </row>
    <row r="20" spans="1:18" ht="18" customHeight="1" x14ac:dyDescent="0.2">
      <c r="A20" s="39" t="str">
        <f>'GE 942_5863'!H38</f>
        <v>Int. S2</v>
      </c>
      <c r="B20" s="95"/>
      <c r="C20" s="39" t="str">
        <f>'GE 942_5863'!H39</f>
        <v>GE 5863</v>
      </c>
      <c r="D20" s="50">
        <f>'GE 942_5863'!H37</f>
        <v>0</v>
      </c>
      <c r="E20" s="59">
        <f>'GE 942_5863'!I37</f>
        <v>0</v>
      </c>
      <c r="F20" s="53">
        <f>'GE 942_5863'!K39</f>
        <v>0</v>
      </c>
      <c r="G20" s="12"/>
    </row>
    <row r="21" spans="1:18" ht="18" customHeight="1" thickBot="1" x14ac:dyDescent="0.25">
      <c r="A21" s="40">
        <f>'GE 942_5863'!N38</f>
        <v>0</v>
      </c>
      <c r="B21" s="95"/>
      <c r="C21" s="41">
        <f>'GE 942_5863'!N39</f>
        <v>0</v>
      </c>
      <c r="D21" s="51">
        <f>'GE 942_5863'!N37</f>
        <v>0</v>
      </c>
      <c r="E21" s="60">
        <f>'GE 942_5863'!O37</f>
        <v>0</v>
      </c>
      <c r="F21" s="54">
        <f>'GE 942_5863'!Q39</f>
        <v>0</v>
      </c>
      <c r="G21" s="12"/>
    </row>
    <row r="28" spans="1:18" x14ac:dyDescent="0.2">
      <c r="R28" s="36"/>
    </row>
  </sheetData>
  <sheetProtection sheet="1" objects="1" scenarios="1"/>
  <mergeCells count="2">
    <mergeCell ref="B13:B21"/>
    <mergeCell ref="E4:F4"/>
  </mergeCells>
  <phoneticPr fontId="3" type="noConversion"/>
  <pageMargins left="0.59055118110236227" right="0.59055118110236227" top="0.98425196850393704" bottom="0.98425196850393704" header="0.51181102362204722" footer="0.51181102362204722"/>
  <pageSetup paperSize="9" orientation="portrait" horizontalDpi="300" verticalDpi="300" r:id="rId1"/>
  <headerFooter alignWithMargins="0">
    <oddFooter>&amp;R&amp;Z&amp;F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indexed="13"/>
  </sheetPr>
  <dimension ref="A1:S42"/>
  <sheetViews>
    <sheetView tabSelected="1" zoomScaleNormal="100" workbookViewId="0">
      <selection activeCell="I13" sqref="I13"/>
    </sheetView>
  </sheetViews>
  <sheetFormatPr baseColWidth="10" defaultRowHeight="12.75" x14ac:dyDescent="0.2"/>
  <cols>
    <col min="1" max="1" width="2.7109375" style="20" customWidth="1"/>
    <col min="2" max="3" width="12.7109375" style="1" customWidth="1"/>
    <col min="4" max="4" width="11.7109375" style="1" customWidth="1"/>
    <col min="5" max="6" width="7.7109375" style="1" customWidth="1"/>
    <col min="7" max="7" width="2.7109375" style="20" customWidth="1"/>
    <col min="8" max="9" width="12.7109375" style="1" customWidth="1"/>
    <col min="10" max="10" width="11.7109375" style="1" customWidth="1"/>
    <col min="11" max="12" width="7.7109375" style="1" customWidth="1"/>
    <col min="13" max="13" width="2.7109375" style="20" customWidth="1"/>
    <col min="14" max="15" width="12.7109375" style="1" customWidth="1"/>
    <col min="16" max="16" width="11.7109375" style="1" customWidth="1"/>
    <col min="17" max="18" width="7.7109375" style="1" customWidth="1"/>
    <col min="19" max="19" width="2.7109375" style="20" customWidth="1"/>
    <col min="20" max="16384" width="11.42578125" style="1"/>
  </cols>
  <sheetData>
    <row r="1" spans="1:19" ht="18" customHeight="1" thickTop="1" thickBot="1" x14ac:dyDescent="0.25">
      <c r="B1" s="91">
        <v>2015</v>
      </c>
      <c r="D1" s="35">
        <f>DATE(B1,8,1)</f>
        <v>42217</v>
      </c>
      <c r="N1" s="29" t="s">
        <v>47</v>
      </c>
      <c r="O1" s="28"/>
    </row>
    <row r="2" spans="1:19" ht="18" customHeight="1" thickTop="1" thickBot="1" x14ac:dyDescent="0.25">
      <c r="B2" s="34" t="s">
        <v>20</v>
      </c>
      <c r="C2" s="32"/>
      <c r="D2" s="33"/>
      <c r="E2" s="19"/>
      <c r="F2" s="19"/>
      <c r="G2" s="42"/>
      <c r="H2" s="25" t="s">
        <v>4</v>
      </c>
      <c r="I2" s="98" t="s">
        <v>40</v>
      </c>
      <c r="J2" s="99"/>
      <c r="N2" s="30" t="s">
        <v>48</v>
      </c>
      <c r="O2" s="28"/>
    </row>
    <row r="3" spans="1:19" ht="22.5" customHeight="1" thickTop="1" thickBot="1" x14ac:dyDescent="0.25">
      <c r="B3" s="2"/>
      <c r="E3" s="104" t="str">
        <f>$I$2</f>
        <v>Août</v>
      </c>
      <c r="F3" s="105"/>
      <c r="K3" s="104" t="str">
        <f>$I$2</f>
        <v>Août</v>
      </c>
      <c r="L3" s="105"/>
      <c r="N3" s="31" t="s">
        <v>49</v>
      </c>
      <c r="O3" s="31"/>
      <c r="Q3" s="104" t="str">
        <f>$I$2</f>
        <v>Août</v>
      </c>
      <c r="R3" s="105"/>
    </row>
    <row r="4" spans="1:19" ht="26.25" thickBot="1" x14ac:dyDescent="0.25">
      <c r="A4" s="43"/>
      <c r="B4" s="62" t="s">
        <v>0</v>
      </c>
      <c r="C4" s="63"/>
      <c r="D4" s="26" t="s">
        <v>45</v>
      </c>
      <c r="E4" s="102"/>
      <c r="F4" s="103"/>
      <c r="G4" s="100" t="s">
        <v>46</v>
      </c>
      <c r="H4" s="62" t="s">
        <v>0</v>
      </c>
      <c r="I4" s="63"/>
      <c r="J4" s="26" t="s">
        <v>45</v>
      </c>
      <c r="K4" s="102"/>
      <c r="L4" s="103"/>
      <c r="M4" s="100" t="s">
        <v>46</v>
      </c>
      <c r="N4" s="62" t="s">
        <v>0</v>
      </c>
      <c r="O4" s="63"/>
      <c r="P4" s="26" t="s">
        <v>45</v>
      </c>
      <c r="Q4" s="102"/>
      <c r="R4" s="103"/>
      <c r="S4" s="100" t="s">
        <v>46</v>
      </c>
    </row>
    <row r="5" spans="1:19" ht="15" thickBot="1" x14ac:dyDescent="0.25">
      <c r="A5" s="16"/>
      <c r="B5" s="45" t="s">
        <v>7</v>
      </c>
      <c r="C5" s="46" t="s">
        <v>8</v>
      </c>
      <c r="D5" s="47" t="s">
        <v>28</v>
      </c>
      <c r="E5" s="15" t="s">
        <v>21</v>
      </c>
      <c r="F5" s="17" t="s">
        <v>29</v>
      </c>
      <c r="G5" s="101"/>
      <c r="H5" s="45" t="s">
        <v>7</v>
      </c>
      <c r="I5" s="46" t="s">
        <v>8</v>
      </c>
      <c r="J5" s="47" t="s">
        <v>28</v>
      </c>
      <c r="K5" s="15" t="s">
        <v>21</v>
      </c>
      <c r="L5" s="17" t="s">
        <v>29</v>
      </c>
      <c r="M5" s="101"/>
      <c r="N5" s="45" t="s">
        <v>7</v>
      </c>
      <c r="O5" s="46" t="s">
        <v>8</v>
      </c>
      <c r="P5" s="47" t="s">
        <v>28</v>
      </c>
      <c r="Q5" s="15" t="s">
        <v>21</v>
      </c>
      <c r="R5" s="17" t="s">
        <v>29</v>
      </c>
      <c r="S5" s="101"/>
    </row>
    <row r="6" spans="1:19" ht="14.45" customHeight="1" x14ac:dyDescent="0.2">
      <c r="A6" s="69">
        <v>1</v>
      </c>
      <c r="B6" s="70"/>
      <c r="C6" s="71"/>
      <c r="D6" s="55"/>
      <c r="E6" s="78">
        <v>1300</v>
      </c>
      <c r="F6" s="79"/>
      <c r="G6" s="69">
        <v>1</v>
      </c>
      <c r="H6" s="70"/>
      <c r="I6" s="71"/>
      <c r="J6" s="55" t="str">
        <f t="shared" ref="J6:J7" si="0">IF(H6="","",I6/H6)</f>
        <v/>
      </c>
      <c r="K6" s="86"/>
      <c r="L6" s="79"/>
      <c r="M6" s="69">
        <v>1</v>
      </c>
      <c r="N6" s="70"/>
      <c r="O6" s="71"/>
      <c r="P6" s="55" t="str">
        <f t="shared" ref="P6:P7" si="1">IF(N6="","",O6/N6)</f>
        <v/>
      </c>
      <c r="Q6" s="86"/>
      <c r="R6" s="79"/>
      <c r="S6" s="69">
        <v>1</v>
      </c>
    </row>
    <row r="7" spans="1:19" ht="14.45" customHeight="1" x14ac:dyDescent="0.2">
      <c r="A7" s="72">
        <v>2</v>
      </c>
      <c r="B7" s="73"/>
      <c r="C7" s="74"/>
      <c r="D7" s="56" t="str">
        <f t="shared" ref="D7" si="2">IF(B7="","",C7/B7)</f>
        <v/>
      </c>
      <c r="E7" s="80">
        <v>1500</v>
      </c>
      <c r="F7" s="81">
        <f>E7-E6</f>
        <v>200</v>
      </c>
      <c r="G7" s="72">
        <v>2</v>
      </c>
      <c r="H7" s="73"/>
      <c r="I7" s="74"/>
      <c r="J7" s="56" t="str">
        <f t="shared" si="0"/>
        <v/>
      </c>
      <c r="K7" s="87"/>
      <c r="L7" s="82"/>
      <c r="M7" s="72">
        <v>2</v>
      </c>
      <c r="N7" s="73"/>
      <c r="O7" s="74"/>
      <c r="P7" s="56" t="str">
        <f t="shared" si="1"/>
        <v/>
      </c>
      <c r="Q7" s="87"/>
      <c r="R7" s="82"/>
      <c r="S7" s="72">
        <v>2</v>
      </c>
    </row>
    <row r="8" spans="1:19" ht="14.45" customHeight="1" x14ac:dyDescent="0.2">
      <c r="A8" s="72">
        <v>3</v>
      </c>
      <c r="B8" s="73"/>
      <c r="C8" s="74"/>
      <c r="D8" s="56" t="str">
        <f>IF(B8="","",C8/B8)</f>
        <v/>
      </c>
      <c r="E8" s="80"/>
      <c r="F8" s="82"/>
      <c r="G8" s="72">
        <v>3</v>
      </c>
      <c r="H8" s="73"/>
      <c r="I8" s="74"/>
      <c r="J8" s="56" t="str">
        <f>IF(H8="","",I8/H8)</f>
        <v/>
      </c>
      <c r="K8" s="87"/>
      <c r="L8" s="82"/>
      <c r="M8" s="72">
        <v>3</v>
      </c>
      <c r="N8" s="73"/>
      <c r="O8" s="74"/>
      <c r="P8" s="56" t="str">
        <f>IF(N8="","",O8/N8)</f>
        <v/>
      </c>
      <c r="Q8" s="87"/>
      <c r="R8" s="82"/>
      <c r="S8" s="72">
        <v>3</v>
      </c>
    </row>
    <row r="9" spans="1:19" ht="14.45" customHeight="1" x14ac:dyDescent="0.2">
      <c r="A9" s="72">
        <v>4</v>
      </c>
      <c r="B9" s="73"/>
      <c r="C9" s="74"/>
      <c r="D9" s="56" t="str">
        <f t="shared" ref="D9:D36" si="3">IF(B9="","",C9/B9)</f>
        <v/>
      </c>
      <c r="E9" s="80">
        <v>2000</v>
      </c>
      <c r="F9" s="81">
        <f>E9-E7</f>
        <v>500</v>
      </c>
      <c r="G9" s="72">
        <v>4</v>
      </c>
      <c r="H9" s="73"/>
      <c r="I9" s="74"/>
      <c r="J9" s="56" t="str">
        <f t="shared" ref="J9:J36" si="4">IF(H9="","",I9/H9)</f>
        <v/>
      </c>
      <c r="K9" s="87"/>
      <c r="L9" s="82"/>
      <c r="M9" s="72">
        <v>4</v>
      </c>
      <c r="N9" s="73"/>
      <c r="O9" s="74"/>
      <c r="P9" s="56" t="str">
        <f t="shared" ref="P9:P36" si="5">IF(N9="","",O9/N9)</f>
        <v/>
      </c>
      <c r="Q9" s="87"/>
      <c r="R9" s="82"/>
      <c r="S9" s="72">
        <v>4</v>
      </c>
    </row>
    <row r="10" spans="1:19" ht="14.45" customHeight="1" x14ac:dyDescent="0.2">
      <c r="A10" s="72">
        <v>5</v>
      </c>
      <c r="B10" s="73"/>
      <c r="C10" s="74"/>
      <c r="D10" s="56" t="str">
        <f t="shared" si="3"/>
        <v/>
      </c>
      <c r="E10" s="83"/>
      <c r="F10" s="82"/>
      <c r="G10" s="72">
        <v>5</v>
      </c>
      <c r="H10" s="73"/>
      <c r="I10" s="74"/>
      <c r="J10" s="56" t="str">
        <f t="shared" si="4"/>
        <v/>
      </c>
      <c r="K10" s="87"/>
      <c r="L10" s="82"/>
      <c r="M10" s="72">
        <v>5</v>
      </c>
      <c r="N10" s="73"/>
      <c r="O10" s="74"/>
      <c r="P10" s="56" t="str">
        <f t="shared" si="5"/>
        <v/>
      </c>
      <c r="Q10" s="87"/>
      <c r="R10" s="82"/>
      <c r="S10" s="72">
        <v>5</v>
      </c>
    </row>
    <row r="11" spans="1:19" ht="14.45" customHeight="1" x14ac:dyDescent="0.2">
      <c r="A11" s="72">
        <v>6</v>
      </c>
      <c r="B11" s="73"/>
      <c r="C11" s="74"/>
      <c r="D11" s="56" t="str">
        <f t="shared" si="3"/>
        <v/>
      </c>
      <c r="E11" s="80"/>
      <c r="F11" s="82"/>
      <c r="G11" s="72">
        <v>6</v>
      </c>
      <c r="H11" s="73"/>
      <c r="I11" s="74"/>
      <c r="J11" s="56" t="str">
        <f t="shared" si="4"/>
        <v/>
      </c>
      <c r="K11" s="87"/>
      <c r="L11" s="82"/>
      <c r="M11" s="72">
        <v>6</v>
      </c>
      <c r="N11" s="73"/>
      <c r="O11" s="74"/>
      <c r="P11" s="56" t="str">
        <f>IF(N11="","",O11/N11)</f>
        <v/>
      </c>
      <c r="Q11" s="87"/>
      <c r="R11" s="82"/>
      <c r="S11" s="72">
        <v>6</v>
      </c>
    </row>
    <row r="12" spans="1:19" ht="14.45" customHeight="1" x14ac:dyDescent="0.2">
      <c r="A12" s="72">
        <v>7</v>
      </c>
      <c r="B12" s="73"/>
      <c r="C12" s="74"/>
      <c r="D12" s="56" t="str">
        <f t="shared" si="3"/>
        <v/>
      </c>
      <c r="E12" s="80"/>
      <c r="F12" s="82"/>
      <c r="G12" s="72">
        <v>7</v>
      </c>
      <c r="H12" s="73"/>
      <c r="I12" s="74"/>
      <c r="J12" s="56" t="str">
        <f t="shared" si="4"/>
        <v/>
      </c>
      <c r="K12" s="87"/>
      <c r="L12" s="82"/>
      <c r="M12" s="72">
        <v>7</v>
      </c>
      <c r="N12" s="73"/>
      <c r="O12" s="74"/>
      <c r="P12" s="56" t="str">
        <f t="shared" si="5"/>
        <v/>
      </c>
      <c r="Q12" s="87"/>
      <c r="R12" s="82"/>
      <c r="S12" s="72">
        <v>7</v>
      </c>
    </row>
    <row r="13" spans="1:19" ht="14.45" customHeight="1" x14ac:dyDescent="0.2">
      <c r="A13" s="72">
        <v>8</v>
      </c>
      <c r="B13" s="73"/>
      <c r="C13" s="74"/>
      <c r="D13" s="56" t="str">
        <f t="shared" si="3"/>
        <v/>
      </c>
      <c r="E13" s="80"/>
      <c r="F13" s="82"/>
      <c r="G13" s="72">
        <v>8</v>
      </c>
      <c r="H13" s="73"/>
      <c r="I13" s="74"/>
      <c r="J13" s="56" t="str">
        <f t="shared" si="4"/>
        <v/>
      </c>
      <c r="K13" s="87"/>
      <c r="L13" s="82"/>
      <c r="M13" s="72">
        <v>8</v>
      </c>
      <c r="N13" s="73"/>
      <c r="O13" s="74"/>
      <c r="P13" s="56" t="str">
        <f t="shared" si="5"/>
        <v/>
      </c>
      <c r="Q13" s="87"/>
      <c r="R13" s="82"/>
      <c r="S13" s="72">
        <v>8</v>
      </c>
    </row>
    <row r="14" spans="1:19" ht="14.45" customHeight="1" x14ac:dyDescent="0.2">
      <c r="A14" s="72">
        <v>9</v>
      </c>
      <c r="B14" s="73"/>
      <c r="C14" s="74"/>
      <c r="D14" s="56" t="str">
        <f t="shared" si="3"/>
        <v/>
      </c>
      <c r="E14" s="80"/>
      <c r="F14" s="82"/>
      <c r="G14" s="72">
        <v>9</v>
      </c>
      <c r="H14" s="73"/>
      <c r="I14" s="74"/>
      <c r="J14" s="56" t="str">
        <f t="shared" si="4"/>
        <v/>
      </c>
      <c r="K14" s="87"/>
      <c r="L14" s="82"/>
      <c r="M14" s="72">
        <v>9</v>
      </c>
      <c r="N14" s="73"/>
      <c r="O14" s="74"/>
      <c r="P14" s="56" t="str">
        <f t="shared" si="5"/>
        <v/>
      </c>
      <c r="Q14" s="87"/>
      <c r="R14" s="82"/>
      <c r="S14" s="72">
        <v>9</v>
      </c>
    </row>
    <row r="15" spans="1:19" ht="14.45" customHeight="1" x14ac:dyDescent="0.2">
      <c r="A15" s="72">
        <v>10</v>
      </c>
      <c r="B15" s="73"/>
      <c r="C15" s="74"/>
      <c r="D15" s="56" t="str">
        <f t="shared" si="3"/>
        <v/>
      </c>
      <c r="E15" s="80"/>
      <c r="F15" s="82"/>
      <c r="G15" s="72">
        <v>10</v>
      </c>
      <c r="H15" s="73"/>
      <c r="I15" s="74"/>
      <c r="J15" s="56" t="str">
        <f t="shared" si="4"/>
        <v/>
      </c>
      <c r="K15" s="87"/>
      <c r="L15" s="82"/>
      <c r="M15" s="72">
        <v>10</v>
      </c>
      <c r="N15" s="73"/>
      <c r="O15" s="74"/>
      <c r="P15" s="56" t="str">
        <f t="shared" si="5"/>
        <v/>
      </c>
      <c r="Q15" s="87"/>
      <c r="R15" s="82"/>
      <c r="S15" s="72">
        <v>10</v>
      </c>
    </row>
    <row r="16" spans="1:19" ht="14.45" customHeight="1" x14ac:dyDescent="0.2">
      <c r="A16" s="72">
        <v>11</v>
      </c>
      <c r="B16" s="73"/>
      <c r="C16" s="74"/>
      <c r="D16" s="56" t="str">
        <f t="shared" si="3"/>
        <v/>
      </c>
      <c r="E16" s="80"/>
      <c r="F16" s="82"/>
      <c r="G16" s="72">
        <v>11</v>
      </c>
      <c r="H16" s="73"/>
      <c r="I16" s="74"/>
      <c r="J16" s="56" t="str">
        <f t="shared" si="4"/>
        <v/>
      </c>
      <c r="K16" s="87"/>
      <c r="L16" s="82"/>
      <c r="M16" s="72">
        <v>11</v>
      </c>
      <c r="N16" s="73"/>
      <c r="O16" s="74"/>
      <c r="P16" s="56" t="str">
        <f t="shared" si="5"/>
        <v/>
      </c>
      <c r="Q16" s="87"/>
      <c r="R16" s="82"/>
      <c r="S16" s="72">
        <v>11</v>
      </c>
    </row>
    <row r="17" spans="1:19" ht="14.45" customHeight="1" x14ac:dyDescent="0.2">
      <c r="A17" s="72">
        <v>12</v>
      </c>
      <c r="B17" s="73"/>
      <c r="C17" s="74"/>
      <c r="D17" s="56" t="str">
        <f t="shared" si="3"/>
        <v/>
      </c>
      <c r="E17" s="80"/>
      <c r="F17" s="82"/>
      <c r="G17" s="72">
        <v>12</v>
      </c>
      <c r="H17" s="73"/>
      <c r="I17" s="74"/>
      <c r="J17" s="56" t="str">
        <f t="shared" si="4"/>
        <v/>
      </c>
      <c r="K17" s="87"/>
      <c r="L17" s="82"/>
      <c r="M17" s="72">
        <v>12</v>
      </c>
      <c r="N17" s="73"/>
      <c r="O17" s="74"/>
      <c r="P17" s="56" t="str">
        <f t="shared" si="5"/>
        <v/>
      </c>
      <c r="Q17" s="87"/>
      <c r="R17" s="82"/>
      <c r="S17" s="72">
        <v>12</v>
      </c>
    </row>
    <row r="18" spans="1:19" ht="14.45" customHeight="1" x14ac:dyDescent="0.2">
      <c r="A18" s="72">
        <v>13</v>
      </c>
      <c r="B18" s="73"/>
      <c r="C18" s="74"/>
      <c r="D18" s="56" t="str">
        <f t="shared" si="3"/>
        <v/>
      </c>
      <c r="E18" s="80"/>
      <c r="F18" s="82"/>
      <c r="G18" s="72">
        <v>13</v>
      </c>
      <c r="H18" s="73"/>
      <c r="I18" s="74"/>
      <c r="J18" s="56" t="str">
        <f t="shared" si="4"/>
        <v/>
      </c>
      <c r="K18" s="87"/>
      <c r="L18" s="82"/>
      <c r="M18" s="72">
        <v>13</v>
      </c>
      <c r="N18" s="73"/>
      <c r="O18" s="74"/>
      <c r="P18" s="56" t="str">
        <f t="shared" si="5"/>
        <v/>
      </c>
      <c r="Q18" s="87"/>
      <c r="R18" s="82"/>
      <c r="S18" s="72">
        <v>13</v>
      </c>
    </row>
    <row r="19" spans="1:19" ht="14.45" customHeight="1" x14ac:dyDescent="0.2">
      <c r="A19" s="72">
        <v>14</v>
      </c>
      <c r="B19" s="73"/>
      <c r="C19" s="74"/>
      <c r="D19" s="56" t="str">
        <f t="shared" si="3"/>
        <v/>
      </c>
      <c r="E19" s="80"/>
      <c r="F19" s="82"/>
      <c r="G19" s="72">
        <v>14</v>
      </c>
      <c r="H19" s="73"/>
      <c r="I19" s="74"/>
      <c r="J19" s="56" t="str">
        <f t="shared" si="4"/>
        <v/>
      </c>
      <c r="K19" s="87"/>
      <c r="L19" s="82"/>
      <c r="M19" s="72">
        <v>14</v>
      </c>
      <c r="N19" s="73"/>
      <c r="O19" s="74"/>
      <c r="P19" s="56" t="str">
        <f t="shared" si="5"/>
        <v/>
      </c>
      <c r="Q19" s="87"/>
      <c r="R19" s="82"/>
      <c r="S19" s="72">
        <v>14</v>
      </c>
    </row>
    <row r="20" spans="1:19" ht="14.45" customHeight="1" x14ac:dyDescent="0.2">
      <c r="A20" s="72">
        <v>15</v>
      </c>
      <c r="B20" s="73"/>
      <c r="C20" s="74"/>
      <c r="D20" s="56" t="str">
        <f t="shared" si="3"/>
        <v/>
      </c>
      <c r="E20" s="80"/>
      <c r="F20" s="82"/>
      <c r="G20" s="72">
        <v>15</v>
      </c>
      <c r="H20" s="73"/>
      <c r="I20" s="74"/>
      <c r="J20" s="56" t="str">
        <f t="shared" si="4"/>
        <v/>
      </c>
      <c r="K20" s="87"/>
      <c r="L20" s="82"/>
      <c r="M20" s="72">
        <v>15</v>
      </c>
      <c r="N20" s="73"/>
      <c r="O20" s="74"/>
      <c r="P20" s="56" t="str">
        <f t="shared" si="5"/>
        <v/>
      </c>
      <c r="Q20" s="87"/>
      <c r="R20" s="82"/>
      <c r="S20" s="72">
        <v>15</v>
      </c>
    </row>
    <row r="21" spans="1:19" ht="14.45" customHeight="1" x14ac:dyDescent="0.2">
      <c r="A21" s="72">
        <v>16</v>
      </c>
      <c r="B21" s="73"/>
      <c r="C21" s="74"/>
      <c r="D21" s="56" t="str">
        <f t="shared" si="3"/>
        <v/>
      </c>
      <c r="E21" s="80"/>
      <c r="F21" s="82"/>
      <c r="G21" s="72">
        <v>16</v>
      </c>
      <c r="H21" s="73"/>
      <c r="I21" s="74"/>
      <c r="J21" s="56" t="str">
        <f t="shared" si="4"/>
        <v/>
      </c>
      <c r="K21" s="87"/>
      <c r="L21" s="82"/>
      <c r="M21" s="72">
        <v>16</v>
      </c>
      <c r="N21" s="73"/>
      <c r="O21" s="74"/>
      <c r="P21" s="56" t="str">
        <f t="shared" si="5"/>
        <v/>
      </c>
      <c r="Q21" s="87"/>
      <c r="R21" s="82"/>
      <c r="S21" s="72">
        <v>16</v>
      </c>
    </row>
    <row r="22" spans="1:19" ht="14.45" customHeight="1" x14ac:dyDescent="0.2">
      <c r="A22" s="72">
        <v>17</v>
      </c>
      <c r="B22" s="73"/>
      <c r="C22" s="74"/>
      <c r="D22" s="56" t="str">
        <f t="shared" si="3"/>
        <v/>
      </c>
      <c r="E22" s="80"/>
      <c r="F22" s="82"/>
      <c r="G22" s="72">
        <v>17</v>
      </c>
      <c r="H22" s="73"/>
      <c r="I22" s="74"/>
      <c r="J22" s="56" t="str">
        <f t="shared" si="4"/>
        <v/>
      </c>
      <c r="K22" s="87"/>
      <c r="L22" s="82"/>
      <c r="M22" s="72">
        <v>17</v>
      </c>
      <c r="N22" s="73"/>
      <c r="O22" s="74" t="s">
        <v>54</v>
      </c>
      <c r="P22" s="56" t="str">
        <f t="shared" si="5"/>
        <v/>
      </c>
      <c r="Q22" s="87"/>
      <c r="R22" s="82"/>
      <c r="S22" s="72">
        <v>17</v>
      </c>
    </row>
    <row r="23" spans="1:19" ht="14.45" customHeight="1" x14ac:dyDescent="0.2">
      <c r="A23" s="72">
        <v>18</v>
      </c>
      <c r="B23" s="73"/>
      <c r="C23" s="74"/>
      <c r="D23" s="56" t="str">
        <f t="shared" si="3"/>
        <v/>
      </c>
      <c r="E23" s="80"/>
      <c r="F23" s="82"/>
      <c r="G23" s="72">
        <v>18</v>
      </c>
      <c r="H23" s="73"/>
      <c r="I23" s="74"/>
      <c r="J23" s="56" t="str">
        <f t="shared" si="4"/>
        <v/>
      </c>
      <c r="K23" s="87"/>
      <c r="L23" s="82"/>
      <c r="M23" s="72">
        <v>18</v>
      </c>
      <c r="N23" s="73"/>
      <c r="O23" s="74"/>
      <c r="P23" s="56" t="str">
        <f t="shared" si="5"/>
        <v/>
      </c>
      <c r="Q23" s="87"/>
      <c r="R23" s="82"/>
      <c r="S23" s="72">
        <v>18</v>
      </c>
    </row>
    <row r="24" spans="1:19" ht="14.45" customHeight="1" x14ac:dyDescent="0.2">
      <c r="A24" s="72">
        <v>19</v>
      </c>
      <c r="B24" s="73"/>
      <c r="C24" s="74"/>
      <c r="D24" s="56" t="str">
        <f t="shared" si="3"/>
        <v/>
      </c>
      <c r="E24" s="80"/>
      <c r="F24" s="82"/>
      <c r="G24" s="72">
        <v>19</v>
      </c>
      <c r="H24" s="73"/>
      <c r="I24" s="74"/>
      <c r="J24" s="56" t="str">
        <f t="shared" si="4"/>
        <v/>
      </c>
      <c r="K24" s="87"/>
      <c r="L24" s="82"/>
      <c r="M24" s="72">
        <v>19</v>
      </c>
      <c r="N24" s="73"/>
      <c r="O24" s="74"/>
      <c r="P24" s="56" t="str">
        <f t="shared" si="5"/>
        <v/>
      </c>
      <c r="Q24" s="87"/>
      <c r="R24" s="82"/>
      <c r="S24" s="72">
        <v>19</v>
      </c>
    </row>
    <row r="25" spans="1:19" ht="14.45" customHeight="1" x14ac:dyDescent="0.2">
      <c r="A25" s="72">
        <v>20</v>
      </c>
      <c r="B25" s="73"/>
      <c r="C25" s="74"/>
      <c r="D25" s="56" t="str">
        <f t="shared" si="3"/>
        <v/>
      </c>
      <c r="E25" s="80"/>
      <c r="F25" s="82"/>
      <c r="G25" s="72">
        <v>20</v>
      </c>
      <c r="H25" s="73"/>
      <c r="I25" s="74"/>
      <c r="J25" s="56" t="str">
        <f t="shared" si="4"/>
        <v/>
      </c>
      <c r="K25" s="87"/>
      <c r="L25" s="82"/>
      <c r="M25" s="72">
        <v>20</v>
      </c>
      <c r="N25" s="73"/>
      <c r="O25" s="74"/>
      <c r="P25" s="56" t="str">
        <f t="shared" si="5"/>
        <v/>
      </c>
      <c r="Q25" s="87"/>
      <c r="R25" s="82"/>
      <c r="S25" s="72">
        <v>20</v>
      </c>
    </row>
    <row r="26" spans="1:19" ht="14.45" customHeight="1" x14ac:dyDescent="0.2">
      <c r="A26" s="72">
        <v>21</v>
      </c>
      <c r="B26" s="73"/>
      <c r="C26" s="74"/>
      <c r="D26" s="56" t="str">
        <f t="shared" si="3"/>
        <v/>
      </c>
      <c r="E26" s="80"/>
      <c r="F26" s="82"/>
      <c r="G26" s="72">
        <v>21</v>
      </c>
      <c r="H26" s="73"/>
      <c r="I26" s="74"/>
      <c r="J26" s="56" t="str">
        <f t="shared" si="4"/>
        <v/>
      </c>
      <c r="K26" s="87"/>
      <c r="L26" s="82"/>
      <c r="M26" s="72">
        <v>21</v>
      </c>
      <c r="N26" s="73"/>
      <c r="O26" s="74"/>
      <c r="P26" s="56" t="str">
        <f t="shared" si="5"/>
        <v/>
      </c>
      <c r="Q26" s="87"/>
      <c r="R26" s="82"/>
      <c r="S26" s="72">
        <v>21</v>
      </c>
    </row>
    <row r="27" spans="1:19" ht="14.45" customHeight="1" x14ac:dyDescent="0.2">
      <c r="A27" s="72">
        <v>22</v>
      </c>
      <c r="B27" s="73"/>
      <c r="C27" s="74"/>
      <c r="D27" s="56" t="str">
        <f t="shared" si="3"/>
        <v/>
      </c>
      <c r="E27" s="80"/>
      <c r="F27" s="82"/>
      <c r="G27" s="72">
        <v>22</v>
      </c>
      <c r="H27" s="73"/>
      <c r="I27" s="74"/>
      <c r="J27" s="56" t="str">
        <f t="shared" si="4"/>
        <v/>
      </c>
      <c r="K27" s="88"/>
      <c r="L27" s="82"/>
      <c r="M27" s="72">
        <v>22</v>
      </c>
      <c r="N27" s="73"/>
      <c r="O27" s="74"/>
      <c r="P27" s="56" t="str">
        <f t="shared" si="5"/>
        <v/>
      </c>
      <c r="Q27" s="87"/>
      <c r="R27" s="82"/>
      <c r="S27" s="72">
        <v>22</v>
      </c>
    </row>
    <row r="28" spans="1:19" ht="14.45" customHeight="1" x14ac:dyDescent="0.2">
      <c r="A28" s="72">
        <v>23</v>
      </c>
      <c r="B28" s="73"/>
      <c r="C28" s="74"/>
      <c r="D28" s="56" t="str">
        <f t="shared" si="3"/>
        <v/>
      </c>
      <c r="E28" s="80"/>
      <c r="F28" s="82"/>
      <c r="G28" s="72">
        <v>23</v>
      </c>
      <c r="H28" s="73"/>
      <c r="I28" s="74"/>
      <c r="J28" s="56" t="str">
        <f t="shared" si="4"/>
        <v/>
      </c>
      <c r="K28" s="87"/>
      <c r="L28" s="82"/>
      <c r="M28" s="72">
        <v>23</v>
      </c>
      <c r="N28" s="73"/>
      <c r="O28" s="74"/>
      <c r="P28" s="56" t="str">
        <f t="shared" si="5"/>
        <v/>
      </c>
      <c r="Q28" s="87"/>
      <c r="R28" s="82"/>
      <c r="S28" s="72">
        <v>23</v>
      </c>
    </row>
    <row r="29" spans="1:19" ht="14.45" customHeight="1" x14ac:dyDescent="0.2">
      <c r="A29" s="72">
        <v>24</v>
      </c>
      <c r="B29" s="73"/>
      <c r="C29" s="74"/>
      <c r="D29" s="56" t="str">
        <f t="shared" si="3"/>
        <v/>
      </c>
      <c r="E29" s="80"/>
      <c r="F29" s="82"/>
      <c r="G29" s="72">
        <v>24</v>
      </c>
      <c r="H29" s="73"/>
      <c r="I29" s="74"/>
      <c r="J29" s="56" t="str">
        <f t="shared" si="4"/>
        <v/>
      </c>
      <c r="K29" s="87"/>
      <c r="L29" s="82"/>
      <c r="M29" s="72">
        <v>24</v>
      </c>
      <c r="N29" s="73"/>
      <c r="O29" s="74"/>
      <c r="P29" s="56" t="str">
        <f t="shared" si="5"/>
        <v/>
      </c>
      <c r="Q29" s="87"/>
      <c r="R29" s="82"/>
      <c r="S29" s="72">
        <v>24</v>
      </c>
    </row>
    <row r="30" spans="1:19" ht="14.45" customHeight="1" x14ac:dyDescent="0.2">
      <c r="A30" s="72">
        <v>25</v>
      </c>
      <c r="B30" s="73"/>
      <c r="C30" s="74"/>
      <c r="D30" s="56" t="str">
        <f t="shared" si="3"/>
        <v/>
      </c>
      <c r="E30" s="80"/>
      <c r="F30" s="82"/>
      <c r="G30" s="72">
        <v>25</v>
      </c>
      <c r="H30" s="73"/>
      <c r="I30" s="74"/>
      <c r="J30" s="56" t="str">
        <f t="shared" si="4"/>
        <v/>
      </c>
      <c r="K30" s="87"/>
      <c r="L30" s="82"/>
      <c r="M30" s="72">
        <v>25</v>
      </c>
      <c r="N30" s="73"/>
      <c r="O30" s="74"/>
      <c r="P30" s="56" t="str">
        <f t="shared" si="5"/>
        <v/>
      </c>
      <c r="Q30" s="87"/>
      <c r="R30" s="82"/>
      <c r="S30" s="72">
        <v>25</v>
      </c>
    </row>
    <row r="31" spans="1:19" ht="14.45" customHeight="1" x14ac:dyDescent="0.2">
      <c r="A31" s="72">
        <v>26</v>
      </c>
      <c r="B31" s="73"/>
      <c r="C31" s="74"/>
      <c r="D31" s="56" t="str">
        <f t="shared" si="3"/>
        <v/>
      </c>
      <c r="E31" s="80"/>
      <c r="F31" s="82"/>
      <c r="G31" s="72">
        <v>26</v>
      </c>
      <c r="H31" s="73"/>
      <c r="I31" s="74"/>
      <c r="J31" s="56" t="str">
        <f t="shared" si="4"/>
        <v/>
      </c>
      <c r="K31" s="87"/>
      <c r="L31" s="82"/>
      <c r="M31" s="72">
        <v>26</v>
      </c>
      <c r="N31" s="73"/>
      <c r="O31" s="74"/>
      <c r="P31" s="56" t="str">
        <f t="shared" si="5"/>
        <v/>
      </c>
      <c r="Q31" s="87"/>
      <c r="R31" s="82"/>
      <c r="S31" s="72">
        <v>26</v>
      </c>
    </row>
    <row r="32" spans="1:19" ht="14.45" customHeight="1" x14ac:dyDescent="0.2">
      <c r="A32" s="72">
        <v>27</v>
      </c>
      <c r="B32" s="73"/>
      <c r="C32" s="74"/>
      <c r="D32" s="56" t="str">
        <f t="shared" si="3"/>
        <v/>
      </c>
      <c r="E32" s="83"/>
      <c r="F32" s="82"/>
      <c r="G32" s="72">
        <v>27</v>
      </c>
      <c r="H32" s="73"/>
      <c r="I32" s="74"/>
      <c r="J32" s="56" t="str">
        <f t="shared" si="4"/>
        <v/>
      </c>
      <c r="K32" s="87"/>
      <c r="L32" s="82"/>
      <c r="M32" s="72">
        <v>27</v>
      </c>
      <c r="N32" s="73"/>
      <c r="O32" s="74"/>
      <c r="P32" s="56" t="str">
        <f t="shared" si="5"/>
        <v/>
      </c>
      <c r="Q32" s="87"/>
      <c r="R32" s="82"/>
      <c r="S32" s="72">
        <v>27</v>
      </c>
    </row>
    <row r="33" spans="1:19" ht="14.45" customHeight="1" x14ac:dyDescent="0.2">
      <c r="A33" s="72">
        <v>28</v>
      </c>
      <c r="B33" s="73"/>
      <c r="C33" s="74"/>
      <c r="D33" s="56" t="str">
        <f t="shared" si="3"/>
        <v/>
      </c>
      <c r="E33" s="80"/>
      <c r="F33" s="82"/>
      <c r="G33" s="72">
        <v>28</v>
      </c>
      <c r="H33" s="73"/>
      <c r="I33" s="74"/>
      <c r="J33" s="56" t="str">
        <f t="shared" si="4"/>
        <v/>
      </c>
      <c r="K33" s="87"/>
      <c r="L33" s="82"/>
      <c r="M33" s="72">
        <v>28</v>
      </c>
      <c r="N33" s="73"/>
      <c r="O33" s="74"/>
      <c r="P33" s="56" t="str">
        <f t="shared" si="5"/>
        <v/>
      </c>
      <c r="Q33" s="87"/>
      <c r="R33" s="82"/>
      <c r="S33" s="72">
        <v>28</v>
      </c>
    </row>
    <row r="34" spans="1:19" ht="14.45" customHeight="1" x14ac:dyDescent="0.2">
      <c r="A34" s="72">
        <v>29</v>
      </c>
      <c r="B34" s="73"/>
      <c r="C34" s="74"/>
      <c r="D34" s="56" t="str">
        <f t="shared" si="3"/>
        <v/>
      </c>
      <c r="E34" s="80"/>
      <c r="F34" s="82"/>
      <c r="G34" s="72">
        <v>29</v>
      </c>
      <c r="H34" s="73"/>
      <c r="I34" s="74"/>
      <c r="J34" s="56" t="str">
        <f t="shared" si="4"/>
        <v/>
      </c>
      <c r="K34" s="87"/>
      <c r="L34" s="82"/>
      <c r="M34" s="72">
        <v>29</v>
      </c>
      <c r="N34" s="73"/>
      <c r="O34" s="74"/>
      <c r="P34" s="56" t="str">
        <f t="shared" si="5"/>
        <v/>
      </c>
      <c r="Q34" s="87"/>
      <c r="R34" s="82"/>
      <c r="S34" s="72">
        <v>29</v>
      </c>
    </row>
    <row r="35" spans="1:19" ht="14.45" customHeight="1" x14ac:dyDescent="0.2">
      <c r="A35" s="72">
        <v>30</v>
      </c>
      <c r="B35" s="73"/>
      <c r="C35" s="74"/>
      <c r="D35" s="56" t="str">
        <f t="shared" si="3"/>
        <v/>
      </c>
      <c r="E35" s="80"/>
      <c r="F35" s="82"/>
      <c r="G35" s="72">
        <v>30</v>
      </c>
      <c r="H35" s="73"/>
      <c r="I35" s="74"/>
      <c r="J35" s="56" t="str">
        <f t="shared" si="4"/>
        <v/>
      </c>
      <c r="K35" s="87"/>
      <c r="L35" s="82"/>
      <c r="M35" s="72">
        <v>30</v>
      </c>
      <c r="N35" s="73"/>
      <c r="O35" s="74"/>
      <c r="P35" s="56" t="str">
        <f t="shared" si="5"/>
        <v/>
      </c>
      <c r="Q35" s="88"/>
      <c r="R35" s="82"/>
      <c r="S35" s="72">
        <v>30</v>
      </c>
    </row>
    <row r="36" spans="1:19" ht="14.45" customHeight="1" thickBot="1" x14ac:dyDescent="0.25">
      <c r="A36" s="75">
        <v>31</v>
      </c>
      <c r="B36" s="76"/>
      <c r="C36" s="77"/>
      <c r="D36" s="57" t="str">
        <f t="shared" si="3"/>
        <v/>
      </c>
      <c r="E36" s="84"/>
      <c r="F36" s="85"/>
      <c r="G36" s="75">
        <v>31</v>
      </c>
      <c r="H36" s="76"/>
      <c r="I36" s="77"/>
      <c r="J36" s="57" t="str">
        <f t="shared" si="4"/>
        <v/>
      </c>
      <c r="K36" s="89"/>
      <c r="L36" s="85"/>
      <c r="M36" s="75">
        <v>31</v>
      </c>
      <c r="N36" s="76"/>
      <c r="O36" s="77"/>
      <c r="P36" s="57" t="str">
        <f t="shared" si="5"/>
        <v/>
      </c>
      <c r="Q36" s="89"/>
      <c r="R36" s="85"/>
      <c r="S36" s="75">
        <v>31</v>
      </c>
    </row>
    <row r="37" spans="1:19" ht="14.45" customHeight="1" thickBot="1" x14ac:dyDescent="0.25">
      <c r="A37" s="18"/>
      <c r="B37" s="64">
        <f>SUM(B6:B36)</f>
        <v>0</v>
      </c>
      <c r="C37" s="65">
        <f>SUM(C6:C36)</f>
        <v>0</v>
      </c>
      <c r="D37" s="66"/>
      <c r="E37" s="27" t="s">
        <v>30</v>
      </c>
      <c r="F37" s="112">
        <f>SUM(F6:F36)</f>
        <v>700</v>
      </c>
      <c r="G37" s="113"/>
      <c r="H37" s="64">
        <f>SUM(H6:H36)</f>
        <v>0</v>
      </c>
      <c r="I37" s="65">
        <f>SUM(I6:I36)</f>
        <v>0</v>
      </c>
      <c r="J37" s="67"/>
      <c r="K37" s="22" t="s">
        <v>30</v>
      </c>
      <c r="L37" s="112">
        <f>SUM(L6:L36)</f>
        <v>0</v>
      </c>
      <c r="M37" s="113"/>
      <c r="N37" s="64">
        <f>SUM(N6:N36)</f>
        <v>0</v>
      </c>
      <c r="O37" s="65">
        <f>SUM(O6:O36)</f>
        <v>0</v>
      </c>
      <c r="P37" s="68"/>
      <c r="Q37" s="90" t="s">
        <v>30</v>
      </c>
      <c r="R37" s="114">
        <f>SUM(R6:R36)</f>
        <v>0</v>
      </c>
      <c r="S37" s="115"/>
    </row>
    <row r="38" spans="1:19" s="13" customFormat="1" ht="20.100000000000001" customHeight="1" thickBot="1" x14ac:dyDescent="0.35">
      <c r="A38" s="123" t="s">
        <v>11</v>
      </c>
      <c r="B38" s="124"/>
      <c r="C38" s="124"/>
      <c r="D38" s="118" t="s">
        <v>50</v>
      </c>
      <c r="E38" s="120" t="s">
        <v>30</v>
      </c>
      <c r="F38" s="121"/>
      <c r="G38" s="122"/>
      <c r="H38" s="116" t="s">
        <v>23</v>
      </c>
      <c r="I38" s="116"/>
      <c r="J38" s="118" t="s">
        <v>50</v>
      </c>
      <c r="K38" s="120" t="s">
        <v>30</v>
      </c>
      <c r="L38" s="121"/>
      <c r="M38" s="122"/>
      <c r="N38" s="116" t="s">
        <v>25</v>
      </c>
      <c r="O38" s="116"/>
      <c r="P38" s="118" t="s">
        <v>50</v>
      </c>
      <c r="Q38" s="106" t="s">
        <v>30</v>
      </c>
      <c r="R38" s="107"/>
      <c r="S38" s="108"/>
    </row>
    <row r="39" spans="1:19" s="13" customFormat="1" ht="20.100000000000001" customHeight="1" thickBot="1" x14ac:dyDescent="0.35">
      <c r="A39" s="125" t="s">
        <v>12</v>
      </c>
      <c r="B39" s="117"/>
      <c r="C39" s="117"/>
      <c r="D39" s="119"/>
      <c r="E39" s="109">
        <f>E4+F37</f>
        <v>700</v>
      </c>
      <c r="F39" s="110"/>
      <c r="G39" s="111"/>
      <c r="H39" s="117" t="s">
        <v>13</v>
      </c>
      <c r="I39" s="117"/>
      <c r="J39" s="119"/>
      <c r="K39" s="109">
        <f>K4+L37</f>
        <v>0</v>
      </c>
      <c r="L39" s="110"/>
      <c r="M39" s="111"/>
      <c r="N39" s="117" t="s">
        <v>22</v>
      </c>
      <c r="O39" s="117"/>
      <c r="P39" s="119"/>
      <c r="Q39" s="109">
        <f>Q4+R37</f>
        <v>0</v>
      </c>
      <c r="R39" s="110"/>
      <c r="S39" s="111"/>
    </row>
    <row r="42" spans="1:19" x14ac:dyDescent="0.2">
      <c r="C42" s="21" t="s">
        <v>24</v>
      </c>
    </row>
  </sheetData>
  <mergeCells count="28">
    <mergeCell ref="A38:C38"/>
    <mergeCell ref="A39:C39"/>
    <mergeCell ref="E3:F3"/>
    <mergeCell ref="K3:L3"/>
    <mergeCell ref="E4:F4"/>
    <mergeCell ref="H38:I38"/>
    <mergeCell ref="H39:I39"/>
    <mergeCell ref="D38:D39"/>
    <mergeCell ref="G4:G5"/>
    <mergeCell ref="Q38:S38"/>
    <mergeCell ref="Q39:S39"/>
    <mergeCell ref="L37:M37"/>
    <mergeCell ref="F37:G37"/>
    <mergeCell ref="R37:S37"/>
    <mergeCell ref="N38:O38"/>
    <mergeCell ref="N39:O39"/>
    <mergeCell ref="J38:J39"/>
    <mergeCell ref="P38:P39"/>
    <mergeCell ref="E38:G38"/>
    <mergeCell ref="E39:G39"/>
    <mergeCell ref="K38:M38"/>
    <mergeCell ref="K39:M39"/>
    <mergeCell ref="I2:J2"/>
    <mergeCell ref="M4:M5"/>
    <mergeCell ref="S4:S5"/>
    <mergeCell ref="K4:L4"/>
    <mergeCell ref="Q3:R3"/>
    <mergeCell ref="Q4:R4"/>
  </mergeCells>
  <phoneticPr fontId="3" type="noConversion"/>
  <printOptions horizontalCentered="1"/>
  <pageMargins left="0.19685039370078741" right="0.19685039370078741" top="0.59055118110236227" bottom="0.19685039370078741" header="0.51181102362204722" footer="0"/>
  <pageSetup paperSize="9" scale="85" orientation="landscape" horizontalDpi="300" verticalDpi="300" r:id="rId1"/>
  <headerFooter alignWithMargins="0">
    <oddFooter>&amp;R&amp;D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Feuil1!$A$2:$A$37</xm:f>
          </x14:formula1>
          <xm:sqref>B1</xm:sqref>
        </x14:dataValidation>
        <x14:dataValidation type="list" allowBlank="1" showInputMessage="1" showErrorMessage="1">
          <x14:formula1>
            <xm:f>Feuil1!$B$2:$B$13</xm:f>
          </x14:formula1>
          <xm:sqref>I2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S42"/>
  <sheetViews>
    <sheetView workbookViewId="0">
      <selection activeCell="I2" sqref="I2:J2"/>
    </sheetView>
  </sheetViews>
  <sheetFormatPr baseColWidth="10" defaultRowHeight="12.75" x14ac:dyDescent="0.2"/>
  <cols>
    <col min="1" max="1" width="2.7109375" style="20" customWidth="1"/>
    <col min="2" max="3" width="12.7109375" style="1" customWidth="1"/>
    <col min="4" max="4" width="11.7109375" style="1" customWidth="1"/>
    <col min="5" max="6" width="7.7109375" style="1" customWidth="1"/>
    <col min="7" max="7" width="2.7109375" style="20" customWidth="1"/>
    <col min="8" max="9" width="12.7109375" style="1" customWidth="1"/>
    <col min="10" max="10" width="11.7109375" style="1" customWidth="1"/>
    <col min="11" max="12" width="7.7109375" style="1" customWidth="1"/>
    <col min="13" max="13" width="2.7109375" style="20" customWidth="1"/>
    <col min="14" max="15" width="12.7109375" style="1" customWidth="1"/>
    <col min="16" max="16" width="11.7109375" style="1" customWidth="1"/>
    <col min="17" max="18" width="7.7109375" style="1" customWidth="1"/>
    <col min="19" max="19" width="2.7109375" style="20" customWidth="1"/>
    <col min="20" max="16384" width="11.42578125" style="1"/>
  </cols>
  <sheetData>
    <row r="1" spans="1:19" ht="18" customHeight="1" thickTop="1" thickBot="1" x14ac:dyDescent="0.25">
      <c r="B1" s="92">
        <f>'GE 698_899_523'!B1</f>
        <v>2015</v>
      </c>
      <c r="D1" s="35"/>
      <c r="N1" s="29" t="s">
        <v>47</v>
      </c>
      <c r="O1" s="28"/>
    </row>
    <row r="2" spans="1:19" ht="18" customHeight="1" thickTop="1" thickBot="1" x14ac:dyDescent="0.25">
      <c r="B2" s="34" t="s">
        <v>20</v>
      </c>
      <c r="C2" s="32"/>
      <c r="D2" s="33"/>
      <c r="E2" s="19"/>
      <c r="F2" s="19"/>
      <c r="G2" s="42"/>
      <c r="H2" s="25" t="s">
        <v>4</v>
      </c>
      <c r="I2" s="126" t="str">
        <f>'GE 698_899_523'!I2:J2</f>
        <v>Août</v>
      </c>
      <c r="J2" s="127"/>
      <c r="N2" s="30" t="s">
        <v>48</v>
      </c>
      <c r="O2" s="28"/>
    </row>
    <row r="3" spans="1:19" ht="22.5" customHeight="1" thickTop="1" thickBot="1" x14ac:dyDescent="0.25">
      <c r="B3" s="2"/>
      <c r="E3" s="131" t="str">
        <f>$I$2</f>
        <v>Août</v>
      </c>
      <c r="F3" s="132"/>
      <c r="K3" s="131" t="str">
        <f>$I$2</f>
        <v>Août</v>
      </c>
      <c r="L3" s="132"/>
      <c r="N3" s="31" t="s">
        <v>49</v>
      </c>
      <c r="O3" s="31"/>
      <c r="Q3" s="131" t="str">
        <f>$I$2</f>
        <v>Août</v>
      </c>
      <c r="R3" s="132"/>
    </row>
    <row r="4" spans="1:19" ht="26.25" customHeight="1" thickBot="1" x14ac:dyDescent="0.25">
      <c r="A4" s="100" t="s">
        <v>46</v>
      </c>
      <c r="B4" s="62" t="s">
        <v>0</v>
      </c>
      <c r="C4" s="63"/>
      <c r="D4" s="26" t="s">
        <v>45</v>
      </c>
      <c r="E4" s="102">
        <v>13038</v>
      </c>
      <c r="F4" s="133"/>
      <c r="G4" s="100" t="s">
        <v>46</v>
      </c>
      <c r="H4" s="62" t="s">
        <v>0</v>
      </c>
      <c r="I4" s="63"/>
      <c r="J4" s="26" t="s">
        <v>45</v>
      </c>
      <c r="K4" s="102">
        <v>12375</v>
      </c>
      <c r="L4" s="133"/>
      <c r="M4" s="100" t="s">
        <v>46</v>
      </c>
      <c r="N4" s="62" t="s">
        <v>0</v>
      </c>
      <c r="O4" s="63"/>
      <c r="P4" s="26" t="s">
        <v>45</v>
      </c>
      <c r="Q4" s="102">
        <v>168</v>
      </c>
      <c r="R4" s="133"/>
      <c r="S4" s="100" t="s">
        <v>46</v>
      </c>
    </row>
    <row r="5" spans="1:19" ht="15" thickBot="1" x14ac:dyDescent="0.25">
      <c r="A5" s="101"/>
      <c r="B5" s="45" t="s">
        <v>7</v>
      </c>
      <c r="C5" s="46" t="s">
        <v>8</v>
      </c>
      <c r="D5" s="47" t="s">
        <v>28</v>
      </c>
      <c r="E5" s="15" t="s">
        <v>21</v>
      </c>
      <c r="F5" s="17" t="s">
        <v>29</v>
      </c>
      <c r="G5" s="101"/>
      <c r="H5" s="45" t="s">
        <v>7</v>
      </c>
      <c r="I5" s="46" t="s">
        <v>8</v>
      </c>
      <c r="J5" s="47" t="s">
        <v>28</v>
      </c>
      <c r="K5" s="15" t="s">
        <v>21</v>
      </c>
      <c r="L5" s="17" t="s">
        <v>29</v>
      </c>
      <c r="M5" s="101"/>
      <c r="N5" s="45" t="s">
        <v>7</v>
      </c>
      <c r="O5" s="46" t="s">
        <v>8</v>
      </c>
      <c r="P5" s="47" t="s">
        <v>28</v>
      </c>
      <c r="Q5" s="15" t="s">
        <v>21</v>
      </c>
      <c r="R5" s="17" t="s">
        <v>29</v>
      </c>
      <c r="S5" s="101"/>
    </row>
    <row r="6" spans="1:19" ht="14.45" customHeight="1" x14ac:dyDescent="0.2">
      <c r="A6" s="69">
        <v>1</v>
      </c>
      <c r="B6" s="70"/>
      <c r="C6" s="71"/>
      <c r="D6" s="55"/>
      <c r="E6" s="78"/>
      <c r="F6" s="79"/>
      <c r="G6" s="69">
        <v>1</v>
      </c>
      <c r="H6" s="70"/>
      <c r="I6" s="71"/>
      <c r="J6" s="55" t="str">
        <f t="shared" ref="J6:J7" si="0">IF(H6="","",I6/H6)</f>
        <v/>
      </c>
      <c r="K6" s="86"/>
      <c r="L6" s="79"/>
      <c r="M6" s="69">
        <v>1</v>
      </c>
      <c r="N6" s="70"/>
      <c r="O6" s="71"/>
      <c r="P6" s="55" t="str">
        <f t="shared" ref="P6:P7" si="1">IF(N6="","",O6/N6)</f>
        <v/>
      </c>
      <c r="Q6" s="86"/>
      <c r="R6" s="79"/>
      <c r="S6" s="69">
        <v>1</v>
      </c>
    </row>
    <row r="7" spans="1:19" ht="14.45" customHeight="1" x14ac:dyDescent="0.2">
      <c r="A7" s="72">
        <v>2</v>
      </c>
      <c r="B7" s="73"/>
      <c r="C7" s="74"/>
      <c r="D7" s="56" t="str">
        <f t="shared" ref="D7" si="2">IF(B7="","",C7/B7)</f>
        <v/>
      </c>
      <c r="E7" s="80"/>
      <c r="F7" s="81"/>
      <c r="G7" s="72">
        <v>2</v>
      </c>
      <c r="H7" s="73"/>
      <c r="I7" s="74"/>
      <c r="J7" s="56" t="str">
        <f t="shared" si="0"/>
        <v/>
      </c>
      <c r="K7" s="87"/>
      <c r="L7" s="82"/>
      <c r="M7" s="72">
        <v>2</v>
      </c>
      <c r="N7" s="73">
        <v>45</v>
      </c>
      <c r="O7" s="74">
        <v>69.75</v>
      </c>
      <c r="P7" s="56">
        <f t="shared" si="1"/>
        <v>1.55</v>
      </c>
      <c r="Q7" s="87">
        <v>177</v>
      </c>
      <c r="R7" s="93">
        <f>Q7-Q4</f>
        <v>9</v>
      </c>
      <c r="S7" s="72">
        <v>2</v>
      </c>
    </row>
    <row r="8" spans="1:19" ht="14.45" customHeight="1" x14ac:dyDescent="0.2">
      <c r="A8" s="72">
        <v>3</v>
      </c>
      <c r="B8" s="73">
        <v>40</v>
      </c>
      <c r="C8" s="74">
        <v>62</v>
      </c>
      <c r="D8" s="56">
        <f>IF(B8="","",C8/B8)</f>
        <v>1.55</v>
      </c>
      <c r="E8" s="80">
        <v>13047</v>
      </c>
      <c r="F8" s="81">
        <f>E8-E4</f>
        <v>9</v>
      </c>
      <c r="G8" s="72">
        <v>3</v>
      </c>
      <c r="H8" s="73"/>
      <c r="I8" s="74"/>
      <c r="J8" s="56" t="str">
        <f>IF(H8="","",I8/H8)</f>
        <v/>
      </c>
      <c r="K8" s="87"/>
      <c r="L8" s="82"/>
      <c r="M8" s="72">
        <v>3</v>
      </c>
      <c r="N8" s="73"/>
      <c r="O8" s="74"/>
      <c r="P8" s="56" t="str">
        <f>IF(N8="","",O8/N8)</f>
        <v/>
      </c>
      <c r="Q8" s="87"/>
      <c r="R8" s="82"/>
      <c r="S8" s="72">
        <v>3</v>
      </c>
    </row>
    <row r="9" spans="1:19" ht="14.45" customHeight="1" x14ac:dyDescent="0.2">
      <c r="A9" s="72">
        <v>4</v>
      </c>
      <c r="B9" s="73"/>
      <c r="C9" s="74"/>
      <c r="D9" s="56" t="str">
        <f t="shared" ref="D9:D36" si="3">IF(B9="","",C9/B9)</f>
        <v/>
      </c>
      <c r="E9" s="80"/>
      <c r="F9" s="82"/>
      <c r="G9" s="72">
        <v>4</v>
      </c>
      <c r="H9" s="73"/>
      <c r="I9" s="74"/>
      <c r="J9" s="56" t="str">
        <f t="shared" ref="J9:J36" si="4">IF(H9="","",I9/H9)</f>
        <v/>
      </c>
      <c r="K9" s="87"/>
      <c r="L9" s="82"/>
      <c r="M9" s="72">
        <v>4</v>
      </c>
      <c r="N9" s="73"/>
      <c r="O9" s="74"/>
      <c r="P9" s="56" t="str">
        <f t="shared" ref="P9:P36" si="5">IF(N9="","",O9/N9)</f>
        <v/>
      </c>
      <c r="Q9" s="87"/>
      <c r="R9" s="82"/>
      <c r="S9" s="72">
        <v>4</v>
      </c>
    </row>
    <row r="10" spans="1:19" ht="14.45" customHeight="1" x14ac:dyDescent="0.2">
      <c r="A10" s="72">
        <v>5</v>
      </c>
      <c r="B10" s="73">
        <v>44</v>
      </c>
      <c r="C10" s="74">
        <v>68.2</v>
      </c>
      <c r="D10" s="56">
        <f t="shared" si="3"/>
        <v>1.55</v>
      </c>
      <c r="E10" s="83">
        <v>13057</v>
      </c>
      <c r="F10" s="81">
        <f>E10-E8</f>
        <v>10</v>
      </c>
      <c r="G10" s="72">
        <v>5</v>
      </c>
      <c r="H10" s="73">
        <v>39</v>
      </c>
      <c r="I10" s="74">
        <v>60.45</v>
      </c>
      <c r="J10" s="56">
        <f t="shared" si="4"/>
        <v>1.55</v>
      </c>
      <c r="K10" s="87">
        <v>12466</v>
      </c>
      <c r="L10" s="93">
        <f>K10-K4</f>
        <v>91</v>
      </c>
      <c r="M10" s="72">
        <v>5</v>
      </c>
      <c r="N10" s="73"/>
      <c r="O10" s="74"/>
      <c r="P10" s="56" t="str">
        <f t="shared" si="5"/>
        <v/>
      </c>
      <c r="Q10" s="87"/>
      <c r="R10" s="82"/>
      <c r="S10" s="72">
        <v>5</v>
      </c>
    </row>
    <row r="11" spans="1:19" ht="14.45" customHeight="1" x14ac:dyDescent="0.2">
      <c r="A11" s="72">
        <v>6</v>
      </c>
      <c r="B11" s="73"/>
      <c r="C11" s="74"/>
      <c r="D11" s="56" t="str">
        <f t="shared" si="3"/>
        <v/>
      </c>
      <c r="E11" s="80"/>
      <c r="F11" s="82"/>
      <c r="G11" s="72">
        <v>6</v>
      </c>
      <c r="H11" s="73"/>
      <c r="I11" s="74"/>
      <c r="J11" s="56" t="str">
        <f t="shared" si="4"/>
        <v/>
      </c>
      <c r="K11" s="87"/>
      <c r="L11" s="82"/>
      <c r="M11" s="72">
        <v>6</v>
      </c>
      <c r="N11" s="73"/>
      <c r="O11" s="74"/>
      <c r="P11" s="56" t="str">
        <f t="shared" si="5"/>
        <v/>
      </c>
      <c r="Q11" s="87"/>
      <c r="R11" s="82"/>
      <c r="S11" s="72">
        <v>6</v>
      </c>
    </row>
    <row r="12" spans="1:19" ht="14.45" customHeight="1" x14ac:dyDescent="0.2">
      <c r="A12" s="72">
        <v>7</v>
      </c>
      <c r="B12" s="73">
        <v>42</v>
      </c>
      <c r="C12" s="74">
        <v>64.260000000000005</v>
      </c>
      <c r="D12" s="56">
        <f t="shared" si="3"/>
        <v>1.53</v>
      </c>
      <c r="E12" s="80">
        <v>13067</v>
      </c>
      <c r="F12" s="81">
        <f>E12-E10</f>
        <v>10</v>
      </c>
      <c r="G12" s="72">
        <v>7</v>
      </c>
      <c r="H12" s="73">
        <v>41.01</v>
      </c>
      <c r="I12" s="74">
        <v>62.75</v>
      </c>
      <c r="J12" s="56">
        <f t="shared" si="4"/>
        <v>1.5301146061936113</v>
      </c>
      <c r="K12" s="87">
        <v>12475</v>
      </c>
      <c r="L12" s="82">
        <f>K12-K10</f>
        <v>9</v>
      </c>
      <c r="M12" s="72">
        <v>7</v>
      </c>
      <c r="N12" s="73"/>
      <c r="O12" s="74"/>
      <c r="P12" s="56" t="str">
        <f t="shared" si="5"/>
        <v/>
      </c>
      <c r="Q12" s="87"/>
      <c r="R12" s="82"/>
      <c r="S12" s="72">
        <v>7</v>
      </c>
    </row>
    <row r="13" spans="1:19" ht="14.45" customHeight="1" x14ac:dyDescent="0.2">
      <c r="A13" s="72">
        <v>8</v>
      </c>
      <c r="B13" s="73"/>
      <c r="C13" s="74"/>
      <c r="D13" s="56" t="str">
        <f t="shared" si="3"/>
        <v/>
      </c>
      <c r="E13" s="80"/>
      <c r="F13" s="82"/>
      <c r="G13" s="72">
        <v>8</v>
      </c>
      <c r="H13" s="73"/>
      <c r="I13" s="74"/>
      <c r="J13" s="56" t="str">
        <f t="shared" si="4"/>
        <v/>
      </c>
      <c r="K13" s="87"/>
      <c r="L13" s="82"/>
      <c r="M13" s="72">
        <v>8</v>
      </c>
      <c r="N13" s="73"/>
      <c r="O13" s="74"/>
      <c r="P13" s="56" t="str">
        <f t="shared" si="5"/>
        <v/>
      </c>
      <c r="Q13" s="87"/>
      <c r="R13" s="82"/>
      <c r="S13" s="72">
        <v>8</v>
      </c>
    </row>
    <row r="14" spans="1:19" ht="14.45" customHeight="1" x14ac:dyDescent="0.2">
      <c r="A14" s="72">
        <v>9</v>
      </c>
      <c r="B14" s="73">
        <v>42</v>
      </c>
      <c r="C14" s="74">
        <v>64.260000000000005</v>
      </c>
      <c r="D14" s="56">
        <f t="shared" si="3"/>
        <v>1.53</v>
      </c>
      <c r="E14" s="80">
        <v>13076</v>
      </c>
      <c r="F14" s="81">
        <f>E14-E12</f>
        <v>9</v>
      </c>
      <c r="G14" s="72">
        <v>9</v>
      </c>
      <c r="H14" s="73"/>
      <c r="I14" s="74"/>
      <c r="J14" s="56" t="str">
        <f t="shared" si="4"/>
        <v/>
      </c>
      <c r="K14" s="87"/>
      <c r="L14" s="82"/>
      <c r="M14" s="72">
        <v>9</v>
      </c>
      <c r="N14" s="73"/>
      <c r="O14" s="74"/>
      <c r="P14" s="56" t="str">
        <f t="shared" si="5"/>
        <v/>
      </c>
      <c r="Q14" s="87"/>
      <c r="R14" s="82"/>
      <c r="S14" s="72">
        <v>9</v>
      </c>
    </row>
    <row r="15" spans="1:19" ht="14.45" customHeight="1" x14ac:dyDescent="0.2">
      <c r="A15" s="72">
        <v>10</v>
      </c>
      <c r="B15" s="73">
        <v>37</v>
      </c>
      <c r="C15" s="74">
        <v>56.61</v>
      </c>
      <c r="D15" s="56">
        <f t="shared" si="3"/>
        <v>1.53</v>
      </c>
      <c r="E15" s="80">
        <v>13084</v>
      </c>
      <c r="F15" s="81">
        <f>E15-E14</f>
        <v>8</v>
      </c>
      <c r="G15" s="72">
        <v>10</v>
      </c>
      <c r="H15" s="73"/>
      <c r="I15" s="74"/>
      <c r="J15" s="56" t="str">
        <f t="shared" si="4"/>
        <v/>
      </c>
      <c r="K15" s="87"/>
      <c r="L15" s="82"/>
      <c r="M15" s="72">
        <v>10</v>
      </c>
      <c r="N15" s="73"/>
      <c r="O15" s="74"/>
      <c r="P15" s="56" t="str">
        <f t="shared" si="5"/>
        <v/>
      </c>
      <c r="Q15" s="87"/>
      <c r="R15" s="82"/>
      <c r="S15" s="72">
        <v>10</v>
      </c>
    </row>
    <row r="16" spans="1:19" ht="14.45" customHeight="1" x14ac:dyDescent="0.2">
      <c r="A16" s="72">
        <v>11</v>
      </c>
      <c r="B16" s="73"/>
      <c r="C16" s="74"/>
      <c r="D16" s="56" t="str">
        <f t="shared" si="3"/>
        <v/>
      </c>
      <c r="E16" s="80"/>
      <c r="F16" s="82"/>
      <c r="G16" s="72">
        <v>11</v>
      </c>
      <c r="H16" s="73"/>
      <c r="I16" s="74"/>
      <c r="J16" s="56" t="str">
        <f t="shared" si="4"/>
        <v/>
      </c>
      <c r="K16" s="87"/>
      <c r="L16" s="82"/>
      <c r="M16" s="72">
        <v>11</v>
      </c>
      <c r="N16" s="73">
        <v>43</v>
      </c>
      <c r="O16" s="74">
        <v>65.75</v>
      </c>
      <c r="P16" s="56">
        <f t="shared" si="5"/>
        <v>1.5290697674418605</v>
      </c>
      <c r="Q16" s="87">
        <v>186</v>
      </c>
      <c r="R16" s="82">
        <f>Q16-Q7</f>
        <v>9</v>
      </c>
      <c r="S16" s="72">
        <v>11</v>
      </c>
    </row>
    <row r="17" spans="1:19" ht="14.45" customHeight="1" x14ac:dyDescent="0.2">
      <c r="A17" s="72">
        <v>12</v>
      </c>
      <c r="B17" s="73">
        <v>39</v>
      </c>
      <c r="C17" s="74">
        <v>59.67</v>
      </c>
      <c r="D17" s="56">
        <f t="shared" si="3"/>
        <v>1.53</v>
      </c>
      <c r="E17" s="80">
        <v>13094</v>
      </c>
      <c r="F17" s="81">
        <f>E17-E15</f>
        <v>10</v>
      </c>
      <c r="G17" s="72">
        <v>12</v>
      </c>
      <c r="H17" s="73"/>
      <c r="I17" s="74"/>
      <c r="J17" s="56" t="str">
        <f t="shared" si="4"/>
        <v/>
      </c>
      <c r="K17" s="87"/>
      <c r="L17" s="82"/>
      <c r="M17" s="72">
        <v>12</v>
      </c>
      <c r="N17" s="73"/>
      <c r="O17" s="74"/>
      <c r="P17" s="56" t="str">
        <f t="shared" si="5"/>
        <v/>
      </c>
      <c r="Q17" s="87"/>
      <c r="R17" s="82"/>
      <c r="S17" s="72">
        <v>12</v>
      </c>
    </row>
    <row r="18" spans="1:19" ht="14.45" customHeight="1" x14ac:dyDescent="0.2">
      <c r="A18" s="72">
        <v>13</v>
      </c>
      <c r="B18" s="73"/>
      <c r="C18" s="74"/>
      <c r="D18" s="56" t="str">
        <f t="shared" si="3"/>
        <v/>
      </c>
      <c r="E18" s="80"/>
      <c r="F18" s="82"/>
      <c r="G18" s="72">
        <v>13</v>
      </c>
      <c r="H18" s="73"/>
      <c r="I18" s="74"/>
      <c r="J18" s="56" t="str">
        <f t="shared" si="4"/>
        <v/>
      </c>
      <c r="K18" s="87"/>
      <c r="L18" s="82"/>
      <c r="M18" s="72">
        <v>13</v>
      </c>
      <c r="N18" s="73"/>
      <c r="O18" s="74"/>
      <c r="P18" s="56" t="str">
        <f t="shared" si="5"/>
        <v/>
      </c>
      <c r="Q18" s="87"/>
      <c r="R18" s="82"/>
      <c r="S18" s="72">
        <v>13</v>
      </c>
    </row>
    <row r="19" spans="1:19" ht="14.45" customHeight="1" x14ac:dyDescent="0.2">
      <c r="A19" s="72">
        <v>14</v>
      </c>
      <c r="B19" s="73"/>
      <c r="C19" s="74"/>
      <c r="D19" s="56" t="str">
        <f t="shared" si="3"/>
        <v/>
      </c>
      <c r="E19" s="80"/>
      <c r="F19" s="82"/>
      <c r="G19" s="72">
        <v>14</v>
      </c>
      <c r="H19" s="73"/>
      <c r="I19" s="74"/>
      <c r="J19" s="56" t="str">
        <f t="shared" si="4"/>
        <v/>
      </c>
      <c r="K19" s="87"/>
      <c r="L19" s="82"/>
      <c r="M19" s="72">
        <v>14</v>
      </c>
      <c r="N19" s="73">
        <v>45.01</v>
      </c>
      <c r="O19" s="74">
        <v>67.959999999999994</v>
      </c>
      <c r="P19" s="56">
        <f t="shared" si="5"/>
        <v>1.5098866918462563</v>
      </c>
      <c r="Q19" s="87">
        <v>194</v>
      </c>
      <c r="R19" s="82">
        <f>Q19-Q16</f>
        <v>8</v>
      </c>
      <c r="S19" s="72">
        <v>14</v>
      </c>
    </row>
    <row r="20" spans="1:19" ht="14.45" customHeight="1" x14ac:dyDescent="0.2">
      <c r="A20" s="72">
        <v>15</v>
      </c>
      <c r="B20" s="73"/>
      <c r="C20" s="74"/>
      <c r="D20" s="56" t="str">
        <f t="shared" si="3"/>
        <v/>
      </c>
      <c r="E20" s="80"/>
      <c r="F20" s="82"/>
      <c r="G20" s="72">
        <v>15</v>
      </c>
      <c r="H20" s="73"/>
      <c r="I20" s="74"/>
      <c r="J20" s="56" t="str">
        <f t="shared" si="4"/>
        <v/>
      </c>
      <c r="K20" s="87"/>
      <c r="L20" s="82"/>
      <c r="M20" s="72">
        <v>15</v>
      </c>
      <c r="N20" s="73"/>
      <c r="O20" s="74"/>
      <c r="P20" s="56" t="str">
        <f t="shared" si="5"/>
        <v/>
      </c>
      <c r="Q20" s="87"/>
      <c r="R20" s="82"/>
      <c r="S20" s="72">
        <v>15</v>
      </c>
    </row>
    <row r="21" spans="1:19" ht="14.45" customHeight="1" x14ac:dyDescent="0.2">
      <c r="A21" s="72">
        <v>16</v>
      </c>
      <c r="B21" s="73"/>
      <c r="C21" s="74"/>
      <c r="D21" s="56" t="str">
        <f t="shared" si="3"/>
        <v/>
      </c>
      <c r="E21" s="80"/>
      <c r="F21" s="82"/>
      <c r="G21" s="72">
        <v>16</v>
      </c>
      <c r="H21" s="73"/>
      <c r="I21" s="74"/>
      <c r="J21" s="56" t="str">
        <f t="shared" si="4"/>
        <v/>
      </c>
      <c r="K21" s="87"/>
      <c r="L21" s="82"/>
      <c r="M21" s="72">
        <v>16</v>
      </c>
      <c r="N21" s="73"/>
      <c r="O21" s="74"/>
      <c r="P21" s="56" t="str">
        <f t="shared" si="5"/>
        <v/>
      </c>
      <c r="Q21" s="87"/>
      <c r="R21" s="82"/>
      <c r="S21" s="72">
        <v>16</v>
      </c>
    </row>
    <row r="22" spans="1:19" ht="14.45" customHeight="1" x14ac:dyDescent="0.2">
      <c r="A22" s="72">
        <v>17</v>
      </c>
      <c r="B22" s="73">
        <v>40.81</v>
      </c>
      <c r="C22" s="74">
        <v>61.62</v>
      </c>
      <c r="D22" s="56">
        <f t="shared" si="3"/>
        <v>1.5099240382259249</v>
      </c>
      <c r="E22" s="80">
        <v>13103</v>
      </c>
      <c r="F22" s="81">
        <f>E22-E17</f>
        <v>9</v>
      </c>
      <c r="G22" s="72">
        <v>17</v>
      </c>
      <c r="H22" s="73"/>
      <c r="I22" s="74"/>
      <c r="J22" s="56" t="str">
        <f t="shared" si="4"/>
        <v/>
      </c>
      <c r="K22" s="87"/>
      <c r="L22" s="82"/>
      <c r="M22" s="72">
        <v>17</v>
      </c>
      <c r="N22" s="73"/>
      <c r="O22" s="74"/>
      <c r="P22" s="56" t="str">
        <f t="shared" si="5"/>
        <v/>
      </c>
      <c r="Q22" s="87"/>
      <c r="R22" s="82"/>
      <c r="S22" s="72">
        <v>17</v>
      </c>
    </row>
    <row r="23" spans="1:19" ht="14.45" customHeight="1" x14ac:dyDescent="0.2">
      <c r="A23" s="72">
        <v>18</v>
      </c>
      <c r="B23" s="73"/>
      <c r="C23" s="74"/>
      <c r="D23" s="56" t="str">
        <f t="shared" si="3"/>
        <v/>
      </c>
      <c r="E23" s="80"/>
      <c r="F23" s="82"/>
      <c r="G23" s="72">
        <v>18</v>
      </c>
      <c r="H23" s="73"/>
      <c r="I23" s="74"/>
      <c r="J23" s="56" t="str">
        <f t="shared" si="4"/>
        <v/>
      </c>
      <c r="K23" s="87"/>
      <c r="L23" s="82"/>
      <c r="M23" s="72">
        <v>18</v>
      </c>
      <c r="N23" s="73">
        <v>42.59</v>
      </c>
      <c r="O23" s="74">
        <v>64.31</v>
      </c>
      <c r="P23" s="56">
        <f t="shared" si="5"/>
        <v>1.5099788682789386</v>
      </c>
      <c r="Q23" s="87">
        <v>204</v>
      </c>
      <c r="R23" s="82">
        <f>Q23-Q19</f>
        <v>10</v>
      </c>
      <c r="S23" s="72">
        <v>18</v>
      </c>
    </row>
    <row r="24" spans="1:19" ht="14.45" customHeight="1" x14ac:dyDescent="0.2">
      <c r="A24" s="72">
        <v>19</v>
      </c>
      <c r="B24" s="73"/>
      <c r="C24" s="74"/>
      <c r="D24" s="56" t="str">
        <f t="shared" si="3"/>
        <v/>
      </c>
      <c r="E24" s="80"/>
      <c r="F24" s="82"/>
      <c r="G24" s="72">
        <v>19</v>
      </c>
      <c r="H24" s="73"/>
      <c r="I24" s="74"/>
      <c r="J24" s="56" t="str">
        <f t="shared" si="4"/>
        <v/>
      </c>
      <c r="K24" s="87"/>
      <c r="L24" s="82"/>
      <c r="M24" s="72">
        <v>19</v>
      </c>
      <c r="N24" s="73"/>
      <c r="O24" s="74"/>
      <c r="P24" s="56" t="str">
        <f t="shared" si="5"/>
        <v/>
      </c>
      <c r="Q24" s="87"/>
      <c r="R24" s="82"/>
      <c r="S24" s="72">
        <v>19</v>
      </c>
    </row>
    <row r="25" spans="1:19" ht="14.45" customHeight="1" x14ac:dyDescent="0.2">
      <c r="A25" s="72">
        <v>20</v>
      </c>
      <c r="B25" s="73"/>
      <c r="C25" s="74"/>
      <c r="D25" s="56" t="str">
        <f t="shared" si="3"/>
        <v/>
      </c>
      <c r="E25" s="80"/>
      <c r="F25" s="82"/>
      <c r="G25" s="72">
        <v>20</v>
      </c>
      <c r="H25" s="73"/>
      <c r="I25" s="74"/>
      <c r="J25" s="56" t="str">
        <f t="shared" si="4"/>
        <v/>
      </c>
      <c r="K25" s="87"/>
      <c r="L25" s="82"/>
      <c r="M25" s="72">
        <v>20</v>
      </c>
      <c r="N25" s="73"/>
      <c r="O25" s="74"/>
      <c r="P25" s="56" t="str">
        <f t="shared" si="5"/>
        <v/>
      </c>
      <c r="Q25" s="87"/>
      <c r="R25" s="82"/>
      <c r="S25" s="72">
        <v>20</v>
      </c>
    </row>
    <row r="26" spans="1:19" ht="14.45" customHeight="1" x14ac:dyDescent="0.2">
      <c r="A26" s="72">
        <v>21</v>
      </c>
      <c r="B26" s="73"/>
      <c r="C26" s="74"/>
      <c r="D26" s="56" t="str">
        <f t="shared" si="3"/>
        <v/>
      </c>
      <c r="E26" s="80"/>
      <c r="F26" s="82"/>
      <c r="G26" s="72">
        <v>21</v>
      </c>
      <c r="H26" s="73"/>
      <c r="I26" s="74"/>
      <c r="J26" s="56" t="str">
        <f t="shared" si="4"/>
        <v/>
      </c>
      <c r="K26" s="87"/>
      <c r="L26" s="82"/>
      <c r="M26" s="72">
        <v>21</v>
      </c>
      <c r="N26" s="73"/>
      <c r="O26" s="74"/>
      <c r="P26" s="56" t="str">
        <f t="shared" si="5"/>
        <v/>
      </c>
      <c r="Q26" s="87"/>
      <c r="R26" s="82"/>
      <c r="S26" s="72">
        <v>21</v>
      </c>
    </row>
    <row r="27" spans="1:19" ht="14.45" customHeight="1" x14ac:dyDescent="0.2">
      <c r="A27" s="72">
        <v>22</v>
      </c>
      <c r="B27" s="73"/>
      <c r="C27" s="74"/>
      <c r="D27" s="56" t="str">
        <f t="shared" si="3"/>
        <v/>
      </c>
      <c r="E27" s="80"/>
      <c r="F27" s="82"/>
      <c r="G27" s="72">
        <v>22</v>
      </c>
      <c r="H27" s="73"/>
      <c r="I27" s="74"/>
      <c r="J27" s="56" t="str">
        <f t="shared" si="4"/>
        <v/>
      </c>
      <c r="K27" s="88"/>
      <c r="L27" s="82"/>
      <c r="M27" s="72">
        <v>22</v>
      </c>
      <c r="N27" s="73"/>
      <c r="O27" s="74"/>
      <c r="P27" s="56" t="str">
        <f t="shared" si="5"/>
        <v/>
      </c>
      <c r="Q27" s="87"/>
      <c r="R27" s="82"/>
      <c r="S27" s="72">
        <v>22</v>
      </c>
    </row>
    <row r="28" spans="1:19" ht="14.45" customHeight="1" x14ac:dyDescent="0.2">
      <c r="A28" s="72">
        <v>23</v>
      </c>
      <c r="B28" s="73"/>
      <c r="C28" s="74"/>
      <c r="D28" s="56" t="str">
        <f t="shared" si="3"/>
        <v/>
      </c>
      <c r="E28" s="80"/>
      <c r="F28" s="82"/>
      <c r="G28" s="72">
        <v>23</v>
      </c>
      <c r="H28" s="73"/>
      <c r="I28" s="74"/>
      <c r="J28" s="56" t="str">
        <f t="shared" si="4"/>
        <v/>
      </c>
      <c r="K28" s="87"/>
      <c r="L28" s="82"/>
      <c r="M28" s="72">
        <v>23</v>
      </c>
      <c r="N28" s="73"/>
      <c r="O28" s="74"/>
      <c r="P28" s="56" t="str">
        <f t="shared" si="5"/>
        <v/>
      </c>
      <c r="Q28" s="87"/>
      <c r="R28" s="82"/>
      <c r="S28" s="72">
        <v>23</v>
      </c>
    </row>
    <row r="29" spans="1:19" ht="14.45" customHeight="1" x14ac:dyDescent="0.2">
      <c r="A29" s="72">
        <v>24</v>
      </c>
      <c r="B29" s="73"/>
      <c r="C29" s="74"/>
      <c r="D29" s="56" t="str">
        <f t="shared" si="3"/>
        <v/>
      </c>
      <c r="E29" s="80"/>
      <c r="F29" s="82"/>
      <c r="G29" s="72">
        <v>24</v>
      </c>
      <c r="H29" s="73"/>
      <c r="I29" s="74"/>
      <c r="J29" s="56" t="str">
        <f t="shared" si="4"/>
        <v/>
      </c>
      <c r="K29" s="87"/>
      <c r="L29" s="82"/>
      <c r="M29" s="72">
        <v>24</v>
      </c>
      <c r="N29" s="73"/>
      <c r="O29" s="74"/>
      <c r="P29" s="56" t="str">
        <f t="shared" si="5"/>
        <v/>
      </c>
      <c r="Q29" s="87"/>
      <c r="R29" s="82"/>
      <c r="S29" s="72">
        <v>24</v>
      </c>
    </row>
    <row r="30" spans="1:19" ht="14.45" customHeight="1" x14ac:dyDescent="0.2">
      <c r="A30" s="72">
        <v>25</v>
      </c>
      <c r="B30" s="73"/>
      <c r="C30" s="74"/>
      <c r="D30" s="56" t="str">
        <f t="shared" si="3"/>
        <v/>
      </c>
      <c r="E30" s="80"/>
      <c r="F30" s="82"/>
      <c r="G30" s="72">
        <v>25</v>
      </c>
      <c r="H30" s="73"/>
      <c r="I30" s="74"/>
      <c r="J30" s="56" t="str">
        <f t="shared" si="4"/>
        <v/>
      </c>
      <c r="K30" s="87"/>
      <c r="L30" s="82"/>
      <c r="M30" s="72">
        <v>25</v>
      </c>
      <c r="N30" s="73"/>
      <c r="O30" s="74"/>
      <c r="P30" s="56" t="str">
        <f t="shared" si="5"/>
        <v/>
      </c>
      <c r="Q30" s="87"/>
      <c r="R30" s="82"/>
      <c r="S30" s="72">
        <v>25</v>
      </c>
    </row>
    <row r="31" spans="1:19" ht="14.45" customHeight="1" x14ac:dyDescent="0.2">
      <c r="A31" s="72">
        <v>26</v>
      </c>
      <c r="B31" s="73"/>
      <c r="C31" s="74"/>
      <c r="D31" s="56" t="str">
        <f t="shared" si="3"/>
        <v/>
      </c>
      <c r="E31" s="80"/>
      <c r="F31" s="82"/>
      <c r="G31" s="72">
        <v>26</v>
      </c>
      <c r="H31" s="73"/>
      <c r="I31" s="74"/>
      <c r="J31" s="56" t="str">
        <f t="shared" si="4"/>
        <v/>
      </c>
      <c r="K31" s="87"/>
      <c r="L31" s="82"/>
      <c r="M31" s="72">
        <v>26</v>
      </c>
      <c r="N31" s="73"/>
      <c r="O31" s="74"/>
      <c r="P31" s="56" t="str">
        <f t="shared" si="5"/>
        <v/>
      </c>
      <c r="Q31" s="87"/>
      <c r="R31" s="82"/>
      <c r="S31" s="72">
        <v>26</v>
      </c>
    </row>
    <row r="32" spans="1:19" ht="14.45" customHeight="1" x14ac:dyDescent="0.2">
      <c r="A32" s="72">
        <v>27</v>
      </c>
      <c r="B32" s="73"/>
      <c r="C32" s="74"/>
      <c r="D32" s="56" t="str">
        <f t="shared" si="3"/>
        <v/>
      </c>
      <c r="E32" s="83"/>
      <c r="F32" s="82"/>
      <c r="G32" s="72">
        <v>27</v>
      </c>
      <c r="H32" s="73"/>
      <c r="I32" s="74"/>
      <c r="J32" s="56" t="str">
        <f t="shared" si="4"/>
        <v/>
      </c>
      <c r="K32" s="87"/>
      <c r="L32" s="82"/>
      <c r="M32" s="72">
        <v>27</v>
      </c>
      <c r="N32" s="73"/>
      <c r="O32" s="74"/>
      <c r="P32" s="56" t="str">
        <f t="shared" si="5"/>
        <v/>
      </c>
      <c r="Q32" s="87"/>
      <c r="R32" s="82"/>
      <c r="S32" s="72">
        <v>27</v>
      </c>
    </row>
    <row r="33" spans="1:19" ht="14.45" customHeight="1" x14ac:dyDescent="0.2">
      <c r="A33" s="72">
        <v>28</v>
      </c>
      <c r="B33" s="73"/>
      <c r="C33" s="74"/>
      <c r="D33" s="56" t="str">
        <f t="shared" si="3"/>
        <v/>
      </c>
      <c r="E33" s="80"/>
      <c r="F33" s="82"/>
      <c r="G33" s="72">
        <v>28</v>
      </c>
      <c r="H33" s="73"/>
      <c r="I33" s="74"/>
      <c r="J33" s="56" t="str">
        <f t="shared" si="4"/>
        <v/>
      </c>
      <c r="K33" s="87"/>
      <c r="L33" s="82"/>
      <c r="M33" s="72">
        <v>28</v>
      </c>
      <c r="N33" s="73"/>
      <c r="O33" s="74"/>
      <c r="P33" s="56" t="str">
        <f t="shared" si="5"/>
        <v/>
      </c>
      <c r="Q33" s="87"/>
      <c r="R33" s="82"/>
      <c r="S33" s="72">
        <v>28</v>
      </c>
    </row>
    <row r="34" spans="1:19" ht="14.45" customHeight="1" x14ac:dyDescent="0.2">
      <c r="A34" s="72">
        <v>29</v>
      </c>
      <c r="B34" s="73"/>
      <c r="C34" s="74"/>
      <c r="D34" s="56" t="str">
        <f t="shared" si="3"/>
        <v/>
      </c>
      <c r="E34" s="80"/>
      <c r="F34" s="82"/>
      <c r="G34" s="72">
        <v>29</v>
      </c>
      <c r="H34" s="73"/>
      <c r="I34" s="74"/>
      <c r="J34" s="56" t="str">
        <f t="shared" si="4"/>
        <v/>
      </c>
      <c r="K34" s="87"/>
      <c r="L34" s="82"/>
      <c r="M34" s="72">
        <v>29</v>
      </c>
      <c r="N34" s="73"/>
      <c r="O34" s="74"/>
      <c r="P34" s="56" t="str">
        <f t="shared" si="5"/>
        <v/>
      </c>
      <c r="Q34" s="87"/>
      <c r="R34" s="82"/>
      <c r="S34" s="72">
        <v>29</v>
      </c>
    </row>
    <row r="35" spans="1:19" ht="14.45" customHeight="1" x14ac:dyDescent="0.2">
      <c r="A35" s="72">
        <v>30</v>
      </c>
      <c r="B35" s="73"/>
      <c r="C35" s="74"/>
      <c r="D35" s="56" t="str">
        <f t="shared" si="3"/>
        <v/>
      </c>
      <c r="E35" s="80"/>
      <c r="F35" s="82"/>
      <c r="G35" s="72">
        <v>30</v>
      </c>
      <c r="H35" s="73"/>
      <c r="I35" s="74"/>
      <c r="J35" s="56" t="str">
        <f t="shared" si="4"/>
        <v/>
      </c>
      <c r="K35" s="87"/>
      <c r="L35" s="82"/>
      <c r="M35" s="72">
        <v>30</v>
      </c>
      <c r="N35" s="73"/>
      <c r="O35" s="74"/>
      <c r="P35" s="56" t="str">
        <f t="shared" si="5"/>
        <v/>
      </c>
      <c r="Q35" s="88"/>
      <c r="R35" s="82"/>
      <c r="S35" s="72">
        <v>30</v>
      </c>
    </row>
    <row r="36" spans="1:19" ht="14.45" customHeight="1" thickBot="1" x14ac:dyDescent="0.25">
      <c r="A36" s="75">
        <v>31</v>
      </c>
      <c r="B36" s="76"/>
      <c r="C36" s="77"/>
      <c r="D36" s="57" t="str">
        <f t="shared" si="3"/>
        <v/>
      </c>
      <c r="E36" s="84"/>
      <c r="F36" s="85"/>
      <c r="G36" s="75">
        <v>31</v>
      </c>
      <c r="H36" s="76"/>
      <c r="I36" s="77"/>
      <c r="J36" s="57" t="str">
        <f t="shared" si="4"/>
        <v/>
      </c>
      <c r="K36" s="89"/>
      <c r="L36" s="85"/>
      <c r="M36" s="75">
        <v>31</v>
      </c>
      <c r="N36" s="76"/>
      <c r="O36" s="77"/>
      <c r="P36" s="57" t="str">
        <f t="shared" si="5"/>
        <v/>
      </c>
      <c r="Q36" s="89"/>
      <c r="R36" s="85"/>
      <c r="S36" s="75">
        <v>31</v>
      </c>
    </row>
    <row r="37" spans="1:19" ht="14.45" customHeight="1" thickBot="1" x14ac:dyDescent="0.25">
      <c r="A37" s="18"/>
      <c r="B37" s="64">
        <f>SUM(B6:B36)</f>
        <v>284.81</v>
      </c>
      <c r="C37" s="65">
        <f>SUM(C6:C36)</f>
        <v>436.62</v>
      </c>
      <c r="D37" s="66"/>
      <c r="E37" s="27" t="s">
        <v>30</v>
      </c>
      <c r="F37" s="112">
        <f>SUM(F6:F36)</f>
        <v>65</v>
      </c>
      <c r="G37" s="113"/>
      <c r="H37" s="64">
        <f>SUM(H6:H36)</f>
        <v>80.009999999999991</v>
      </c>
      <c r="I37" s="65">
        <f>SUM(I6:I36)</f>
        <v>123.2</v>
      </c>
      <c r="J37" s="67"/>
      <c r="K37" s="22" t="s">
        <v>30</v>
      </c>
      <c r="L37" s="112">
        <f>SUM(L6:L36)</f>
        <v>100</v>
      </c>
      <c r="M37" s="113"/>
      <c r="N37" s="64">
        <f>SUM(N6:N36)</f>
        <v>175.6</v>
      </c>
      <c r="O37" s="65">
        <f>SUM(O6:O36)</f>
        <v>267.77</v>
      </c>
      <c r="P37" s="68"/>
      <c r="Q37" s="90" t="s">
        <v>30</v>
      </c>
      <c r="R37" s="114">
        <f>SUM(R6:R36)</f>
        <v>36</v>
      </c>
      <c r="S37" s="115"/>
    </row>
    <row r="38" spans="1:19" s="48" customFormat="1" ht="20.100000000000001" customHeight="1" thickBot="1" x14ac:dyDescent="0.35">
      <c r="A38" s="129" t="s">
        <v>14</v>
      </c>
      <c r="B38" s="116"/>
      <c r="C38" s="130"/>
      <c r="D38" s="118" t="s">
        <v>50</v>
      </c>
      <c r="E38" s="106" t="s">
        <v>30</v>
      </c>
      <c r="F38" s="107"/>
      <c r="G38" s="108"/>
      <c r="H38" s="129" t="s">
        <v>16</v>
      </c>
      <c r="I38" s="130"/>
      <c r="J38" s="118" t="s">
        <v>50</v>
      </c>
      <c r="K38" s="106" t="s">
        <v>30</v>
      </c>
      <c r="L38" s="107"/>
      <c r="M38" s="108"/>
      <c r="N38" s="129" t="s">
        <v>9</v>
      </c>
      <c r="O38" s="130"/>
      <c r="P38" s="118" t="s">
        <v>50</v>
      </c>
      <c r="Q38" s="106" t="s">
        <v>30</v>
      </c>
      <c r="R38" s="107"/>
      <c r="S38" s="108"/>
    </row>
    <row r="39" spans="1:19" s="48" customFormat="1" ht="20.100000000000001" customHeight="1" thickBot="1" x14ac:dyDescent="0.35">
      <c r="A39" s="125" t="s">
        <v>15</v>
      </c>
      <c r="B39" s="117"/>
      <c r="C39" s="128"/>
      <c r="D39" s="119"/>
      <c r="E39" s="109">
        <f>E4+F37</f>
        <v>13103</v>
      </c>
      <c r="F39" s="110"/>
      <c r="G39" s="111"/>
      <c r="H39" s="125" t="s">
        <v>17</v>
      </c>
      <c r="I39" s="128"/>
      <c r="J39" s="119"/>
      <c r="K39" s="109">
        <f>K4+L37</f>
        <v>12475</v>
      </c>
      <c r="L39" s="110"/>
      <c r="M39" s="111"/>
      <c r="N39" s="125" t="s">
        <v>10</v>
      </c>
      <c r="O39" s="128"/>
      <c r="P39" s="119"/>
      <c r="Q39" s="109">
        <f>Q4+R37</f>
        <v>204</v>
      </c>
      <c r="R39" s="110"/>
      <c r="S39" s="111"/>
    </row>
    <row r="42" spans="1:19" x14ac:dyDescent="0.2">
      <c r="C42" s="21" t="s">
        <v>24</v>
      </c>
    </row>
  </sheetData>
  <mergeCells count="29">
    <mergeCell ref="Q38:S38"/>
    <mergeCell ref="A39:C39"/>
    <mergeCell ref="E39:G39"/>
    <mergeCell ref="H39:I39"/>
    <mergeCell ref="K39:M39"/>
    <mergeCell ref="N39:O39"/>
    <mergeCell ref="Q39:S39"/>
    <mergeCell ref="A38:C38"/>
    <mergeCell ref="D38:D39"/>
    <mergeCell ref="E38:G38"/>
    <mergeCell ref="H38:I38"/>
    <mergeCell ref="J38:J39"/>
    <mergeCell ref="K38:M38"/>
    <mergeCell ref="N38:O38"/>
    <mergeCell ref="P38:P39"/>
    <mergeCell ref="I2:J2"/>
    <mergeCell ref="S4:S5"/>
    <mergeCell ref="A4:A5"/>
    <mergeCell ref="F37:G37"/>
    <mergeCell ref="L37:M37"/>
    <mergeCell ref="R37:S37"/>
    <mergeCell ref="E3:F3"/>
    <mergeCell ref="K3:L3"/>
    <mergeCell ref="Q3:R3"/>
    <mergeCell ref="E4:F4"/>
    <mergeCell ref="G4:G5"/>
    <mergeCell ref="K4:L4"/>
    <mergeCell ref="M4:M5"/>
    <mergeCell ref="Q4:R4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workbookViewId="0">
      <selection activeCell="F17" sqref="F17"/>
    </sheetView>
  </sheetViews>
  <sheetFormatPr baseColWidth="10" defaultRowHeight="12.75" x14ac:dyDescent="0.2"/>
  <cols>
    <col min="1" max="1" width="11.42578125" style="23"/>
  </cols>
  <sheetData>
    <row r="1" spans="1:2" ht="15.75" x14ac:dyDescent="0.25">
      <c r="A1" s="24" t="s">
        <v>31</v>
      </c>
      <c r="B1" s="24" t="s">
        <v>32</v>
      </c>
    </row>
    <row r="2" spans="1:2" x14ac:dyDescent="0.2">
      <c r="A2" s="23">
        <v>2015</v>
      </c>
      <c r="B2" s="23" t="s">
        <v>33</v>
      </c>
    </row>
    <row r="3" spans="1:2" x14ac:dyDescent="0.2">
      <c r="A3" s="23">
        <v>2016</v>
      </c>
      <c r="B3" s="23" t="s">
        <v>34</v>
      </c>
    </row>
    <row r="4" spans="1:2" x14ac:dyDescent="0.2">
      <c r="A4" s="23">
        <v>2017</v>
      </c>
      <c r="B4" s="23" t="s">
        <v>35</v>
      </c>
    </row>
    <row r="5" spans="1:2" x14ac:dyDescent="0.2">
      <c r="A5" s="23">
        <v>2018</v>
      </c>
      <c r="B5" s="23" t="s">
        <v>36</v>
      </c>
    </row>
    <row r="6" spans="1:2" x14ac:dyDescent="0.2">
      <c r="A6" s="23">
        <v>2019</v>
      </c>
      <c r="B6" s="23" t="s">
        <v>37</v>
      </c>
    </row>
    <row r="7" spans="1:2" x14ac:dyDescent="0.2">
      <c r="A7" s="23">
        <v>2020</v>
      </c>
      <c r="B7" s="23" t="s">
        <v>38</v>
      </c>
    </row>
    <row r="8" spans="1:2" x14ac:dyDescent="0.2">
      <c r="A8" s="23">
        <v>2021</v>
      </c>
      <c r="B8" s="23" t="s">
        <v>39</v>
      </c>
    </row>
    <row r="9" spans="1:2" x14ac:dyDescent="0.2">
      <c r="A9" s="23">
        <v>2022</v>
      </c>
      <c r="B9" s="23" t="s">
        <v>40</v>
      </c>
    </row>
    <row r="10" spans="1:2" x14ac:dyDescent="0.2">
      <c r="A10" s="23">
        <v>2023</v>
      </c>
      <c r="B10" s="23" t="s">
        <v>41</v>
      </c>
    </row>
    <row r="11" spans="1:2" x14ac:dyDescent="0.2">
      <c r="A11" s="23">
        <v>2024</v>
      </c>
      <c r="B11" s="23" t="s">
        <v>42</v>
      </c>
    </row>
    <row r="12" spans="1:2" x14ac:dyDescent="0.2">
      <c r="A12" s="23">
        <v>2025</v>
      </c>
      <c r="B12" s="23" t="s">
        <v>43</v>
      </c>
    </row>
    <row r="13" spans="1:2" x14ac:dyDescent="0.2">
      <c r="A13" s="23">
        <v>2026</v>
      </c>
      <c r="B13" s="23" t="s">
        <v>44</v>
      </c>
    </row>
    <row r="14" spans="1:2" x14ac:dyDescent="0.2">
      <c r="A14" s="23">
        <v>2027</v>
      </c>
    </row>
    <row r="15" spans="1:2" x14ac:dyDescent="0.2">
      <c r="A15" s="23">
        <v>2028</v>
      </c>
    </row>
    <row r="16" spans="1:2" x14ac:dyDescent="0.2">
      <c r="A16" s="23">
        <v>2029</v>
      </c>
    </row>
    <row r="17" spans="1:1" x14ac:dyDescent="0.2">
      <c r="A17" s="23">
        <v>2030</v>
      </c>
    </row>
    <row r="18" spans="1:1" x14ac:dyDescent="0.2">
      <c r="A18" s="23">
        <v>2031</v>
      </c>
    </row>
    <row r="19" spans="1:1" x14ac:dyDescent="0.2">
      <c r="A19" s="23">
        <v>2032</v>
      </c>
    </row>
    <row r="20" spans="1:1" x14ac:dyDescent="0.2">
      <c r="A20" s="23">
        <v>2033</v>
      </c>
    </row>
    <row r="21" spans="1:1" x14ac:dyDescent="0.2">
      <c r="A21" s="23">
        <v>2034</v>
      </c>
    </row>
    <row r="22" spans="1:1" x14ac:dyDescent="0.2">
      <c r="A22" s="23">
        <v>2035</v>
      </c>
    </row>
    <row r="23" spans="1:1" x14ac:dyDescent="0.2">
      <c r="A23" s="23">
        <v>2036</v>
      </c>
    </row>
    <row r="24" spans="1:1" x14ac:dyDescent="0.2">
      <c r="A24" s="23">
        <v>2037</v>
      </c>
    </row>
    <row r="25" spans="1:1" x14ac:dyDescent="0.2">
      <c r="A25" s="23">
        <v>2038</v>
      </c>
    </row>
    <row r="26" spans="1:1" x14ac:dyDescent="0.2">
      <c r="A26" s="23">
        <v>2039</v>
      </c>
    </row>
    <row r="27" spans="1:1" x14ac:dyDescent="0.2">
      <c r="A27" s="23">
        <v>2040</v>
      </c>
    </row>
    <row r="28" spans="1:1" x14ac:dyDescent="0.2">
      <c r="A28" s="23">
        <v>2041</v>
      </c>
    </row>
    <row r="29" spans="1:1" x14ac:dyDescent="0.2">
      <c r="A29" s="23">
        <v>2042</v>
      </c>
    </row>
    <row r="30" spans="1:1" x14ac:dyDescent="0.2">
      <c r="A30" s="23">
        <v>2043</v>
      </c>
    </row>
    <row r="31" spans="1:1" x14ac:dyDescent="0.2">
      <c r="A31" s="23">
        <v>2044</v>
      </c>
    </row>
    <row r="32" spans="1:1" x14ac:dyDescent="0.2">
      <c r="A32" s="23">
        <v>2045</v>
      </c>
    </row>
    <row r="33" spans="1:1" x14ac:dyDescent="0.2">
      <c r="A33" s="23">
        <v>2046</v>
      </c>
    </row>
    <row r="34" spans="1:1" x14ac:dyDescent="0.2">
      <c r="A34" s="23">
        <v>2047</v>
      </c>
    </row>
    <row r="35" spans="1:1" x14ac:dyDescent="0.2">
      <c r="A35" s="23">
        <v>2048</v>
      </c>
    </row>
    <row r="36" spans="1:1" x14ac:dyDescent="0.2">
      <c r="A36" s="23">
        <v>2049</v>
      </c>
    </row>
    <row r="37" spans="1:1" x14ac:dyDescent="0.2">
      <c r="A37" s="23">
        <v>2050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S42"/>
  <sheetViews>
    <sheetView workbookViewId="0">
      <selection activeCell="I2" sqref="I2:J2"/>
    </sheetView>
  </sheetViews>
  <sheetFormatPr baseColWidth="10" defaultRowHeight="12.75" x14ac:dyDescent="0.2"/>
  <cols>
    <col min="1" max="1" width="2.7109375" style="20" customWidth="1"/>
    <col min="2" max="3" width="12.7109375" style="1" customWidth="1"/>
    <col min="4" max="4" width="11.7109375" style="1" customWidth="1"/>
    <col min="5" max="6" width="7.7109375" style="1" customWidth="1"/>
    <col min="7" max="7" width="2.7109375" style="20" customWidth="1"/>
    <col min="8" max="9" width="12.7109375" style="1" customWidth="1"/>
    <col min="10" max="10" width="11.7109375" style="1" customWidth="1"/>
    <col min="11" max="12" width="7.7109375" style="1" customWidth="1"/>
    <col min="13" max="13" width="2.7109375" style="20" customWidth="1"/>
    <col min="14" max="15" width="12.7109375" style="1" customWidth="1"/>
    <col min="16" max="16" width="11.7109375" style="1" customWidth="1"/>
    <col min="17" max="18" width="7.7109375" style="1" customWidth="1"/>
    <col min="19" max="19" width="2.7109375" style="20" customWidth="1"/>
    <col min="20" max="16384" width="11.42578125" style="1"/>
  </cols>
  <sheetData>
    <row r="1" spans="1:19" ht="18" customHeight="1" thickTop="1" thickBot="1" x14ac:dyDescent="0.25">
      <c r="B1" s="92">
        <f>'GE 698_899_523'!B1</f>
        <v>2015</v>
      </c>
      <c r="D1" s="35"/>
      <c r="N1" s="29" t="s">
        <v>47</v>
      </c>
      <c r="O1" s="28"/>
    </row>
    <row r="2" spans="1:19" ht="18" customHeight="1" thickTop="1" thickBot="1" x14ac:dyDescent="0.25">
      <c r="B2" s="34" t="s">
        <v>20</v>
      </c>
      <c r="C2" s="32"/>
      <c r="D2" s="33"/>
      <c r="E2" s="19"/>
      <c r="F2" s="19"/>
      <c r="G2" s="42"/>
      <c r="H2" s="25" t="s">
        <v>4</v>
      </c>
      <c r="I2" s="126" t="str">
        <f>'GE 698_899_523'!I2:J2</f>
        <v>Août</v>
      </c>
      <c r="J2" s="127"/>
      <c r="N2" s="30" t="s">
        <v>48</v>
      </c>
      <c r="O2" s="28"/>
    </row>
    <row r="3" spans="1:19" ht="22.5" customHeight="1" thickTop="1" thickBot="1" x14ac:dyDescent="0.25">
      <c r="B3" s="2"/>
      <c r="E3" s="131" t="str">
        <f>$I$2</f>
        <v>Août</v>
      </c>
      <c r="F3" s="132"/>
      <c r="K3" s="131" t="str">
        <f>$I$2</f>
        <v>Août</v>
      </c>
      <c r="L3" s="132"/>
      <c r="N3" s="31" t="s">
        <v>49</v>
      </c>
      <c r="O3" s="31"/>
      <c r="Q3" s="131" t="str">
        <f>$I$2</f>
        <v>Août</v>
      </c>
      <c r="R3" s="132"/>
    </row>
    <row r="4" spans="1:19" ht="26.25" customHeight="1" thickBot="1" x14ac:dyDescent="0.25">
      <c r="A4" s="43"/>
      <c r="B4" s="62" t="s">
        <v>0</v>
      </c>
      <c r="C4" s="63"/>
      <c r="D4" s="26" t="s">
        <v>45</v>
      </c>
      <c r="E4" s="102"/>
      <c r="F4" s="133"/>
      <c r="G4" s="100" t="s">
        <v>46</v>
      </c>
      <c r="H4" s="62" t="s">
        <v>0</v>
      </c>
      <c r="I4" s="63"/>
      <c r="J4" s="26" t="s">
        <v>45</v>
      </c>
      <c r="K4" s="102"/>
      <c r="L4" s="133"/>
      <c r="M4" s="100" t="s">
        <v>46</v>
      </c>
      <c r="N4" s="62" t="s">
        <v>0</v>
      </c>
      <c r="O4" s="63"/>
      <c r="P4" s="26" t="s">
        <v>45</v>
      </c>
      <c r="Q4" s="102"/>
      <c r="R4" s="133"/>
      <c r="S4" s="100" t="s">
        <v>46</v>
      </c>
    </row>
    <row r="5" spans="1:19" ht="15" thickBot="1" x14ac:dyDescent="0.25">
      <c r="A5" s="16"/>
      <c r="B5" s="45" t="s">
        <v>7</v>
      </c>
      <c r="C5" s="46" t="s">
        <v>8</v>
      </c>
      <c r="D5" s="47" t="s">
        <v>28</v>
      </c>
      <c r="E5" s="15" t="s">
        <v>21</v>
      </c>
      <c r="F5" s="17" t="s">
        <v>29</v>
      </c>
      <c r="G5" s="101"/>
      <c r="H5" s="45" t="s">
        <v>7</v>
      </c>
      <c r="I5" s="46" t="s">
        <v>8</v>
      </c>
      <c r="J5" s="47" t="s">
        <v>28</v>
      </c>
      <c r="K5" s="15" t="s">
        <v>21</v>
      </c>
      <c r="L5" s="17" t="s">
        <v>29</v>
      </c>
      <c r="M5" s="101"/>
      <c r="N5" s="45" t="s">
        <v>7</v>
      </c>
      <c r="O5" s="46" t="s">
        <v>8</v>
      </c>
      <c r="P5" s="47" t="s">
        <v>28</v>
      </c>
      <c r="Q5" s="15" t="s">
        <v>21</v>
      </c>
      <c r="R5" s="17" t="s">
        <v>29</v>
      </c>
      <c r="S5" s="101"/>
    </row>
    <row r="6" spans="1:19" ht="14.45" customHeight="1" x14ac:dyDescent="0.2">
      <c r="A6" s="69">
        <v>1</v>
      </c>
      <c r="B6" s="70"/>
      <c r="C6" s="71"/>
      <c r="D6" s="44" t="str">
        <f t="shared" ref="D6:D7" si="0">IF(B6="","",C6/B6)</f>
        <v/>
      </c>
      <c r="E6" s="78"/>
      <c r="F6" s="79"/>
      <c r="G6" s="69">
        <v>1</v>
      </c>
      <c r="H6" s="70"/>
      <c r="I6" s="71"/>
      <c r="J6" s="55" t="str">
        <f t="shared" ref="J6:J7" si="1">IF(H6="","",I6/H6)</f>
        <v/>
      </c>
      <c r="K6" s="86"/>
      <c r="L6" s="79"/>
      <c r="M6" s="69">
        <v>1</v>
      </c>
      <c r="N6" s="70"/>
      <c r="O6" s="71"/>
      <c r="P6" s="44" t="str">
        <f t="shared" ref="P6:P7" si="2">IF(N6="","",O6/N6)</f>
        <v/>
      </c>
      <c r="Q6" s="86"/>
      <c r="R6" s="79"/>
      <c r="S6" s="69">
        <v>1</v>
      </c>
    </row>
    <row r="7" spans="1:19" ht="14.45" customHeight="1" x14ac:dyDescent="0.2">
      <c r="A7" s="72">
        <v>2</v>
      </c>
      <c r="B7" s="73"/>
      <c r="C7" s="74"/>
      <c r="D7" s="56" t="str">
        <f t="shared" si="0"/>
        <v/>
      </c>
      <c r="E7" s="80"/>
      <c r="F7" s="81"/>
      <c r="G7" s="72">
        <v>2</v>
      </c>
      <c r="H7" s="73"/>
      <c r="I7" s="74"/>
      <c r="J7" s="56" t="str">
        <f t="shared" si="1"/>
        <v/>
      </c>
      <c r="K7" s="87"/>
      <c r="L7" s="82"/>
      <c r="M7" s="72">
        <v>2</v>
      </c>
      <c r="N7" s="73"/>
      <c r="O7" s="74"/>
      <c r="P7" s="56" t="str">
        <f t="shared" si="2"/>
        <v/>
      </c>
      <c r="Q7" s="87"/>
      <c r="R7" s="82"/>
      <c r="S7" s="72">
        <v>2</v>
      </c>
    </row>
    <row r="8" spans="1:19" ht="14.45" customHeight="1" x14ac:dyDescent="0.2">
      <c r="A8" s="72">
        <v>3</v>
      </c>
      <c r="B8" s="73"/>
      <c r="C8" s="74"/>
      <c r="D8" s="56" t="str">
        <f>IF(B8="","",C8/B8)</f>
        <v/>
      </c>
      <c r="E8" s="80"/>
      <c r="F8" s="82"/>
      <c r="G8" s="72">
        <v>3</v>
      </c>
      <c r="H8" s="73"/>
      <c r="I8" s="74"/>
      <c r="J8" s="56" t="str">
        <f>IF(H8="","",I8/H8)</f>
        <v/>
      </c>
      <c r="K8" s="87"/>
      <c r="L8" s="82"/>
      <c r="M8" s="72">
        <v>3</v>
      </c>
      <c r="N8" s="73"/>
      <c r="O8" s="74"/>
      <c r="P8" s="56" t="str">
        <f>IF(N8="","",O8/N8)</f>
        <v/>
      </c>
      <c r="Q8" s="87"/>
      <c r="R8" s="82"/>
      <c r="S8" s="72">
        <v>3</v>
      </c>
    </row>
    <row r="9" spans="1:19" ht="14.45" customHeight="1" x14ac:dyDescent="0.2">
      <c r="A9" s="72">
        <v>4</v>
      </c>
      <c r="B9" s="73"/>
      <c r="C9" s="74"/>
      <c r="D9" s="56" t="str">
        <f t="shared" ref="D9:D36" si="3">IF(B9="","",C9/B9)</f>
        <v/>
      </c>
      <c r="E9" s="80"/>
      <c r="F9" s="82"/>
      <c r="G9" s="72">
        <v>4</v>
      </c>
      <c r="H9" s="73"/>
      <c r="I9" s="74"/>
      <c r="J9" s="56" t="str">
        <f t="shared" ref="J9:J36" si="4">IF(H9="","",I9/H9)</f>
        <v/>
      </c>
      <c r="K9" s="87"/>
      <c r="L9" s="82"/>
      <c r="M9" s="72">
        <v>4</v>
      </c>
      <c r="N9" s="73"/>
      <c r="O9" s="74"/>
      <c r="P9" s="56" t="str">
        <f t="shared" ref="P9:P36" si="5">IF(N9="","",O9/N9)</f>
        <v/>
      </c>
      <c r="Q9" s="87"/>
      <c r="R9" s="82"/>
      <c r="S9" s="72">
        <v>4</v>
      </c>
    </row>
    <row r="10" spans="1:19" ht="14.45" customHeight="1" x14ac:dyDescent="0.2">
      <c r="A10" s="72">
        <v>5</v>
      </c>
      <c r="B10" s="73"/>
      <c r="C10" s="74"/>
      <c r="D10" s="56" t="str">
        <f t="shared" si="3"/>
        <v/>
      </c>
      <c r="E10" s="83"/>
      <c r="F10" s="82"/>
      <c r="G10" s="72">
        <v>5</v>
      </c>
      <c r="H10" s="73"/>
      <c r="I10" s="74"/>
      <c r="J10" s="56" t="str">
        <f t="shared" si="4"/>
        <v/>
      </c>
      <c r="K10" s="87"/>
      <c r="L10" s="82"/>
      <c r="M10" s="72">
        <v>5</v>
      </c>
      <c r="N10" s="73"/>
      <c r="O10" s="74"/>
      <c r="P10" s="56" t="str">
        <f t="shared" si="5"/>
        <v/>
      </c>
      <c r="Q10" s="87"/>
      <c r="R10" s="82"/>
      <c r="S10" s="72">
        <v>5</v>
      </c>
    </row>
    <row r="11" spans="1:19" ht="14.45" customHeight="1" x14ac:dyDescent="0.2">
      <c r="A11" s="72">
        <v>6</v>
      </c>
      <c r="B11" s="73"/>
      <c r="C11" s="74"/>
      <c r="D11" s="56" t="str">
        <f t="shared" si="3"/>
        <v/>
      </c>
      <c r="E11" s="80"/>
      <c r="F11" s="82"/>
      <c r="G11" s="72">
        <v>6</v>
      </c>
      <c r="H11" s="73"/>
      <c r="I11" s="74"/>
      <c r="J11" s="56" t="str">
        <f t="shared" si="4"/>
        <v/>
      </c>
      <c r="K11" s="87"/>
      <c r="L11" s="82"/>
      <c r="M11" s="72">
        <v>6</v>
      </c>
      <c r="N11" s="73"/>
      <c r="O11" s="74"/>
      <c r="P11" s="56" t="str">
        <f t="shared" si="5"/>
        <v/>
      </c>
      <c r="Q11" s="87"/>
      <c r="R11" s="82"/>
      <c r="S11" s="72">
        <v>6</v>
      </c>
    </row>
    <row r="12" spans="1:19" ht="14.45" customHeight="1" x14ac:dyDescent="0.2">
      <c r="A12" s="72">
        <v>7</v>
      </c>
      <c r="B12" s="73"/>
      <c r="C12" s="74"/>
      <c r="D12" s="56" t="str">
        <f t="shared" si="3"/>
        <v/>
      </c>
      <c r="E12" s="80"/>
      <c r="F12" s="82"/>
      <c r="G12" s="72">
        <v>7</v>
      </c>
      <c r="H12" s="73"/>
      <c r="I12" s="74"/>
      <c r="J12" s="56" t="str">
        <f t="shared" si="4"/>
        <v/>
      </c>
      <c r="K12" s="87"/>
      <c r="L12" s="82"/>
      <c r="M12" s="72">
        <v>7</v>
      </c>
      <c r="N12" s="73"/>
      <c r="O12" s="74"/>
      <c r="P12" s="56" t="str">
        <f t="shared" si="5"/>
        <v/>
      </c>
      <c r="Q12" s="87"/>
      <c r="R12" s="82"/>
      <c r="S12" s="72">
        <v>7</v>
      </c>
    </row>
    <row r="13" spans="1:19" ht="14.45" customHeight="1" x14ac:dyDescent="0.2">
      <c r="A13" s="72">
        <v>8</v>
      </c>
      <c r="B13" s="73"/>
      <c r="C13" s="74"/>
      <c r="D13" s="56" t="str">
        <f t="shared" si="3"/>
        <v/>
      </c>
      <c r="E13" s="80"/>
      <c r="F13" s="82"/>
      <c r="G13" s="72">
        <v>8</v>
      </c>
      <c r="H13" s="73"/>
      <c r="I13" s="74"/>
      <c r="J13" s="56" t="str">
        <f t="shared" si="4"/>
        <v/>
      </c>
      <c r="K13" s="87"/>
      <c r="L13" s="82"/>
      <c r="M13" s="72">
        <v>8</v>
      </c>
      <c r="N13" s="73"/>
      <c r="O13" s="74"/>
      <c r="P13" s="56" t="str">
        <f t="shared" si="5"/>
        <v/>
      </c>
      <c r="Q13" s="87"/>
      <c r="R13" s="82"/>
      <c r="S13" s="72">
        <v>8</v>
      </c>
    </row>
    <row r="14" spans="1:19" ht="14.45" customHeight="1" x14ac:dyDescent="0.2">
      <c r="A14" s="72">
        <v>9</v>
      </c>
      <c r="B14" s="73"/>
      <c r="C14" s="74"/>
      <c r="D14" s="56" t="str">
        <f t="shared" si="3"/>
        <v/>
      </c>
      <c r="E14" s="80"/>
      <c r="F14" s="82"/>
      <c r="G14" s="72">
        <v>9</v>
      </c>
      <c r="H14" s="73"/>
      <c r="I14" s="74"/>
      <c r="J14" s="56" t="str">
        <f t="shared" si="4"/>
        <v/>
      </c>
      <c r="K14" s="87"/>
      <c r="L14" s="82"/>
      <c r="M14" s="72">
        <v>9</v>
      </c>
      <c r="N14" s="73"/>
      <c r="O14" s="74"/>
      <c r="P14" s="56" t="str">
        <f t="shared" si="5"/>
        <v/>
      </c>
      <c r="Q14" s="87"/>
      <c r="R14" s="82"/>
      <c r="S14" s="72">
        <v>9</v>
      </c>
    </row>
    <row r="15" spans="1:19" ht="14.45" customHeight="1" x14ac:dyDescent="0.2">
      <c r="A15" s="72">
        <v>10</v>
      </c>
      <c r="B15" s="73"/>
      <c r="C15" s="74"/>
      <c r="D15" s="56" t="str">
        <f t="shared" si="3"/>
        <v/>
      </c>
      <c r="E15" s="80"/>
      <c r="F15" s="82"/>
      <c r="G15" s="72">
        <v>10</v>
      </c>
      <c r="H15" s="73"/>
      <c r="I15" s="74"/>
      <c r="J15" s="56" t="str">
        <f t="shared" si="4"/>
        <v/>
      </c>
      <c r="K15" s="87"/>
      <c r="L15" s="82"/>
      <c r="M15" s="72">
        <v>10</v>
      </c>
      <c r="N15" s="73"/>
      <c r="O15" s="74"/>
      <c r="P15" s="56" t="str">
        <f t="shared" si="5"/>
        <v/>
      </c>
      <c r="Q15" s="87"/>
      <c r="R15" s="82"/>
      <c r="S15" s="72">
        <v>10</v>
      </c>
    </row>
    <row r="16" spans="1:19" ht="14.45" customHeight="1" x14ac:dyDescent="0.2">
      <c r="A16" s="72">
        <v>11</v>
      </c>
      <c r="B16" s="73"/>
      <c r="C16" s="74"/>
      <c r="D16" s="56" t="str">
        <f t="shared" si="3"/>
        <v/>
      </c>
      <c r="E16" s="80"/>
      <c r="F16" s="82"/>
      <c r="G16" s="72">
        <v>11</v>
      </c>
      <c r="H16" s="73"/>
      <c r="I16" s="74"/>
      <c r="J16" s="56" t="str">
        <f t="shared" si="4"/>
        <v/>
      </c>
      <c r="K16" s="87"/>
      <c r="L16" s="82"/>
      <c r="M16" s="72">
        <v>11</v>
      </c>
      <c r="N16" s="73"/>
      <c r="O16" s="74"/>
      <c r="P16" s="56" t="str">
        <f t="shared" si="5"/>
        <v/>
      </c>
      <c r="Q16" s="87"/>
      <c r="R16" s="82"/>
      <c r="S16" s="72">
        <v>11</v>
      </c>
    </row>
    <row r="17" spans="1:19" ht="14.45" customHeight="1" x14ac:dyDescent="0.2">
      <c r="A17" s="72">
        <v>12</v>
      </c>
      <c r="B17" s="73"/>
      <c r="C17" s="74"/>
      <c r="D17" s="56" t="str">
        <f t="shared" si="3"/>
        <v/>
      </c>
      <c r="E17" s="80"/>
      <c r="F17" s="82"/>
      <c r="G17" s="72">
        <v>12</v>
      </c>
      <c r="H17" s="73"/>
      <c r="I17" s="74"/>
      <c r="J17" s="56" t="str">
        <f t="shared" si="4"/>
        <v/>
      </c>
      <c r="K17" s="87"/>
      <c r="L17" s="82"/>
      <c r="M17" s="72">
        <v>12</v>
      </c>
      <c r="N17" s="73"/>
      <c r="O17" s="74"/>
      <c r="P17" s="56" t="str">
        <f t="shared" si="5"/>
        <v/>
      </c>
      <c r="Q17" s="87"/>
      <c r="R17" s="82"/>
      <c r="S17" s="72">
        <v>12</v>
      </c>
    </row>
    <row r="18" spans="1:19" ht="14.45" customHeight="1" x14ac:dyDescent="0.2">
      <c r="A18" s="72">
        <v>13</v>
      </c>
      <c r="B18" s="73"/>
      <c r="C18" s="74"/>
      <c r="D18" s="56" t="str">
        <f t="shared" si="3"/>
        <v/>
      </c>
      <c r="E18" s="80"/>
      <c r="F18" s="82"/>
      <c r="G18" s="72">
        <v>13</v>
      </c>
      <c r="H18" s="73"/>
      <c r="I18" s="74"/>
      <c r="J18" s="56" t="str">
        <f t="shared" si="4"/>
        <v/>
      </c>
      <c r="K18" s="87"/>
      <c r="L18" s="82"/>
      <c r="M18" s="72">
        <v>13</v>
      </c>
      <c r="N18" s="73"/>
      <c r="O18" s="74"/>
      <c r="P18" s="56" t="str">
        <f t="shared" si="5"/>
        <v/>
      </c>
      <c r="Q18" s="87"/>
      <c r="R18" s="82"/>
      <c r="S18" s="72">
        <v>13</v>
      </c>
    </row>
    <row r="19" spans="1:19" ht="14.45" customHeight="1" x14ac:dyDescent="0.2">
      <c r="A19" s="72">
        <v>14</v>
      </c>
      <c r="B19" s="73"/>
      <c r="C19" s="74"/>
      <c r="D19" s="56" t="str">
        <f t="shared" si="3"/>
        <v/>
      </c>
      <c r="E19" s="80"/>
      <c r="F19" s="82"/>
      <c r="G19" s="72">
        <v>14</v>
      </c>
      <c r="H19" s="73"/>
      <c r="I19" s="74"/>
      <c r="J19" s="56" t="str">
        <f t="shared" si="4"/>
        <v/>
      </c>
      <c r="K19" s="87"/>
      <c r="L19" s="82"/>
      <c r="M19" s="72">
        <v>14</v>
      </c>
      <c r="N19" s="73"/>
      <c r="O19" s="74"/>
      <c r="P19" s="56" t="str">
        <f t="shared" si="5"/>
        <v/>
      </c>
      <c r="Q19" s="87"/>
      <c r="R19" s="82"/>
      <c r="S19" s="72">
        <v>14</v>
      </c>
    </row>
    <row r="20" spans="1:19" ht="14.45" customHeight="1" x14ac:dyDescent="0.2">
      <c r="A20" s="72">
        <v>15</v>
      </c>
      <c r="B20" s="73"/>
      <c r="C20" s="74"/>
      <c r="D20" s="56" t="str">
        <f t="shared" si="3"/>
        <v/>
      </c>
      <c r="E20" s="80"/>
      <c r="F20" s="82"/>
      <c r="G20" s="72">
        <v>15</v>
      </c>
      <c r="H20" s="73"/>
      <c r="I20" s="74"/>
      <c r="J20" s="56" t="str">
        <f t="shared" si="4"/>
        <v/>
      </c>
      <c r="K20" s="87"/>
      <c r="L20" s="82"/>
      <c r="M20" s="72">
        <v>15</v>
      </c>
      <c r="N20" s="73"/>
      <c r="O20" s="74"/>
      <c r="P20" s="56" t="str">
        <f t="shared" si="5"/>
        <v/>
      </c>
      <c r="Q20" s="87"/>
      <c r="R20" s="82"/>
      <c r="S20" s="72">
        <v>15</v>
      </c>
    </row>
    <row r="21" spans="1:19" ht="14.45" customHeight="1" x14ac:dyDescent="0.2">
      <c r="A21" s="72">
        <v>16</v>
      </c>
      <c r="B21" s="73"/>
      <c r="C21" s="74"/>
      <c r="D21" s="56" t="str">
        <f t="shared" si="3"/>
        <v/>
      </c>
      <c r="E21" s="80"/>
      <c r="F21" s="82"/>
      <c r="G21" s="72">
        <v>16</v>
      </c>
      <c r="H21" s="73"/>
      <c r="I21" s="74"/>
      <c r="J21" s="56" t="str">
        <f t="shared" si="4"/>
        <v/>
      </c>
      <c r="K21" s="87"/>
      <c r="L21" s="82"/>
      <c r="M21" s="72">
        <v>16</v>
      </c>
      <c r="N21" s="73"/>
      <c r="O21" s="74"/>
      <c r="P21" s="56" t="str">
        <f t="shared" si="5"/>
        <v/>
      </c>
      <c r="Q21" s="87"/>
      <c r="R21" s="82"/>
      <c r="S21" s="72">
        <v>16</v>
      </c>
    </row>
    <row r="22" spans="1:19" ht="14.45" customHeight="1" x14ac:dyDescent="0.2">
      <c r="A22" s="72">
        <v>17</v>
      </c>
      <c r="B22" s="73"/>
      <c r="C22" s="74"/>
      <c r="D22" s="56" t="str">
        <f t="shared" si="3"/>
        <v/>
      </c>
      <c r="E22" s="80"/>
      <c r="F22" s="82"/>
      <c r="G22" s="72">
        <v>17</v>
      </c>
      <c r="H22" s="73"/>
      <c r="I22" s="74"/>
      <c r="J22" s="56" t="str">
        <f t="shared" si="4"/>
        <v/>
      </c>
      <c r="K22" s="87"/>
      <c r="L22" s="82"/>
      <c r="M22" s="72">
        <v>17</v>
      </c>
      <c r="N22" s="73"/>
      <c r="O22" s="74"/>
      <c r="P22" s="56" t="str">
        <f t="shared" si="5"/>
        <v/>
      </c>
      <c r="Q22" s="87"/>
      <c r="R22" s="82"/>
      <c r="S22" s="72">
        <v>17</v>
      </c>
    </row>
    <row r="23" spans="1:19" ht="14.45" customHeight="1" x14ac:dyDescent="0.2">
      <c r="A23" s="72">
        <v>18</v>
      </c>
      <c r="B23" s="73"/>
      <c r="C23" s="74"/>
      <c r="D23" s="56" t="str">
        <f t="shared" si="3"/>
        <v/>
      </c>
      <c r="E23" s="80"/>
      <c r="F23" s="82"/>
      <c r="G23" s="72">
        <v>18</v>
      </c>
      <c r="H23" s="73"/>
      <c r="I23" s="74"/>
      <c r="J23" s="56" t="str">
        <f t="shared" si="4"/>
        <v/>
      </c>
      <c r="K23" s="87"/>
      <c r="L23" s="82"/>
      <c r="M23" s="72">
        <v>18</v>
      </c>
      <c r="N23" s="73"/>
      <c r="O23" s="74"/>
      <c r="P23" s="56" t="str">
        <f t="shared" si="5"/>
        <v/>
      </c>
      <c r="Q23" s="87"/>
      <c r="R23" s="82"/>
      <c r="S23" s="72">
        <v>18</v>
      </c>
    </row>
    <row r="24" spans="1:19" ht="14.45" customHeight="1" x14ac:dyDescent="0.2">
      <c r="A24" s="72">
        <v>19</v>
      </c>
      <c r="B24" s="73"/>
      <c r="C24" s="74"/>
      <c r="D24" s="56" t="str">
        <f t="shared" si="3"/>
        <v/>
      </c>
      <c r="E24" s="80"/>
      <c r="F24" s="82"/>
      <c r="G24" s="72">
        <v>19</v>
      </c>
      <c r="H24" s="73"/>
      <c r="I24" s="74"/>
      <c r="J24" s="56" t="str">
        <f t="shared" si="4"/>
        <v/>
      </c>
      <c r="K24" s="87"/>
      <c r="L24" s="82"/>
      <c r="M24" s="72">
        <v>19</v>
      </c>
      <c r="N24" s="73"/>
      <c r="O24" s="74"/>
      <c r="P24" s="56" t="str">
        <f t="shared" si="5"/>
        <v/>
      </c>
      <c r="Q24" s="87"/>
      <c r="R24" s="82"/>
      <c r="S24" s="72">
        <v>19</v>
      </c>
    </row>
    <row r="25" spans="1:19" ht="14.45" customHeight="1" x14ac:dyDescent="0.2">
      <c r="A25" s="72">
        <v>20</v>
      </c>
      <c r="B25" s="73"/>
      <c r="C25" s="74"/>
      <c r="D25" s="56" t="str">
        <f t="shared" si="3"/>
        <v/>
      </c>
      <c r="E25" s="80"/>
      <c r="F25" s="82"/>
      <c r="G25" s="72">
        <v>20</v>
      </c>
      <c r="H25" s="73"/>
      <c r="I25" s="74"/>
      <c r="J25" s="56" t="str">
        <f t="shared" si="4"/>
        <v/>
      </c>
      <c r="K25" s="87"/>
      <c r="L25" s="82"/>
      <c r="M25" s="72">
        <v>20</v>
      </c>
      <c r="N25" s="73"/>
      <c r="O25" s="74"/>
      <c r="P25" s="56" t="str">
        <f t="shared" si="5"/>
        <v/>
      </c>
      <c r="Q25" s="87"/>
      <c r="R25" s="82"/>
      <c r="S25" s="72">
        <v>20</v>
      </c>
    </row>
    <row r="26" spans="1:19" ht="14.45" customHeight="1" x14ac:dyDescent="0.2">
      <c r="A26" s="72">
        <v>21</v>
      </c>
      <c r="B26" s="73"/>
      <c r="C26" s="74"/>
      <c r="D26" s="56" t="str">
        <f t="shared" si="3"/>
        <v/>
      </c>
      <c r="E26" s="80"/>
      <c r="F26" s="82"/>
      <c r="G26" s="72">
        <v>21</v>
      </c>
      <c r="H26" s="73"/>
      <c r="I26" s="74"/>
      <c r="J26" s="56" t="str">
        <f t="shared" si="4"/>
        <v/>
      </c>
      <c r="K26" s="87"/>
      <c r="L26" s="82"/>
      <c r="M26" s="72">
        <v>21</v>
      </c>
      <c r="N26" s="73"/>
      <c r="O26" s="74"/>
      <c r="P26" s="56" t="str">
        <f t="shared" si="5"/>
        <v/>
      </c>
      <c r="Q26" s="87"/>
      <c r="R26" s="82"/>
      <c r="S26" s="72">
        <v>21</v>
      </c>
    </row>
    <row r="27" spans="1:19" ht="14.45" customHeight="1" x14ac:dyDescent="0.2">
      <c r="A27" s="72">
        <v>22</v>
      </c>
      <c r="B27" s="73"/>
      <c r="C27" s="74"/>
      <c r="D27" s="56" t="str">
        <f t="shared" si="3"/>
        <v/>
      </c>
      <c r="E27" s="80"/>
      <c r="F27" s="82"/>
      <c r="G27" s="72">
        <v>22</v>
      </c>
      <c r="H27" s="73"/>
      <c r="I27" s="74"/>
      <c r="J27" s="56" t="str">
        <f t="shared" si="4"/>
        <v/>
      </c>
      <c r="K27" s="88"/>
      <c r="L27" s="82"/>
      <c r="M27" s="72">
        <v>22</v>
      </c>
      <c r="N27" s="73"/>
      <c r="O27" s="74"/>
      <c r="P27" s="56" t="str">
        <f t="shared" si="5"/>
        <v/>
      </c>
      <c r="Q27" s="87"/>
      <c r="R27" s="82"/>
      <c r="S27" s="72">
        <v>22</v>
      </c>
    </row>
    <row r="28" spans="1:19" ht="14.45" customHeight="1" x14ac:dyDescent="0.2">
      <c r="A28" s="72">
        <v>23</v>
      </c>
      <c r="B28" s="73"/>
      <c r="C28" s="74"/>
      <c r="D28" s="56" t="str">
        <f t="shared" si="3"/>
        <v/>
      </c>
      <c r="E28" s="80"/>
      <c r="F28" s="82"/>
      <c r="G28" s="72">
        <v>23</v>
      </c>
      <c r="H28" s="73"/>
      <c r="I28" s="74"/>
      <c r="J28" s="56" t="str">
        <f t="shared" si="4"/>
        <v/>
      </c>
      <c r="K28" s="87"/>
      <c r="L28" s="82"/>
      <c r="M28" s="72">
        <v>23</v>
      </c>
      <c r="N28" s="73"/>
      <c r="O28" s="74"/>
      <c r="P28" s="56" t="str">
        <f t="shared" si="5"/>
        <v/>
      </c>
      <c r="Q28" s="87"/>
      <c r="R28" s="82"/>
      <c r="S28" s="72">
        <v>23</v>
      </c>
    </row>
    <row r="29" spans="1:19" ht="14.45" customHeight="1" x14ac:dyDescent="0.2">
      <c r="A29" s="72">
        <v>24</v>
      </c>
      <c r="B29" s="73"/>
      <c r="C29" s="74"/>
      <c r="D29" s="56" t="str">
        <f t="shared" si="3"/>
        <v/>
      </c>
      <c r="E29" s="80"/>
      <c r="F29" s="82"/>
      <c r="G29" s="72">
        <v>24</v>
      </c>
      <c r="H29" s="73"/>
      <c r="I29" s="74"/>
      <c r="J29" s="56" t="str">
        <f t="shared" si="4"/>
        <v/>
      </c>
      <c r="K29" s="87"/>
      <c r="L29" s="82"/>
      <c r="M29" s="72">
        <v>24</v>
      </c>
      <c r="N29" s="73"/>
      <c r="O29" s="74"/>
      <c r="P29" s="56" t="str">
        <f t="shared" si="5"/>
        <v/>
      </c>
      <c r="Q29" s="87"/>
      <c r="R29" s="82"/>
      <c r="S29" s="72">
        <v>24</v>
      </c>
    </row>
    <row r="30" spans="1:19" ht="14.45" customHeight="1" x14ac:dyDescent="0.2">
      <c r="A30" s="72">
        <v>25</v>
      </c>
      <c r="B30" s="73"/>
      <c r="C30" s="74"/>
      <c r="D30" s="56" t="str">
        <f t="shared" si="3"/>
        <v/>
      </c>
      <c r="E30" s="80"/>
      <c r="F30" s="82"/>
      <c r="G30" s="72">
        <v>25</v>
      </c>
      <c r="H30" s="73"/>
      <c r="I30" s="74"/>
      <c r="J30" s="56" t="str">
        <f t="shared" si="4"/>
        <v/>
      </c>
      <c r="K30" s="87"/>
      <c r="L30" s="82"/>
      <c r="M30" s="72">
        <v>25</v>
      </c>
      <c r="N30" s="73"/>
      <c r="O30" s="74"/>
      <c r="P30" s="56" t="str">
        <f t="shared" si="5"/>
        <v/>
      </c>
      <c r="Q30" s="87"/>
      <c r="R30" s="82"/>
      <c r="S30" s="72">
        <v>25</v>
      </c>
    </row>
    <row r="31" spans="1:19" ht="14.45" customHeight="1" x14ac:dyDescent="0.2">
      <c r="A31" s="72">
        <v>26</v>
      </c>
      <c r="B31" s="73"/>
      <c r="C31" s="74"/>
      <c r="D31" s="56" t="str">
        <f t="shared" si="3"/>
        <v/>
      </c>
      <c r="E31" s="80"/>
      <c r="F31" s="82"/>
      <c r="G31" s="72">
        <v>26</v>
      </c>
      <c r="H31" s="73"/>
      <c r="I31" s="74"/>
      <c r="J31" s="56" t="str">
        <f t="shared" si="4"/>
        <v/>
      </c>
      <c r="K31" s="87"/>
      <c r="L31" s="82"/>
      <c r="M31" s="72">
        <v>26</v>
      </c>
      <c r="N31" s="73"/>
      <c r="O31" s="74"/>
      <c r="P31" s="56" t="str">
        <f t="shared" si="5"/>
        <v/>
      </c>
      <c r="Q31" s="87"/>
      <c r="R31" s="82"/>
      <c r="S31" s="72">
        <v>26</v>
      </c>
    </row>
    <row r="32" spans="1:19" ht="14.45" customHeight="1" x14ac:dyDescent="0.2">
      <c r="A32" s="72">
        <v>27</v>
      </c>
      <c r="B32" s="73"/>
      <c r="C32" s="74"/>
      <c r="D32" s="56" t="str">
        <f t="shared" si="3"/>
        <v/>
      </c>
      <c r="E32" s="83"/>
      <c r="F32" s="82"/>
      <c r="G32" s="72">
        <v>27</v>
      </c>
      <c r="H32" s="73"/>
      <c r="I32" s="74"/>
      <c r="J32" s="56" t="str">
        <f t="shared" si="4"/>
        <v/>
      </c>
      <c r="K32" s="87"/>
      <c r="L32" s="82"/>
      <c r="M32" s="72">
        <v>27</v>
      </c>
      <c r="N32" s="73"/>
      <c r="O32" s="74"/>
      <c r="P32" s="56" t="str">
        <f t="shared" si="5"/>
        <v/>
      </c>
      <c r="Q32" s="87"/>
      <c r="R32" s="82"/>
      <c r="S32" s="72">
        <v>27</v>
      </c>
    </row>
    <row r="33" spans="1:19" ht="14.45" customHeight="1" x14ac:dyDescent="0.2">
      <c r="A33" s="72">
        <v>28</v>
      </c>
      <c r="B33" s="73"/>
      <c r="C33" s="74"/>
      <c r="D33" s="56" t="str">
        <f t="shared" si="3"/>
        <v/>
      </c>
      <c r="E33" s="80"/>
      <c r="F33" s="82"/>
      <c r="G33" s="72">
        <v>28</v>
      </c>
      <c r="H33" s="73"/>
      <c r="I33" s="74"/>
      <c r="J33" s="56" t="str">
        <f t="shared" si="4"/>
        <v/>
      </c>
      <c r="K33" s="87"/>
      <c r="L33" s="82"/>
      <c r="M33" s="72">
        <v>28</v>
      </c>
      <c r="N33" s="73"/>
      <c r="O33" s="74"/>
      <c r="P33" s="56" t="str">
        <f t="shared" si="5"/>
        <v/>
      </c>
      <c r="Q33" s="87"/>
      <c r="R33" s="82"/>
      <c r="S33" s="72">
        <v>28</v>
      </c>
    </row>
    <row r="34" spans="1:19" ht="14.45" customHeight="1" x14ac:dyDescent="0.2">
      <c r="A34" s="72">
        <v>29</v>
      </c>
      <c r="B34" s="73"/>
      <c r="C34" s="74"/>
      <c r="D34" s="56" t="str">
        <f t="shared" si="3"/>
        <v/>
      </c>
      <c r="E34" s="80"/>
      <c r="F34" s="82"/>
      <c r="G34" s="72">
        <v>29</v>
      </c>
      <c r="H34" s="73"/>
      <c r="I34" s="74"/>
      <c r="J34" s="56" t="str">
        <f t="shared" si="4"/>
        <v/>
      </c>
      <c r="K34" s="87"/>
      <c r="L34" s="82"/>
      <c r="M34" s="72">
        <v>29</v>
      </c>
      <c r="N34" s="73"/>
      <c r="O34" s="74"/>
      <c r="P34" s="56" t="str">
        <f t="shared" si="5"/>
        <v/>
      </c>
      <c r="Q34" s="87"/>
      <c r="R34" s="82"/>
      <c r="S34" s="72">
        <v>29</v>
      </c>
    </row>
    <row r="35" spans="1:19" ht="14.45" customHeight="1" x14ac:dyDescent="0.2">
      <c r="A35" s="72">
        <v>30</v>
      </c>
      <c r="B35" s="73"/>
      <c r="C35" s="74"/>
      <c r="D35" s="56" t="str">
        <f t="shared" si="3"/>
        <v/>
      </c>
      <c r="E35" s="80"/>
      <c r="F35" s="82"/>
      <c r="G35" s="72">
        <v>30</v>
      </c>
      <c r="H35" s="73"/>
      <c r="I35" s="74"/>
      <c r="J35" s="56" t="str">
        <f t="shared" si="4"/>
        <v/>
      </c>
      <c r="K35" s="87"/>
      <c r="L35" s="82"/>
      <c r="M35" s="72">
        <v>30</v>
      </c>
      <c r="N35" s="73"/>
      <c r="O35" s="74"/>
      <c r="P35" s="56" t="str">
        <f t="shared" si="5"/>
        <v/>
      </c>
      <c r="Q35" s="88"/>
      <c r="R35" s="82"/>
      <c r="S35" s="72">
        <v>30</v>
      </c>
    </row>
    <row r="36" spans="1:19" ht="14.45" customHeight="1" thickBot="1" x14ac:dyDescent="0.25">
      <c r="A36" s="75">
        <v>31</v>
      </c>
      <c r="B36" s="76"/>
      <c r="C36" s="77"/>
      <c r="D36" s="57" t="str">
        <f t="shared" si="3"/>
        <v/>
      </c>
      <c r="E36" s="84"/>
      <c r="F36" s="85"/>
      <c r="G36" s="75">
        <v>31</v>
      </c>
      <c r="H36" s="76"/>
      <c r="I36" s="77"/>
      <c r="J36" s="57" t="str">
        <f t="shared" si="4"/>
        <v/>
      </c>
      <c r="K36" s="89"/>
      <c r="L36" s="85"/>
      <c r="M36" s="75">
        <v>31</v>
      </c>
      <c r="N36" s="76"/>
      <c r="O36" s="77"/>
      <c r="P36" s="57" t="str">
        <f t="shared" si="5"/>
        <v/>
      </c>
      <c r="Q36" s="89"/>
      <c r="R36" s="85"/>
      <c r="S36" s="75">
        <v>31</v>
      </c>
    </row>
    <row r="37" spans="1:19" ht="14.45" customHeight="1" thickBot="1" x14ac:dyDescent="0.25">
      <c r="A37" s="18"/>
      <c r="B37" s="64">
        <f>SUM(B6:B36)</f>
        <v>0</v>
      </c>
      <c r="C37" s="65">
        <f>SUM(C6:C36)</f>
        <v>0</v>
      </c>
      <c r="D37" s="66"/>
      <c r="E37" s="27" t="s">
        <v>30</v>
      </c>
      <c r="F37" s="112">
        <f>SUM(F6:F36)</f>
        <v>0</v>
      </c>
      <c r="G37" s="113"/>
      <c r="H37" s="64">
        <f>SUM(H6:H36)</f>
        <v>0</v>
      </c>
      <c r="I37" s="65">
        <f>SUM(I6:I36)</f>
        <v>0</v>
      </c>
      <c r="J37" s="67"/>
      <c r="K37" s="22" t="s">
        <v>30</v>
      </c>
      <c r="L37" s="112">
        <f>SUM(L6:L36)</f>
        <v>0</v>
      </c>
      <c r="M37" s="113"/>
      <c r="N37" s="64">
        <f>SUM(N6:N36)</f>
        <v>0</v>
      </c>
      <c r="O37" s="65">
        <f>SUM(O6:O36)</f>
        <v>0</v>
      </c>
      <c r="P37" s="68"/>
      <c r="Q37" s="90" t="s">
        <v>30</v>
      </c>
      <c r="R37" s="114">
        <f>SUM(R6:R36)</f>
        <v>0</v>
      </c>
      <c r="S37" s="115"/>
    </row>
    <row r="38" spans="1:19" s="48" customFormat="1" ht="20.100000000000001" customHeight="1" thickBot="1" x14ac:dyDescent="0.35">
      <c r="A38" s="129" t="s">
        <v>18</v>
      </c>
      <c r="B38" s="116"/>
      <c r="C38" s="130"/>
      <c r="D38" s="118" t="s">
        <v>50</v>
      </c>
      <c r="E38" s="106" t="s">
        <v>30</v>
      </c>
      <c r="F38" s="107"/>
      <c r="G38" s="108"/>
      <c r="H38" s="129" t="s">
        <v>26</v>
      </c>
      <c r="I38" s="130"/>
      <c r="J38" s="118" t="s">
        <v>50</v>
      </c>
      <c r="K38" s="106" t="s">
        <v>30</v>
      </c>
      <c r="L38" s="107"/>
      <c r="M38" s="108"/>
      <c r="N38" s="129"/>
      <c r="O38" s="130"/>
      <c r="P38" s="118" t="s">
        <v>50</v>
      </c>
      <c r="Q38" s="106" t="s">
        <v>30</v>
      </c>
      <c r="R38" s="107"/>
      <c r="S38" s="108"/>
    </row>
    <row r="39" spans="1:19" s="48" customFormat="1" ht="20.100000000000001" customHeight="1" thickBot="1" x14ac:dyDescent="0.35">
      <c r="A39" s="125" t="s">
        <v>19</v>
      </c>
      <c r="B39" s="117"/>
      <c r="C39" s="128"/>
      <c r="D39" s="119"/>
      <c r="E39" s="109">
        <f>E4+F37</f>
        <v>0</v>
      </c>
      <c r="F39" s="110"/>
      <c r="G39" s="111"/>
      <c r="H39" s="125" t="s">
        <v>27</v>
      </c>
      <c r="I39" s="128"/>
      <c r="J39" s="119"/>
      <c r="K39" s="109">
        <f>K4+L37</f>
        <v>0</v>
      </c>
      <c r="L39" s="110"/>
      <c r="M39" s="111"/>
      <c r="N39" s="125"/>
      <c r="O39" s="128"/>
      <c r="P39" s="119"/>
      <c r="Q39" s="109">
        <f>Q4+R37</f>
        <v>0</v>
      </c>
      <c r="R39" s="110"/>
      <c r="S39" s="111"/>
    </row>
    <row r="42" spans="1:19" x14ac:dyDescent="0.2">
      <c r="C42" s="21" t="s">
        <v>24</v>
      </c>
    </row>
  </sheetData>
  <mergeCells count="28">
    <mergeCell ref="A38:C38"/>
    <mergeCell ref="D38:D39"/>
    <mergeCell ref="E38:G38"/>
    <mergeCell ref="H38:I38"/>
    <mergeCell ref="J38:J39"/>
    <mergeCell ref="A39:C39"/>
    <mergeCell ref="E39:G39"/>
    <mergeCell ref="H39:I39"/>
    <mergeCell ref="I2:J2"/>
    <mergeCell ref="S4:S5"/>
    <mergeCell ref="F37:G37"/>
    <mergeCell ref="L37:M37"/>
    <mergeCell ref="R37:S37"/>
    <mergeCell ref="G4:G5"/>
    <mergeCell ref="K4:L4"/>
    <mergeCell ref="M4:M5"/>
    <mergeCell ref="Q4:R4"/>
    <mergeCell ref="P38:P39"/>
    <mergeCell ref="Q38:S38"/>
    <mergeCell ref="K39:M39"/>
    <mergeCell ref="E3:F3"/>
    <mergeCell ref="K3:L3"/>
    <mergeCell ref="Q3:R3"/>
    <mergeCell ref="E4:F4"/>
    <mergeCell ref="N39:O39"/>
    <mergeCell ref="Q39:S39"/>
    <mergeCell ref="K38:M38"/>
    <mergeCell ref="N38:O3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récapitulatif</vt:lpstr>
      <vt:lpstr>GE 698_899_523</vt:lpstr>
      <vt:lpstr>GE 646_641_642</vt:lpstr>
      <vt:lpstr>Feuil1</vt:lpstr>
      <vt:lpstr>GE 942_5863</vt:lpstr>
    </vt:vector>
  </TitlesOfParts>
  <Company>Ville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Genève</dc:creator>
  <cp:lastModifiedBy>Ville de Geneve</cp:lastModifiedBy>
  <cp:lastPrinted>2015-08-17T11:44:12Z</cp:lastPrinted>
  <dcterms:created xsi:type="dcterms:W3CDTF">2008-04-18T07:23:43Z</dcterms:created>
  <dcterms:modified xsi:type="dcterms:W3CDTF">2015-08-19T14:11:30Z</dcterms:modified>
</cp:coreProperties>
</file>