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735" tabRatio="787" firstSheet="1" activeTab="7"/>
  </bookViews>
  <sheets>
    <sheet name="SP_Janv_Fev_21" sheetId="4" state="hidden" r:id="rId1"/>
    <sheet name="Jan_Fev" sheetId="7" r:id="rId2"/>
    <sheet name="Mars_Avril" sheetId="6" r:id="rId3"/>
    <sheet name="Mai_Juin" sheetId="8" r:id="rId4"/>
    <sheet name="Juil_Août" sheetId="9" r:id="rId5"/>
    <sheet name="Sept_Oct" sheetId="10" r:id="rId6"/>
    <sheet name="Nov_Dec" sheetId="11" r:id="rId7"/>
    <sheet name="Planif" sheetId="5" r:id="rId8"/>
    <sheet name="Nomenclature" sheetId="2" state="hidden" r:id="rId9"/>
  </sheets>
  <definedNames>
    <definedName name="_xlnm._FilterDatabase" localSheetId="1" hidden="1">Jan_Fev!$J$4:$J$204</definedName>
    <definedName name="_xlnm._FilterDatabase" localSheetId="4" hidden="1">Juil_Août!$J$4:$J$217</definedName>
    <definedName name="_xlnm._FilterDatabase" localSheetId="3" hidden="1">Mai_Juin!$J$4:$J$211</definedName>
    <definedName name="_xlnm._FilterDatabase" localSheetId="2" hidden="1">Mars_Avril!$J$4:$J$214</definedName>
    <definedName name="_xlnm._FilterDatabase" localSheetId="6" hidden="1">Nov_Dec!$J$4:$J$208</definedName>
    <definedName name="_xlnm._FilterDatabase" localSheetId="5" hidden="1">Sept_Oct!$J$4:$J$200</definedName>
  </definedNames>
  <calcPr calcId="145621"/>
</workbook>
</file>

<file path=xl/calcChain.xml><?xml version="1.0" encoding="utf-8"?>
<calcChain xmlns="http://schemas.openxmlformats.org/spreadsheetml/2006/main">
  <c r="T197" i="11" l="1"/>
  <c r="T196" i="11"/>
  <c r="G197" i="11"/>
  <c r="G196" i="11"/>
  <c r="E197" i="11"/>
  <c r="E196" i="11"/>
  <c r="C197" i="11"/>
  <c r="C196" i="11"/>
  <c r="T195" i="9"/>
  <c r="T194" i="9"/>
  <c r="T193" i="9"/>
  <c r="G195" i="9"/>
  <c r="G194" i="9"/>
  <c r="G193" i="9"/>
  <c r="E195" i="9"/>
  <c r="E194" i="9"/>
  <c r="E193" i="9"/>
  <c r="C195" i="9"/>
  <c r="C194" i="9"/>
  <c r="C193" i="9"/>
  <c r="T193" i="8"/>
  <c r="T192" i="8"/>
  <c r="T191" i="8"/>
  <c r="T190" i="8"/>
  <c r="T189" i="8"/>
  <c r="T188" i="8"/>
  <c r="T187" i="8"/>
  <c r="T186" i="8"/>
  <c r="T185" i="8"/>
  <c r="T184" i="8"/>
  <c r="T183" i="8"/>
  <c r="T182" i="8"/>
  <c r="T181" i="8"/>
  <c r="T180" i="8"/>
  <c r="T179" i="8"/>
  <c r="T178" i="8"/>
  <c r="T177" i="8"/>
  <c r="T176" i="8"/>
  <c r="T175" i="8"/>
  <c r="T174" i="8"/>
  <c r="T173" i="8"/>
  <c r="T172" i="8"/>
  <c r="T171" i="8"/>
  <c r="T170" i="8"/>
  <c r="T169" i="8"/>
  <c r="T168" i="8"/>
  <c r="T167" i="8"/>
  <c r="T166" i="8"/>
  <c r="T165" i="8"/>
  <c r="T164" i="8"/>
  <c r="T163" i="8"/>
  <c r="T162" i="8"/>
  <c r="T161" i="8"/>
  <c r="T160" i="8"/>
  <c r="T159" i="8"/>
  <c r="T158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9" i="8"/>
  <c r="E178" i="8"/>
  <c r="E177" i="8"/>
  <c r="E176" i="8"/>
  <c r="E175" i="8"/>
  <c r="E174" i="8"/>
  <c r="E173" i="8"/>
  <c r="E172" i="8"/>
  <c r="E171" i="8"/>
  <c r="E170" i="8"/>
  <c r="E169" i="8"/>
  <c r="E168" i="8"/>
  <c r="E167" i="8"/>
  <c r="E166" i="8"/>
  <c r="E165" i="8"/>
  <c r="E164" i="8"/>
  <c r="E163" i="8"/>
  <c r="E162" i="8"/>
  <c r="E161" i="8"/>
  <c r="E160" i="8"/>
  <c r="E159" i="8"/>
  <c r="E158" i="8"/>
  <c r="C193" i="8"/>
  <c r="C192" i="8"/>
  <c r="C191" i="8"/>
  <c r="C190" i="8"/>
  <c r="C189" i="8"/>
  <c r="C188" i="8"/>
  <c r="C187" i="8"/>
  <c r="C186" i="8"/>
  <c r="C185" i="8"/>
  <c r="C184" i="8"/>
  <c r="C183" i="8"/>
  <c r="C182" i="8"/>
  <c r="C181" i="8"/>
  <c r="C180" i="8"/>
  <c r="C179" i="8"/>
  <c r="C178" i="8"/>
  <c r="C177" i="8"/>
  <c r="C176" i="8"/>
  <c r="C175" i="8"/>
  <c r="C174" i="8"/>
  <c r="C173" i="8"/>
  <c r="C172" i="8"/>
  <c r="C171" i="8"/>
  <c r="C170" i="8"/>
  <c r="C169" i="8"/>
  <c r="C168" i="8"/>
  <c r="C167" i="8"/>
  <c r="C166" i="8"/>
  <c r="C165" i="8"/>
  <c r="C164" i="8"/>
  <c r="C163" i="8"/>
  <c r="C162" i="8"/>
  <c r="C161" i="8"/>
  <c r="C160" i="8"/>
  <c r="C159" i="8"/>
  <c r="C158" i="8"/>
  <c r="T195" i="7"/>
  <c r="T194" i="7"/>
  <c r="T193" i="7"/>
  <c r="T192" i="7"/>
  <c r="G195" i="7"/>
  <c r="G194" i="7"/>
  <c r="G193" i="7"/>
  <c r="G192" i="7"/>
  <c r="E195" i="7"/>
  <c r="E194" i="7"/>
  <c r="E193" i="7"/>
  <c r="E192" i="7"/>
  <c r="C195" i="7"/>
  <c r="C194" i="7"/>
  <c r="C193" i="7"/>
  <c r="C192" i="7"/>
  <c r="E195" i="6"/>
  <c r="E194" i="6"/>
  <c r="E193" i="6"/>
  <c r="E192" i="6"/>
  <c r="C195" i="6"/>
  <c r="C194" i="6"/>
  <c r="C193" i="6"/>
  <c r="C192" i="6"/>
  <c r="T31" i="11"/>
  <c r="G31" i="11"/>
  <c r="E31" i="11"/>
  <c r="C31" i="11"/>
  <c r="E41" i="9" l="1"/>
  <c r="E35" i="9"/>
  <c r="E36" i="9"/>
  <c r="C36" i="9"/>
  <c r="E6" i="9"/>
  <c r="A1" i="9"/>
  <c r="G7" i="9" s="1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7" i="9"/>
  <c r="E28" i="9"/>
  <c r="E29" i="9"/>
  <c r="E30" i="9"/>
  <c r="E31" i="9"/>
  <c r="E32" i="9"/>
  <c r="E33" i="9"/>
  <c r="E34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7" i="9"/>
  <c r="C28" i="9"/>
  <c r="C29" i="9"/>
  <c r="C30" i="9"/>
  <c r="C31" i="9"/>
  <c r="C32" i="9"/>
  <c r="C33" i="9"/>
  <c r="C34" i="9"/>
  <c r="G10" i="9" l="1"/>
  <c r="G9" i="9"/>
  <c r="G8" i="9"/>
  <c r="G11" i="9"/>
  <c r="T29" i="10"/>
  <c r="E29" i="10"/>
  <c r="C29" i="10"/>
  <c r="C42" i="8" l="1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9" i="8"/>
  <c r="E68" i="8"/>
  <c r="E70" i="8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T21" i="11"/>
  <c r="E21" i="11"/>
  <c r="C21" i="11"/>
  <c r="C10" i="11"/>
  <c r="E7" i="10"/>
  <c r="E8" i="10"/>
  <c r="E9" i="10"/>
  <c r="E10" i="10"/>
  <c r="E11" i="10"/>
  <c r="E13" i="10"/>
  <c r="E12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8" i="10"/>
  <c r="C24" i="10"/>
  <c r="C25" i="10"/>
  <c r="C20" i="10"/>
  <c r="C16" i="10"/>
  <c r="C8" i="10"/>
  <c r="C7" i="10"/>
  <c r="T51" i="9"/>
  <c r="E51" i="9"/>
  <c r="C51" i="9"/>
  <c r="T56" i="9"/>
  <c r="E56" i="9"/>
  <c r="C56" i="9"/>
  <c r="C57" i="9"/>
  <c r="C51" i="8" l="1"/>
  <c r="T21" i="8"/>
  <c r="C21" i="8"/>
  <c r="C49" i="6"/>
  <c r="C43" i="6"/>
  <c r="T10" i="6"/>
  <c r="E10" i="6"/>
  <c r="C10" i="6"/>
  <c r="C35" i="7"/>
  <c r="T26" i="7"/>
  <c r="E26" i="7"/>
  <c r="C26" i="7"/>
  <c r="T29" i="7"/>
  <c r="E29" i="7"/>
  <c r="C29" i="7"/>
  <c r="T19" i="7"/>
  <c r="E19" i="7"/>
  <c r="C19" i="7"/>
  <c r="C13" i="7"/>
  <c r="T7" i="9" l="1"/>
  <c r="T11" i="10" l="1"/>
  <c r="C11" i="10"/>
  <c r="T25" i="10" l="1"/>
  <c r="T10" i="10"/>
  <c r="C10" i="10"/>
  <c r="T66" i="8" l="1"/>
  <c r="C66" i="8"/>
  <c r="C23" i="10" l="1"/>
  <c r="T30" i="10" l="1"/>
  <c r="G30" i="10"/>
  <c r="E30" i="10"/>
  <c r="C30" i="10"/>
  <c r="C6" i="9" l="1"/>
  <c r="G12" i="9" l="1"/>
  <c r="G16" i="9"/>
  <c r="G20" i="9"/>
  <c r="G24" i="9"/>
  <c r="G29" i="9"/>
  <c r="G33" i="9"/>
  <c r="G13" i="9"/>
  <c r="G17" i="9"/>
  <c r="G21" i="9"/>
  <c r="G25" i="9"/>
  <c r="G30" i="9"/>
  <c r="G34" i="9"/>
  <c r="G14" i="9"/>
  <c r="G18" i="9"/>
  <c r="G22" i="9"/>
  <c r="G27" i="9"/>
  <c r="G31" i="9"/>
  <c r="G15" i="9"/>
  <c r="G19" i="9"/>
  <c r="G23" i="9"/>
  <c r="G28" i="9"/>
  <c r="G32" i="9"/>
  <c r="G56" i="9"/>
  <c r="G51" i="9"/>
  <c r="G6" i="9"/>
  <c r="T72" i="8"/>
  <c r="G72" i="8"/>
  <c r="E72" i="8"/>
  <c r="C72" i="8"/>
  <c r="T63" i="8" l="1"/>
  <c r="C63" i="8"/>
  <c r="T29" i="8" l="1"/>
  <c r="C29" i="8"/>
  <c r="C41" i="6" l="1"/>
  <c r="C40" i="6"/>
  <c r="T70" i="8" l="1"/>
  <c r="G70" i="8"/>
  <c r="C70" i="8"/>
  <c r="T71" i="8"/>
  <c r="G71" i="8"/>
  <c r="E71" i="8"/>
  <c r="C71" i="8"/>
  <c r="T5" i="10" l="1"/>
  <c r="E5" i="10"/>
  <c r="C5" i="10"/>
  <c r="T28" i="6" l="1"/>
  <c r="C28" i="6"/>
  <c r="A1" i="6" l="1"/>
  <c r="G10" i="6" s="1"/>
  <c r="G41" i="6" l="1"/>
  <c r="G28" i="6"/>
  <c r="G40" i="6"/>
  <c r="T55" i="9"/>
  <c r="E55" i="9"/>
  <c r="C55" i="9"/>
  <c r="C38" i="6" l="1"/>
  <c r="E19" i="6" l="1"/>
  <c r="T26" i="10" l="1"/>
  <c r="C26" i="10"/>
  <c r="C19" i="6" l="1"/>
  <c r="C15" i="6" l="1"/>
  <c r="T45" i="8" l="1"/>
  <c r="C45" i="8"/>
  <c r="C11" i="8" l="1"/>
  <c r="C37" i="6" l="1"/>
  <c r="C32" i="6"/>
  <c r="C26" i="6"/>
  <c r="C21" i="6"/>
  <c r="C18" i="6"/>
  <c r="C60" i="8"/>
  <c r="C31" i="8"/>
  <c r="E10" i="11" l="1"/>
  <c r="T10" i="11"/>
  <c r="C15" i="11"/>
  <c r="E15" i="11"/>
  <c r="T15" i="11"/>
  <c r="C19" i="11"/>
  <c r="E19" i="11"/>
  <c r="T19" i="11"/>
  <c r="C22" i="11"/>
  <c r="E22" i="11"/>
  <c r="T22" i="11"/>
  <c r="C23" i="11"/>
  <c r="E23" i="11"/>
  <c r="T23" i="11"/>
  <c r="C24" i="11"/>
  <c r="E24" i="11"/>
  <c r="T24" i="11"/>
  <c r="C25" i="11"/>
  <c r="E25" i="11"/>
  <c r="T25" i="11"/>
  <c r="C26" i="11"/>
  <c r="E26" i="11"/>
  <c r="T26" i="11"/>
  <c r="T51" i="6" l="1"/>
  <c r="C51" i="6"/>
  <c r="G200" i="10" l="1"/>
  <c r="T200" i="10"/>
  <c r="T199" i="10"/>
  <c r="E200" i="10"/>
  <c r="T31" i="10"/>
  <c r="G31" i="10"/>
  <c r="E31" i="10"/>
  <c r="C31" i="10"/>
  <c r="T42" i="9"/>
  <c r="T11" i="6" l="1"/>
  <c r="E11" i="6"/>
  <c r="C11" i="6"/>
  <c r="T13" i="6" l="1"/>
  <c r="E13" i="6"/>
  <c r="C13" i="6"/>
  <c r="T24" i="10" l="1"/>
  <c r="T20" i="10"/>
  <c r="T16" i="10"/>
  <c r="T8" i="10"/>
  <c r="T7" i="10"/>
  <c r="T62" i="8"/>
  <c r="T58" i="8"/>
  <c r="T48" i="8"/>
  <c r="T37" i="8"/>
  <c r="T27" i="8"/>
  <c r="G38" i="6" l="1"/>
  <c r="A1" i="7"/>
  <c r="G26" i="7" s="1"/>
  <c r="T42" i="6"/>
  <c r="C42" i="6"/>
  <c r="G19" i="7" l="1"/>
  <c r="G29" i="7"/>
  <c r="G15" i="6"/>
  <c r="G19" i="6"/>
  <c r="G32" i="6"/>
  <c r="G37" i="6"/>
  <c r="G21" i="6"/>
  <c r="G26" i="6"/>
  <c r="G18" i="6"/>
  <c r="G11" i="6"/>
  <c r="G51" i="6"/>
  <c r="G13" i="6"/>
  <c r="G42" i="6"/>
  <c r="T7" i="6"/>
  <c r="E7" i="6"/>
  <c r="C7" i="6"/>
  <c r="T25" i="7"/>
  <c r="E25" i="7"/>
  <c r="C25" i="7"/>
  <c r="T13" i="11" l="1"/>
  <c r="E13" i="11"/>
  <c r="C13" i="11"/>
  <c r="T61" i="8" l="1"/>
  <c r="C61" i="8"/>
  <c r="T24" i="8" l="1"/>
  <c r="C24" i="8"/>
  <c r="T18" i="8" l="1"/>
  <c r="C18" i="8"/>
  <c r="T17" i="7" l="1"/>
  <c r="E17" i="7"/>
  <c r="C17" i="7"/>
  <c r="T16" i="6" l="1"/>
  <c r="E16" i="6"/>
  <c r="C16" i="6"/>
  <c r="T28" i="7" l="1"/>
  <c r="E28" i="7"/>
  <c r="C28" i="7"/>
  <c r="T48" i="6" l="1"/>
  <c r="C48" i="6"/>
  <c r="T34" i="7"/>
  <c r="E34" i="7"/>
  <c r="C34" i="7"/>
  <c r="E20" i="6" l="1"/>
  <c r="C20" i="6"/>
  <c r="T28" i="8"/>
  <c r="C28" i="8"/>
  <c r="C7" i="8" l="1"/>
  <c r="T30" i="8" l="1"/>
  <c r="C30" i="8"/>
  <c r="E200" i="11" l="1"/>
  <c r="E199" i="11"/>
  <c r="E198" i="11"/>
  <c r="E195" i="11"/>
  <c r="E194" i="11"/>
  <c r="E193" i="11"/>
  <c r="E192" i="11"/>
  <c r="E191" i="11"/>
  <c r="E190" i="11"/>
  <c r="E189" i="11"/>
  <c r="E188" i="11"/>
  <c r="E187" i="11"/>
  <c r="E186" i="11"/>
  <c r="E185" i="11"/>
  <c r="E184" i="11"/>
  <c r="E183" i="11"/>
  <c r="E182" i="11"/>
  <c r="E181" i="11"/>
  <c r="E180" i="11"/>
  <c r="E179" i="11"/>
  <c r="E178" i="11"/>
  <c r="E177" i="11"/>
  <c r="E176" i="11"/>
  <c r="E175" i="11"/>
  <c r="E174" i="11"/>
  <c r="E173" i="11"/>
  <c r="E172" i="11"/>
  <c r="E171" i="11"/>
  <c r="E170" i="11"/>
  <c r="E169" i="11"/>
  <c r="E168" i="11"/>
  <c r="E167" i="11"/>
  <c r="E166" i="11"/>
  <c r="E165" i="11"/>
  <c r="E164" i="11"/>
  <c r="E163" i="11"/>
  <c r="E162" i="11"/>
  <c r="E161" i="11"/>
  <c r="E160" i="11"/>
  <c r="E159" i="11"/>
  <c r="E158" i="11"/>
  <c r="E157" i="11"/>
  <c r="E156" i="11"/>
  <c r="E155" i="11"/>
  <c r="E154" i="11"/>
  <c r="E153" i="11"/>
  <c r="E152" i="11"/>
  <c r="E151" i="11"/>
  <c r="E150" i="11"/>
  <c r="E149" i="11"/>
  <c r="E148" i="11"/>
  <c r="E147" i="11"/>
  <c r="E146" i="11"/>
  <c r="E145" i="11"/>
  <c r="E144" i="11"/>
  <c r="E143" i="11"/>
  <c r="E142" i="11"/>
  <c r="E141" i="11"/>
  <c r="E140" i="11"/>
  <c r="E139" i="11"/>
  <c r="E138" i="11"/>
  <c r="E137" i="11"/>
  <c r="E136" i="11"/>
  <c r="E135" i="11"/>
  <c r="E134" i="11"/>
  <c r="E133" i="11"/>
  <c r="E132" i="11"/>
  <c r="E131" i="11"/>
  <c r="E130" i="11"/>
  <c r="E129" i="11"/>
  <c r="E128" i="11"/>
  <c r="E127" i="11"/>
  <c r="E126" i="11"/>
  <c r="E125" i="11"/>
  <c r="E124" i="11"/>
  <c r="E123" i="11"/>
  <c r="E122" i="11"/>
  <c r="E121" i="11"/>
  <c r="E120" i="11"/>
  <c r="E119" i="11"/>
  <c r="E118" i="11"/>
  <c r="E117" i="11"/>
  <c r="E116" i="11"/>
  <c r="E115" i="11"/>
  <c r="E114" i="11"/>
  <c r="E113" i="11"/>
  <c r="E112" i="11"/>
  <c r="E111" i="11"/>
  <c r="E110" i="11"/>
  <c r="E109" i="11"/>
  <c r="E108" i="11"/>
  <c r="E107" i="11"/>
  <c r="E106" i="11"/>
  <c r="E105" i="11"/>
  <c r="E104" i="11"/>
  <c r="E103" i="11"/>
  <c r="E102" i="1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0" i="11"/>
  <c r="E29" i="11"/>
  <c r="E28" i="11"/>
  <c r="E27" i="11"/>
  <c r="E18" i="11"/>
  <c r="E16" i="11"/>
  <c r="E20" i="11"/>
  <c r="E14" i="11"/>
  <c r="E12" i="11"/>
  <c r="E17" i="11"/>
  <c r="E11" i="11"/>
  <c r="E9" i="11"/>
  <c r="E8" i="11"/>
  <c r="E7" i="11"/>
  <c r="E6" i="11"/>
  <c r="E5" i="11"/>
  <c r="C200" i="11"/>
  <c r="C199" i="11"/>
  <c r="C198" i="11"/>
  <c r="C195" i="11"/>
  <c r="C194" i="11"/>
  <c r="C193" i="11"/>
  <c r="C192" i="11"/>
  <c r="C191" i="11"/>
  <c r="C190" i="11"/>
  <c r="C189" i="11"/>
  <c r="C188" i="11"/>
  <c r="C187" i="11"/>
  <c r="C186" i="11"/>
  <c r="C185" i="11"/>
  <c r="C184" i="11"/>
  <c r="C183" i="11"/>
  <c r="C182" i="11"/>
  <c r="C181" i="11"/>
  <c r="C180" i="11"/>
  <c r="C179" i="11"/>
  <c r="C178" i="11"/>
  <c r="C177" i="11"/>
  <c r="C176" i="11"/>
  <c r="C175" i="11"/>
  <c r="C174" i="11"/>
  <c r="C173" i="11"/>
  <c r="C172" i="11"/>
  <c r="C171" i="11"/>
  <c r="C170" i="11"/>
  <c r="C169" i="11"/>
  <c r="C168" i="11"/>
  <c r="C167" i="11"/>
  <c r="C166" i="11"/>
  <c r="C165" i="11"/>
  <c r="C164" i="11"/>
  <c r="C163" i="11"/>
  <c r="C162" i="11"/>
  <c r="C161" i="11"/>
  <c r="C160" i="11"/>
  <c r="C159" i="11"/>
  <c r="C158" i="11"/>
  <c r="C157" i="11"/>
  <c r="C156" i="11"/>
  <c r="C155" i="11"/>
  <c r="C154" i="11"/>
  <c r="C153" i="11"/>
  <c r="C152" i="11"/>
  <c r="C151" i="11"/>
  <c r="C150" i="11"/>
  <c r="C149" i="11"/>
  <c r="C148" i="11"/>
  <c r="C147" i="11"/>
  <c r="C146" i="11"/>
  <c r="C145" i="11"/>
  <c r="C144" i="11"/>
  <c r="C143" i="11"/>
  <c r="C142" i="11"/>
  <c r="C141" i="11"/>
  <c r="C140" i="11"/>
  <c r="C139" i="11"/>
  <c r="C138" i="11"/>
  <c r="C137" i="11"/>
  <c r="C136" i="11"/>
  <c r="C135" i="11"/>
  <c r="C134" i="11"/>
  <c r="C133" i="11"/>
  <c r="C132" i="11"/>
  <c r="C131" i="11"/>
  <c r="C130" i="11"/>
  <c r="C129" i="11"/>
  <c r="C128" i="11"/>
  <c r="C127" i="11"/>
  <c r="C126" i="11"/>
  <c r="C125" i="11"/>
  <c r="C124" i="11"/>
  <c r="C123" i="11"/>
  <c r="C122" i="11"/>
  <c r="C121" i="11"/>
  <c r="C120" i="11"/>
  <c r="C119" i="11"/>
  <c r="C118" i="11"/>
  <c r="C117" i="11"/>
  <c r="C116" i="11"/>
  <c r="C115" i="11"/>
  <c r="C114" i="11"/>
  <c r="C113" i="11"/>
  <c r="C112" i="11"/>
  <c r="C111" i="11"/>
  <c r="C110" i="11"/>
  <c r="C109" i="11"/>
  <c r="C108" i="11"/>
  <c r="C107" i="11"/>
  <c r="C106" i="11"/>
  <c r="C105" i="11"/>
  <c r="C104" i="11"/>
  <c r="C103" i="11"/>
  <c r="C102" i="11"/>
  <c r="C101" i="11"/>
  <c r="C100" i="11"/>
  <c r="C99" i="11"/>
  <c r="C98" i="11"/>
  <c r="C97" i="11"/>
  <c r="C96" i="11"/>
  <c r="C95" i="11"/>
  <c r="C94" i="11"/>
  <c r="C93" i="11"/>
  <c r="C92" i="11"/>
  <c r="C91" i="11"/>
  <c r="C90" i="11"/>
  <c r="C89" i="11"/>
  <c r="C88" i="11"/>
  <c r="C87" i="11"/>
  <c r="C86" i="11"/>
  <c r="C85" i="11"/>
  <c r="C84" i="11"/>
  <c r="C83" i="11"/>
  <c r="C82" i="11"/>
  <c r="C81" i="11"/>
  <c r="C80" i="11"/>
  <c r="C79" i="11"/>
  <c r="C78" i="11"/>
  <c r="C77" i="11"/>
  <c r="C76" i="11"/>
  <c r="C75" i="11"/>
  <c r="C74" i="11"/>
  <c r="C73" i="11"/>
  <c r="C72" i="11"/>
  <c r="C71" i="11"/>
  <c r="C70" i="11"/>
  <c r="C69" i="11"/>
  <c r="C68" i="11"/>
  <c r="C67" i="11"/>
  <c r="C66" i="11"/>
  <c r="C65" i="11"/>
  <c r="C64" i="11"/>
  <c r="C63" i="11"/>
  <c r="C62" i="11"/>
  <c r="C61" i="11"/>
  <c r="C60" i="11"/>
  <c r="C59" i="11"/>
  <c r="C58" i="11"/>
  <c r="C57" i="11"/>
  <c r="C56" i="11"/>
  <c r="C55" i="11"/>
  <c r="C54" i="11"/>
  <c r="C53" i="11"/>
  <c r="C52" i="11"/>
  <c r="C51" i="11"/>
  <c r="C50" i="11"/>
  <c r="C49" i="11"/>
  <c r="C48" i="11"/>
  <c r="C47" i="11"/>
  <c r="C46" i="11"/>
  <c r="C45" i="11"/>
  <c r="C44" i="11"/>
  <c r="C43" i="11"/>
  <c r="C42" i="11"/>
  <c r="C41" i="11"/>
  <c r="C40" i="11"/>
  <c r="C39" i="11"/>
  <c r="C38" i="11"/>
  <c r="C37" i="11"/>
  <c r="C36" i="11"/>
  <c r="C35" i="11"/>
  <c r="C34" i="11"/>
  <c r="C33" i="11"/>
  <c r="C32" i="11"/>
  <c r="C30" i="11"/>
  <c r="C29" i="11"/>
  <c r="C28" i="11"/>
  <c r="C27" i="11"/>
  <c r="C18" i="11"/>
  <c r="C16" i="11"/>
  <c r="C20" i="11"/>
  <c r="C14" i="11"/>
  <c r="C12" i="11"/>
  <c r="C17" i="11"/>
  <c r="C11" i="11"/>
  <c r="C9" i="11"/>
  <c r="C8" i="11"/>
  <c r="C7" i="11"/>
  <c r="C6" i="11"/>
  <c r="C5" i="11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5" i="10"/>
  <c r="E184" i="10"/>
  <c r="E183" i="10"/>
  <c r="E182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8" i="10"/>
  <c r="E147" i="10"/>
  <c r="E146" i="10"/>
  <c r="E145" i="10"/>
  <c r="E144" i="10"/>
  <c r="E143" i="10"/>
  <c r="E142" i="10"/>
  <c r="E141" i="10"/>
  <c r="E140" i="10"/>
  <c r="E139" i="10"/>
  <c r="E138" i="10"/>
  <c r="E137" i="10"/>
  <c r="E136" i="10"/>
  <c r="E135" i="10"/>
  <c r="E134" i="10"/>
  <c r="E133" i="10"/>
  <c r="E132" i="10"/>
  <c r="E131" i="10"/>
  <c r="E130" i="1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6" i="10"/>
  <c r="E27" i="10"/>
  <c r="C200" i="10"/>
  <c r="C199" i="10"/>
  <c r="C198" i="10"/>
  <c r="C197" i="10"/>
  <c r="C196" i="10"/>
  <c r="C195" i="10"/>
  <c r="C194" i="10"/>
  <c r="C193" i="10"/>
  <c r="C192" i="10"/>
  <c r="C191" i="10"/>
  <c r="C190" i="10"/>
  <c r="C189" i="10"/>
  <c r="C188" i="10"/>
  <c r="C187" i="10"/>
  <c r="C186" i="10"/>
  <c r="C185" i="10"/>
  <c r="C184" i="10"/>
  <c r="C183" i="10"/>
  <c r="C182" i="10"/>
  <c r="C181" i="10"/>
  <c r="C180" i="10"/>
  <c r="C179" i="10"/>
  <c r="C178" i="10"/>
  <c r="C177" i="10"/>
  <c r="C176" i="10"/>
  <c r="C175" i="10"/>
  <c r="C174" i="10"/>
  <c r="C173" i="10"/>
  <c r="C172" i="10"/>
  <c r="C171" i="10"/>
  <c r="C170" i="10"/>
  <c r="C169" i="10"/>
  <c r="C168" i="10"/>
  <c r="C167" i="10"/>
  <c r="C166" i="10"/>
  <c r="C165" i="10"/>
  <c r="C164" i="10"/>
  <c r="C163" i="10"/>
  <c r="C162" i="10"/>
  <c r="C161" i="10"/>
  <c r="C160" i="10"/>
  <c r="C159" i="10"/>
  <c r="C158" i="10"/>
  <c r="C157" i="10"/>
  <c r="C156" i="10"/>
  <c r="C155" i="10"/>
  <c r="C154" i="10"/>
  <c r="C153" i="10"/>
  <c r="C152" i="10"/>
  <c r="C151" i="10"/>
  <c r="C150" i="10"/>
  <c r="C149" i="10"/>
  <c r="C148" i="10"/>
  <c r="C147" i="10"/>
  <c r="C146" i="10"/>
  <c r="C145" i="10"/>
  <c r="C144" i="10"/>
  <c r="C143" i="10"/>
  <c r="C142" i="10"/>
  <c r="C141" i="10"/>
  <c r="C140" i="10"/>
  <c r="C139" i="10"/>
  <c r="C138" i="10"/>
  <c r="C137" i="10"/>
  <c r="C136" i="10"/>
  <c r="C135" i="10"/>
  <c r="C134" i="10"/>
  <c r="C133" i="10"/>
  <c r="C132" i="10"/>
  <c r="C131" i="10"/>
  <c r="C130" i="10"/>
  <c r="C129" i="10"/>
  <c r="C128" i="10"/>
  <c r="C127" i="10"/>
  <c r="C126" i="10"/>
  <c r="C125" i="10"/>
  <c r="C124" i="10"/>
  <c r="C123" i="10"/>
  <c r="C122" i="10"/>
  <c r="C121" i="10"/>
  <c r="C120" i="10"/>
  <c r="C119" i="10"/>
  <c r="C118" i="10"/>
  <c r="C117" i="10"/>
  <c r="C116" i="10"/>
  <c r="C115" i="10"/>
  <c r="C114" i="10"/>
  <c r="C113" i="10"/>
  <c r="C112" i="10"/>
  <c r="C111" i="10"/>
  <c r="C110" i="10"/>
  <c r="C109" i="10"/>
  <c r="C108" i="10"/>
  <c r="C107" i="10"/>
  <c r="C106" i="10"/>
  <c r="C105" i="10"/>
  <c r="C104" i="10"/>
  <c r="C103" i="10"/>
  <c r="C102" i="10"/>
  <c r="C101" i="10"/>
  <c r="C100" i="10"/>
  <c r="C99" i="10"/>
  <c r="C98" i="10"/>
  <c r="C97" i="10"/>
  <c r="C96" i="10"/>
  <c r="C95" i="10"/>
  <c r="C94" i="10"/>
  <c r="C93" i="10"/>
  <c r="C92" i="10"/>
  <c r="C91" i="10"/>
  <c r="C90" i="10"/>
  <c r="C89" i="10"/>
  <c r="C88" i="10"/>
  <c r="C87" i="10"/>
  <c r="C86" i="10"/>
  <c r="C85" i="10"/>
  <c r="C84" i="10"/>
  <c r="C83" i="10"/>
  <c r="C82" i="10"/>
  <c r="C81" i="10"/>
  <c r="C80" i="10"/>
  <c r="C79" i="10"/>
  <c r="C78" i="10"/>
  <c r="C77" i="10"/>
  <c r="C76" i="10"/>
  <c r="C75" i="10"/>
  <c r="C74" i="10"/>
  <c r="C73" i="10"/>
  <c r="C72" i="10"/>
  <c r="C71" i="10"/>
  <c r="C70" i="10"/>
  <c r="C69" i="10"/>
  <c r="C68" i="10"/>
  <c r="C67" i="10"/>
  <c r="C66" i="10"/>
  <c r="C65" i="10"/>
  <c r="C64" i="10"/>
  <c r="C63" i="10"/>
  <c r="C62" i="10"/>
  <c r="C61" i="10"/>
  <c r="C60" i="10"/>
  <c r="C59" i="10"/>
  <c r="C58" i="10"/>
  <c r="C57" i="10"/>
  <c r="C56" i="10"/>
  <c r="C55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6" i="10"/>
  <c r="C28" i="10"/>
  <c r="C22" i="10"/>
  <c r="C21" i="10"/>
  <c r="C19" i="10"/>
  <c r="C18" i="10"/>
  <c r="C17" i="10"/>
  <c r="C15" i="10"/>
  <c r="C12" i="10"/>
  <c r="C13" i="10"/>
  <c r="C9" i="10"/>
  <c r="C14" i="10"/>
  <c r="C27" i="10"/>
  <c r="E201" i="9"/>
  <c r="E200" i="9"/>
  <c r="E199" i="9"/>
  <c r="E198" i="9"/>
  <c r="E197" i="9"/>
  <c r="E196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7" i="9"/>
  <c r="E58" i="9"/>
  <c r="E54" i="9"/>
  <c r="E53" i="9"/>
  <c r="E52" i="9"/>
  <c r="E50" i="9"/>
  <c r="E49" i="9"/>
  <c r="E48" i="9"/>
  <c r="E47" i="9"/>
  <c r="E46" i="9"/>
  <c r="E45" i="9"/>
  <c r="E44" i="9"/>
  <c r="E43" i="9"/>
  <c r="E40" i="9"/>
  <c r="E38" i="9"/>
  <c r="E26" i="9"/>
  <c r="E5" i="9"/>
  <c r="E39" i="9"/>
  <c r="E37" i="9"/>
  <c r="C201" i="9"/>
  <c r="C200" i="9"/>
  <c r="C199" i="9"/>
  <c r="C198" i="9"/>
  <c r="C197" i="9"/>
  <c r="C196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4" i="9"/>
  <c r="C53" i="9"/>
  <c r="C52" i="9"/>
  <c r="C50" i="9"/>
  <c r="C49" i="9"/>
  <c r="C48" i="9"/>
  <c r="C47" i="9"/>
  <c r="C46" i="9"/>
  <c r="C45" i="9"/>
  <c r="C44" i="9"/>
  <c r="C43" i="9"/>
  <c r="C40" i="9"/>
  <c r="C38" i="9"/>
  <c r="C26" i="9"/>
  <c r="C5" i="9"/>
  <c r="C35" i="9"/>
  <c r="C41" i="9"/>
  <c r="C39" i="9"/>
  <c r="C37" i="9"/>
  <c r="E200" i="8"/>
  <c r="E199" i="8"/>
  <c r="E198" i="8"/>
  <c r="E197" i="8"/>
  <c r="E196" i="8"/>
  <c r="E195" i="8"/>
  <c r="E194" i="8"/>
  <c r="E157" i="8"/>
  <c r="E156" i="8"/>
  <c r="E155" i="8"/>
  <c r="E154" i="8"/>
  <c r="E153" i="8"/>
  <c r="E152" i="8"/>
  <c r="E151" i="8"/>
  <c r="E150" i="8"/>
  <c r="E149" i="8"/>
  <c r="E148" i="8"/>
  <c r="E147" i="8"/>
  <c r="E146" i="8"/>
  <c r="E145" i="8"/>
  <c r="E144" i="8"/>
  <c r="E143" i="8"/>
  <c r="E142" i="8"/>
  <c r="E141" i="8"/>
  <c r="E140" i="8"/>
  <c r="E139" i="8"/>
  <c r="E138" i="8"/>
  <c r="E137" i="8"/>
  <c r="E136" i="8"/>
  <c r="E135" i="8"/>
  <c r="E134" i="8"/>
  <c r="E133" i="8"/>
  <c r="E132" i="8"/>
  <c r="E131" i="8"/>
  <c r="E130" i="8"/>
  <c r="E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5" i="8"/>
  <c r="C200" i="8"/>
  <c r="C199" i="8"/>
  <c r="C198" i="8"/>
  <c r="C197" i="8"/>
  <c r="C196" i="8"/>
  <c r="C195" i="8"/>
  <c r="C194" i="8"/>
  <c r="C157" i="8"/>
  <c r="C156" i="8"/>
  <c r="C155" i="8"/>
  <c r="C154" i="8"/>
  <c r="C153" i="8"/>
  <c r="C152" i="8"/>
  <c r="C151" i="8"/>
  <c r="C150" i="8"/>
  <c r="C149" i="8"/>
  <c r="C148" i="8"/>
  <c r="C147" i="8"/>
  <c r="C146" i="8"/>
  <c r="C145" i="8"/>
  <c r="C144" i="8"/>
  <c r="C143" i="8"/>
  <c r="C142" i="8"/>
  <c r="C141" i="8"/>
  <c r="C140" i="8"/>
  <c r="C139" i="8"/>
  <c r="C138" i="8"/>
  <c r="C137" i="8"/>
  <c r="C136" i="8"/>
  <c r="C135" i="8"/>
  <c r="C134" i="8"/>
  <c r="C133" i="8"/>
  <c r="C132" i="8"/>
  <c r="C131" i="8"/>
  <c r="C130" i="8"/>
  <c r="C129" i="8"/>
  <c r="C128" i="8"/>
  <c r="C127" i="8"/>
  <c r="C126" i="8"/>
  <c r="C125" i="8"/>
  <c r="C124" i="8"/>
  <c r="C123" i="8"/>
  <c r="C122" i="8"/>
  <c r="C121" i="8"/>
  <c r="C120" i="8"/>
  <c r="C119" i="8"/>
  <c r="C118" i="8"/>
  <c r="C117" i="8"/>
  <c r="C116" i="8"/>
  <c r="C115" i="8"/>
  <c r="C114" i="8"/>
  <c r="C113" i="8"/>
  <c r="C112" i="8"/>
  <c r="C111" i="8"/>
  <c r="C110" i="8"/>
  <c r="C109" i="8"/>
  <c r="C108" i="8"/>
  <c r="C107" i="8"/>
  <c r="C106" i="8"/>
  <c r="C105" i="8"/>
  <c r="C104" i="8"/>
  <c r="C103" i="8"/>
  <c r="C102" i="8"/>
  <c r="C101" i="8"/>
  <c r="C100" i="8"/>
  <c r="C99" i="8"/>
  <c r="C98" i="8"/>
  <c r="C97" i="8"/>
  <c r="C96" i="8"/>
  <c r="C95" i="8"/>
  <c r="C94" i="8"/>
  <c r="C93" i="8"/>
  <c r="C92" i="8"/>
  <c r="C91" i="8"/>
  <c r="C90" i="8"/>
  <c r="C89" i="8"/>
  <c r="C88" i="8"/>
  <c r="C87" i="8"/>
  <c r="C86" i="8"/>
  <c r="C85" i="8"/>
  <c r="C84" i="8"/>
  <c r="C83" i="8"/>
  <c r="C82" i="8"/>
  <c r="C81" i="8"/>
  <c r="C80" i="8"/>
  <c r="C79" i="8"/>
  <c r="C78" i="8"/>
  <c r="C77" i="8"/>
  <c r="C76" i="8"/>
  <c r="C75" i="8"/>
  <c r="C74" i="8"/>
  <c r="C73" i="8"/>
  <c r="C54" i="8"/>
  <c r="C64" i="8"/>
  <c r="C44" i="8"/>
  <c r="C68" i="8"/>
  <c r="C69" i="8"/>
  <c r="C65" i="8"/>
  <c r="C59" i="8"/>
  <c r="C57" i="8"/>
  <c r="C53" i="8"/>
  <c r="C52" i="8"/>
  <c r="C41" i="8"/>
  <c r="C39" i="8"/>
  <c r="C36" i="8"/>
  <c r="C33" i="8"/>
  <c r="C32" i="8"/>
  <c r="C26" i="8"/>
  <c r="C22" i="8"/>
  <c r="C19" i="8"/>
  <c r="C12" i="8"/>
  <c r="C10" i="8"/>
  <c r="C9" i="8"/>
  <c r="C6" i="8"/>
  <c r="C5" i="8"/>
  <c r="C67" i="8"/>
  <c r="C56" i="8"/>
  <c r="C55" i="8"/>
  <c r="C50" i="8"/>
  <c r="C49" i="8"/>
  <c r="C47" i="8"/>
  <c r="C46" i="8"/>
  <c r="C23" i="8"/>
  <c r="C40" i="8"/>
  <c r="C38" i="8"/>
  <c r="C35" i="8"/>
  <c r="C34" i="8"/>
  <c r="C25" i="8"/>
  <c r="C13" i="8"/>
  <c r="C17" i="8"/>
  <c r="C20" i="8"/>
  <c r="C16" i="8"/>
  <c r="C15" i="8"/>
  <c r="C14" i="8"/>
  <c r="E200" i="6"/>
  <c r="E199" i="6"/>
  <c r="E198" i="6"/>
  <c r="E197" i="6"/>
  <c r="E196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29" i="6"/>
  <c r="E31" i="6"/>
  <c r="E30" i="6"/>
  <c r="E27" i="6"/>
  <c r="E25" i="6"/>
  <c r="E24" i="6"/>
  <c r="E23" i="6"/>
  <c r="E22" i="6"/>
  <c r="E14" i="6"/>
  <c r="E9" i="6"/>
  <c r="E8" i="6"/>
  <c r="E12" i="6"/>
  <c r="E6" i="6"/>
  <c r="E17" i="6"/>
  <c r="E5" i="6"/>
  <c r="C200" i="6"/>
  <c r="C199" i="6"/>
  <c r="C198" i="6"/>
  <c r="C197" i="6"/>
  <c r="C196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9" i="6"/>
  <c r="C178" i="6"/>
  <c r="C177" i="6"/>
  <c r="C176" i="6"/>
  <c r="C175" i="6"/>
  <c r="C174" i="6"/>
  <c r="C173" i="6"/>
  <c r="C172" i="6"/>
  <c r="C171" i="6"/>
  <c r="C170" i="6"/>
  <c r="C169" i="6"/>
  <c r="C168" i="6"/>
  <c r="C167" i="6"/>
  <c r="C166" i="6"/>
  <c r="C165" i="6"/>
  <c r="C164" i="6"/>
  <c r="C163" i="6"/>
  <c r="C162" i="6"/>
  <c r="C161" i="6"/>
  <c r="C160" i="6"/>
  <c r="C159" i="6"/>
  <c r="C158" i="6"/>
  <c r="C157" i="6"/>
  <c r="C156" i="6"/>
  <c r="C155" i="6"/>
  <c r="C154" i="6"/>
  <c r="C153" i="6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C137" i="6"/>
  <c r="C136" i="6"/>
  <c r="C135" i="6"/>
  <c r="C134" i="6"/>
  <c r="C133" i="6"/>
  <c r="C132" i="6"/>
  <c r="C131" i="6"/>
  <c r="C130" i="6"/>
  <c r="C129" i="6"/>
  <c r="C128" i="6"/>
  <c r="C127" i="6"/>
  <c r="C126" i="6"/>
  <c r="C125" i="6"/>
  <c r="C124" i="6"/>
  <c r="C123" i="6"/>
  <c r="C122" i="6"/>
  <c r="C121" i="6"/>
  <c r="C120" i="6"/>
  <c r="C119" i="6"/>
  <c r="C118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29" i="6"/>
  <c r="C52" i="6"/>
  <c r="C50" i="6"/>
  <c r="C47" i="6"/>
  <c r="C45" i="6"/>
  <c r="C46" i="6"/>
  <c r="C44" i="6"/>
  <c r="C39" i="6"/>
  <c r="C36" i="6"/>
  <c r="C34" i="6"/>
  <c r="C33" i="6"/>
  <c r="C31" i="6"/>
  <c r="C30" i="6"/>
  <c r="C35" i="6"/>
  <c r="C27" i="6"/>
  <c r="C25" i="6"/>
  <c r="C24" i="6"/>
  <c r="C23" i="6"/>
  <c r="C22" i="6"/>
  <c r="C14" i="6"/>
  <c r="C9" i="6"/>
  <c r="C8" i="6"/>
  <c r="C12" i="6"/>
  <c r="C6" i="6"/>
  <c r="C17" i="6"/>
  <c r="C5" i="6"/>
  <c r="E200" i="7"/>
  <c r="E199" i="7"/>
  <c r="E198" i="7"/>
  <c r="E197" i="7"/>
  <c r="E196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9" i="7"/>
  <c r="E178" i="7"/>
  <c r="E177" i="7"/>
  <c r="E176" i="7"/>
  <c r="E175" i="7"/>
  <c r="E174" i="7"/>
  <c r="E173" i="7"/>
  <c r="E172" i="7"/>
  <c r="E171" i="7"/>
  <c r="E170" i="7"/>
  <c r="E169" i="7"/>
  <c r="E168" i="7"/>
  <c r="E167" i="7"/>
  <c r="E166" i="7"/>
  <c r="E165" i="7"/>
  <c r="E164" i="7"/>
  <c r="E163" i="7"/>
  <c r="E162" i="7"/>
  <c r="E161" i="7"/>
  <c r="E160" i="7"/>
  <c r="E159" i="7"/>
  <c r="E158" i="7"/>
  <c r="E157" i="7"/>
  <c r="E156" i="7"/>
  <c r="E155" i="7"/>
  <c r="E154" i="7"/>
  <c r="E153" i="7"/>
  <c r="E152" i="7"/>
  <c r="E151" i="7"/>
  <c r="E150" i="7"/>
  <c r="E149" i="7"/>
  <c r="E148" i="7"/>
  <c r="E147" i="7"/>
  <c r="E146" i="7"/>
  <c r="E145" i="7"/>
  <c r="E144" i="7"/>
  <c r="E143" i="7"/>
  <c r="E142" i="7"/>
  <c r="E141" i="7"/>
  <c r="E140" i="7"/>
  <c r="E139" i="7"/>
  <c r="E138" i="7"/>
  <c r="E137" i="7"/>
  <c r="E136" i="7"/>
  <c r="E135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5" i="7"/>
  <c r="E36" i="7"/>
  <c r="E33" i="7"/>
  <c r="E32" i="7"/>
  <c r="E31" i="7"/>
  <c r="E30" i="7"/>
  <c r="E27" i="7"/>
  <c r="E7" i="7"/>
  <c r="E24" i="7"/>
  <c r="E23" i="7"/>
  <c r="E22" i="7"/>
  <c r="E20" i="7"/>
  <c r="E18" i="7"/>
  <c r="E16" i="7"/>
  <c r="E21" i="7"/>
  <c r="E14" i="7"/>
  <c r="E15" i="7"/>
  <c r="E13" i="7"/>
  <c r="E12" i="7"/>
  <c r="E11" i="7"/>
  <c r="E10" i="7"/>
  <c r="E9" i="7"/>
  <c r="E8" i="7"/>
  <c r="E6" i="7"/>
  <c r="E5" i="7"/>
  <c r="C200" i="7"/>
  <c r="C199" i="7"/>
  <c r="C198" i="7"/>
  <c r="C197" i="7"/>
  <c r="C196" i="7"/>
  <c r="C191" i="7"/>
  <c r="C190" i="7"/>
  <c r="C189" i="7"/>
  <c r="C188" i="7"/>
  <c r="C187" i="7"/>
  <c r="C186" i="7"/>
  <c r="C185" i="7"/>
  <c r="C184" i="7"/>
  <c r="C183" i="7"/>
  <c r="C182" i="7"/>
  <c r="C181" i="7"/>
  <c r="C180" i="7"/>
  <c r="C179" i="7"/>
  <c r="C178" i="7"/>
  <c r="C177" i="7"/>
  <c r="C176" i="7"/>
  <c r="C175" i="7"/>
  <c r="C174" i="7"/>
  <c r="C173" i="7"/>
  <c r="C172" i="7"/>
  <c r="C171" i="7"/>
  <c r="C170" i="7"/>
  <c r="C169" i="7"/>
  <c r="C168" i="7"/>
  <c r="C167" i="7"/>
  <c r="C166" i="7"/>
  <c r="C165" i="7"/>
  <c r="C164" i="7"/>
  <c r="C163" i="7"/>
  <c r="C162" i="7"/>
  <c r="C161" i="7"/>
  <c r="C160" i="7"/>
  <c r="C159" i="7"/>
  <c r="C158" i="7"/>
  <c r="C157" i="7"/>
  <c r="C156" i="7"/>
  <c r="C155" i="7"/>
  <c r="C154" i="7"/>
  <c r="C153" i="7"/>
  <c r="C152" i="7"/>
  <c r="C151" i="7"/>
  <c r="C150" i="7"/>
  <c r="C149" i="7"/>
  <c r="C148" i="7"/>
  <c r="C147" i="7"/>
  <c r="C146" i="7"/>
  <c r="C145" i="7"/>
  <c r="C144" i="7"/>
  <c r="C143" i="7"/>
  <c r="C142" i="7"/>
  <c r="C141" i="7"/>
  <c r="C140" i="7"/>
  <c r="C139" i="7"/>
  <c r="C138" i="7"/>
  <c r="C137" i="7"/>
  <c r="C136" i="7"/>
  <c r="C135" i="7"/>
  <c r="C134" i="7"/>
  <c r="C133" i="7"/>
  <c r="C132" i="7"/>
  <c r="C131" i="7"/>
  <c r="C130" i="7"/>
  <c r="C129" i="7"/>
  <c r="C128" i="7"/>
  <c r="C127" i="7"/>
  <c r="C126" i="7"/>
  <c r="C125" i="7"/>
  <c r="C124" i="7"/>
  <c r="C123" i="7"/>
  <c r="C122" i="7"/>
  <c r="C121" i="7"/>
  <c r="C120" i="7"/>
  <c r="C119" i="7"/>
  <c r="C118" i="7"/>
  <c r="C117" i="7"/>
  <c r="C116" i="7"/>
  <c r="C115" i="7"/>
  <c r="C114" i="7"/>
  <c r="C113" i="7"/>
  <c r="C112" i="7"/>
  <c r="C111" i="7"/>
  <c r="C110" i="7"/>
  <c r="C109" i="7"/>
  <c r="C108" i="7"/>
  <c r="C107" i="7"/>
  <c r="C106" i="7"/>
  <c r="C105" i="7"/>
  <c r="C104" i="7"/>
  <c r="C103" i="7"/>
  <c r="C102" i="7"/>
  <c r="C101" i="7"/>
  <c r="C100" i="7"/>
  <c r="C99" i="7"/>
  <c r="C98" i="7"/>
  <c r="C97" i="7"/>
  <c r="C96" i="7"/>
  <c r="C95" i="7"/>
  <c r="C94" i="7"/>
  <c r="C93" i="7"/>
  <c r="C92" i="7"/>
  <c r="C91" i="7"/>
  <c r="C90" i="7"/>
  <c r="C89" i="7"/>
  <c r="C88" i="7"/>
  <c r="C87" i="7"/>
  <c r="C86" i="7"/>
  <c r="C85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3" i="7"/>
  <c r="C32" i="7"/>
  <c r="C31" i="7"/>
  <c r="C30" i="7"/>
  <c r="C27" i="7"/>
  <c r="C7" i="7"/>
  <c r="C24" i="7"/>
  <c r="C23" i="7"/>
  <c r="C22" i="7"/>
  <c r="C20" i="7"/>
  <c r="C18" i="7"/>
  <c r="C16" i="7"/>
  <c r="C21" i="7"/>
  <c r="C14" i="7"/>
  <c r="C15" i="7"/>
  <c r="C12" i="7"/>
  <c r="C11" i="7"/>
  <c r="C10" i="7"/>
  <c r="C9" i="7"/>
  <c r="C8" i="7"/>
  <c r="C6" i="7"/>
  <c r="C5" i="7"/>
  <c r="C2" i="11"/>
  <c r="C2" i="10"/>
  <c r="T14" i="7" l="1"/>
  <c r="T25" i="6" l="1"/>
  <c r="T38" i="9" l="1"/>
  <c r="T27" i="6"/>
  <c r="T14" i="11" l="1"/>
  <c r="T52" i="6" l="1"/>
  <c r="T59" i="8" l="1"/>
  <c r="T50" i="6" l="1"/>
  <c r="T18" i="11" l="1"/>
  <c r="T29" i="6" l="1"/>
  <c r="G29" i="6"/>
  <c r="T198" i="10" l="1"/>
  <c r="T197" i="10"/>
  <c r="T196" i="10"/>
  <c r="T195" i="10"/>
  <c r="T194" i="10"/>
  <c r="T193" i="10"/>
  <c r="T192" i="10"/>
  <c r="T191" i="10"/>
  <c r="T190" i="10"/>
  <c r="T189" i="10"/>
  <c r="T188" i="10"/>
  <c r="T187" i="10"/>
  <c r="T186" i="10"/>
  <c r="T185" i="10"/>
  <c r="T184" i="10"/>
  <c r="T183" i="10"/>
  <c r="T182" i="10"/>
  <c r="T181" i="10"/>
  <c r="T180" i="10"/>
  <c r="T179" i="10"/>
  <c r="T178" i="10"/>
  <c r="T177" i="10"/>
  <c r="T176" i="10"/>
  <c r="T175" i="10"/>
  <c r="T174" i="10"/>
  <c r="T173" i="10"/>
  <c r="T172" i="10"/>
  <c r="T171" i="10"/>
  <c r="T170" i="10"/>
  <c r="T169" i="10"/>
  <c r="T168" i="10"/>
  <c r="T167" i="10"/>
  <c r="T166" i="10"/>
  <c r="T165" i="10"/>
  <c r="T164" i="10"/>
  <c r="T163" i="10"/>
  <c r="T162" i="10"/>
  <c r="T161" i="10"/>
  <c r="T160" i="10"/>
  <c r="T159" i="10"/>
  <c r="T158" i="10"/>
  <c r="T157" i="10"/>
  <c r="T156" i="10"/>
  <c r="T155" i="10"/>
  <c r="T154" i="10"/>
  <c r="T153" i="10"/>
  <c r="T152" i="10"/>
  <c r="T151" i="10"/>
  <c r="T150" i="10"/>
  <c r="T149" i="10"/>
  <c r="T148" i="10"/>
  <c r="T147" i="10"/>
  <c r="T146" i="10"/>
  <c r="T145" i="10"/>
  <c r="T144" i="10"/>
  <c r="T143" i="10"/>
  <c r="T142" i="10"/>
  <c r="T141" i="10"/>
  <c r="T140" i="10"/>
  <c r="T139" i="10"/>
  <c r="T138" i="10"/>
  <c r="T137" i="10"/>
  <c r="T136" i="10"/>
  <c r="T135" i="10"/>
  <c r="T134" i="10"/>
  <c r="T133" i="10"/>
  <c r="T132" i="10"/>
  <c r="T131" i="10"/>
  <c r="T130" i="10"/>
  <c r="T129" i="10"/>
  <c r="T128" i="10"/>
  <c r="T127" i="10"/>
  <c r="T126" i="10"/>
  <c r="T125" i="10"/>
  <c r="T124" i="10"/>
  <c r="T123" i="10"/>
  <c r="T122" i="10"/>
  <c r="T121" i="10"/>
  <c r="T120" i="10"/>
  <c r="T119" i="10"/>
  <c r="T118" i="10"/>
  <c r="T117" i="10"/>
  <c r="T116" i="10"/>
  <c r="T115" i="10"/>
  <c r="T114" i="10"/>
  <c r="T113" i="10"/>
  <c r="T112" i="10"/>
  <c r="T111" i="10"/>
  <c r="T110" i="10"/>
  <c r="T109" i="10"/>
  <c r="T108" i="10"/>
  <c r="T107" i="10"/>
  <c r="T106" i="10"/>
  <c r="T105" i="10"/>
  <c r="T104" i="10"/>
  <c r="T103" i="10"/>
  <c r="T102" i="10"/>
  <c r="T101" i="10"/>
  <c r="T100" i="10"/>
  <c r="T99" i="10"/>
  <c r="T98" i="10"/>
  <c r="T97" i="10"/>
  <c r="T96" i="10"/>
  <c r="T95" i="10"/>
  <c r="T94" i="10"/>
  <c r="T93" i="10"/>
  <c r="T92" i="10"/>
  <c r="T91" i="10"/>
  <c r="T90" i="10"/>
  <c r="T89" i="10"/>
  <c r="T88" i="10"/>
  <c r="T87" i="10"/>
  <c r="T86" i="10"/>
  <c r="T85" i="10"/>
  <c r="T84" i="10"/>
  <c r="T83" i="10"/>
  <c r="T82" i="10"/>
  <c r="T81" i="10"/>
  <c r="T80" i="10"/>
  <c r="T79" i="10"/>
  <c r="T78" i="10"/>
  <c r="T77" i="10"/>
  <c r="T76" i="10"/>
  <c r="T75" i="10"/>
  <c r="T74" i="10"/>
  <c r="T73" i="10"/>
  <c r="T72" i="10"/>
  <c r="T71" i="10"/>
  <c r="T70" i="10"/>
  <c r="T69" i="10"/>
  <c r="T68" i="10"/>
  <c r="T67" i="10"/>
  <c r="T66" i="10"/>
  <c r="T65" i="10"/>
  <c r="T64" i="10"/>
  <c r="T63" i="10"/>
  <c r="T62" i="10"/>
  <c r="T61" i="10"/>
  <c r="T60" i="10"/>
  <c r="T59" i="10"/>
  <c r="T58" i="10"/>
  <c r="T57" i="10"/>
  <c r="T56" i="10"/>
  <c r="T55" i="10"/>
  <c r="T54" i="10"/>
  <c r="T53" i="10"/>
  <c r="T52" i="10"/>
  <c r="T51" i="10"/>
  <c r="T50" i="10"/>
  <c r="T49" i="10"/>
  <c r="T48" i="10"/>
  <c r="T47" i="10"/>
  <c r="T46" i="10"/>
  <c r="T45" i="10"/>
  <c r="T44" i="10"/>
  <c r="T43" i="10"/>
  <c r="T42" i="10"/>
  <c r="T41" i="10"/>
  <c r="T40" i="10"/>
  <c r="T39" i="10"/>
  <c r="T38" i="10"/>
  <c r="T37" i="10"/>
  <c r="T36" i="10"/>
  <c r="T35" i="10"/>
  <c r="T34" i="10"/>
  <c r="T33" i="10"/>
  <c r="T32" i="10"/>
  <c r="T28" i="10"/>
  <c r="T27" i="10"/>
  <c r="T22" i="10"/>
  <c r="T21" i="10"/>
  <c r="T19" i="10"/>
  <c r="T17" i="10"/>
  <c r="T12" i="10"/>
  <c r="T15" i="10"/>
  <c r="T18" i="10"/>
  <c r="T9" i="10"/>
  <c r="T14" i="10"/>
  <c r="T6" i="10"/>
  <c r="T209" i="9"/>
  <c r="T208" i="9"/>
  <c r="T207" i="9"/>
  <c r="T206" i="9"/>
  <c r="T205" i="9"/>
  <c r="T204" i="9"/>
  <c r="T203" i="9"/>
  <c r="T202" i="9"/>
  <c r="T201" i="9"/>
  <c r="T200" i="9"/>
  <c r="T199" i="9"/>
  <c r="T198" i="9"/>
  <c r="T197" i="9"/>
  <c r="T196" i="9"/>
  <c r="T192" i="9"/>
  <c r="T191" i="9"/>
  <c r="T190" i="9"/>
  <c r="T189" i="9"/>
  <c r="T188" i="9"/>
  <c r="T187" i="9"/>
  <c r="T186" i="9"/>
  <c r="T185" i="9"/>
  <c r="T184" i="9"/>
  <c r="T183" i="9"/>
  <c r="T182" i="9"/>
  <c r="T181" i="9"/>
  <c r="T180" i="9"/>
  <c r="T179" i="9"/>
  <c r="T178" i="9"/>
  <c r="T177" i="9"/>
  <c r="T176" i="9"/>
  <c r="T175" i="9"/>
  <c r="T174" i="9"/>
  <c r="T173" i="9"/>
  <c r="T172" i="9"/>
  <c r="T171" i="9"/>
  <c r="T170" i="9"/>
  <c r="T169" i="9"/>
  <c r="T168" i="9"/>
  <c r="T167" i="9"/>
  <c r="T166" i="9"/>
  <c r="T165" i="9"/>
  <c r="T164" i="9"/>
  <c r="T163" i="9"/>
  <c r="T162" i="9"/>
  <c r="T161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5" i="9"/>
  <c r="T144" i="9"/>
  <c r="T143" i="9"/>
  <c r="T142" i="9"/>
  <c r="T141" i="9"/>
  <c r="T140" i="9"/>
  <c r="T139" i="9"/>
  <c r="T138" i="9"/>
  <c r="T137" i="9"/>
  <c r="T136" i="9"/>
  <c r="T135" i="9"/>
  <c r="T134" i="9"/>
  <c r="T133" i="9"/>
  <c r="T132" i="9"/>
  <c r="T131" i="9"/>
  <c r="T130" i="9"/>
  <c r="T129" i="9"/>
  <c r="T128" i="9"/>
  <c r="T127" i="9"/>
  <c r="T126" i="9"/>
  <c r="T125" i="9"/>
  <c r="T124" i="9"/>
  <c r="T123" i="9"/>
  <c r="T122" i="9"/>
  <c r="T121" i="9"/>
  <c r="T120" i="9"/>
  <c r="T119" i="9"/>
  <c r="T118" i="9"/>
  <c r="T117" i="9"/>
  <c r="T116" i="9"/>
  <c r="T115" i="9"/>
  <c r="T114" i="9"/>
  <c r="T113" i="9"/>
  <c r="T112" i="9"/>
  <c r="T111" i="9"/>
  <c r="T110" i="9"/>
  <c r="T109" i="9"/>
  <c r="T108" i="9"/>
  <c r="T107" i="9"/>
  <c r="T106" i="9"/>
  <c r="T105" i="9"/>
  <c r="T104" i="9"/>
  <c r="T103" i="9"/>
  <c r="T102" i="9"/>
  <c r="T101" i="9"/>
  <c r="T100" i="9"/>
  <c r="T99" i="9"/>
  <c r="T98" i="9"/>
  <c r="T97" i="9"/>
  <c r="T96" i="9"/>
  <c r="T95" i="9"/>
  <c r="T94" i="9"/>
  <c r="T93" i="9"/>
  <c r="T92" i="9"/>
  <c r="T91" i="9"/>
  <c r="T90" i="9"/>
  <c r="T89" i="9"/>
  <c r="T88" i="9"/>
  <c r="T87" i="9"/>
  <c r="T86" i="9"/>
  <c r="T85" i="9"/>
  <c r="T84" i="9"/>
  <c r="T83" i="9"/>
  <c r="T82" i="9"/>
  <c r="T81" i="9"/>
  <c r="T80" i="9"/>
  <c r="T79" i="9"/>
  <c r="T78" i="9"/>
  <c r="T77" i="9"/>
  <c r="T76" i="9"/>
  <c r="T75" i="9"/>
  <c r="T74" i="9"/>
  <c r="T73" i="9"/>
  <c r="T72" i="9"/>
  <c r="T71" i="9"/>
  <c r="T70" i="9"/>
  <c r="T69" i="9"/>
  <c r="T68" i="9"/>
  <c r="T67" i="9"/>
  <c r="T66" i="9"/>
  <c r="T65" i="9"/>
  <c r="T64" i="9"/>
  <c r="T63" i="9"/>
  <c r="T62" i="9"/>
  <c r="T61" i="9"/>
  <c r="T60" i="9"/>
  <c r="T59" i="9"/>
  <c r="T34" i="9"/>
  <c r="T33" i="9"/>
  <c r="T32" i="9"/>
  <c r="T31" i="9"/>
  <c r="T30" i="9"/>
  <c r="T29" i="9"/>
  <c r="T28" i="9"/>
  <c r="T27" i="9"/>
  <c r="T25" i="9"/>
  <c r="T24" i="9"/>
  <c r="T23" i="9"/>
  <c r="T22" i="9"/>
  <c r="T21" i="9"/>
  <c r="T20" i="9"/>
  <c r="T19" i="9"/>
  <c r="T18" i="9"/>
  <c r="T17" i="9"/>
  <c r="T16" i="9"/>
  <c r="T15" i="9"/>
  <c r="T14" i="9"/>
  <c r="T13" i="9"/>
  <c r="T12" i="9"/>
  <c r="T11" i="9"/>
  <c r="T10" i="9"/>
  <c r="T9" i="9"/>
  <c r="T8" i="9"/>
  <c r="T35" i="9"/>
  <c r="T58" i="9"/>
  <c r="T57" i="9"/>
  <c r="T54" i="9"/>
  <c r="T53" i="9"/>
  <c r="T52" i="9"/>
  <c r="T50" i="9"/>
  <c r="T49" i="9"/>
  <c r="T48" i="9"/>
  <c r="T47" i="9"/>
  <c r="T46" i="9"/>
  <c r="T45" i="9"/>
  <c r="T44" i="9"/>
  <c r="T43" i="9"/>
  <c r="T41" i="9"/>
  <c r="T40" i="9"/>
  <c r="T39" i="9"/>
  <c r="T37" i="9"/>
  <c r="T5" i="9"/>
  <c r="T195" i="8"/>
  <c r="T194" i="8"/>
  <c r="T157" i="8"/>
  <c r="T156" i="8"/>
  <c r="T155" i="8"/>
  <c r="T154" i="8"/>
  <c r="T153" i="8"/>
  <c r="T152" i="8"/>
  <c r="T151" i="8"/>
  <c r="T150" i="8"/>
  <c r="T149" i="8"/>
  <c r="T148" i="8"/>
  <c r="T147" i="8"/>
  <c r="T146" i="8"/>
  <c r="T145" i="8"/>
  <c r="T144" i="8"/>
  <c r="T143" i="8"/>
  <c r="T142" i="8"/>
  <c r="T141" i="8"/>
  <c r="T140" i="8"/>
  <c r="T139" i="8"/>
  <c r="T138" i="8"/>
  <c r="T137" i="8"/>
  <c r="T136" i="8"/>
  <c r="T135" i="8"/>
  <c r="T134" i="8"/>
  <c r="T133" i="8"/>
  <c r="T132" i="8"/>
  <c r="T131" i="8"/>
  <c r="T130" i="8"/>
  <c r="T129" i="8"/>
  <c r="T128" i="8"/>
  <c r="T127" i="8"/>
  <c r="T126" i="8"/>
  <c r="T125" i="8"/>
  <c r="T124" i="8"/>
  <c r="T123" i="8"/>
  <c r="T122" i="8"/>
  <c r="T121" i="8"/>
  <c r="T120" i="8"/>
  <c r="T119" i="8"/>
  <c r="T118" i="8"/>
  <c r="T117" i="8"/>
  <c r="T116" i="8"/>
  <c r="T115" i="8"/>
  <c r="T114" i="8"/>
  <c r="T113" i="8"/>
  <c r="T112" i="8"/>
  <c r="T111" i="8"/>
  <c r="T110" i="8"/>
  <c r="T109" i="8"/>
  <c r="T108" i="8"/>
  <c r="T107" i="8"/>
  <c r="T106" i="8"/>
  <c r="T105" i="8"/>
  <c r="T104" i="8"/>
  <c r="T103" i="8"/>
  <c r="T102" i="8"/>
  <c r="T101" i="8"/>
  <c r="T100" i="8"/>
  <c r="T99" i="8"/>
  <c r="T98" i="8"/>
  <c r="T97" i="8"/>
  <c r="T96" i="8"/>
  <c r="T95" i="8"/>
  <c r="T94" i="8"/>
  <c r="T93" i="8"/>
  <c r="T92" i="8"/>
  <c r="T91" i="8"/>
  <c r="T90" i="8"/>
  <c r="T89" i="8"/>
  <c r="T88" i="8"/>
  <c r="T87" i="8"/>
  <c r="T86" i="8"/>
  <c r="T85" i="8"/>
  <c r="T84" i="8"/>
  <c r="T83" i="8"/>
  <c r="T82" i="8"/>
  <c r="T81" i="8"/>
  <c r="T80" i="8"/>
  <c r="T79" i="8"/>
  <c r="T78" i="8"/>
  <c r="T77" i="8"/>
  <c r="T76" i="8"/>
  <c r="T75" i="8"/>
  <c r="T74" i="8"/>
  <c r="T73" i="8"/>
  <c r="T67" i="8"/>
  <c r="T56" i="8"/>
  <c r="T55" i="8"/>
  <c r="T50" i="8"/>
  <c r="T49" i="8"/>
  <c r="T47" i="8"/>
  <c r="T46" i="8"/>
  <c r="T23" i="8"/>
  <c r="T40" i="8"/>
  <c r="T38" i="8"/>
  <c r="T35" i="8"/>
  <c r="T34" i="8"/>
  <c r="T25" i="8"/>
  <c r="T36" i="8"/>
  <c r="T13" i="8"/>
  <c r="T17" i="8"/>
  <c r="T20" i="8"/>
  <c r="T16" i="8"/>
  <c r="T15" i="8"/>
  <c r="T14" i="8"/>
  <c r="T44" i="8"/>
  <c r="T68" i="8"/>
  <c r="T69" i="8"/>
  <c r="T53" i="8"/>
  <c r="T52" i="8"/>
  <c r="T41" i="8"/>
  <c r="T39" i="8"/>
  <c r="T33" i="8"/>
  <c r="T65" i="8"/>
  <c r="T57" i="8"/>
  <c r="T32" i="8"/>
  <c r="T51" i="8"/>
  <c r="T26" i="8"/>
  <c r="T22" i="8"/>
  <c r="T19" i="8"/>
  <c r="T12" i="8"/>
  <c r="T10" i="8"/>
  <c r="T9" i="8"/>
  <c r="T5" i="8"/>
  <c r="T189" i="6"/>
  <c r="T188" i="6"/>
  <c r="T187" i="6"/>
  <c r="T186" i="6"/>
  <c r="T185" i="6"/>
  <c r="T184" i="6"/>
  <c r="T183" i="6"/>
  <c r="T182" i="6"/>
  <c r="T181" i="6"/>
  <c r="T180" i="6"/>
  <c r="T179" i="6"/>
  <c r="T178" i="6"/>
  <c r="T177" i="6"/>
  <c r="T176" i="6"/>
  <c r="T175" i="6"/>
  <c r="T174" i="6"/>
  <c r="T173" i="6"/>
  <c r="T172" i="6"/>
  <c r="T171" i="6"/>
  <c r="T170" i="6"/>
  <c r="T169" i="6"/>
  <c r="T168" i="6"/>
  <c r="T167" i="6"/>
  <c r="T166" i="6"/>
  <c r="T165" i="6"/>
  <c r="T164" i="6"/>
  <c r="T163" i="6"/>
  <c r="T162" i="6"/>
  <c r="T161" i="6"/>
  <c r="T160" i="6"/>
  <c r="T159" i="6"/>
  <c r="T158" i="6"/>
  <c r="T157" i="6"/>
  <c r="T156" i="6"/>
  <c r="T155" i="6"/>
  <c r="T154" i="6"/>
  <c r="T153" i="6"/>
  <c r="T152" i="6"/>
  <c r="T151" i="6"/>
  <c r="T150" i="6"/>
  <c r="T149" i="6"/>
  <c r="T148" i="6"/>
  <c r="T147" i="6"/>
  <c r="T146" i="6"/>
  <c r="T145" i="6"/>
  <c r="T144" i="6"/>
  <c r="T143" i="6"/>
  <c r="T142" i="6"/>
  <c r="T141" i="6"/>
  <c r="T140" i="6"/>
  <c r="T139" i="6"/>
  <c r="T138" i="6"/>
  <c r="T137" i="6"/>
  <c r="T136" i="6"/>
  <c r="T135" i="6"/>
  <c r="T134" i="6"/>
  <c r="T133" i="6"/>
  <c r="T132" i="6"/>
  <c r="T131" i="6"/>
  <c r="T130" i="6"/>
  <c r="T129" i="6"/>
  <c r="T128" i="6"/>
  <c r="T127" i="6"/>
  <c r="T126" i="6"/>
  <c r="T125" i="6"/>
  <c r="T124" i="6"/>
  <c r="T123" i="6"/>
  <c r="T122" i="6"/>
  <c r="T121" i="6"/>
  <c r="T120" i="6"/>
  <c r="T119" i="6"/>
  <c r="T118" i="6"/>
  <c r="T117" i="6"/>
  <c r="T116" i="6"/>
  <c r="T115" i="6"/>
  <c r="T114" i="6"/>
  <c r="T113" i="6"/>
  <c r="T112" i="6"/>
  <c r="T111" i="6"/>
  <c r="T110" i="6"/>
  <c r="T109" i="6"/>
  <c r="T108" i="6"/>
  <c r="T107" i="6"/>
  <c r="T106" i="6"/>
  <c r="T105" i="6"/>
  <c r="T104" i="6"/>
  <c r="T103" i="6"/>
  <c r="T102" i="6"/>
  <c r="T101" i="6"/>
  <c r="T100" i="6"/>
  <c r="T99" i="6"/>
  <c r="T98" i="6"/>
  <c r="T97" i="6"/>
  <c r="T96" i="6"/>
  <c r="T95" i="6"/>
  <c r="T94" i="6"/>
  <c r="T93" i="6"/>
  <c r="T92" i="6"/>
  <c r="T91" i="6"/>
  <c r="T90" i="6"/>
  <c r="T89" i="6"/>
  <c r="T88" i="6"/>
  <c r="T87" i="6"/>
  <c r="T86" i="6"/>
  <c r="T85" i="6"/>
  <c r="T84" i="6"/>
  <c r="T83" i="6"/>
  <c r="T82" i="6"/>
  <c r="T81" i="6"/>
  <c r="T80" i="6"/>
  <c r="T79" i="6"/>
  <c r="T78" i="6"/>
  <c r="T77" i="6"/>
  <c r="T76" i="6"/>
  <c r="T75" i="6"/>
  <c r="T74" i="6"/>
  <c r="T73" i="6"/>
  <c r="T72" i="6"/>
  <c r="T71" i="6"/>
  <c r="T70" i="6"/>
  <c r="T69" i="6"/>
  <c r="T68" i="6"/>
  <c r="T67" i="6"/>
  <c r="T66" i="6"/>
  <c r="T65" i="6"/>
  <c r="T64" i="6"/>
  <c r="T63" i="6"/>
  <c r="T62" i="6"/>
  <c r="T61" i="6"/>
  <c r="T60" i="6"/>
  <c r="T59" i="6"/>
  <c r="T58" i="6"/>
  <c r="T57" i="6"/>
  <c r="T56" i="6"/>
  <c r="T55" i="6"/>
  <c r="T54" i="6"/>
  <c r="T53" i="6"/>
  <c r="T47" i="6"/>
  <c r="T45" i="6"/>
  <c r="T44" i="6"/>
  <c r="T49" i="6"/>
  <c r="T46" i="6"/>
  <c r="T43" i="6"/>
  <c r="T39" i="6"/>
  <c r="T36" i="6"/>
  <c r="T35" i="6"/>
  <c r="T34" i="6"/>
  <c r="T33" i="6"/>
  <c r="T30" i="6"/>
  <c r="T31" i="6"/>
  <c r="T22" i="6"/>
  <c r="T9" i="6"/>
  <c r="T8" i="6"/>
  <c r="T12" i="6"/>
  <c r="T6" i="6"/>
  <c r="T23" i="6"/>
  <c r="T24" i="6"/>
  <c r="T17" i="6"/>
  <c r="T5" i="6"/>
  <c r="T14" i="6"/>
  <c r="T204" i="7"/>
  <c r="T203" i="7"/>
  <c r="T202" i="7"/>
  <c r="T201" i="7"/>
  <c r="T200" i="7"/>
  <c r="T199" i="7"/>
  <c r="T198" i="7"/>
  <c r="T197" i="7"/>
  <c r="T196" i="7"/>
  <c r="T191" i="7"/>
  <c r="T190" i="7"/>
  <c r="T189" i="7"/>
  <c r="T188" i="7"/>
  <c r="T187" i="7"/>
  <c r="T186" i="7"/>
  <c r="T185" i="7"/>
  <c r="T184" i="7"/>
  <c r="T183" i="7"/>
  <c r="T182" i="7"/>
  <c r="T181" i="7"/>
  <c r="T180" i="7"/>
  <c r="T179" i="7"/>
  <c r="T178" i="7"/>
  <c r="T177" i="7"/>
  <c r="T176" i="7"/>
  <c r="T175" i="7"/>
  <c r="T174" i="7"/>
  <c r="T173" i="7"/>
  <c r="T172" i="7"/>
  <c r="T171" i="7"/>
  <c r="T170" i="7"/>
  <c r="T169" i="7"/>
  <c r="T168" i="7"/>
  <c r="T167" i="7"/>
  <c r="T166" i="7"/>
  <c r="T165" i="7"/>
  <c r="T164" i="7"/>
  <c r="T163" i="7"/>
  <c r="T162" i="7"/>
  <c r="T161" i="7"/>
  <c r="T160" i="7"/>
  <c r="T159" i="7"/>
  <c r="T158" i="7"/>
  <c r="T157" i="7"/>
  <c r="T156" i="7"/>
  <c r="T155" i="7"/>
  <c r="T154" i="7"/>
  <c r="T153" i="7"/>
  <c r="T152" i="7"/>
  <c r="T151" i="7"/>
  <c r="T150" i="7"/>
  <c r="T149" i="7"/>
  <c r="T148" i="7"/>
  <c r="T147" i="7"/>
  <c r="T146" i="7"/>
  <c r="T145" i="7"/>
  <c r="T144" i="7"/>
  <c r="T143" i="7"/>
  <c r="T142" i="7"/>
  <c r="T141" i="7"/>
  <c r="T140" i="7"/>
  <c r="T139" i="7"/>
  <c r="T138" i="7"/>
  <c r="T137" i="7"/>
  <c r="T136" i="7"/>
  <c r="T135" i="7"/>
  <c r="T134" i="7"/>
  <c r="T133" i="7"/>
  <c r="T132" i="7"/>
  <c r="T131" i="7"/>
  <c r="T130" i="7"/>
  <c r="T129" i="7"/>
  <c r="T128" i="7"/>
  <c r="T127" i="7"/>
  <c r="T126" i="7"/>
  <c r="T125" i="7"/>
  <c r="T124" i="7"/>
  <c r="T123" i="7"/>
  <c r="T122" i="7"/>
  <c r="T121" i="7"/>
  <c r="T120" i="7"/>
  <c r="T119" i="7"/>
  <c r="T118" i="7"/>
  <c r="T117" i="7"/>
  <c r="T116" i="7"/>
  <c r="T115" i="7"/>
  <c r="T114" i="7"/>
  <c r="T113" i="7"/>
  <c r="T112" i="7"/>
  <c r="T111" i="7"/>
  <c r="T110" i="7"/>
  <c r="T109" i="7"/>
  <c r="T108" i="7"/>
  <c r="T107" i="7"/>
  <c r="T106" i="7"/>
  <c r="T105" i="7"/>
  <c r="T104" i="7"/>
  <c r="T103" i="7"/>
  <c r="T102" i="7"/>
  <c r="T101" i="7"/>
  <c r="T100" i="7"/>
  <c r="T99" i="7"/>
  <c r="T98" i="7"/>
  <c r="T97" i="7"/>
  <c r="T96" i="7"/>
  <c r="T95" i="7"/>
  <c r="T94" i="7"/>
  <c r="T93" i="7"/>
  <c r="T92" i="7"/>
  <c r="T91" i="7"/>
  <c r="T90" i="7"/>
  <c r="T89" i="7"/>
  <c r="T88" i="7"/>
  <c r="T87" i="7"/>
  <c r="T86" i="7"/>
  <c r="T85" i="7"/>
  <c r="T84" i="7"/>
  <c r="T83" i="7"/>
  <c r="T82" i="7"/>
  <c r="T81" i="7"/>
  <c r="T80" i="7"/>
  <c r="T79" i="7"/>
  <c r="T78" i="7"/>
  <c r="T77" i="7"/>
  <c r="T76" i="7"/>
  <c r="T75" i="7"/>
  <c r="T74" i="7"/>
  <c r="T73" i="7"/>
  <c r="T72" i="7"/>
  <c r="T71" i="7"/>
  <c r="T70" i="7"/>
  <c r="T69" i="7"/>
  <c r="T68" i="7"/>
  <c r="T67" i="7"/>
  <c r="T66" i="7"/>
  <c r="T65" i="7"/>
  <c r="T64" i="7"/>
  <c r="T63" i="7"/>
  <c r="T62" i="7"/>
  <c r="T61" i="7"/>
  <c r="T60" i="7"/>
  <c r="T59" i="7"/>
  <c r="T58" i="7"/>
  <c r="T57" i="7"/>
  <c r="T56" i="7"/>
  <c r="T55" i="7"/>
  <c r="T54" i="7"/>
  <c r="T53" i="7"/>
  <c r="T52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35" i="7"/>
  <c r="T36" i="7"/>
  <c r="T33" i="7"/>
  <c r="T32" i="7"/>
  <c r="T31" i="7"/>
  <c r="T30" i="7"/>
  <c r="T27" i="7"/>
  <c r="T24" i="7"/>
  <c r="T7" i="7"/>
  <c r="T23" i="7"/>
  <c r="T22" i="7"/>
  <c r="T20" i="7"/>
  <c r="T18" i="7"/>
  <c r="T16" i="7"/>
  <c r="T21" i="7"/>
  <c r="T15" i="7"/>
  <c r="T13" i="7"/>
  <c r="T12" i="7"/>
  <c r="T11" i="7"/>
  <c r="T10" i="7"/>
  <c r="T9" i="7"/>
  <c r="T5" i="7"/>
  <c r="T6" i="7"/>
  <c r="T5" i="11" l="1"/>
  <c r="T6" i="11" l="1"/>
  <c r="T7" i="11"/>
  <c r="T9" i="11"/>
  <c r="T20" i="11" l="1"/>
  <c r="T12" i="11"/>
  <c r="B3" i="5" l="1"/>
  <c r="A3" i="5" s="1"/>
  <c r="T200" i="11"/>
  <c r="G200" i="11"/>
  <c r="T199" i="11"/>
  <c r="G199" i="11"/>
  <c r="T198" i="11"/>
  <c r="G198" i="11"/>
  <c r="T195" i="11"/>
  <c r="G195" i="11"/>
  <c r="T194" i="11"/>
  <c r="G194" i="11"/>
  <c r="T193" i="11"/>
  <c r="G193" i="11"/>
  <c r="T192" i="11"/>
  <c r="G192" i="11"/>
  <c r="T191" i="11"/>
  <c r="G191" i="11"/>
  <c r="T190" i="11"/>
  <c r="G190" i="11"/>
  <c r="T189" i="11"/>
  <c r="G189" i="11"/>
  <c r="T188" i="11"/>
  <c r="G188" i="11"/>
  <c r="T187" i="11"/>
  <c r="G187" i="11"/>
  <c r="T186" i="11"/>
  <c r="G186" i="11"/>
  <c r="T185" i="11"/>
  <c r="G185" i="11"/>
  <c r="T184" i="11"/>
  <c r="G184" i="11"/>
  <c r="T183" i="11"/>
  <c r="G183" i="11"/>
  <c r="T182" i="11"/>
  <c r="G182" i="11"/>
  <c r="T181" i="11"/>
  <c r="G181" i="11"/>
  <c r="T180" i="11"/>
  <c r="G180" i="11"/>
  <c r="T179" i="11"/>
  <c r="G179" i="11"/>
  <c r="T178" i="11"/>
  <c r="G178" i="11"/>
  <c r="T177" i="11"/>
  <c r="G177" i="11"/>
  <c r="T176" i="11"/>
  <c r="G176" i="11"/>
  <c r="T175" i="11"/>
  <c r="G175" i="11"/>
  <c r="T174" i="11"/>
  <c r="G174" i="11"/>
  <c r="T173" i="11"/>
  <c r="G173" i="11"/>
  <c r="T172" i="11"/>
  <c r="G172" i="11"/>
  <c r="T171" i="11"/>
  <c r="G171" i="11"/>
  <c r="T170" i="11"/>
  <c r="G170" i="11"/>
  <c r="T169" i="11"/>
  <c r="G169" i="11"/>
  <c r="T168" i="11"/>
  <c r="G168" i="11"/>
  <c r="T167" i="11"/>
  <c r="G167" i="11"/>
  <c r="T166" i="11"/>
  <c r="G166" i="11"/>
  <c r="T165" i="11"/>
  <c r="G165" i="11"/>
  <c r="T164" i="11"/>
  <c r="G164" i="11"/>
  <c r="T163" i="11"/>
  <c r="G163" i="11"/>
  <c r="T162" i="11"/>
  <c r="G162" i="11"/>
  <c r="T161" i="11"/>
  <c r="G161" i="11"/>
  <c r="T160" i="11"/>
  <c r="G160" i="11"/>
  <c r="T159" i="11"/>
  <c r="G159" i="11"/>
  <c r="T158" i="11"/>
  <c r="G158" i="11"/>
  <c r="T157" i="11"/>
  <c r="G157" i="11"/>
  <c r="T156" i="11"/>
  <c r="G156" i="11"/>
  <c r="T155" i="11"/>
  <c r="G155" i="11"/>
  <c r="T154" i="11"/>
  <c r="G154" i="11"/>
  <c r="T153" i="11"/>
  <c r="G153" i="11"/>
  <c r="T152" i="11"/>
  <c r="G152" i="11"/>
  <c r="T151" i="11"/>
  <c r="G151" i="11"/>
  <c r="T150" i="11"/>
  <c r="G150" i="11"/>
  <c r="T149" i="11"/>
  <c r="G149" i="11"/>
  <c r="T148" i="11"/>
  <c r="G148" i="11"/>
  <c r="T147" i="11"/>
  <c r="G147" i="11"/>
  <c r="T146" i="11"/>
  <c r="G146" i="11"/>
  <c r="T145" i="11"/>
  <c r="G145" i="11"/>
  <c r="T144" i="11"/>
  <c r="G144" i="11"/>
  <c r="T143" i="11"/>
  <c r="G143" i="11"/>
  <c r="T142" i="11"/>
  <c r="G142" i="11"/>
  <c r="T141" i="11"/>
  <c r="G141" i="11"/>
  <c r="T140" i="11"/>
  <c r="G140" i="11"/>
  <c r="T139" i="11"/>
  <c r="G139" i="11"/>
  <c r="T138" i="11"/>
  <c r="G138" i="11"/>
  <c r="T137" i="11"/>
  <c r="G137" i="11"/>
  <c r="T136" i="11"/>
  <c r="G136" i="11"/>
  <c r="T135" i="11"/>
  <c r="G135" i="11"/>
  <c r="T134" i="11"/>
  <c r="G134" i="11"/>
  <c r="T133" i="11"/>
  <c r="G133" i="11"/>
  <c r="T132" i="11"/>
  <c r="G132" i="11"/>
  <c r="T131" i="11"/>
  <c r="G131" i="11"/>
  <c r="T130" i="11"/>
  <c r="G130" i="11"/>
  <c r="T129" i="11"/>
  <c r="G129" i="11"/>
  <c r="T128" i="11"/>
  <c r="G128" i="11"/>
  <c r="T127" i="11"/>
  <c r="G127" i="11"/>
  <c r="T126" i="11"/>
  <c r="G126" i="11"/>
  <c r="T125" i="11"/>
  <c r="G125" i="11"/>
  <c r="T124" i="11"/>
  <c r="G124" i="11"/>
  <c r="T123" i="11"/>
  <c r="G123" i="11"/>
  <c r="T122" i="11"/>
  <c r="G122" i="11"/>
  <c r="T121" i="11"/>
  <c r="G121" i="11"/>
  <c r="T120" i="11"/>
  <c r="G120" i="11"/>
  <c r="T119" i="11"/>
  <c r="G119" i="11"/>
  <c r="T118" i="11"/>
  <c r="G118" i="11"/>
  <c r="T117" i="11"/>
  <c r="G117" i="11"/>
  <c r="T116" i="11"/>
  <c r="G116" i="11"/>
  <c r="T115" i="11"/>
  <c r="G115" i="11"/>
  <c r="T114" i="11"/>
  <c r="G114" i="11"/>
  <c r="T113" i="11"/>
  <c r="G113" i="11"/>
  <c r="T112" i="11"/>
  <c r="G112" i="11"/>
  <c r="T111" i="11"/>
  <c r="G111" i="11"/>
  <c r="T110" i="11"/>
  <c r="G110" i="11"/>
  <c r="T109" i="11"/>
  <c r="G109" i="11"/>
  <c r="T108" i="11"/>
  <c r="G108" i="11"/>
  <c r="T107" i="11"/>
  <c r="G107" i="11"/>
  <c r="T106" i="11"/>
  <c r="G106" i="11"/>
  <c r="T105" i="11"/>
  <c r="G105" i="11"/>
  <c r="T104" i="11"/>
  <c r="G104" i="11"/>
  <c r="T103" i="11"/>
  <c r="G103" i="11"/>
  <c r="T102" i="11"/>
  <c r="G102" i="11"/>
  <c r="T101" i="11"/>
  <c r="G101" i="11"/>
  <c r="T100" i="11"/>
  <c r="G100" i="11"/>
  <c r="T99" i="11"/>
  <c r="G99" i="11"/>
  <c r="T98" i="11"/>
  <c r="G98" i="11"/>
  <c r="T97" i="11"/>
  <c r="G97" i="11"/>
  <c r="T96" i="11"/>
  <c r="G96" i="11"/>
  <c r="T95" i="11"/>
  <c r="G95" i="11"/>
  <c r="T94" i="11"/>
  <c r="G94" i="11"/>
  <c r="T93" i="11"/>
  <c r="G93" i="11"/>
  <c r="T92" i="11"/>
  <c r="G92" i="11"/>
  <c r="T91" i="11"/>
  <c r="G91" i="11"/>
  <c r="T90" i="11"/>
  <c r="G90" i="11"/>
  <c r="T89" i="11"/>
  <c r="G89" i="11"/>
  <c r="T88" i="11"/>
  <c r="G88" i="11"/>
  <c r="T87" i="11"/>
  <c r="G87" i="11"/>
  <c r="T86" i="11"/>
  <c r="G86" i="11"/>
  <c r="T85" i="11"/>
  <c r="G85" i="11"/>
  <c r="T84" i="11"/>
  <c r="G84" i="11"/>
  <c r="T83" i="11"/>
  <c r="G83" i="11"/>
  <c r="T82" i="11"/>
  <c r="G82" i="11"/>
  <c r="T81" i="11"/>
  <c r="G81" i="11"/>
  <c r="T80" i="11"/>
  <c r="G80" i="11"/>
  <c r="T79" i="11"/>
  <c r="G79" i="11"/>
  <c r="T78" i="11"/>
  <c r="G78" i="11"/>
  <c r="T77" i="11"/>
  <c r="G77" i="11"/>
  <c r="T76" i="11"/>
  <c r="G76" i="11"/>
  <c r="T75" i="11"/>
  <c r="G75" i="11"/>
  <c r="T74" i="11"/>
  <c r="G74" i="11"/>
  <c r="T73" i="11"/>
  <c r="G73" i="11"/>
  <c r="T72" i="11"/>
  <c r="G72" i="11"/>
  <c r="T71" i="11"/>
  <c r="G71" i="11"/>
  <c r="T70" i="11"/>
  <c r="G70" i="11"/>
  <c r="T69" i="11"/>
  <c r="G69" i="11"/>
  <c r="T68" i="11"/>
  <c r="G68" i="11"/>
  <c r="T67" i="11"/>
  <c r="G67" i="11"/>
  <c r="T66" i="11"/>
  <c r="G66" i="11"/>
  <c r="T65" i="11"/>
  <c r="G65" i="11"/>
  <c r="T64" i="11"/>
  <c r="G64" i="11"/>
  <c r="T63" i="11"/>
  <c r="G63" i="11"/>
  <c r="T62" i="11"/>
  <c r="G62" i="11"/>
  <c r="T61" i="11"/>
  <c r="G61" i="11"/>
  <c r="T60" i="11"/>
  <c r="G60" i="11"/>
  <c r="T59" i="11"/>
  <c r="G59" i="11"/>
  <c r="T58" i="11"/>
  <c r="G58" i="11"/>
  <c r="T57" i="11"/>
  <c r="G57" i="11"/>
  <c r="T56" i="11"/>
  <c r="G56" i="11"/>
  <c r="T55" i="11"/>
  <c r="G55" i="11"/>
  <c r="T54" i="11"/>
  <c r="G54" i="11"/>
  <c r="T53" i="11"/>
  <c r="G53" i="11"/>
  <c r="T52" i="11"/>
  <c r="G52" i="11"/>
  <c r="T51" i="11"/>
  <c r="G51" i="11"/>
  <c r="T50" i="11"/>
  <c r="G50" i="11"/>
  <c r="T49" i="11"/>
  <c r="G49" i="11"/>
  <c r="T48" i="11"/>
  <c r="G48" i="11"/>
  <c r="T47" i="11"/>
  <c r="G47" i="11"/>
  <c r="T46" i="11"/>
  <c r="G46" i="11"/>
  <c r="T45" i="11"/>
  <c r="G45" i="11"/>
  <c r="T44" i="11"/>
  <c r="G44" i="11"/>
  <c r="T43" i="11"/>
  <c r="G43" i="11"/>
  <c r="T42" i="11"/>
  <c r="G42" i="11"/>
  <c r="T41" i="11"/>
  <c r="G41" i="11"/>
  <c r="T40" i="11"/>
  <c r="G40" i="11"/>
  <c r="T39" i="11"/>
  <c r="G39" i="11"/>
  <c r="T38" i="11"/>
  <c r="G38" i="11"/>
  <c r="T37" i="11"/>
  <c r="G37" i="11"/>
  <c r="T36" i="11"/>
  <c r="G36" i="11"/>
  <c r="T35" i="11"/>
  <c r="G35" i="11"/>
  <c r="T34" i="11"/>
  <c r="G34" i="11"/>
  <c r="T33" i="11"/>
  <c r="G33" i="11"/>
  <c r="T32" i="11"/>
  <c r="G32" i="11"/>
  <c r="T30" i="11"/>
  <c r="G30" i="11"/>
  <c r="T29" i="11"/>
  <c r="G29" i="11"/>
  <c r="T28" i="11"/>
  <c r="G28" i="11"/>
  <c r="T27" i="11"/>
  <c r="G27" i="11"/>
  <c r="T16" i="11"/>
  <c r="T17" i="11"/>
  <c r="T11" i="11"/>
  <c r="T8" i="11"/>
  <c r="D2" i="11"/>
  <c r="A1" i="11"/>
  <c r="G21" i="11" s="1"/>
  <c r="G199" i="10"/>
  <c r="G198" i="10"/>
  <c r="G197" i="10"/>
  <c r="G196" i="10"/>
  <c r="G195" i="10"/>
  <c r="G194" i="10"/>
  <c r="G193" i="10"/>
  <c r="G192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6" i="10"/>
  <c r="G35" i="10"/>
  <c r="G34" i="10"/>
  <c r="G33" i="10"/>
  <c r="G32" i="10"/>
  <c r="T13" i="10"/>
  <c r="A1" i="10"/>
  <c r="G29" i="10" s="1"/>
  <c r="G201" i="9"/>
  <c r="G200" i="9"/>
  <c r="G199" i="9"/>
  <c r="G198" i="9"/>
  <c r="G197" i="9"/>
  <c r="G196" i="9"/>
  <c r="G192" i="9"/>
  <c r="G191" i="9"/>
  <c r="G190" i="9"/>
  <c r="G189" i="9"/>
  <c r="G188" i="9"/>
  <c r="G187" i="9"/>
  <c r="G186" i="9"/>
  <c r="G185" i="9"/>
  <c r="G184" i="9"/>
  <c r="G183" i="9"/>
  <c r="G182" i="9"/>
  <c r="G181" i="9"/>
  <c r="G180" i="9"/>
  <c r="G179" i="9"/>
  <c r="G178" i="9"/>
  <c r="G177" i="9"/>
  <c r="G176" i="9"/>
  <c r="G175" i="9"/>
  <c r="G174" i="9"/>
  <c r="G173" i="9"/>
  <c r="G172" i="9"/>
  <c r="G171" i="9"/>
  <c r="G170" i="9"/>
  <c r="G169" i="9"/>
  <c r="G168" i="9"/>
  <c r="G167" i="9"/>
  <c r="G166" i="9"/>
  <c r="G165" i="9"/>
  <c r="G164" i="9"/>
  <c r="G163" i="9"/>
  <c r="G162" i="9"/>
  <c r="G161" i="9"/>
  <c r="G160" i="9"/>
  <c r="G159" i="9"/>
  <c r="G158" i="9"/>
  <c r="G157" i="9"/>
  <c r="G156" i="9"/>
  <c r="G155" i="9"/>
  <c r="G154" i="9"/>
  <c r="G153" i="9"/>
  <c r="G152" i="9"/>
  <c r="G151" i="9"/>
  <c r="G150" i="9"/>
  <c r="G149" i="9"/>
  <c r="G148" i="9"/>
  <c r="G147" i="9"/>
  <c r="G146" i="9"/>
  <c r="G145" i="9"/>
  <c r="G144" i="9"/>
  <c r="G143" i="9"/>
  <c r="G142" i="9"/>
  <c r="G141" i="9"/>
  <c r="G140" i="9"/>
  <c r="G139" i="9"/>
  <c r="G138" i="9"/>
  <c r="G137" i="9"/>
  <c r="G136" i="9"/>
  <c r="G135" i="9"/>
  <c r="G134" i="9"/>
  <c r="G133" i="9"/>
  <c r="G132" i="9"/>
  <c r="G131" i="9"/>
  <c r="G130" i="9"/>
  <c r="G129" i="9"/>
  <c r="G128" i="9"/>
  <c r="G127" i="9"/>
  <c r="G126" i="9"/>
  <c r="G125" i="9"/>
  <c r="G124" i="9"/>
  <c r="G123" i="9"/>
  <c r="G122" i="9"/>
  <c r="G121" i="9"/>
  <c r="G120" i="9"/>
  <c r="G119" i="9"/>
  <c r="G118" i="9"/>
  <c r="G117" i="9"/>
  <c r="G116" i="9"/>
  <c r="G115" i="9"/>
  <c r="G114" i="9"/>
  <c r="G113" i="9"/>
  <c r="G112" i="9"/>
  <c r="G111" i="9"/>
  <c r="G110" i="9"/>
  <c r="G109" i="9"/>
  <c r="G108" i="9"/>
  <c r="G107" i="9"/>
  <c r="G106" i="9"/>
  <c r="G105" i="9"/>
  <c r="G104" i="9"/>
  <c r="G103" i="9"/>
  <c r="G102" i="9"/>
  <c r="G101" i="9"/>
  <c r="G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2" i="9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T26" i="9"/>
  <c r="B2" i="9"/>
  <c r="G195" i="8"/>
  <c r="G194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T6" i="8"/>
  <c r="B2" i="8"/>
  <c r="A1" i="8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B2" i="6"/>
  <c r="G7" i="6"/>
  <c r="D204" i="4"/>
  <c r="D203" i="4"/>
  <c r="D202" i="4"/>
  <c r="D201" i="4"/>
  <c r="D200" i="4"/>
  <c r="D199" i="4"/>
  <c r="D198" i="4"/>
  <c r="D197" i="4"/>
  <c r="D196" i="4"/>
  <c r="D195" i="4"/>
  <c r="D194" i="4"/>
  <c r="D193" i="4"/>
  <c r="D192" i="4"/>
  <c r="D191" i="4"/>
  <c r="D190" i="4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17" i="4"/>
  <c r="D15" i="4"/>
  <c r="D14" i="4"/>
  <c r="D11" i="4"/>
  <c r="D10" i="4"/>
  <c r="D9" i="4"/>
  <c r="D8" i="4"/>
  <c r="D7" i="4"/>
  <c r="C2" i="4"/>
  <c r="A1" i="4"/>
  <c r="D18" i="4" s="1"/>
  <c r="G200" i="7"/>
  <c r="G199" i="7"/>
  <c r="G198" i="7"/>
  <c r="G197" i="7"/>
  <c r="G196" i="7"/>
  <c r="G191" i="7"/>
  <c r="G190" i="7"/>
  <c r="G189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T8" i="7"/>
  <c r="B2" i="7"/>
  <c r="G5" i="7"/>
  <c r="G3" i="5"/>
  <c r="I3" i="5"/>
  <c r="R3" i="5"/>
  <c r="V3" i="5"/>
  <c r="L3" i="5"/>
  <c r="M3" i="5"/>
  <c r="Q3" i="5"/>
  <c r="N3" i="5"/>
  <c r="W3" i="5"/>
  <c r="X3" i="5"/>
  <c r="H3" i="5"/>
  <c r="S3" i="5"/>
  <c r="E3" i="5" l="1"/>
  <c r="F3" i="5"/>
  <c r="D3" i="5"/>
  <c r="G43" i="8"/>
  <c r="G21" i="8"/>
  <c r="G66" i="8"/>
  <c r="G11" i="10"/>
  <c r="G10" i="10"/>
  <c r="G25" i="10"/>
  <c r="G23" i="10"/>
  <c r="G29" i="8"/>
  <c r="G63" i="8"/>
  <c r="G42" i="8"/>
  <c r="G5" i="10"/>
  <c r="G55" i="9"/>
  <c r="G26" i="10"/>
  <c r="G45" i="8"/>
  <c r="G60" i="8"/>
  <c r="G11" i="8"/>
  <c r="G31" i="8"/>
  <c r="G13" i="11"/>
  <c r="G10" i="11"/>
  <c r="G15" i="11"/>
  <c r="G19" i="11"/>
  <c r="G22" i="11"/>
  <c r="G23" i="11"/>
  <c r="G24" i="11"/>
  <c r="G25" i="11"/>
  <c r="G26" i="11"/>
  <c r="G58" i="9"/>
  <c r="G24" i="10"/>
  <c r="G36" i="9"/>
  <c r="G42" i="9"/>
  <c r="G62" i="8"/>
  <c r="G8" i="8"/>
  <c r="G16" i="10"/>
  <c r="G20" i="10"/>
  <c r="G7" i="10"/>
  <c r="G8" i="10"/>
  <c r="G48" i="8"/>
  <c r="G58" i="8"/>
  <c r="G27" i="8"/>
  <c r="G37" i="8"/>
  <c r="G61" i="8"/>
  <c r="G17" i="7"/>
  <c r="G25" i="7"/>
  <c r="G16" i="6"/>
  <c r="G18" i="8"/>
  <c r="G24" i="8"/>
  <c r="G14" i="11"/>
  <c r="G18" i="11"/>
  <c r="G28" i="7"/>
  <c r="G20" i="6"/>
  <c r="G48" i="6"/>
  <c r="G34" i="7"/>
  <c r="G28" i="8"/>
  <c r="G30" i="8"/>
  <c r="G7" i="8"/>
  <c r="G54" i="8"/>
  <c r="G64" i="8"/>
  <c r="G65" i="8"/>
  <c r="G34" i="6"/>
  <c r="G22" i="6"/>
  <c r="G28" i="10"/>
  <c r="G14" i="7"/>
  <c r="G25" i="6"/>
  <c r="G38" i="9"/>
  <c r="G27" i="6"/>
  <c r="G52" i="6"/>
  <c r="G59" i="8"/>
  <c r="G50" i="6"/>
  <c r="G30" i="6"/>
  <c r="G69" i="8"/>
  <c r="G10" i="8"/>
  <c r="G52" i="9"/>
  <c r="G47" i="9"/>
  <c r="G57" i="9"/>
  <c r="G50" i="9"/>
  <c r="G46" i="9"/>
  <c r="G54" i="9"/>
  <c r="G49" i="9"/>
  <c r="G35" i="9"/>
  <c r="G53" i="9"/>
  <c r="G48" i="9"/>
  <c r="G43" i="9"/>
  <c r="C3" i="5"/>
  <c r="B4" i="5"/>
  <c r="A4" i="5" s="1"/>
  <c r="G17" i="11"/>
  <c r="G12" i="11"/>
  <c r="G37" i="10"/>
  <c r="G16" i="7"/>
  <c r="G18" i="7"/>
  <c r="G30" i="7"/>
  <c r="G12" i="7"/>
  <c r="G33" i="8"/>
  <c r="G9" i="8"/>
  <c r="G6" i="8"/>
  <c r="G68" i="8"/>
  <c r="G20" i="8"/>
  <c r="G16" i="8"/>
  <c r="G25" i="8"/>
  <c r="G31" i="6"/>
  <c r="G35" i="6"/>
  <c r="G9" i="6"/>
  <c r="G33" i="6"/>
  <c r="G44" i="8"/>
  <c r="G14" i="8"/>
  <c r="D6" i="4"/>
  <c r="G12" i="6"/>
  <c r="G39" i="6"/>
  <c r="G45" i="6"/>
  <c r="G26" i="8"/>
  <c r="G57" i="8"/>
  <c r="D13" i="4"/>
  <c r="D19" i="4"/>
  <c r="D205" i="4"/>
  <c r="G15" i="8"/>
  <c r="G17" i="8"/>
  <c r="G13" i="8"/>
  <c r="G36" i="8"/>
  <c r="G46" i="6"/>
  <c r="G47" i="6"/>
  <c r="G22" i="8"/>
  <c r="G51" i="8"/>
  <c r="G32" i="8"/>
  <c r="G6" i="7"/>
  <c r="G15" i="7"/>
  <c r="G23" i="7"/>
  <c r="G11" i="7"/>
  <c r="G32" i="7"/>
  <c r="G36" i="7"/>
  <c r="D16" i="4"/>
  <c r="G14" i="6"/>
  <c r="G17" i="6"/>
  <c r="G23" i="6"/>
  <c r="G8" i="6"/>
  <c r="G36" i="6"/>
  <c r="G44" i="6"/>
  <c r="G19" i="8"/>
  <c r="G39" i="8"/>
  <c r="G52" i="8"/>
  <c r="G44" i="9"/>
  <c r="G6" i="10"/>
  <c r="G17" i="10"/>
  <c r="G22" i="10"/>
  <c r="G7" i="11"/>
  <c r="G22" i="7"/>
  <c r="G31" i="7"/>
  <c r="G34" i="8"/>
  <c r="G35" i="8"/>
  <c r="G23" i="8"/>
  <c r="G47" i="8"/>
  <c r="G55" i="8"/>
  <c r="G56" i="8"/>
  <c r="G67" i="8"/>
  <c r="G39" i="9"/>
  <c r="G41" i="9"/>
  <c r="G13" i="10"/>
  <c r="G9" i="10"/>
  <c r="G15" i="10"/>
  <c r="G27" i="10"/>
  <c r="G20" i="11"/>
  <c r="G8" i="7"/>
  <c r="G21" i="7"/>
  <c r="G27" i="7"/>
  <c r="G10" i="7"/>
  <c r="G13" i="7"/>
  <c r="G7" i="7"/>
  <c r="G33" i="7"/>
  <c r="G35" i="7"/>
  <c r="D5" i="4"/>
  <c r="G5" i="6"/>
  <c r="G24" i="6"/>
  <c r="G6" i="6"/>
  <c r="G43" i="6"/>
  <c r="G49" i="6"/>
  <c r="G5" i="8"/>
  <c r="G12" i="8"/>
  <c r="G41" i="8"/>
  <c r="G53" i="8"/>
  <c r="G5" i="9"/>
  <c r="G45" i="9"/>
  <c r="G12" i="10"/>
  <c r="G21" i="10"/>
  <c r="G6" i="11"/>
  <c r="G8" i="11"/>
  <c r="G9" i="11"/>
  <c r="G16" i="11"/>
  <c r="G9" i="7"/>
  <c r="G20" i="7"/>
  <c r="G24" i="7"/>
  <c r="G38" i="8"/>
  <c r="G40" i="8"/>
  <c r="G46" i="8"/>
  <c r="G49" i="8"/>
  <c r="G50" i="8"/>
  <c r="G26" i="9"/>
  <c r="G37" i="9"/>
  <c r="G40" i="9"/>
  <c r="G14" i="10"/>
  <c r="G18" i="10"/>
  <c r="G19" i="10"/>
  <c r="G5" i="11"/>
  <c r="G11" i="11"/>
  <c r="M4" i="5"/>
  <c r="Q4" i="5"/>
  <c r="N4" i="5"/>
  <c r="W4" i="5"/>
  <c r="R4" i="5"/>
  <c r="X4" i="5"/>
  <c r="L4" i="5"/>
  <c r="H4" i="5"/>
  <c r="I4" i="5"/>
  <c r="S4" i="5"/>
  <c r="G4" i="5"/>
  <c r="V4" i="5"/>
  <c r="E4" i="5" l="1"/>
  <c r="F4" i="5"/>
  <c r="B5" i="5"/>
  <c r="A5" i="5" s="1"/>
  <c r="C4" i="5"/>
  <c r="D4" i="5"/>
  <c r="H5" i="5"/>
  <c r="R5" i="5"/>
  <c r="G5" i="5"/>
  <c r="M5" i="5"/>
  <c r="I5" i="5"/>
  <c r="X5" i="5"/>
  <c r="L5" i="5"/>
  <c r="N5" i="5"/>
  <c r="V5" i="5"/>
  <c r="Q5" i="5"/>
  <c r="W5" i="5"/>
  <c r="S5" i="5"/>
  <c r="B6" i="5" l="1"/>
  <c r="A6" i="5" s="1"/>
  <c r="D5" i="5"/>
  <c r="C5" i="5"/>
  <c r="E5" i="5"/>
  <c r="F5" i="5"/>
  <c r="I6" i="5"/>
  <c r="S6" i="5"/>
  <c r="G6" i="5"/>
  <c r="X6" i="5"/>
  <c r="L6" i="5"/>
  <c r="M6" i="5"/>
  <c r="V6" i="5"/>
  <c r="Q6" i="5"/>
  <c r="N6" i="5"/>
  <c r="W6" i="5"/>
  <c r="H6" i="5"/>
  <c r="R6" i="5"/>
  <c r="D6" i="5" l="1"/>
  <c r="E6" i="5"/>
  <c r="F6" i="5"/>
  <c r="C6" i="5"/>
  <c r="B7" i="5"/>
  <c r="C7" i="5" s="1"/>
  <c r="D7" i="5" l="1"/>
  <c r="A7" i="5"/>
  <c r="B8" i="5"/>
  <c r="A8" i="5" s="1"/>
  <c r="Q7" i="5"/>
  <c r="M7" i="5"/>
  <c r="W7" i="5"/>
  <c r="H8" i="5"/>
  <c r="R8" i="5"/>
  <c r="X8" i="5"/>
  <c r="H7" i="5"/>
  <c r="M8" i="5"/>
  <c r="G8" i="5"/>
  <c r="N7" i="5"/>
  <c r="Q8" i="5"/>
  <c r="W8" i="5"/>
  <c r="I7" i="5"/>
  <c r="S7" i="5"/>
  <c r="X7" i="5"/>
  <c r="I8" i="5"/>
  <c r="S8" i="5"/>
  <c r="G7" i="5"/>
  <c r="R7" i="5"/>
  <c r="L8" i="5"/>
  <c r="V8" i="5"/>
  <c r="L7" i="5"/>
  <c r="V7" i="5"/>
  <c r="N8" i="5"/>
  <c r="E7" i="5" l="1"/>
  <c r="F7" i="5"/>
  <c r="E8" i="5"/>
  <c r="B9" i="5"/>
  <c r="C8" i="5"/>
  <c r="D8" i="5"/>
  <c r="F8" i="5"/>
  <c r="A9" i="5" l="1"/>
  <c r="D9" i="5"/>
  <c r="B10" i="5"/>
  <c r="C9" i="5"/>
  <c r="L9" i="5"/>
  <c r="N9" i="5"/>
  <c r="V9" i="5"/>
  <c r="M9" i="5"/>
  <c r="W9" i="5"/>
  <c r="Q9" i="5"/>
  <c r="I9" i="5"/>
  <c r="S9" i="5"/>
  <c r="X9" i="5"/>
  <c r="H9" i="5"/>
  <c r="R9" i="5"/>
  <c r="G9" i="5"/>
  <c r="E9" i="5" l="1"/>
  <c r="F9" i="5"/>
  <c r="A10" i="5"/>
  <c r="B11" i="5"/>
  <c r="C10" i="5"/>
  <c r="D10" i="5"/>
  <c r="L10" i="5"/>
  <c r="M10" i="5"/>
  <c r="V10" i="5"/>
  <c r="H10" i="5"/>
  <c r="R10" i="5"/>
  <c r="X10" i="5"/>
  <c r="I10" i="5"/>
  <c r="S10" i="5"/>
  <c r="G10" i="5"/>
  <c r="Q10" i="5"/>
  <c r="N10" i="5"/>
  <c r="W10" i="5"/>
  <c r="E10" i="5" l="1"/>
  <c r="F10" i="5"/>
  <c r="A11" i="5"/>
  <c r="D11" i="5"/>
  <c r="C11" i="5"/>
  <c r="B12" i="5"/>
  <c r="H11" i="5"/>
  <c r="R11" i="5"/>
  <c r="G11" i="5"/>
  <c r="L11" i="5"/>
  <c r="N11" i="5"/>
  <c r="V11" i="5"/>
  <c r="Q11" i="5"/>
  <c r="M11" i="5"/>
  <c r="W11" i="5"/>
  <c r="I11" i="5"/>
  <c r="S11" i="5"/>
  <c r="X11" i="5"/>
  <c r="E11" i="5" l="1"/>
  <c r="F11" i="5"/>
  <c r="A12" i="5"/>
  <c r="D12" i="5"/>
  <c r="B13" i="5"/>
  <c r="C12" i="5"/>
  <c r="I12" i="5"/>
  <c r="S12" i="5"/>
  <c r="G12" i="5"/>
  <c r="M12" i="5"/>
  <c r="Q12" i="5"/>
  <c r="N12" i="5"/>
  <c r="W12" i="5"/>
  <c r="H12" i="5"/>
  <c r="R12" i="5"/>
  <c r="X12" i="5"/>
  <c r="L12" i="5"/>
  <c r="V12" i="5"/>
  <c r="E12" i="5" l="1"/>
  <c r="F12" i="5"/>
  <c r="A13" i="5"/>
  <c r="B14" i="5"/>
  <c r="C13" i="5"/>
  <c r="D13" i="5"/>
  <c r="H13" i="5"/>
  <c r="G13" i="5"/>
  <c r="N13" i="5"/>
  <c r="Q13" i="5"/>
  <c r="M13" i="5"/>
  <c r="W13" i="5"/>
  <c r="I13" i="5"/>
  <c r="S13" i="5"/>
  <c r="X13" i="5"/>
  <c r="R13" i="5"/>
  <c r="L13" i="5"/>
  <c r="V13" i="5"/>
  <c r="E13" i="5" l="1"/>
  <c r="F13" i="5"/>
  <c r="A14" i="5"/>
  <c r="B15" i="5"/>
  <c r="C14" i="5"/>
  <c r="D14" i="5"/>
  <c r="L14" i="5"/>
  <c r="M14" i="5"/>
  <c r="V14" i="5"/>
  <c r="S14" i="5"/>
  <c r="Q14" i="5"/>
  <c r="N14" i="5"/>
  <c r="W14" i="5"/>
  <c r="H14" i="5"/>
  <c r="R14" i="5"/>
  <c r="X14" i="5"/>
  <c r="I14" i="5"/>
  <c r="G14" i="5"/>
  <c r="E14" i="5" l="1"/>
  <c r="F14" i="5"/>
  <c r="A15" i="5"/>
  <c r="D15" i="5"/>
  <c r="C15" i="5"/>
  <c r="B16" i="5"/>
  <c r="L15" i="5"/>
  <c r="N15" i="5"/>
  <c r="V15" i="5"/>
  <c r="I15" i="5"/>
  <c r="S15" i="5"/>
  <c r="X15" i="5"/>
  <c r="Q15" i="5"/>
  <c r="M15" i="5"/>
  <c r="W15" i="5"/>
  <c r="H15" i="5"/>
  <c r="R15" i="5"/>
  <c r="G15" i="5"/>
  <c r="E15" i="5" l="1"/>
  <c r="F15" i="5"/>
  <c r="A16" i="5"/>
  <c r="C16" i="5"/>
  <c r="D16" i="5"/>
  <c r="B17" i="5"/>
  <c r="L16" i="5"/>
  <c r="M16" i="5"/>
  <c r="V16" i="5"/>
  <c r="H16" i="5"/>
  <c r="R16" i="5"/>
  <c r="X16" i="5"/>
  <c r="Q16" i="5"/>
  <c r="N16" i="5"/>
  <c r="W16" i="5"/>
  <c r="I16" i="5"/>
  <c r="S16" i="5"/>
  <c r="G16" i="5"/>
  <c r="E16" i="5" l="1"/>
  <c r="F16" i="5"/>
  <c r="A17" i="5"/>
  <c r="C17" i="5"/>
  <c r="D17" i="5"/>
  <c r="B18" i="5"/>
  <c r="H17" i="5"/>
  <c r="R17" i="5"/>
  <c r="L17" i="5"/>
  <c r="V17" i="5"/>
  <c r="Q17" i="5"/>
  <c r="M17" i="5"/>
  <c r="W17" i="5"/>
  <c r="I17" i="5"/>
  <c r="S17" i="5"/>
  <c r="X17" i="5"/>
  <c r="G17" i="5"/>
  <c r="N17" i="5"/>
  <c r="E17" i="5" l="1"/>
  <c r="F17" i="5"/>
  <c r="A18" i="5"/>
  <c r="B19" i="5"/>
  <c r="C18" i="5"/>
  <c r="D18" i="5"/>
  <c r="L18" i="5"/>
  <c r="M18" i="5"/>
  <c r="V18" i="5"/>
  <c r="R18" i="5"/>
  <c r="X18" i="5"/>
  <c r="S18" i="5"/>
  <c r="G18" i="5"/>
  <c r="Q18" i="5"/>
  <c r="N18" i="5"/>
  <c r="W18" i="5"/>
  <c r="H18" i="5"/>
  <c r="I18" i="5"/>
  <c r="E18" i="5" l="1"/>
  <c r="F18" i="5"/>
  <c r="A19" i="5"/>
  <c r="C19" i="5"/>
  <c r="B20" i="5"/>
  <c r="D19" i="5"/>
  <c r="H19" i="5"/>
  <c r="R19" i="5"/>
  <c r="N19" i="5"/>
  <c r="Q19" i="5"/>
  <c r="M19" i="5"/>
  <c r="W19" i="5"/>
  <c r="I19" i="5"/>
  <c r="S19" i="5"/>
  <c r="X19" i="5"/>
  <c r="G19" i="5"/>
  <c r="L19" i="5"/>
  <c r="V19" i="5"/>
  <c r="E19" i="5" l="1"/>
  <c r="F19" i="5"/>
  <c r="A20" i="5"/>
  <c r="B21" i="5"/>
  <c r="C20" i="5"/>
  <c r="D20" i="5"/>
  <c r="G20" i="5"/>
  <c r="L20" i="5"/>
  <c r="M20" i="5"/>
  <c r="V20" i="5"/>
  <c r="S20" i="5"/>
  <c r="Q20" i="5"/>
  <c r="N20" i="5"/>
  <c r="W20" i="5"/>
  <c r="H20" i="5"/>
  <c r="R20" i="5"/>
  <c r="X20" i="5"/>
  <c r="I20" i="5"/>
  <c r="E20" i="5" l="1"/>
  <c r="F20" i="5"/>
  <c r="A21" i="5"/>
  <c r="C21" i="5"/>
  <c r="D21" i="5"/>
  <c r="B22" i="5"/>
  <c r="S21" i="5"/>
  <c r="G21" i="5"/>
  <c r="R21" i="5"/>
  <c r="L21" i="5"/>
  <c r="N21" i="5"/>
  <c r="V21" i="5"/>
  <c r="Q21" i="5"/>
  <c r="M21" i="5"/>
  <c r="W21" i="5"/>
  <c r="I21" i="5"/>
  <c r="X21" i="5"/>
  <c r="H21" i="5"/>
  <c r="E21" i="5" l="1"/>
  <c r="F21" i="5"/>
  <c r="A22" i="5"/>
  <c r="B23" i="5"/>
  <c r="C22" i="5"/>
  <c r="D22" i="5"/>
  <c r="S22" i="5"/>
  <c r="I22" i="5"/>
  <c r="L22" i="5"/>
  <c r="M22" i="5"/>
  <c r="V22" i="5"/>
  <c r="Q22" i="5"/>
  <c r="N22" i="5"/>
  <c r="W22" i="5"/>
  <c r="H22" i="5"/>
  <c r="R22" i="5"/>
  <c r="X22" i="5"/>
  <c r="G22" i="5"/>
  <c r="E22" i="5" l="1"/>
  <c r="F22" i="5"/>
  <c r="A23" i="5"/>
  <c r="B24" i="5"/>
  <c r="C23" i="5"/>
  <c r="D23" i="5"/>
  <c r="I23" i="5"/>
  <c r="G23" i="5"/>
  <c r="H23" i="5"/>
  <c r="R23" i="5"/>
  <c r="L23" i="5"/>
  <c r="N23" i="5"/>
  <c r="V23" i="5"/>
  <c r="Q23" i="5"/>
  <c r="M23" i="5"/>
  <c r="W23" i="5"/>
  <c r="S23" i="5"/>
  <c r="X23" i="5"/>
  <c r="E23" i="5" l="1"/>
  <c r="F23" i="5"/>
  <c r="A24" i="5"/>
  <c r="D24" i="5"/>
  <c r="B25" i="5"/>
  <c r="C24" i="5"/>
  <c r="G24" i="5"/>
  <c r="S24" i="5"/>
  <c r="L24" i="5"/>
  <c r="M24" i="5"/>
  <c r="V24" i="5"/>
  <c r="Q24" i="5"/>
  <c r="N24" i="5"/>
  <c r="W24" i="5"/>
  <c r="H24" i="5"/>
  <c r="R24" i="5"/>
  <c r="X24" i="5"/>
  <c r="I24" i="5"/>
  <c r="E24" i="5" l="1"/>
  <c r="F24" i="5"/>
  <c r="A25" i="5"/>
  <c r="C25" i="5"/>
  <c r="B26" i="5"/>
  <c r="D25" i="5"/>
  <c r="I25" i="5"/>
  <c r="S25" i="5"/>
  <c r="X25" i="5"/>
  <c r="H25" i="5"/>
  <c r="R25" i="5"/>
  <c r="L25" i="5"/>
  <c r="N25" i="5"/>
  <c r="V25" i="5"/>
  <c r="Q25" i="5"/>
  <c r="M25" i="5"/>
  <c r="W25" i="5"/>
  <c r="G25" i="5"/>
  <c r="E25" i="5" l="1"/>
  <c r="F25" i="5"/>
  <c r="A26" i="5"/>
  <c r="D26" i="5"/>
  <c r="B27" i="5"/>
  <c r="C26" i="5"/>
  <c r="R26" i="5"/>
  <c r="G26" i="5"/>
  <c r="L26" i="5"/>
  <c r="M26" i="5"/>
  <c r="V26" i="5"/>
  <c r="S26" i="5"/>
  <c r="Q26" i="5"/>
  <c r="N26" i="5"/>
  <c r="W26" i="5"/>
  <c r="H26" i="5"/>
  <c r="X26" i="5"/>
  <c r="I26" i="5"/>
  <c r="E26" i="5" l="1"/>
  <c r="F26" i="5"/>
  <c r="A27" i="5"/>
  <c r="C27" i="5"/>
  <c r="D27" i="5"/>
  <c r="B28" i="5"/>
  <c r="H27" i="5"/>
  <c r="R27" i="5"/>
  <c r="L27" i="5"/>
  <c r="N27" i="5"/>
  <c r="V27" i="5"/>
  <c r="Q27" i="5"/>
  <c r="M27" i="5"/>
  <c r="W27" i="5"/>
  <c r="I27" i="5"/>
  <c r="S27" i="5"/>
  <c r="X27" i="5"/>
  <c r="G27" i="5"/>
  <c r="E27" i="5" l="1"/>
  <c r="F27" i="5"/>
  <c r="A28" i="5"/>
  <c r="D28" i="5"/>
  <c r="B29" i="5"/>
  <c r="C28" i="5"/>
  <c r="L28" i="5"/>
  <c r="M28" i="5"/>
  <c r="V28" i="5"/>
  <c r="H28" i="5"/>
  <c r="R28" i="5"/>
  <c r="X28" i="5"/>
  <c r="Q28" i="5"/>
  <c r="N28" i="5"/>
  <c r="W28" i="5"/>
  <c r="I28" i="5"/>
  <c r="S28" i="5"/>
  <c r="G28" i="5"/>
  <c r="E28" i="5" l="1"/>
  <c r="F28" i="5"/>
  <c r="A29" i="5"/>
  <c r="D29" i="5"/>
  <c r="C29" i="5"/>
  <c r="B30" i="5"/>
  <c r="H29" i="5"/>
  <c r="R29" i="5"/>
  <c r="L29" i="5"/>
  <c r="V29" i="5"/>
  <c r="Q29" i="5"/>
  <c r="M29" i="5"/>
  <c r="W29" i="5"/>
  <c r="I29" i="5"/>
  <c r="S29" i="5"/>
  <c r="X29" i="5"/>
  <c r="G29" i="5"/>
  <c r="N29" i="5"/>
  <c r="E29" i="5" l="1"/>
  <c r="F29" i="5"/>
  <c r="A30" i="5"/>
  <c r="C30" i="5"/>
  <c r="D30" i="5"/>
  <c r="B31" i="5"/>
  <c r="I30" i="5"/>
  <c r="S30" i="5"/>
  <c r="G30" i="5"/>
  <c r="M30" i="5"/>
  <c r="Q30" i="5"/>
  <c r="N30" i="5"/>
  <c r="W30" i="5"/>
  <c r="H30" i="5"/>
  <c r="R30" i="5"/>
  <c r="X30" i="5"/>
  <c r="L30" i="5"/>
  <c r="V30" i="5"/>
  <c r="E30" i="5" l="1"/>
  <c r="F30" i="5"/>
  <c r="A31" i="5"/>
  <c r="B32" i="5"/>
  <c r="D31" i="5"/>
  <c r="C31" i="5"/>
  <c r="H31" i="5"/>
  <c r="R31" i="5"/>
  <c r="G31" i="5"/>
  <c r="L31" i="5"/>
  <c r="N31" i="5"/>
  <c r="V31" i="5"/>
  <c r="Q31" i="5"/>
  <c r="M31" i="5"/>
  <c r="W31" i="5"/>
  <c r="I31" i="5"/>
  <c r="S31" i="5"/>
  <c r="X31" i="5"/>
  <c r="E31" i="5" l="1"/>
  <c r="F31" i="5"/>
  <c r="A32" i="5"/>
  <c r="D32" i="5"/>
  <c r="B33" i="5"/>
  <c r="C32" i="5"/>
  <c r="L32" i="5"/>
  <c r="M32" i="5"/>
  <c r="V32" i="5"/>
  <c r="N32" i="5"/>
  <c r="H32" i="5"/>
  <c r="X32" i="5"/>
  <c r="I32" i="5"/>
  <c r="G32" i="5"/>
  <c r="Q32" i="5"/>
  <c r="W32" i="5"/>
  <c r="R32" i="5"/>
  <c r="S32" i="5"/>
  <c r="E32" i="5" l="1"/>
  <c r="F32" i="5"/>
  <c r="A33" i="5"/>
  <c r="B34" i="5"/>
  <c r="C33" i="5"/>
  <c r="D33" i="5"/>
  <c r="H33" i="5"/>
  <c r="R33" i="5"/>
  <c r="G33" i="5"/>
  <c r="N33" i="5"/>
  <c r="Q33" i="5"/>
  <c r="M33" i="5"/>
  <c r="W33" i="5"/>
  <c r="I33" i="5"/>
  <c r="S33" i="5"/>
  <c r="X33" i="5"/>
  <c r="L33" i="5"/>
  <c r="V33" i="5"/>
  <c r="E33" i="5" l="1"/>
  <c r="F33" i="5"/>
  <c r="A34" i="5"/>
  <c r="B35" i="5"/>
  <c r="D34" i="5"/>
  <c r="C34" i="5"/>
  <c r="H34" i="5"/>
  <c r="G34" i="5"/>
  <c r="X34" i="5"/>
  <c r="S34" i="5"/>
  <c r="L34" i="5"/>
  <c r="M34" i="5"/>
  <c r="V34" i="5"/>
  <c r="Q34" i="5"/>
  <c r="N34" i="5"/>
  <c r="W34" i="5"/>
  <c r="R34" i="5"/>
  <c r="I34" i="5"/>
  <c r="E34" i="5" l="1"/>
  <c r="F34" i="5"/>
  <c r="A35" i="5"/>
  <c r="D35" i="5"/>
  <c r="C35" i="5"/>
  <c r="B36" i="5"/>
  <c r="H35" i="5"/>
  <c r="X35" i="5"/>
  <c r="L35" i="5"/>
  <c r="N35" i="5"/>
  <c r="V35" i="5"/>
  <c r="Q35" i="5"/>
  <c r="M35" i="5"/>
  <c r="W35" i="5"/>
  <c r="I35" i="5"/>
  <c r="S35" i="5"/>
  <c r="G35" i="5"/>
  <c r="R35" i="5"/>
  <c r="E35" i="5" l="1"/>
  <c r="F35" i="5"/>
  <c r="A36" i="5"/>
  <c r="C36" i="5"/>
  <c r="B37" i="5"/>
  <c r="D36" i="5"/>
  <c r="G36" i="5"/>
  <c r="S36" i="5"/>
  <c r="L36" i="5"/>
  <c r="M36" i="5"/>
  <c r="V36" i="5"/>
  <c r="Q36" i="5"/>
  <c r="N36" i="5"/>
  <c r="W36" i="5"/>
  <c r="H36" i="5"/>
  <c r="R36" i="5"/>
  <c r="I36" i="5"/>
  <c r="X36" i="5"/>
  <c r="E36" i="5" l="1"/>
  <c r="F36" i="5"/>
  <c r="A37" i="5"/>
  <c r="B38" i="5"/>
  <c r="C37" i="5"/>
  <c r="D37" i="5"/>
  <c r="H37" i="5"/>
  <c r="X37" i="5"/>
  <c r="L37" i="5"/>
  <c r="V37" i="5"/>
  <c r="Q37" i="5"/>
  <c r="M37" i="5"/>
  <c r="W37" i="5"/>
  <c r="I37" i="5"/>
  <c r="S37" i="5"/>
  <c r="G37" i="5"/>
  <c r="R37" i="5"/>
  <c r="N37" i="5"/>
  <c r="E37" i="5" l="1"/>
  <c r="F37" i="5"/>
  <c r="A38" i="5"/>
  <c r="D38" i="5"/>
  <c r="C38" i="5"/>
  <c r="B39" i="5"/>
  <c r="I38" i="5"/>
  <c r="M38" i="5"/>
  <c r="Q38" i="5"/>
  <c r="N38" i="5"/>
  <c r="W38" i="5"/>
  <c r="H38" i="5"/>
  <c r="R38" i="5"/>
  <c r="G38" i="5"/>
  <c r="S38" i="5"/>
  <c r="X38" i="5"/>
  <c r="L38" i="5"/>
  <c r="V38" i="5"/>
  <c r="E38" i="5" l="1"/>
  <c r="F38" i="5"/>
  <c r="A39" i="5"/>
  <c r="B40" i="5"/>
  <c r="C39" i="5"/>
  <c r="D39" i="5"/>
  <c r="H39" i="5"/>
  <c r="L39" i="5"/>
  <c r="N39" i="5"/>
  <c r="V39" i="5"/>
  <c r="Q39" i="5"/>
  <c r="M39" i="5"/>
  <c r="W39" i="5"/>
  <c r="I39" i="5"/>
  <c r="S39" i="5"/>
  <c r="G39" i="5"/>
  <c r="R39" i="5"/>
  <c r="X39" i="5"/>
  <c r="E39" i="5" l="1"/>
  <c r="F39" i="5"/>
  <c r="A40" i="5"/>
  <c r="D40" i="5"/>
  <c r="C40" i="5"/>
  <c r="B41" i="5"/>
  <c r="L40" i="5"/>
  <c r="M40" i="5"/>
  <c r="V40" i="5"/>
  <c r="H40" i="5"/>
  <c r="R40" i="5"/>
  <c r="G40" i="5"/>
  <c r="Q40" i="5"/>
  <c r="N40" i="5"/>
  <c r="W40" i="5"/>
  <c r="I40" i="5"/>
  <c r="S40" i="5"/>
  <c r="X40" i="5"/>
  <c r="E40" i="5" l="1"/>
  <c r="F40" i="5"/>
  <c r="A41" i="5"/>
  <c r="C41" i="5"/>
  <c r="B42" i="5"/>
  <c r="D41" i="5"/>
  <c r="L41" i="5"/>
  <c r="N41" i="5"/>
  <c r="V41" i="5"/>
  <c r="I41" i="5"/>
  <c r="S41" i="5"/>
  <c r="G41" i="5"/>
  <c r="X41" i="5"/>
  <c r="Q41" i="5"/>
  <c r="M41" i="5"/>
  <c r="W41" i="5"/>
  <c r="H41" i="5"/>
  <c r="R41" i="5"/>
  <c r="E41" i="5" l="1"/>
  <c r="F41" i="5"/>
  <c r="A42" i="5"/>
  <c r="C42" i="5"/>
  <c r="B43" i="5"/>
  <c r="D42" i="5"/>
  <c r="I42" i="5"/>
  <c r="S42" i="5"/>
  <c r="X42" i="5"/>
  <c r="M42" i="5"/>
  <c r="Q42" i="5"/>
  <c r="N42" i="5"/>
  <c r="W42" i="5"/>
  <c r="H42" i="5"/>
  <c r="R42" i="5"/>
  <c r="G42" i="5"/>
  <c r="L42" i="5"/>
  <c r="V42" i="5"/>
  <c r="E42" i="5" l="1"/>
  <c r="F42" i="5"/>
  <c r="A43" i="5"/>
  <c r="D43" i="5"/>
  <c r="C43" i="5"/>
  <c r="B44" i="5"/>
  <c r="H43" i="5"/>
  <c r="R43" i="5"/>
  <c r="X43" i="5"/>
  <c r="N43" i="5"/>
  <c r="Q43" i="5"/>
  <c r="M43" i="5"/>
  <c r="W43" i="5"/>
  <c r="I43" i="5"/>
  <c r="S43" i="5"/>
  <c r="G43" i="5"/>
  <c r="L43" i="5"/>
  <c r="V43" i="5"/>
  <c r="E43" i="5" l="1"/>
  <c r="F43" i="5"/>
  <c r="A44" i="5"/>
  <c r="D44" i="5"/>
  <c r="B45" i="5"/>
  <c r="C44" i="5"/>
  <c r="I44" i="5"/>
  <c r="S44" i="5"/>
  <c r="L44" i="5"/>
  <c r="V44" i="5"/>
  <c r="Q44" i="5"/>
  <c r="N44" i="5"/>
  <c r="W44" i="5"/>
  <c r="H44" i="5"/>
  <c r="R44" i="5"/>
  <c r="G44" i="5"/>
  <c r="X44" i="5"/>
  <c r="M44" i="5"/>
  <c r="E44" i="5" l="1"/>
  <c r="F44" i="5"/>
  <c r="A45" i="5"/>
  <c r="D45" i="5"/>
  <c r="C45" i="5"/>
  <c r="B46" i="5"/>
  <c r="H45" i="5"/>
  <c r="R45" i="5"/>
  <c r="L45" i="5"/>
  <c r="V45" i="5"/>
  <c r="Q45" i="5"/>
  <c r="M45" i="5"/>
  <c r="W45" i="5"/>
  <c r="I45" i="5"/>
  <c r="S45" i="5"/>
  <c r="G45" i="5"/>
  <c r="X45" i="5"/>
  <c r="N45" i="5"/>
  <c r="E45" i="5" l="1"/>
  <c r="F45" i="5"/>
  <c r="A46" i="5"/>
  <c r="D46" i="5"/>
  <c r="B47" i="5"/>
  <c r="C46" i="5"/>
  <c r="I46" i="5"/>
  <c r="S46" i="5"/>
  <c r="X46" i="5"/>
  <c r="M46" i="5"/>
  <c r="Q46" i="5"/>
  <c r="N46" i="5"/>
  <c r="W46" i="5"/>
  <c r="H46" i="5"/>
  <c r="R46" i="5"/>
  <c r="G46" i="5"/>
  <c r="L46" i="5"/>
  <c r="V46" i="5"/>
  <c r="E46" i="5" l="1"/>
  <c r="F46" i="5"/>
  <c r="A47" i="5"/>
  <c r="D47" i="5"/>
  <c r="C47" i="5"/>
  <c r="B48" i="5"/>
  <c r="H47" i="5"/>
  <c r="R47" i="5"/>
  <c r="L47" i="5"/>
  <c r="V47" i="5"/>
  <c r="Q47" i="5"/>
  <c r="M47" i="5"/>
  <c r="W47" i="5"/>
  <c r="I47" i="5"/>
  <c r="S47" i="5"/>
  <c r="G47" i="5"/>
  <c r="X47" i="5"/>
  <c r="N47" i="5"/>
  <c r="E47" i="5" l="1"/>
  <c r="F47" i="5"/>
  <c r="A48" i="5"/>
  <c r="D48" i="5"/>
  <c r="C48" i="5"/>
  <c r="B49" i="5"/>
  <c r="I48" i="5"/>
  <c r="S48" i="5"/>
  <c r="X48" i="5"/>
  <c r="M48" i="5"/>
  <c r="Q48" i="5"/>
  <c r="N48" i="5"/>
  <c r="W48" i="5"/>
  <c r="H48" i="5"/>
  <c r="R48" i="5"/>
  <c r="G48" i="5"/>
  <c r="L48" i="5"/>
  <c r="V48" i="5"/>
  <c r="E48" i="5" l="1"/>
  <c r="F48" i="5"/>
  <c r="A49" i="5"/>
  <c r="C49" i="5"/>
  <c r="D49" i="5"/>
  <c r="B50" i="5"/>
  <c r="H49" i="5"/>
  <c r="R49" i="5"/>
  <c r="X49" i="5"/>
  <c r="N49" i="5"/>
  <c r="Q49" i="5"/>
  <c r="M49" i="5"/>
  <c r="W49" i="5"/>
  <c r="I49" i="5"/>
  <c r="S49" i="5"/>
  <c r="G49" i="5"/>
  <c r="L49" i="5"/>
  <c r="V49" i="5"/>
  <c r="E49" i="5" l="1"/>
  <c r="F49" i="5"/>
  <c r="A50" i="5"/>
  <c r="C50" i="5"/>
  <c r="D50" i="5"/>
  <c r="B51" i="5"/>
  <c r="I50" i="5"/>
  <c r="S50" i="5"/>
  <c r="X50" i="5"/>
  <c r="M50" i="5"/>
  <c r="Q50" i="5"/>
  <c r="N50" i="5"/>
  <c r="W50" i="5"/>
  <c r="H50" i="5"/>
  <c r="R50" i="5"/>
  <c r="G50" i="5"/>
  <c r="L50" i="5"/>
  <c r="V50" i="5"/>
  <c r="E50" i="5" l="1"/>
  <c r="F50" i="5"/>
  <c r="A51" i="5"/>
  <c r="C51" i="5"/>
  <c r="B52" i="5"/>
  <c r="D51" i="5"/>
  <c r="H51" i="5"/>
  <c r="R51" i="5"/>
  <c r="X51" i="5"/>
  <c r="N51" i="5"/>
  <c r="Q51" i="5"/>
  <c r="M51" i="5"/>
  <c r="W51" i="5"/>
  <c r="I51" i="5"/>
  <c r="S51" i="5"/>
  <c r="G51" i="5"/>
  <c r="L51" i="5"/>
  <c r="V51" i="5"/>
  <c r="E51" i="5" l="1"/>
  <c r="F51" i="5"/>
  <c r="A52" i="5"/>
  <c r="C52" i="5"/>
  <c r="D52" i="5"/>
  <c r="B53" i="5"/>
  <c r="I52" i="5"/>
  <c r="S52" i="5"/>
  <c r="X52" i="5"/>
  <c r="M52" i="5"/>
  <c r="Q52" i="5"/>
  <c r="N52" i="5"/>
  <c r="W52" i="5"/>
  <c r="H52" i="5"/>
  <c r="R52" i="5"/>
  <c r="G52" i="5"/>
  <c r="L52" i="5"/>
  <c r="V52" i="5"/>
  <c r="E52" i="5" l="1"/>
  <c r="F52" i="5"/>
  <c r="A53" i="5"/>
  <c r="D53" i="5"/>
  <c r="B54" i="5"/>
  <c r="C53" i="5"/>
  <c r="H53" i="5"/>
  <c r="R53" i="5"/>
  <c r="X53" i="5"/>
  <c r="N53" i="5"/>
  <c r="Q53" i="5"/>
  <c r="M53" i="5"/>
  <c r="W53" i="5"/>
  <c r="I53" i="5"/>
  <c r="S53" i="5"/>
  <c r="G53" i="5"/>
  <c r="L53" i="5"/>
  <c r="V53" i="5"/>
  <c r="E53" i="5" l="1"/>
  <c r="F53" i="5"/>
  <c r="A54" i="5"/>
  <c r="C54" i="5"/>
  <c r="B55" i="5"/>
  <c r="D54" i="5"/>
  <c r="I54" i="5"/>
  <c r="S54" i="5"/>
  <c r="X54" i="5"/>
  <c r="M54" i="5"/>
  <c r="Q54" i="5"/>
  <c r="N54" i="5"/>
  <c r="W54" i="5"/>
  <c r="H54" i="5"/>
  <c r="R54" i="5"/>
  <c r="G54" i="5"/>
  <c r="L54" i="5"/>
  <c r="V54" i="5"/>
  <c r="E54" i="5" l="1"/>
  <c r="F54" i="5"/>
  <c r="A55" i="5"/>
  <c r="B56" i="5"/>
  <c r="D55" i="5"/>
  <c r="C55" i="5"/>
  <c r="Q55" i="5"/>
  <c r="M55" i="5"/>
  <c r="W55" i="5"/>
  <c r="I55" i="5"/>
  <c r="S55" i="5"/>
  <c r="G55" i="5"/>
  <c r="H55" i="5"/>
  <c r="R55" i="5"/>
  <c r="X55" i="5"/>
  <c r="L55" i="5"/>
  <c r="N55" i="5"/>
  <c r="V55" i="5"/>
  <c r="E55" i="5" l="1"/>
  <c r="F55" i="5"/>
  <c r="A56" i="5"/>
  <c r="C56" i="5"/>
  <c r="B57" i="5"/>
  <c r="D56" i="5"/>
  <c r="L56" i="5"/>
  <c r="M56" i="5"/>
  <c r="V56" i="5"/>
  <c r="S56" i="5"/>
  <c r="Q56" i="5"/>
  <c r="N56" i="5"/>
  <c r="W56" i="5"/>
  <c r="H56" i="5"/>
  <c r="R56" i="5"/>
  <c r="G56" i="5"/>
  <c r="I56" i="5"/>
  <c r="X56" i="5"/>
  <c r="E56" i="5" l="1"/>
  <c r="F56" i="5"/>
  <c r="A57" i="5"/>
  <c r="D57" i="5"/>
  <c r="B58" i="5"/>
  <c r="C57" i="5"/>
  <c r="G57" i="5"/>
  <c r="R57" i="5"/>
  <c r="L57" i="5"/>
  <c r="N57" i="5"/>
  <c r="V57" i="5"/>
  <c r="Q57" i="5"/>
  <c r="M57" i="5"/>
  <c r="W57" i="5"/>
  <c r="I57" i="5"/>
  <c r="S57" i="5"/>
  <c r="H57" i="5"/>
  <c r="X57" i="5"/>
  <c r="E57" i="5" l="1"/>
  <c r="F57" i="5"/>
  <c r="A58" i="5"/>
  <c r="D58" i="5"/>
  <c r="C58" i="5"/>
  <c r="B59" i="5"/>
  <c r="R58" i="5"/>
  <c r="S58" i="5"/>
  <c r="L58" i="5"/>
  <c r="M58" i="5"/>
  <c r="V58" i="5"/>
  <c r="Q58" i="5"/>
  <c r="N58" i="5"/>
  <c r="W58" i="5"/>
  <c r="H58" i="5"/>
  <c r="G58" i="5"/>
  <c r="I58" i="5"/>
  <c r="X58" i="5"/>
  <c r="E58" i="5" l="1"/>
  <c r="F58" i="5"/>
  <c r="A59" i="5"/>
  <c r="C59" i="5"/>
  <c r="B60" i="5"/>
  <c r="D59" i="5"/>
  <c r="R59" i="5"/>
  <c r="V59" i="5"/>
  <c r="L59" i="5"/>
  <c r="N59" i="5"/>
  <c r="Q59" i="5"/>
  <c r="M59" i="5"/>
  <c r="W59" i="5"/>
  <c r="I59" i="5"/>
  <c r="S59" i="5"/>
  <c r="G59" i="5"/>
  <c r="H59" i="5"/>
  <c r="X59" i="5"/>
  <c r="E59" i="5" l="1"/>
  <c r="F59" i="5"/>
  <c r="A60" i="5"/>
  <c r="B61" i="5"/>
  <c r="D60" i="5"/>
  <c r="C60" i="5"/>
  <c r="H60" i="5"/>
  <c r="I60" i="5"/>
  <c r="X60" i="5"/>
  <c r="L60" i="5"/>
  <c r="M60" i="5"/>
  <c r="V60" i="5"/>
  <c r="Q60" i="5"/>
  <c r="N60" i="5"/>
  <c r="W60" i="5"/>
  <c r="R60" i="5"/>
  <c r="G60" i="5"/>
  <c r="S60" i="5"/>
  <c r="E60" i="5" l="1"/>
  <c r="F60" i="5"/>
  <c r="A61" i="5"/>
  <c r="C61" i="5"/>
  <c r="B62" i="5"/>
  <c r="D61" i="5"/>
  <c r="X61" i="5"/>
  <c r="L61" i="5"/>
  <c r="N61" i="5"/>
  <c r="V61" i="5"/>
  <c r="Q61" i="5"/>
  <c r="M61" i="5"/>
  <c r="W61" i="5"/>
  <c r="I61" i="5"/>
  <c r="S61" i="5"/>
  <c r="G61" i="5"/>
  <c r="H61" i="5"/>
  <c r="R61" i="5"/>
  <c r="E61" i="5" l="1"/>
  <c r="F61" i="5"/>
  <c r="A62" i="5"/>
  <c r="D62" i="5"/>
  <c r="B63" i="5"/>
  <c r="C62" i="5"/>
  <c r="H62" i="5"/>
  <c r="R62" i="5"/>
  <c r="S62" i="5"/>
  <c r="I62" i="5"/>
  <c r="X62" i="5"/>
  <c r="L62" i="5"/>
  <c r="M62" i="5"/>
  <c r="V62" i="5"/>
  <c r="Q62" i="5"/>
  <c r="N62" i="5"/>
  <c r="W62" i="5"/>
  <c r="G62" i="5"/>
  <c r="E62" i="5" l="1"/>
  <c r="F62" i="5"/>
  <c r="A63" i="5"/>
  <c r="B64" i="5"/>
  <c r="D63" i="5"/>
  <c r="C63" i="5"/>
  <c r="R63" i="5"/>
  <c r="H63" i="5"/>
  <c r="L63" i="5"/>
  <c r="N63" i="5"/>
  <c r="V63" i="5"/>
  <c r="Q63" i="5"/>
  <c r="M63" i="5"/>
  <c r="W63" i="5"/>
  <c r="I63" i="5"/>
  <c r="S63" i="5"/>
  <c r="G63" i="5"/>
  <c r="X63" i="5"/>
  <c r="E63" i="5" l="1"/>
  <c r="F63" i="5"/>
  <c r="A64" i="5"/>
  <c r="D64" i="5"/>
  <c r="C64" i="5"/>
  <c r="B65" i="5"/>
  <c r="H64" i="5"/>
  <c r="G64" i="5"/>
  <c r="I64" i="5"/>
  <c r="S64" i="5"/>
  <c r="L64" i="5"/>
  <c r="M64" i="5"/>
  <c r="V64" i="5"/>
  <c r="Q64" i="5"/>
  <c r="N64" i="5"/>
  <c r="W64" i="5"/>
  <c r="R64" i="5"/>
  <c r="X64" i="5"/>
  <c r="E64" i="5" l="1"/>
  <c r="F64" i="5"/>
  <c r="A65" i="5"/>
  <c r="D65" i="5"/>
  <c r="B66" i="5"/>
  <c r="C65" i="5"/>
  <c r="R65" i="5"/>
  <c r="H65" i="5"/>
  <c r="L65" i="5"/>
  <c r="N65" i="5"/>
  <c r="V65" i="5"/>
  <c r="Q65" i="5"/>
  <c r="M65" i="5"/>
  <c r="W65" i="5"/>
  <c r="I65" i="5"/>
  <c r="S65" i="5"/>
  <c r="G65" i="5"/>
  <c r="X65" i="5"/>
  <c r="E65" i="5" l="1"/>
  <c r="F65" i="5"/>
  <c r="A66" i="5"/>
  <c r="D66" i="5"/>
  <c r="C66" i="5"/>
  <c r="B67" i="5"/>
  <c r="H66" i="5"/>
  <c r="G66" i="5"/>
  <c r="I66" i="5"/>
  <c r="X66" i="5"/>
  <c r="L66" i="5"/>
  <c r="M66" i="5"/>
  <c r="V66" i="5"/>
  <c r="Q66" i="5"/>
  <c r="N66" i="5"/>
  <c r="W66" i="5"/>
  <c r="R66" i="5"/>
  <c r="S66" i="5"/>
  <c r="E66" i="5" l="1"/>
  <c r="F66" i="5"/>
  <c r="A67" i="5"/>
  <c r="C67" i="5"/>
  <c r="D67" i="5"/>
  <c r="B68" i="5"/>
  <c r="S67" i="5"/>
  <c r="R67" i="5"/>
  <c r="L67" i="5"/>
  <c r="N67" i="5"/>
  <c r="V67" i="5"/>
  <c r="Q67" i="5"/>
  <c r="M67" i="5"/>
  <c r="W67" i="5"/>
  <c r="I67" i="5"/>
  <c r="G67" i="5"/>
  <c r="H67" i="5"/>
  <c r="X67" i="5"/>
  <c r="E67" i="5" l="1"/>
  <c r="F67" i="5"/>
  <c r="A68" i="5"/>
  <c r="D68" i="5"/>
  <c r="B69" i="5"/>
  <c r="C68" i="5"/>
  <c r="H68" i="5"/>
  <c r="R68" i="5"/>
  <c r="G68" i="5"/>
  <c r="Q68" i="5"/>
  <c r="W68" i="5"/>
  <c r="I68" i="5"/>
  <c r="S68" i="5"/>
  <c r="X68" i="5"/>
  <c r="L68" i="5"/>
  <c r="M68" i="5"/>
  <c r="V68" i="5"/>
  <c r="N68" i="5"/>
  <c r="E68" i="5" l="1"/>
  <c r="F68" i="5"/>
  <c r="A69" i="5"/>
  <c r="B70" i="5"/>
  <c r="D69" i="5"/>
  <c r="C69" i="5"/>
  <c r="I69" i="5"/>
  <c r="S69" i="5"/>
  <c r="X69" i="5"/>
  <c r="N69" i="5"/>
  <c r="M69" i="5"/>
  <c r="H69" i="5"/>
  <c r="R69" i="5"/>
  <c r="W69" i="5"/>
  <c r="L69" i="5"/>
  <c r="V69" i="5"/>
  <c r="Q69" i="5"/>
  <c r="G69" i="5"/>
  <c r="E69" i="5" l="1"/>
  <c r="F69" i="5"/>
  <c r="A70" i="5"/>
  <c r="B71" i="5"/>
  <c r="D70" i="5"/>
  <c r="C70" i="5"/>
  <c r="H70" i="5"/>
  <c r="R70" i="5"/>
  <c r="G70" i="5"/>
  <c r="N70" i="5"/>
  <c r="I70" i="5"/>
  <c r="S70" i="5"/>
  <c r="X70" i="5"/>
  <c r="L70" i="5"/>
  <c r="M70" i="5"/>
  <c r="V70" i="5"/>
  <c r="Q70" i="5"/>
  <c r="W70" i="5"/>
  <c r="E70" i="5" l="1"/>
  <c r="F70" i="5"/>
  <c r="A71" i="5"/>
  <c r="B72" i="5"/>
  <c r="C71" i="5"/>
  <c r="D71" i="5"/>
  <c r="I71" i="5"/>
  <c r="S71" i="5"/>
  <c r="H71" i="5"/>
  <c r="R71" i="5"/>
  <c r="L71" i="5"/>
  <c r="N71" i="5"/>
  <c r="V71" i="5"/>
  <c r="Q71" i="5"/>
  <c r="M71" i="5"/>
  <c r="W71" i="5"/>
  <c r="G71" i="5"/>
  <c r="X71" i="5"/>
  <c r="E71" i="5" l="1"/>
  <c r="F71" i="5"/>
  <c r="A72" i="5"/>
  <c r="B73" i="5"/>
  <c r="D72" i="5"/>
  <c r="C72" i="5"/>
  <c r="S72" i="5"/>
  <c r="L72" i="5"/>
  <c r="M72" i="5"/>
  <c r="V72" i="5"/>
  <c r="Q72" i="5"/>
  <c r="N72" i="5"/>
  <c r="W72" i="5"/>
  <c r="H72" i="5"/>
  <c r="R72" i="5"/>
  <c r="G72" i="5"/>
  <c r="I72" i="5"/>
  <c r="X72" i="5"/>
  <c r="E72" i="5" l="1"/>
  <c r="F72" i="5"/>
  <c r="A73" i="5"/>
  <c r="B74" i="5"/>
  <c r="C73" i="5"/>
  <c r="D73" i="5"/>
  <c r="I73" i="5"/>
  <c r="S73" i="5"/>
  <c r="G73" i="5"/>
  <c r="R73" i="5"/>
  <c r="X73" i="5"/>
  <c r="H73" i="5"/>
  <c r="L73" i="5"/>
  <c r="N73" i="5"/>
  <c r="V73" i="5"/>
  <c r="Q73" i="5"/>
  <c r="M73" i="5"/>
  <c r="W73" i="5"/>
  <c r="E73" i="5" l="1"/>
  <c r="F73" i="5"/>
  <c r="A74" i="5"/>
  <c r="C74" i="5"/>
  <c r="B75" i="5"/>
  <c r="D74" i="5"/>
  <c r="H74" i="5"/>
  <c r="I74" i="5"/>
  <c r="L74" i="5"/>
  <c r="M74" i="5"/>
  <c r="V74" i="5"/>
  <c r="X74" i="5"/>
  <c r="Q74" i="5"/>
  <c r="N74" i="5"/>
  <c r="W74" i="5"/>
  <c r="R74" i="5"/>
  <c r="G74" i="5"/>
  <c r="S74" i="5"/>
  <c r="E74" i="5" l="1"/>
  <c r="F74" i="5"/>
  <c r="A75" i="5"/>
  <c r="B76" i="5"/>
  <c r="C75" i="5"/>
  <c r="D75" i="5"/>
  <c r="I75" i="5"/>
  <c r="R75" i="5"/>
  <c r="L75" i="5"/>
  <c r="N75" i="5"/>
  <c r="V75" i="5"/>
  <c r="X75" i="5"/>
  <c r="Q75" i="5"/>
  <c r="M75" i="5"/>
  <c r="W75" i="5"/>
  <c r="S75" i="5"/>
  <c r="G75" i="5"/>
  <c r="H75" i="5"/>
  <c r="E75" i="5" l="1"/>
  <c r="F75" i="5"/>
  <c r="A76" i="5"/>
  <c r="B77" i="5"/>
  <c r="C76" i="5"/>
  <c r="D76" i="5"/>
  <c r="L76" i="5"/>
  <c r="M76" i="5"/>
  <c r="V76" i="5"/>
  <c r="W76" i="5"/>
  <c r="R76" i="5"/>
  <c r="G76" i="5"/>
  <c r="S76" i="5"/>
  <c r="Q76" i="5"/>
  <c r="N76" i="5"/>
  <c r="H76" i="5"/>
  <c r="I76" i="5"/>
  <c r="X76" i="5"/>
  <c r="E76" i="5" l="1"/>
  <c r="F76" i="5"/>
  <c r="A77" i="5"/>
  <c r="B78" i="5"/>
  <c r="C77" i="5"/>
  <c r="D77" i="5"/>
  <c r="H77" i="5"/>
  <c r="R77" i="5"/>
  <c r="L77" i="5"/>
  <c r="V77" i="5"/>
  <c r="Q77" i="5"/>
  <c r="M77" i="5"/>
  <c r="W77" i="5"/>
  <c r="I77" i="5"/>
  <c r="S77" i="5"/>
  <c r="G77" i="5"/>
  <c r="X77" i="5"/>
  <c r="N77" i="5"/>
  <c r="E77" i="5" l="1"/>
  <c r="F77" i="5"/>
  <c r="A78" i="5"/>
  <c r="D78" i="5"/>
  <c r="B79" i="5"/>
  <c r="C78" i="5"/>
  <c r="I78" i="5"/>
  <c r="S78" i="5"/>
  <c r="X78" i="5"/>
  <c r="M78" i="5"/>
  <c r="Q78" i="5"/>
  <c r="N78" i="5"/>
  <c r="W78" i="5"/>
  <c r="H78" i="5"/>
  <c r="R78" i="5"/>
  <c r="G78" i="5"/>
  <c r="L78" i="5"/>
  <c r="V78" i="5"/>
  <c r="E78" i="5" l="1"/>
  <c r="F78" i="5"/>
  <c r="A79" i="5"/>
  <c r="B80" i="5"/>
  <c r="C79" i="5"/>
  <c r="D79" i="5"/>
  <c r="H79" i="5"/>
  <c r="R79" i="5"/>
  <c r="X79" i="5"/>
  <c r="N79" i="5"/>
  <c r="Q79" i="5"/>
  <c r="M79" i="5"/>
  <c r="W79" i="5"/>
  <c r="I79" i="5"/>
  <c r="S79" i="5"/>
  <c r="G79" i="5"/>
  <c r="L79" i="5"/>
  <c r="V79" i="5"/>
  <c r="E79" i="5" l="1"/>
  <c r="F79" i="5"/>
  <c r="A80" i="5"/>
  <c r="C80" i="5"/>
  <c r="B81" i="5"/>
  <c r="D80" i="5"/>
  <c r="I80" i="5"/>
  <c r="S80" i="5"/>
  <c r="X80" i="5"/>
  <c r="L80" i="5"/>
  <c r="V80" i="5"/>
  <c r="Q80" i="5"/>
  <c r="N80" i="5"/>
  <c r="W80" i="5"/>
  <c r="H80" i="5"/>
  <c r="R80" i="5"/>
  <c r="G80" i="5"/>
  <c r="M80" i="5"/>
  <c r="E80" i="5" l="1"/>
  <c r="F80" i="5"/>
  <c r="A81" i="5"/>
  <c r="B82" i="5"/>
  <c r="C81" i="5"/>
  <c r="D81" i="5"/>
  <c r="H81" i="5"/>
  <c r="R81" i="5"/>
  <c r="X81" i="5"/>
  <c r="N81" i="5"/>
  <c r="V81" i="5"/>
  <c r="Q81" i="5"/>
  <c r="M81" i="5"/>
  <c r="W81" i="5"/>
  <c r="I81" i="5"/>
  <c r="S81" i="5"/>
  <c r="G81" i="5"/>
  <c r="L81" i="5"/>
  <c r="E81" i="5" l="1"/>
  <c r="F81" i="5"/>
  <c r="A82" i="5"/>
  <c r="B83" i="5"/>
  <c r="D82" i="5"/>
  <c r="C82" i="5"/>
  <c r="G82" i="5"/>
  <c r="X82" i="5"/>
  <c r="L82" i="5"/>
  <c r="M82" i="5"/>
  <c r="Q82" i="5"/>
  <c r="N82" i="5"/>
  <c r="W82" i="5"/>
  <c r="H82" i="5"/>
  <c r="R82" i="5"/>
  <c r="I82" i="5"/>
  <c r="S82" i="5"/>
  <c r="V82" i="5"/>
  <c r="E82" i="5" l="1"/>
  <c r="F82" i="5"/>
  <c r="A83" i="5"/>
  <c r="D83" i="5"/>
  <c r="B84" i="5"/>
  <c r="C83" i="5"/>
  <c r="H83" i="5"/>
  <c r="R83" i="5"/>
  <c r="X83" i="5"/>
  <c r="N83" i="5"/>
  <c r="Q83" i="5"/>
  <c r="M83" i="5"/>
  <c r="W83" i="5"/>
  <c r="I83" i="5"/>
  <c r="S83" i="5"/>
  <c r="G83" i="5"/>
  <c r="L83" i="5"/>
  <c r="V83" i="5"/>
  <c r="E83" i="5" l="1"/>
  <c r="F83" i="5"/>
  <c r="A84" i="5"/>
  <c r="C84" i="5"/>
  <c r="B85" i="5"/>
  <c r="D84" i="5"/>
  <c r="I84" i="5"/>
  <c r="S84" i="5"/>
  <c r="X84" i="5"/>
  <c r="L84" i="5"/>
  <c r="V84" i="5"/>
  <c r="Q84" i="5"/>
  <c r="N84" i="5"/>
  <c r="W84" i="5"/>
  <c r="H84" i="5"/>
  <c r="R84" i="5"/>
  <c r="G84" i="5"/>
  <c r="M84" i="5"/>
  <c r="E84" i="5" l="1"/>
  <c r="F84" i="5"/>
  <c r="A85" i="5"/>
  <c r="D85" i="5"/>
  <c r="C85" i="5"/>
  <c r="B86" i="5"/>
  <c r="H85" i="5"/>
  <c r="R85" i="5"/>
  <c r="X85" i="5"/>
  <c r="N85" i="5"/>
  <c r="Q85" i="5"/>
  <c r="M85" i="5"/>
  <c r="W85" i="5"/>
  <c r="I85" i="5"/>
  <c r="S85" i="5"/>
  <c r="G85" i="5"/>
  <c r="L85" i="5"/>
  <c r="V85" i="5"/>
  <c r="E85" i="5" l="1"/>
  <c r="F85" i="5"/>
  <c r="A86" i="5"/>
  <c r="B87" i="5"/>
  <c r="C86" i="5"/>
  <c r="D86" i="5"/>
  <c r="I86" i="5"/>
  <c r="S86" i="5"/>
  <c r="X86" i="5"/>
  <c r="M86" i="5"/>
  <c r="Q86" i="5"/>
  <c r="N86" i="5"/>
  <c r="W86" i="5"/>
  <c r="H86" i="5"/>
  <c r="R86" i="5"/>
  <c r="G86" i="5"/>
  <c r="L86" i="5"/>
  <c r="V86" i="5"/>
  <c r="E86" i="5" l="1"/>
  <c r="F86" i="5"/>
  <c r="A87" i="5"/>
  <c r="B88" i="5"/>
  <c r="D87" i="5"/>
  <c r="C87" i="5"/>
  <c r="H87" i="5"/>
  <c r="R87" i="5"/>
  <c r="X87" i="5"/>
  <c r="N87" i="5"/>
  <c r="Q87" i="5"/>
  <c r="M87" i="5"/>
  <c r="W87" i="5"/>
  <c r="I87" i="5"/>
  <c r="S87" i="5"/>
  <c r="G87" i="5"/>
  <c r="L87" i="5"/>
  <c r="V87" i="5"/>
  <c r="E87" i="5" l="1"/>
  <c r="F87" i="5"/>
  <c r="A88" i="5"/>
  <c r="C88" i="5"/>
  <c r="B89" i="5"/>
  <c r="D88" i="5"/>
  <c r="I88" i="5"/>
  <c r="S88" i="5"/>
  <c r="X88" i="5"/>
  <c r="M88" i="5"/>
  <c r="Q88" i="5"/>
  <c r="N88" i="5"/>
  <c r="W88" i="5"/>
  <c r="H88" i="5"/>
  <c r="R88" i="5"/>
  <c r="G88" i="5"/>
  <c r="L88" i="5"/>
  <c r="V88" i="5"/>
  <c r="E88" i="5" l="1"/>
  <c r="F88" i="5"/>
  <c r="A89" i="5"/>
  <c r="C89" i="5"/>
  <c r="B90" i="5"/>
  <c r="D89" i="5"/>
  <c r="H89" i="5"/>
  <c r="R89" i="5"/>
  <c r="X89" i="5"/>
  <c r="L89" i="5"/>
  <c r="V89" i="5"/>
  <c r="Q89" i="5"/>
  <c r="M89" i="5"/>
  <c r="W89" i="5"/>
  <c r="I89" i="5"/>
  <c r="S89" i="5"/>
  <c r="G89" i="5"/>
  <c r="N89" i="5"/>
  <c r="E89" i="5" l="1"/>
  <c r="F89" i="5"/>
  <c r="A90" i="5"/>
  <c r="D90" i="5"/>
  <c r="B91" i="5"/>
  <c r="C90" i="5"/>
  <c r="I90" i="5"/>
  <c r="S90" i="5"/>
  <c r="X90" i="5"/>
  <c r="M90" i="5"/>
  <c r="Q90" i="5"/>
  <c r="N90" i="5"/>
  <c r="W90" i="5"/>
  <c r="H90" i="5"/>
  <c r="R90" i="5"/>
  <c r="G90" i="5"/>
  <c r="L90" i="5"/>
  <c r="V90" i="5"/>
  <c r="E90" i="5" l="1"/>
  <c r="F90" i="5"/>
  <c r="A91" i="5"/>
  <c r="B92" i="5"/>
  <c r="D91" i="5"/>
  <c r="C91" i="5"/>
  <c r="H91" i="5"/>
  <c r="R91" i="5"/>
  <c r="X91" i="5"/>
  <c r="N91" i="5"/>
  <c r="Q91" i="5"/>
  <c r="M91" i="5"/>
  <c r="W91" i="5"/>
  <c r="I91" i="5"/>
  <c r="S91" i="5"/>
  <c r="G91" i="5"/>
  <c r="L91" i="5"/>
  <c r="V91" i="5"/>
  <c r="E91" i="5" l="1"/>
  <c r="F91" i="5"/>
  <c r="A92" i="5"/>
  <c r="C92" i="5"/>
  <c r="B93" i="5"/>
  <c r="D92" i="5"/>
  <c r="H92" i="5"/>
  <c r="I92" i="5"/>
  <c r="L92" i="5"/>
  <c r="M92" i="5"/>
  <c r="V92" i="5"/>
  <c r="G92" i="5"/>
  <c r="X92" i="5"/>
  <c r="Q92" i="5"/>
  <c r="N92" i="5"/>
  <c r="W92" i="5"/>
  <c r="R92" i="5"/>
  <c r="S92" i="5"/>
  <c r="E92" i="5" l="1"/>
  <c r="F92" i="5"/>
  <c r="A93" i="5"/>
  <c r="C93" i="5"/>
  <c r="B94" i="5"/>
  <c r="D93" i="5"/>
  <c r="H93" i="5"/>
  <c r="R93" i="5"/>
  <c r="X93" i="5"/>
  <c r="N93" i="5"/>
  <c r="Q93" i="5"/>
  <c r="M93" i="5"/>
  <c r="W93" i="5"/>
  <c r="I93" i="5"/>
  <c r="S93" i="5"/>
  <c r="G93" i="5"/>
  <c r="L93" i="5"/>
  <c r="V93" i="5"/>
  <c r="E93" i="5" l="1"/>
  <c r="F93" i="5"/>
  <c r="A94" i="5"/>
  <c r="B95" i="5"/>
  <c r="C94" i="5"/>
  <c r="D94" i="5"/>
  <c r="I94" i="5"/>
  <c r="S94" i="5"/>
  <c r="X94" i="5"/>
  <c r="M94" i="5"/>
  <c r="Q94" i="5"/>
  <c r="N94" i="5"/>
  <c r="W94" i="5"/>
  <c r="H94" i="5"/>
  <c r="R94" i="5"/>
  <c r="G94" i="5"/>
  <c r="L94" i="5"/>
  <c r="V94" i="5"/>
  <c r="E94" i="5" l="1"/>
  <c r="F94" i="5"/>
  <c r="A95" i="5"/>
  <c r="C95" i="5"/>
  <c r="B96" i="5"/>
  <c r="D95" i="5"/>
  <c r="H95" i="5"/>
  <c r="R95" i="5"/>
  <c r="X95" i="5"/>
  <c r="N95" i="5"/>
  <c r="Q95" i="5"/>
  <c r="M95" i="5"/>
  <c r="W95" i="5"/>
  <c r="I95" i="5"/>
  <c r="S95" i="5"/>
  <c r="G95" i="5"/>
  <c r="L95" i="5"/>
  <c r="V95" i="5"/>
  <c r="E95" i="5" l="1"/>
  <c r="F95" i="5"/>
  <c r="A96" i="5"/>
  <c r="B97" i="5"/>
  <c r="D96" i="5"/>
  <c r="C96" i="5"/>
  <c r="I96" i="5"/>
  <c r="S96" i="5"/>
  <c r="X96" i="5"/>
  <c r="M96" i="5"/>
  <c r="Q96" i="5"/>
  <c r="N96" i="5"/>
  <c r="W96" i="5"/>
  <c r="H96" i="5"/>
  <c r="R96" i="5"/>
  <c r="G96" i="5"/>
  <c r="L96" i="5"/>
  <c r="V96" i="5"/>
  <c r="E96" i="5" l="1"/>
  <c r="F96" i="5"/>
  <c r="A97" i="5"/>
  <c r="B98" i="5"/>
  <c r="C97" i="5"/>
  <c r="D97" i="5"/>
  <c r="H97" i="5"/>
  <c r="R97" i="5"/>
  <c r="X97" i="5"/>
  <c r="N97" i="5"/>
  <c r="Q97" i="5"/>
  <c r="M97" i="5"/>
  <c r="W97" i="5"/>
  <c r="I97" i="5"/>
  <c r="S97" i="5"/>
  <c r="G97" i="5"/>
  <c r="L97" i="5"/>
  <c r="V97" i="5"/>
  <c r="E97" i="5" l="1"/>
  <c r="F97" i="5"/>
  <c r="A98" i="5"/>
  <c r="B99" i="5"/>
  <c r="D98" i="5"/>
  <c r="C98" i="5"/>
  <c r="L98" i="5"/>
  <c r="M98" i="5"/>
  <c r="V98" i="5"/>
  <c r="Q98" i="5"/>
  <c r="N98" i="5"/>
  <c r="W98" i="5"/>
  <c r="H98" i="5"/>
  <c r="R98" i="5"/>
  <c r="G98" i="5"/>
  <c r="I98" i="5"/>
  <c r="S98" i="5"/>
  <c r="X98" i="5"/>
  <c r="E98" i="5" l="1"/>
  <c r="F98" i="5"/>
  <c r="A99" i="5"/>
  <c r="B100" i="5"/>
  <c r="C99" i="5"/>
  <c r="D99" i="5"/>
  <c r="S99" i="5"/>
  <c r="H99" i="5"/>
  <c r="L99" i="5"/>
  <c r="N99" i="5"/>
  <c r="V99" i="5"/>
  <c r="Q99" i="5"/>
  <c r="M99" i="5"/>
  <c r="W99" i="5"/>
  <c r="I99" i="5"/>
  <c r="G99" i="5"/>
  <c r="R99" i="5"/>
  <c r="X99" i="5"/>
  <c r="E99" i="5" l="1"/>
  <c r="F99" i="5"/>
  <c r="A100" i="5"/>
  <c r="C100" i="5"/>
  <c r="D100" i="5"/>
  <c r="B101" i="5"/>
  <c r="R100" i="5"/>
  <c r="S100" i="5"/>
  <c r="L100" i="5"/>
  <c r="M100" i="5"/>
  <c r="V100" i="5"/>
  <c r="Q100" i="5"/>
  <c r="N100" i="5"/>
  <c r="W100" i="5"/>
  <c r="H100" i="5"/>
  <c r="G100" i="5"/>
  <c r="I100" i="5"/>
  <c r="X100" i="5"/>
  <c r="E100" i="5" l="1"/>
  <c r="F100" i="5"/>
  <c r="A101" i="5"/>
  <c r="D101" i="5"/>
  <c r="B102" i="5"/>
  <c r="C101" i="5"/>
  <c r="H101" i="5"/>
  <c r="R101" i="5"/>
  <c r="X101" i="5"/>
  <c r="L101" i="5"/>
  <c r="V101" i="5"/>
  <c r="Q101" i="5"/>
  <c r="M101" i="5"/>
  <c r="W101" i="5"/>
  <c r="I101" i="5"/>
  <c r="S101" i="5"/>
  <c r="G101" i="5"/>
  <c r="N101" i="5"/>
  <c r="E101" i="5" l="1"/>
  <c r="F101" i="5"/>
  <c r="A102" i="5"/>
  <c r="D102" i="5"/>
  <c r="B103" i="5"/>
  <c r="C102" i="5"/>
  <c r="L102" i="5"/>
  <c r="M102" i="5"/>
  <c r="V102" i="5"/>
  <c r="X102" i="5"/>
  <c r="Q102" i="5"/>
  <c r="N102" i="5"/>
  <c r="W102" i="5"/>
  <c r="H102" i="5"/>
  <c r="R102" i="5"/>
  <c r="G102" i="5"/>
  <c r="I102" i="5"/>
  <c r="S102" i="5"/>
  <c r="E102" i="5" l="1"/>
  <c r="F102" i="5"/>
  <c r="A103" i="5"/>
  <c r="C103" i="5"/>
  <c r="D103" i="5"/>
  <c r="B104" i="5"/>
  <c r="H103" i="5"/>
  <c r="R103" i="5"/>
  <c r="X103" i="5"/>
  <c r="N103" i="5"/>
  <c r="Q103" i="5"/>
  <c r="M103" i="5"/>
  <c r="W103" i="5"/>
  <c r="I103" i="5"/>
  <c r="S103" i="5"/>
  <c r="G103" i="5"/>
  <c r="L103" i="5"/>
  <c r="V103" i="5"/>
  <c r="E103" i="5" l="1"/>
  <c r="F103" i="5"/>
  <c r="A104" i="5"/>
  <c r="D104" i="5"/>
  <c r="B105" i="5"/>
  <c r="C104" i="5"/>
  <c r="I104" i="5"/>
  <c r="S104" i="5"/>
  <c r="L104" i="5"/>
  <c r="V104" i="5"/>
  <c r="Q104" i="5"/>
  <c r="N104" i="5"/>
  <c r="W104" i="5"/>
  <c r="H104" i="5"/>
  <c r="R104" i="5"/>
  <c r="G104" i="5"/>
  <c r="X104" i="5"/>
  <c r="M104" i="5"/>
  <c r="E104" i="5" l="1"/>
  <c r="F104" i="5"/>
  <c r="A105" i="5"/>
  <c r="D105" i="5"/>
  <c r="C105" i="5"/>
  <c r="B106" i="5"/>
  <c r="H105" i="5"/>
  <c r="R105" i="5"/>
  <c r="L105" i="5"/>
  <c r="V105" i="5"/>
  <c r="Q105" i="5"/>
  <c r="M105" i="5"/>
  <c r="W105" i="5"/>
  <c r="I105" i="5"/>
  <c r="S105" i="5"/>
  <c r="G105" i="5"/>
  <c r="X105" i="5"/>
  <c r="N105" i="5"/>
  <c r="E105" i="5" l="1"/>
  <c r="F105" i="5"/>
  <c r="A106" i="5"/>
  <c r="D106" i="5"/>
  <c r="C106" i="5"/>
  <c r="B107" i="5"/>
  <c r="I106" i="5"/>
  <c r="S106" i="5"/>
  <c r="L106" i="5"/>
  <c r="V106" i="5"/>
  <c r="Q106" i="5"/>
  <c r="N106" i="5"/>
  <c r="W106" i="5"/>
  <c r="H106" i="5"/>
  <c r="R106" i="5"/>
  <c r="G106" i="5"/>
  <c r="X106" i="5"/>
  <c r="M106" i="5"/>
  <c r="E106" i="5" l="1"/>
  <c r="F106" i="5"/>
  <c r="A107" i="5"/>
  <c r="D107" i="5"/>
  <c r="B108" i="5"/>
  <c r="C107" i="5"/>
  <c r="I107" i="5"/>
  <c r="S107" i="5"/>
  <c r="G107" i="5"/>
  <c r="R107" i="5"/>
  <c r="L107" i="5"/>
  <c r="V107" i="5"/>
  <c r="Q107" i="5"/>
  <c r="W107" i="5"/>
  <c r="H107" i="5"/>
  <c r="X107" i="5"/>
  <c r="N107" i="5"/>
  <c r="M107" i="5"/>
  <c r="E107" i="5" l="1"/>
  <c r="F107" i="5"/>
  <c r="A108" i="5"/>
  <c r="D108" i="5"/>
  <c r="C108" i="5"/>
  <c r="B109" i="5"/>
  <c r="R108" i="5"/>
  <c r="S108" i="5"/>
  <c r="I108" i="5"/>
  <c r="L108" i="5"/>
  <c r="M108" i="5"/>
  <c r="V108" i="5"/>
  <c r="Q108" i="5"/>
  <c r="N108" i="5"/>
  <c r="H108" i="5"/>
  <c r="G108" i="5"/>
  <c r="X108" i="5"/>
  <c r="W108" i="5"/>
  <c r="E108" i="5" l="1"/>
  <c r="F108" i="5"/>
  <c r="A109" i="5"/>
  <c r="C109" i="5"/>
  <c r="B110" i="5"/>
  <c r="D109" i="5"/>
  <c r="R109" i="5"/>
  <c r="L109" i="5"/>
  <c r="N109" i="5"/>
  <c r="V109" i="5"/>
  <c r="G109" i="5"/>
  <c r="X109" i="5"/>
  <c r="Q109" i="5"/>
  <c r="M109" i="5"/>
  <c r="W109" i="5"/>
  <c r="I109" i="5"/>
  <c r="S109" i="5"/>
  <c r="H109" i="5"/>
  <c r="E109" i="5" l="1"/>
  <c r="F109" i="5"/>
  <c r="A110" i="5"/>
  <c r="D110" i="5"/>
  <c r="C110" i="5"/>
  <c r="B111" i="5"/>
  <c r="I110" i="5"/>
  <c r="S110" i="5"/>
  <c r="L110" i="5"/>
  <c r="V110" i="5"/>
  <c r="Q110" i="5"/>
  <c r="N110" i="5"/>
  <c r="W110" i="5"/>
  <c r="H110" i="5"/>
  <c r="R110" i="5"/>
  <c r="G110" i="5"/>
  <c r="X110" i="5"/>
  <c r="M110" i="5"/>
  <c r="E110" i="5" l="1"/>
  <c r="F110" i="5"/>
  <c r="A111" i="5"/>
  <c r="C111" i="5"/>
  <c r="B112" i="5"/>
  <c r="D111" i="5"/>
  <c r="H111" i="5"/>
  <c r="R111" i="5"/>
  <c r="X111" i="5"/>
  <c r="N111" i="5"/>
  <c r="Q111" i="5"/>
  <c r="M111" i="5"/>
  <c r="W111" i="5"/>
  <c r="I111" i="5"/>
  <c r="S111" i="5"/>
  <c r="G111" i="5"/>
  <c r="L111" i="5"/>
  <c r="V111" i="5"/>
  <c r="E111" i="5" l="1"/>
  <c r="F111" i="5"/>
  <c r="A112" i="5"/>
  <c r="C112" i="5"/>
  <c r="D112" i="5"/>
  <c r="B113" i="5"/>
  <c r="S112" i="5"/>
  <c r="L112" i="5"/>
  <c r="M112" i="5"/>
  <c r="V112" i="5"/>
  <c r="I112" i="5"/>
  <c r="Q112" i="5"/>
  <c r="N112" i="5"/>
  <c r="W112" i="5"/>
  <c r="H112" i="5"/>
  <c r="R112" i="5"/>
  <c r="G112" i="5"/>
  <c r="X112" i="5"/>
  <c r="E112" i="5" l="1"/>
  <c r="F112" i="5"/>
  <c r="A113" i="5"/>
  <c r="C113" i="5"/>
  <c r="D113" i="5"/>
  <c r="B114" i="5"/>
  <c r="H113" i="5"/>
  <c r="R113" i="5"/>
  <c r="X113" i="5"/>
  <c r="N113" i="5"/>
  <c r="Q113" i="5"/>
  <c r="M113" i="5"/>
  <c r="W113" i="5"/>
  <c r="I113" i="5"/>
  <c r="S113" i="5"/>
  <c r="G113" i="5"/>
  <c r="L113" i="5"/>
  <c r="V113" i="5"/>
  <c r="E113" i="5" l="1"/>
  <c r="F113" i="5"/>
  <c r="A114" i="5"/>
  <c r="C114" i="5"/>
  <c r="B115" i="5"/>
  <c r="D114" i="5"/>
  <c r="I114" i="5"/>
  <c r="S114" i="5"/>
  <c r="X114" i="5"/>
  <c r="M114" i="5"/>
  <c r="Q114" i="5"/>
  <c r="N114" i="5"/>
  <c r="W114" i="5"/>
  <c r="H114" i="5"/>
  <c r="R114" i="5"/>
  <c r="G114" i="5"/>
  <c r="L114" i="5"/>
  <c r="V114" i="5"/>
  <c r="E114" i="5" l="1"/>
  <c r="F114" i="5"/>
  <c r="A115" i="5"/>
  <c r="B116" i="5"/>
  <c r="C115" i="5"/>
  <c r="D115" i="5"/>
  <c r="I115" i="5"/>
  <c r="X115" i="5"/>
  <c r="L115" i="5"/>
  <c r="M115" i="5"/>
  <c r="V115" i="5"/>
  <c r="R115" i="5"/>
  <c r="G115" i="5"/>
  <c r="Q115" i="5"/>
  <c r="N115" i="5"/>
  <c r="W115" i="5"/>
  <c r="H115" i="5"/>
  <c r="S115" i="5"/>
  <c r="E115" i="5" l="1"/>
  <c r="F115" i="5"/>
  <c r="A116" i="5"/>
  <c r="B117" i="5"/>
  <c r="C116" i="5"/>
  <c r="D116" i="5"/>
  <c r="L116" i="5"/>
  <c r="M116" i="5"/>
  <c r="V116" i="5"/>
  <c r="R116" i="5"/>
  <c r="I116" i="5"/>
  <c r="X116" i="5"/>
  <c r="Q116" i="5"/>
  <c r="N116" i="5"/>
  <c r="W116" i="5"/>
  <c r="H116" i="5"/>
  <c r="G116" i="5"/>
  <c r="S116" i="5"/>
  <c r="E116" i="5" l="1"/>
  <c r="F116" i="5"/>
  <c r="A117" i="5"/>
  <c r="D117" i="5"/>
  <c r="C117" i="5"/>
  <c r="B118" i="5"/>
  <c r="L117" i="5"/>
  <c r="M117" i="5"/>
  <c r="V117" i="5"/>
  <c r="H117" i="5"/>
  <c r="G117" i="5"/>
  <c r="S117" i="5"/>
  <c r="X117" i="5"/>
  <c r="Q117" i="5"/>
  <c r="N117" i="5"/>
  <c r="W117" i="5"/>
  <c r="R117" i="5"/>
  <c r="I117" i="5"/>
  <c r="E117" i="5" l="1"/>
  <c r="F117" i="5"/>
  <c r="A118" i="5"/>
  <c r="B119" i="5"/>
  <c r="D118" i="5"/>
  <c r="C118" i="5"/>
  <c r="I118" i="5"/>
  <c r="S118" i="5"/>
  <c r="X118" i="5"/>
  <c r="N118" i="5"/>
  <c r="Q118" i="5"/>
  <c r="M118" i="5"/>
  <c r="W118" i="5"/>
  <c r="H118" i="5"/>
  <c r="R118" i="5"/>
  <c r="G118" i="5"/>
  <c r="L118" i="5"/>
  <c r="V118" i="5"/>
  <c r="E118" i="5" l="1"/>
  <c r="F118" i="5"/>
  <c r="A119" i="5"/>
  <c r="D119" i="5"/>
  <c r="C119" i="5"/>
  <c r="B120" i="5"/>
  <c r="S119" i="5"/>
  <c r="L119" i="5"/>
  <c r="M119" i="5"/>
  <c r="V119" i="5"/>
  <c r="Q119" i="5"/>
  <c r="N119" i="5"/>
  <c r="W119" i="5"/>
  <c r="H119" i="5"/>
  <c r="R119" i="5"/>
  <c r="G119" i="5"/>
  <c r="I119" i="5"/>
  <c r="X119" i="5"/>
  <c r="E119" i="5" l="1"/>
  <c r="F119" i="5"/>
  <c r="A120" i="5"/>
  <c r="D120" i="5"/>
  <c r="B121" i="5"/>
  <c r="C120" i="5"/>
  <c r="H120" i="5"/>
  <c r="I120" i="5"/>
  <c r="X120" i="5"/>
  <c r="L120" i="5"/>
  <c r="M120" i="5"/>
  <c r="V120" i="5"/>
  <c r="Q120" i="5"/>
  <c r="N120" i="5"/>
  <c r="W120" i="5"/>
  <c r="R120" i="5"/>
  <c r="G120" i="5"/>
  <c r="S120" i="5"/>
  <c r="E120" i="5" l="1"/>
  <c r="F120" i="5"/>
  <c r="A121" i="5"/>
  <c r="D121" i="5"/>
  <c r="C121" i="5"/>
  <c r="B122" i="5"/>
  <c r="I121" i="5"/>
  <c r="S121" i="5"/>
  <c r="X121" i="5"/>
  <c r="M121" i="5"/>
  <c r="Q121" i="5"/>
  <c r="N121" i="5"/>
  <c r="W121" i="5"/>
  <c r="H121" i="5"/>
  <c r="R121" i="5"/>
  <c r="G121" i="5"/>
  <c r="L121" i="5"/>
  <c r="V121" i="5"/>
  <c r="E121" i="5" l="1"/>
  <c r="F121" i="5"/>
  <c r="A122" i="5"/>
  <c r="D122" i="5"/>
  <c r="C122" i="5"/>
  <c r="B123" i="5"/>
  <c r="G122" i="5"/>
  <c r="S122" i="5"/>
  <c r="L122" i="5"/>
  <c r="M122" i="5"/>
  <c r="V122" i="5"/>
  <c r="Q122" i="5"/>
  <c r="N122" i="5"/>
  <c r="W122" i="5"/>
  <c r="H122" i="5"/>
  <c r="R122" i="5"/>
  <c r="I122" i="5"/>
  <c r="X122" i="5"/>
  <c r="E122" i="5" l="1"/>
  <c r="F122" i="5"/>
  <c r="A123" i="5"/>
  <c r="D123" i="5"/>
  <c r="C123" i="5"/>
  <c r="B124" i="5"/>
  <c r="I123" i="5"/>
  <c r="L123" i="5"/>
  <c r="M123" i="5"/>
  <c r="V123" i="5"/>
  <c r="X123" i="5"/>
  <c r="Q123" i="5"/>
  <c r="N123" i="5"/>
  <c r="W123" i="5"/>
  <c r="H123" i="5"/>
  <c r="R123" i="5"/>
  <c r="G123" i="5"/>
  <c r="S123" i="5"/>
  <c r="E123" i="5" l="1"/>
  <c r="F123" i="5"/>
  <c r="A124" i="5"/>
  <c r="B125" i="5"/>
  <c r="C124" i="5"/>
  <c r="D124" i="5"/>
  <c r="I124" i="5"/>
  <c r="L124" i="5"/>
  <c r="M124" i="5"/>
  <c r="V124" i="5"/>
  <c r="X124" i="5"/>
  <c r="Q124" i="5"/>
  <c r="N124" i="5"/>
  <c r="W124" i="5"/>
  <c r="H124" i="5"/>
  <c r="R124" i="5"/>
  <c r="G124" i="5"/>
  <c r="S124" i="5"/>
  <c r="E124" i="5" l="1"/>
  <c r="F124" i="5"/>
  <c r="A125" i="5"/>
  <c r="D125" i="5"/>
  <c r="B126" i="5"/>
  <c r="C125" i="5"/>
  <c r="H125" i="5"/>
  <c r="R125" i="5"/>
  <c r="G125" i="5"/>
  <c r="X125" i="5"/>
  <c r="N125" i="5"/>
  <c r="I125" i="5"/>
  <c r="S125" i="5"/>
  <c r="Q125" i="5"/>
  <c r="L125" i="5"/>
  <c r="M125" i="5"/>
  <c r="V125" i="5"/>
  <c r="W125" i="5"/>
  <c r="E125" i="5" l="1"/>
  <c r="F125" i="5"/>
  <c r="A126" i="5"/>
  <c r="C126" i="5"/>
  <c r="B127" i="5"/>
  <c r="D126" i="5"/>
  <c r="X126" i="5"/>
  <c r="I126" i="5"/>
  <c r="L126" i="5"/>
  <c r="N126" i="5"/>
  <c r="V126" i="5"/>
  <c r="Q126" i="5"/>
  <c r="M126" i="5"/>
  <c r="W126" i="5"/>
  <c r="H126" i="5"/>
  <c r="R126" i="5"/>
  <c r="G126" i="5"/>
  <c r="S126" i="5"/>
  <c r="E126" i="5" l="1"/>
  <c r="F126" i="5"/>
  <c r="A127" i="5"/>
  <c r="C127" i="5"/>
  <c r="D127" i="5"/>
  <c r="B128" i="5"/>
  <c r="H127" i="5"/>
  <c r="R127" i="5"/>
  <c r="I127" i="5"/>
  <c r="S127" i="5"/>
  <c r="L127" i="5"/>
  <c r="M127" i="5"/>
  <c r="V127" i="5"/>
  <c r="Q127" i="5"/>
  <c r="N127" i="5"/>
  <c r="W127" i="5"/>
  <c r="G127" i="5"/>
  <c r="X127" i="5"/>
  <c r="E127" i="5" l="1"/>
  <c r="F127" i="5"/>
  <c r="A128" i="5"/>
  <c r="B129" i="5"/>
  <c r="C128" i="5"/>
  <c r="D128" i="5"/>
  <c r="R128" i="5"/>
  <c r="I128" i="5"/>
  <c r="L128" i="5"/>
  <c r="M128" i="5"/>
  <c r="V128" i="5"/>
  <c r="Q128" i="5"/>
  <c r="N128" i="5"/>
  <c r="W128" i="5"/>
  <c r="H128" i="5"/>
  <c r="G128" i="5"/>
  <c r="S128" i="5"/>
  <c r="X128" i="5"/>
  <c r="E128" i="5" l="1"/>
  <c r="F128" i="5"/>
  <c r="A129" i="5"/>
  <c r="D129" i="5"/>
  <c r="C129" i="5"/>
  <c r="B130" i="5"/>
  <c r="H129" i="5"/>
  <c r="G129" i="5"/>
  <c r="I129" i="5"/>
  <c r="X129" i="5"/>
  <c r="L129" i="5"/>
  <c r="M129" i="5"/>
  <c r="V129" i="5"/>
  <c r="Q129" i="5"/>
  <c r="N129" i="5"/>
  <c r="W129" i="5"/>
  <c r="R129" i="5"/>
  <c r="S129" i="5"/>
  <c r="E129" i="5" l="1"/>
  <c r="F129" i="5"/>
  <c r="A130" i="5"/>
  <c r="D130" i="5"/>
  <c r="C130" i="5"/>
  <c r="B131" i="5"/>
  <c r="S130" i="5"/>
  <c r="I130" i="5"/>
  <c r="L130" i="5"/>
  <c r="M130" i="5"/>
  <c r="V130" i="5"/>
  <c r="Q130" i="5"/>
  <c r="N130" i="5"/>
  <c r="W130" i="5"/>
  <c r="H130" i="5"/>
  <c r="R130" i="5"/>
  <c r="G130" i="5"/>
  <c r="X130" i="5"/>
  <c r="E130" i="5" l="1"/>
  <c r="F130" i="5"/>
  <c r="A131" i="5"/>
  <c r="D131" i="5"/>
  <c r="C131" i="5"/>
  <c r="B132" i="5"/>
  <c r="H131" i="5"/>
  <c r="G131" i="5"/>
  <c r="I131" i="5"/>
  <c r="X131" i="5"/>
  <c r="L131" i="5"/>
  <c r="M131" i="5"/>
  <c r="V131" i="5"/>
  <c r="Q131" i="5"/>
  <c r="N131" i="5"/>
  <c r="W131" i="5"/>
  <c r="R131" i="5"/>
  <c r="S131" i="5"/>
  <c r="E131" i="5" l="1"/>
  <c r="F131" i="5"/>
  <c r="A132" i="5"/>
  <c r="B133" i="5"/>
  <c r="D132" i="5"/>
  <c r="C132" i="5"/>
  <c r="H132" i="5"/>
  <c r="R132" i="5"/>
  <c r="G132" i="5"/>
  <c r="I132" i="5"/>
  <c r="S132" i="5"/>
  <c r="X132" i="5"/>
  <c r="L132" i="5"/>
  <c r="M132" i="5"/>
  <c r="V132" i="5"/>
  <c r="Q132" i="5"/>
  <c r="N132" i="5"/>
  <c r="W132" i="5"/>
  <c r="E132" i="5" l="1"/>
  <c r="F132" i="5"/>
  <c r="A133" i="5"/>
  <c r="D133" i="5"/>
  <c r="C133" i="5"/>
  <c r="B134" i="5"/>
  <c r="H133" i="5"/>
  <c r="R133" i="5"/>
  <c r="I133" i="5"/>
  <c r="S133" i="5"/>
  <c r="X133" i="5"/>
  <c r="L133" i="5"/>
  <c r="M133" i="5"/>
  <c r="V133" i="5"/>
  <c r="Q133" i="5"/>
  <c r="N133" i="5"/>
  <c r="W133" i="5"/>
  <c r="G133" i="5"/>
  <c r="E133" i="5" l="1"/>
  <c r="F133" i="5"/>
  <c r="A134" i="5"/>
  <c r="D134" i="5"/>
  <c r="C134" i="5"/>
  <c r="B135" i="5"/>
  <c r="R134" i="5"/>
  <c r="S134" i="5"/>
  <c r="L134" i="5"/>
  <c r="N134" i="5"/>
  <c r="V134" i="5"/>
  <c r="Q134" i="5"/>
  <c r="M134" i="5"/>
  <c r="W134" i="5"/>
  <c r="H134" i="5"/>
  <c r="G134" i="5"/>
  <c r="I134" i="5"/>
  <c r="X134" i="5"/>
  <c r="E134" i="5" l="1"/>
  <c r="F134" i="5"/>
  <c r="A135" i="5"/>
  <c r="B136" i="5"/>
  <c r="C135" i="5"/>
  <c r="D135" i="5"/>
  <c r="L135" i="5"/>
  <c r="M135" i="5"/>
  <c r="V135" i="5"/>
  <c r="Q135" i="5"/>
  <c r="N135" i="5"/>
  <c r="W135" i="5"/>
  <c r="H135" i="5"/>
  <c r="R135" i="5"/>
  <c r="G135" i="5"/>
  <c r="I135" i="5"/>
  <c r="S135" i="5"/>
  <c r="X135" i="5"/>
  <c r="E135" i="5" l="1"/>
  <c r="F135" i="5"/>
  <c r="A136" i="5"/>
  <c r="D136" i="5"/>
  <c r="B137" i="5"/>
  <c r="C136" i="5"/>
  <c r="H136" i="5"/>
  <c r="R136" i="5"/>
  <c r="G136" i="5"/>
  <c r="I136" i="5"/>
  <c r="X136" i="5"/>
  <c r="L136" i="5"/>
  <c r="M136" i="5"/>
  <c r="V136" i="5"/>
  <c r="Q136" i="5"/>
  <c r="N136" i="5"/>
  <c r="W136" i="5"/>
  <c r="S136" i="5"/>
  <c r="E136" i="5" l="1"/>
  <c r="F136" i="5"/>
  <c r="A137" i="5"/>
  <c r="B138" i="5"/>
  <c r="C137" i="5"/>
  <c r="D137" i="5"/>
  <c r="R137" i="5"/>
  <c r="X137" i="5"/>
  <c r="L137" i="5"/>
  <c r="M137" i="5"/>
  <c r="V137" i="5"/>
  <c r="I137" i="5"/>
  <c r="Q137" i="5"/>
  <c r="N137" i="5"/>
  <c r="W137" i="5"/>
  <c r="H137" i="5"/>
  <c r="G137" i="5"/>
  <c r="S137" i="5"/>
  <c r="E137" i="5" l="1"/>
  <c r="F137" i="5"/>
  <c r="A138" i="5"/>
  <c r="B139" i="5"/>
  <c r="C138" i="5"/>
  <c r="D138" i="5"/>
  <c r="I138" i="5"/>
  <c r="S138" i="5"/>
  <c r="X138" i="5"/>
  <c r="V138" i="5"/>
  <c r="Q138" i="5"/>
  <c r="N138" i="5"/>
  <c r="W138" i="5"/>
  <c r="H138" i="5"/>
  <c r="R138" i="5"/>
  <c r="G138" i="5"/>
  <c r="L138" i="5"/>
  <c r="M138" i="5"/>
  <c r="E138" i="5" l="1"/>
  <c r="F138" i="5"/>
  <c r="A139" i="5"/>
  <c r="D139" i="5"/>
  <c r="C139" i="5"/>
  <c r="B140" i="5"/>
  <c r="I139" i="5"/>
  <c r="S139" i="5"/>
  <c r="X139" i="5"/>
  <c r="L139" i="5"/>
  <c r="M139" i="5"/>
  <c r="V139" i="5"/>
  <c r="Q139" i="5"/>
  <c r="N139" i="5"/>
  <c r="W139" i="5"/>
  <c r="H139" i="5"/>
  <c r="R139" i="5"/>
  <c r="G139" i="5"/>
  <c r="E139" i="5" l="1"/>
  <c r="F139" i="5"/>
  <c r="A140" i="5"/>
  <c r="B141" i="5"/>
  <c r="D140" i="5"/>
  <c r="C140" i="5"/>
  <c r="I140" i="5"/>
  <c r="S140" i="5"/>
  <c r="X140" i="5"/>
  <c r="M140" i="5"/>
  <c r="Q140" i="5"/>
  <c r="N140" i="5"/>
  <c r="W140" i="5"/>
  <c r="H140" i="5"/>
  <c r="R140" i="5"/>
  <c r="G140" i="5"/>
  <c r="L140" i="5"/>
  <c r="V140" i="5"/>
  <c r="E140" i="5" l="1"/>
  <c r="F140" i="5"/>
  <c r="A141" i="5"/>
  <c r="C141" i="5"/>
  <c r="D141" i="5"/>
  <c r="B142" i="5"/>
  <c r="I141" i="5"/>
  <c r="S141" i="5"/>
  <c r="X141" i="5"/>
  <c r="M141" i="5"/>
  <c r="Q141" i="5"/>
  <c r="N141" i="5"/>
  <c r="W141" i="5"/>
  <c r="H141" i="5"/>
  <c r="R141" i="5"/>
  <c r="G141" i="5"/>
  <c r="L141" i="5"/>
  <c r="V141" i="5"/>
  <c r="E141" i="5" l="1"/>
  <c r="F141" i="5"/>
  <c r="A142" i="5"/>
  <c r="B143" i="5"/>
  <c r="D142" i="5"/>
  <c r="C142" i="5"/>
  <c r="I142" i="5"/>
  <c r="S142" i="5"/>
  <c r="L142" i="5"/>
  <c r="Q142" i="5"/>
  <c r="M142" i="5"/>
  <c r="W142" i="5"/>
  <c r="H142" i="5"/>
  <c r="R142" i="5"/>
  <c r="G142" i="5"/>
  <c r="X142" i="5"/>
  <c r="N142" i="5"/>
  <c r="V142" i="5"/>
  <c r="E142" i="5" l="1"/>
  <c r="F142" i="5"/>
  <c r="A143" i="5"/>
  <c r="C143" i="5"/>
  <c r="B144" i="5"/>
  <c r="D143" i="5"/>
  <c r="I143" i="5"/>
  <c r="S143" i="5"/>
  <c r="X143" i="5"/>
  <c r="M143" i="5"/>
  <c r="Q143" i="5"/>
  <c r="N143" i="5"/>
  <c r="W143" i="5"/>
  <c r="H143" i="5"/>
  <c r="R143" i="5"/>
  <c r="G143" i="5"/>
  <c r="L143" i="5"/>
  <c r="V143" i="5"/>
  <c r="E143" i="5" l="1"/>
  <c r="F143" i="5"/>
  <c r="A144" i="5"/>
  <c r="B145" i="5"/>
  <c r="D144" i="5"/>
  <c r="C144" i="5"/>
  <c r="I144" i="5"/>
  <c r="S144" i="5"/>
  <c r="X144" i="5"/>
  <c r="M144" i="5"/>
  <c r="Q144" i="5"/>
  <c r="N144" i="5"/>
  <c r="W144" i="5"/>
  <c r="H144" i="5"/>
  <c r="R144" i="5"/>
  <c r="G144" i="5"/>
  <c r="L144" i="5"/>
  <c r="V144" i="5"/>
  <c r="E144" i="5" l="1"/>
  <c r="F144" i="5"/>
  <c r="A145" i="5"/>
  <c r="C145" i="5"/>
  <c r="B146" i="5"/>
  <c r="D145" i="5"/>
  <c r="I145" i="5"/>
  <c r="S145" i="5"/>
  <c r="X145" i="5"/>
  <c r="M145" i="5"/>
  <c r="Q145" i="5"/>
  <c r="N145" i="5"/>
  <c r="W145" i="5"/>
  <c r="H145" i="5"/>
  <c r="R145" i="5"/>
  <c r="G145" i="5"/>
  <c r="L145" i="5"/>
  <c r="V145" i="5"/>
  <c r="E145" i="5" l="1"/>
  <c r="F145" i="5"/>
  <c r="A146" i="5"/>
  <c r="C146" i="5"/>
  <c r="D146" i="5"/>
  <c r="B147" i="5"/>
  <c r="I146" i="5"/>
  <c r="S146" i="5"/>
  <c r="X146" i="5"/>
  <c r="M146" i="5"/>
  <c r="Q146" i="5"/>
  <c r="N146" i="5"/>
  <c r="W146" i="5"/>
  <c r="H146" i="5"/>
  <c r="R146" i="5"/>
  <c r="G146" i="5"/>
  <c r="L146" i="5"/>
  <c r="V146" i="5"/>
  <c r="E146" i="5" l="1"/>
  <c r="F146" i="5"/>
  <c r="A147" i="5"/>
  <c r="D147" i="5"/>
  <c r="C147" i="5"/>
  <c r="B148" i="5"/>
  <c r="I147" i="5"/>
  <c r="S147" i="5"/>
  <c r="X147" i="5"/>
  <c r="M147" i="5"/>
  <c r="Q147" i="5"/>
  <c r="N147" i="5"/>
  <c r="W147" i="5"/>
  <c r="H147" i="5"/>
  <c r="R147" i="5"/>
  <c r="G147" i="5"/>
  <c r="L147" i="5"/>
  <c r="V147" i="5"/>
  <c r="E147" i="5" l="1"/>
  <c r="F147" i="5"/>
  <c r="A148" i="5"/>
  <c r="B149" i="5"/>
  <c r="C148" i="5"/>
  <c r="D148" i="5"/>
  <c r="I148" i="5"/>
  <c r="S148" i="5"/>
  <c r="X148" i="5"/>
  <c r="M148" i="5"/>
  <c r="V148" i="5"/>
  <c r="Q148" i="5"/>
  <c r="N148" i="5"/>
  <c r="W148" i="5"/>
  <c r="H148" i="5"/>
  <c r="R148" i="5"/>
  <c r="G148" i="5"/>
  <c r="L148" i="5"/>
  <c r="E148" i="5" l="1"/>
  <c r="F148" i="5"/>
  <c r="A149" i="5"/>
  <c r="B150" i="5"/>
  <c r="D149" i="5"/>
  <c r="C149" i="5"/>
  <c r="I149" i="5"/>
  <c r="S149" i="5"/>
  <c r="X149" i="5"/>
  <c r="M149" i="5"/>
  <c r="Q149" i="5"/>
  <c r="N149" i="5"/>
  <c r="W149" i="5"/>
  <c r="H149" i="5"/>
  <c r="R149" i="5"/>
  <c r="G149" i="5"/>
  <c r="L149" i="5"/>
  <c r="V149" i="5"/>
  <c r="E149" i="5" l="1"/>
  <c r="F149" i="5"/>
  <c r="A150" i="5"/>
  <c r="B151" i="5"/>
  <c r="C150" i="5"/>
  <c r="D150" i="5"/>
  <c r="I150" i="5"/>
  <c r="S150" i="5"/>
  <c r="X150" i="5"/>
  <c r="L150" i="5"/>
  <c r="N150" i="5"/>
  <c r="V150" i="5"/>
  <c r="Q150" i="5"/>
  <c r="M150" i="5"/>
  <c r="W150" i="5"/>
  <c r="H150" i="5"/>
  <c r="R150" i="5"/>
  <c r="G150" i="5"/>
  <c r="E150" i="5" l="1"/>
  <c r="F150" i="5"/>
  <c r="A151" i="5"/>
  <c r="D151" i="5"/>
  <c r="B152" i="5"/>
  <c r="C151" i="5"/>
  <c r="I151" i="5"/>
  <c r="S151" i="5"/>
  <c r="X151" i="5"/>
  <c r="M151" i="5"/>
  <c r="Q151" i="5"/>
  <c r="N151" i="5"/>
  <c r="W151" i="5"/>
  <c r="H151" i="5"/>
  <c r="R151" i="5"/>
  <c r="G151" i="5"/>
  <c r="L151" i="5"/>
  <c r="V151" i="5"/>
  <c r="E151" i="5" l="1"/>
  <c r="F151" i="5"/>
  <c r="A152" i="5"/>
  <c r="C152" i="5"/>
  <c r="D152" i="5"/>
  <c r="B153" i="5"/>
  <c r="I152" i="5"/>
  <c r="S152" i="5"/>
  <c r="X152" i="5"/>
  <c r="M152" i="5"/>
  <c r="Q152" i="5"/>
  <c r="N152" i="5"/>
  <c r="W152" i="5"/>
  <c r="H152" i="5"/>
  <c r="R152" i="5"/>
  <c r="G152" i="5"/>
  <c r="L152" i="5"/>
  <c r="V152" i="5"/>
  <c r="E152" i="5" l="1"/>
  <c r="F152" i="5"/>
  <c r="A153" i="5"/>
  <c r="C153" i="5"/>
  <c r="D153" i="5"/>
  <c r="B154" i="5"/>
  <c r="V153" i="5"/>
  <c r="I153" i="5"/>
  <c r="S153" i="5"/>
  <c r="X153" i="5"/>
  <c r="M153" i="5"/>
  <c r="L153" i="5"/>
  <c r="Q153" i="5"/>
  <c r="N153" i="5"/>
  <c r="W153" i="5"/>
  <c r="H153" i="5"/>
  <c r="R153" i="5"/>
  <c r="G153" i="5"/>
  <c r="E153" i="5" l="1"/>
  <c r="F153" i="5"/>
  <c r="A154" i="5"/>
  <c r="D154" i="5"/>
  <c r="C154" i="5"/>
  <c r="B155" i="5"/>
  <c r="I154" i="5"/>
  <c r="S154" i="5"/>
  <c r="X154" i="5"/>
  <c r="M154" i="5"/>
  <c r="Q154" i="5"/>
  <c r="N154" i="5"/>
  <c r="W154" i="5"/>
  <c r="H154" i="5"/>
  <c r="R154" i="5"/>
  <c r="G154" i="5"/>
  <c r="L154" i="5"/>
  <c r="V154" i="5"/>
  <c r="E154" i="5" l="1"/>
  <c r="F154" i="5"/>
  <c r="A155" i="5"/>
  <c r="C155" i="5"/>
  <c r="B156" i="5"/>
  <c r="D155" i="5"/>
  <c r="I155" i="5"/>
  <c r="S155" i="5"/>
  <c r="X155" i="5"/>
  <c r="M155" i="5"/>
  <c r="Q155" i="5"/>
  <c r="N155" i="5"/>
  <c r="W155" i="5"/>
  <c r="H155" i="5"/>
  <c r="R155" i="5"/>
  <c r="G155" i="5"/>
  <c r="L155" i="5"/>
  <c r="V155" i="5"/>
  <c r="E155" i="5" l="1"/>
  <c r="F155" i="5"/>
  <c r="A156" i="5"/>
  <c r="D156" i="5"/>
  <c r="C156" i="5"/>
  <c r="B157" i="5"/>
  <c r="I156" i="5"/>
  <c r="S156" i="5"/>
  <c r="X156" i="5"/>
  <c r="M156" i="5"/>
  <c r="Q156" i="5"/>
  <c r="N156" i="5"/>
  <c r="W156" i="5"/>
  <c r="H156" i="5"/>
  <c r="R156" i="5"/>
  <c r="G156" i="5"/>
  <c r="L156" i="5"/>
  <c r="V156" i="5"/>
  <c r="E156" i="5" l="1"/>
  <c r="F156" i="5"/>
  <c r="A157" i="5"/>
  <c r="B158" i="5"/>
  <c r="C157" i="5"/>
  <c r="D157" i="5"/>
  <c r="G157" i="5"/>
  <c r="X157" i="5"/>
  <c r="L157" i="5"/>
  <c r="M157" i="5"/>
  <c r="V157" i="5"/>
  <c r="H157" i="5"/>
  <c r="S157" i="5"/>
  <c r="Q157" i="5"/>
  <c r="N157" i="5"/>
  <c r="W157" i="5"/>
  <c r="R157" i="5"/>
  <c r="I157" i="5"/>
  <c r="E157" i="5" l="1"/>
  <c r="F157" i="5"/>
  <c r="A158" i="5"/>
  <c r="D158" i="5"/>
  <c r="B159" i="5"/>
  <c r="C158" i="5"/>
  <c r="H158" i="5"/>
  <c r="G158" i="5"/>
  <c r="S158" i="5"/>
  <c r="L158" i="5"/>
  <c r="N158" i="5"/>
  <c r="V158" i="5"/>
  <c r="R158" i="5"/>
  <c r="X158" i="5"/>
  <c r="Q158" i="5"/>
  <c r="M158" i="5"/>
  <c r="W158" i="5"/>
  <c r="I158" i="5"/>
  <c r="E158" i="5" l="1"/>
  <c r="F158" i="5"/>
  <c r="A159" i="5"/>
  <c r="B160" i="5"/>
  <c r="D159" i="5"/>
  <c r="C159" i="5"/>
  <c r="I159" i="5"/>
  <c r="S159" i="5"/>
  <c r="X159" i="5"/>
  <c r="M159" i="5"/>
  <c r="Q159" i="5"/>
  <c r="N159" i="5"/>
  <c r="W159" i="5"/>
  <c r="H159" i="5"/>
  <c r="R159" i="5"/>
  <c r="G159" i="5"/>
  <c r="L159" i="5"/>
  <c r="V159" i="5"/>
  <c r="E159" i="5" l="1"/>
  <c r="F159" i="5"/>
  <c r="A160" i="5"/>
  <c r="B161" i="5"/>
  <c r="C160" i="5"/>
  <c r="D160" i="5"/>
  <c r="I160" i="5"/>
  <c r="S160" i="5"/>
  <c r="X160" i="5"/>
  <c r="M160" i="5"/>
  <c r="Q160" i="5"/>
  <c r="N160" i="5"/>
  <c r="W160" i="5"/>
  <c r="H160" i="5"/>
  <c r="R160" i="5"/>
  <c r="G160" i="5"/>
  <c r="L160" i="5"/>
  <c r="V160" i="5"/>
  <c r="E160" i="5" l="1"/>
  <c r="F160" i="5"/>
  <c r="A161" i="5"/>
  <c r="B162" i="5"/>
  <c r="D161" i="5"/>
  <c r="C161" i="5"/>
  <c r="I161" i="5"/>
  <c r="L161" i="5"/>
  <c r="M161" i="5"/>
  <c r="V161" i="5"/>
  <c r="Q161" i="5"/>
  <c r="N161" i="5"/>
  <c r="W161" i="5"/>
  <c r="H161" i="5"/>
  <c r="R161" i="5"/>
  <c r="G161" i="5"/>
  <c r="S161" i="5"/>
  <c r="X161" i="5"/>
  <c r="E161" i="5" l="1"/>
  <c r="F161" i="5"/>
  <c r="A162" i="5"/>
  <c r="C162" i="5"/>
  <c r="B163" i="5"/>
  <c r="D162" i="5"/>
  <c r="H162" i="5"/>
  <c r="S162" i="5"/>
  <c r="L162" i="5"/>
  <c r="M162" i="5"/>
  <c r="V162" i="5"/>
  <c r="G162" i="5"/>
  <c r="X162" i="5"/>
  <c r="Q162" i="5"/>
  <c r="N162" i="5"/>
  <c r="W162" i="5"/>
  <c r="R162" i="5"/>
  <c r="I162" i="5"/>
  <c r="E162" i="5" l="1"/>
  <c r="F162" i="5"/>
  <c r="A163" i="5"/>
  <c r="B164" i="5"/>
  <c r="D163" i="5"/>
  <c r="C163" i="5"/>
  <c r="I163" i="5"/>
  <c r="L163" i="5"/>
  <c r="M163" i="5"/>
  <c r="V163" i="5"/>
  <c r="Q163" i="5"/>
  <c r="N163" i="5"/>
  <c r="W163" i="5"/>
  <c r="H163" i="5"/>
  <c r="R163" i="5"/>
  <c r="G163" i="5"/>
  <c r="S163" i="5"/>
  <c r="X163" i="5"/>
  <c r="E163" i="5" l="1"/>
  <c r="F163" i="5"/>
  <c r="A164" i="5"/>
  <c r="B165" i="5"/>
  <c r="D164" i="5"/>
  <c r="C164" i="5"/>
  <c r="R164" i="5"/>
  <c r="I164" i="5"/>
  <c r="X164" i="5"/>
  <c r="L164" i="5"/>
  <c r="M164" i="5"/>
  <c r="V164" i="5"/>
  <c r="Q164" i="5"/>
  <c r="N164" i="5"/>
  <c r="W164" i="5"/>
  <c r="H164" i="5"/>
  <c r="G164" i="5"/>
  <c r="S164" i="5"/>
  <c r="E164" i="5" l="1"/>
  <c r="F164" i="5"/>
  <c r="A165" i="5"/>
  <c r="B166" i="5"/>
  <c r="D165" i="5"/>
  <c r="C165" i="5"/>
  <c r="H165" i="5"/>
  <c r="X165" i="5"/>
  <c r="I165" i="5"/>
  <c r="S165" i="5"/>
  <c r="L165" i="5"/>
  <c r="M165" i="5"/>
  <c r="V165" i="5"/>
  <c r="Q165" i="5"/>
  <c r="N165" i="5"/>
  <c r="W165" i="5"/>
  <c r="R165" i="5"/>
  <c r="G165" i="5"/>
  <c r="E165" i="5" l="1"/>
  <c r="F165" i="5"/>
  <c r="A166" i="5"/>
  <c r="C166" i="5"/>
  <c r="B167" i="5"/>
  <c r="D166" i="5"/>
  <c r="H166" i="5"/>
  <c r="S166" i="5"/>
  <c r="L166" i="5"/>
  <c r="N166" i="5"/>
  <c r="V166" i="5"/>
  <c r="Q166" i="5"/>
  <c r="M166" i="5"/>
  <c r="W166" i="5"/>
  <c r="R166" i="5"/>
  <c r="G166" i="5"/>
  <c r="I166" i="5"/>
  <c r="X166" i="5"/>
  <c r="E166" i="5" l="1"/>
  <c r="F166" i="5"/>
  <c r="A167" i="5"/>
  <c r="B168" i="5"/>
  <c r="D167" i="5"/>
  <c r="C167" i="5"/>
  <c r="I167" i="5"/>
  <c r="S167" i="5"/>
  <c r="X167" i="5"/>
  <c r="M167" i="5"/>
  <c r="Q167" i="5"/>
  <c r="N167" i="5"/>
  <c r="W167" i="5"/>
  <c r="H167" i="5"/>
  <c r="R167" i="5"/>
  <c r="G167" i="5"/>
  <c r="L167" i="5"/>
  <c r="V167" i="5"/>
  <c r="E167" i="5" l="1"/>
  <c r="F167" i="5"/>
  <c r="A168" i="5"/>
  <c r="D168" i="5"/>
  <c r="B169" i="5"/>
  <c r="C168" i="5"/>
  <c r="I168" i="5"/>
  <c r="S168" i="5"/>
  <c r="X168" i="5"/>
  <c r="M168" i="5"/>
  <c r="Q168" i="5"/>
  <c r="N168" i="5"/>
  <c r="W168" i="5"/>
  <c r="H168" i="5"/>
  <c r="R168" i="5"/>
  <c r="G168" i="5"/>
  <c r="L168" i="5"/>
  <c r="V168" i="5"/>
  <c r="E168" i="5" l="1"/>
  <c r="F168" i="5"/>
  <c r="A169" i="5"/>
  <c r="D169" i="5"/>
  <c r="B170" i="5"/>
  <c r="C169" i="5"/>
  <c r="X169" i="5"/>
  <c r="L169" i="5"/>
  <c r="M169" i="5"/>
  <c r="V169" i="5"/>
  <c r="I169" i="5"/>
  <c r="Q169" i="5"/>
  <c r="N169" i="5"/>
  <c r="W169" i="5"/>
  <c r="H169" i="5"/>
  <c r="R169" i="5"/>
  <c r="G169" i="5"/>
  <c r="S169" i="5"/>
  <c r="E169" i="5" l="1"/>
  <c r="F169" i="5"/>
  <c r="A170" i="5"/>
  <c r="D170" i="5"/>
  <c r="B171" i="5"/>
  <c r="C170" i="5"/>
  <c r="I170" i="5"/>
  <c r="S170" i="5"/>
  <c r="X170" i="5"/>
  <c r="M170" i="5"/>
  <c r="Q170" i="5"/>
  <c r="N170" i="5"/>
  <c r="W170" i="5"/>
  <c r="H170" i="5"/>
  <c r="R170" i="5"/>
  <c r="G170" i="5"/>
  <c r="L170" i="5"/>
  <c r="V170" i="5"/>
  <c r="E170" i="5" l="1"/>
  <c r="F170" i="5"/>
  <c r="A171" i="5"/>
  <c r="D171" i="5"/>
  <c r="C171" i="5"/>
  <c r="B172" i="5"/>
  <c r="I171" i="5"/>
  <c r="S171" i="5"/>
  <c r="X171" i="5"/>
  <c r="M171" i="5"/>
  <c r="Q171" i="5"/>
  <c r="N171" i="5"/>
  <c r="W171" i="5"/>
  <c r="H171" i="5"/>
  <c r="R171" i="5"/>
  <c r="G171" i="5"/>
  <c r="L171" i="5"/>
  <c r="V171" i="5"/>
  <c r="E171" i="5" l="1"/>
  <c r="F171" i="5"/>
  <c r="A172" i="5"/>
  <c r="B173" i="5"/>
  <c r="D172" i="5"/>
  <c r="C172" i="5"/>
  <c r="G172" i="5"/>
  <c r="I172" i="5"/>
  <c r="S172" i="5"/>
  <c r="X172" i="5"/>
  <c r="L172" i="5"/>
  <c r="V172" i="5"/>
  <c r="Q172" i="5"/>
  <c r="N172" i="5"/>
  <c r="W172" i="5"/>
  <c r="H172" i="5"/>
  <c r="R172" i="5"/>
  <c r="M172" i="5"/>
  <c r="E172" i="5" l="1"/>
  <c r="F172" i="5"/>
  <c r="A173" i="5"/>
  <c r="D173" i="5"/>
  <c r="B174" i="5"/>
  <c r="C173" i="5"/>
  <c r="I173" i="5"/>
  <c r="S173" i="5"/>
  <c r="X173" i="5"/>
  <c r="M173" i="5"/>
  <c r="Q173" i="5"/>
  <c r="N173" i="5"/>
  <c r="W173" i="5"/>
  <c r="H173" i="5"/>
  <c r="R173" i="5"/>
  <c r="G173" i="5"/>
  <c r="L173" i="5"/>
  <c r="V173" i="5"/>
  <c r="E173" i="5" l="1"/>
  <c r="F173" i="5"/>
  <c r="A174" i="5"/>
  <c r="B175" i="5"/>
  <c r="C174" i="5"/>
  <c r="D174" i="5"/>
  <c r="I174" i="5"/>
  <c r="S174" i="5"/>
  <c r="X174" i="5"/>
  <c r="N174" i="5"/>
  <c r="Q174" i="5"/>
  <c r="M174" i="5"/>
  <c r="W174" i="5"/>
  <c r="H174" i="5"/>
  <c r="R174" i="5"/>
  <c r="G174" i="5"/>
  <c r="L174" i="5"/>
  <c r="V174" i="5"/>
  <c r="E174" i="5" l="1"/>
  <c r="F174" i="5"/>
  <c r="A175" i="5"/>
  <c r="B176" i="5"/>
  <c r="D175" i="5"/>
  <c r="C175" i="5"/>
  <c r="I175" i="5"/>
  <c r="S175" i="5"/>
  <c r="L175" i="5"/>
  <c r="V175" i="5"/>
  <c r="Q175" i="5"/>
  <c r="N175" i="5"/>
  <c r="W175" i="5"/>
  <c r="H175" i="5"/>
  <c r="R175" i="5"/>
  <c r="G175" i="5"/>
  <c r="X175" i="5"/>
  <c r="M175" i="5"/>
  <c r="E175" i="5" l="1"/>
  <c r="F175" i="5"/>
  <c r="A176" i="5"/>
  <c r="C176" i="5"/>
  <c r="B177" i="5"/>
  <c r="D176" i="5"/>
  <c r="I176" i="5"/>
  <c r="S176" i="5"/>
  <c r="X176" i="5"/>
  <c r="M176" i="5"/>
  <c r="Q176" i="5"/>
  <c r="N176" i="5"/>
  <c r="W176" i="5"/>
  <c r="H176" i="5"/>
  <c r="R176" i="5"/>
  <c r="G176" i="5"/>
  <c r="L176" i="5"/>
  <c r="V176" i="5"/>
  <c r="E176" i="5" l="1"/>
  <c r="F176" i="5"/>
  <c r="A177" i="5"/>
  <c r="D177" i="5"/>
  <c r="C177" i="5"/>
  <c r="B178" i="5"/>
  <c r="I177" i="5"/>
  <c r="S177" i="5"/>
  <c r="X177" i="5"/>
  <c r="M177" i="5"/>
  <c r="Q177" i="5"/>
  <c r="N177" i="5"/>
  <c r="W177" i="5"/>
  <c r="H177" i="5"/>
  <c r="R177" i="5"/>
  <c r="G177" i="5"/>
  <c r="L177" i="5"/>
  <c r="V177" i="5"/>
  <c r="E177" i="5" l="1"/>
  <c r="F177" i="5"/>
  <c r="A178" i="5"/>
  <c r="C178" i="5"/>
  <c r="D178" i="5"/>
  <c r="B179" i="5"/>
  <c r="I178" i="5"/>
  <c r="S178" i="5"/>
  <c r="L178" i="5"/>
  <c r="V178" i="5"/>
  <c r="Q178" i="5"/>
  <c r="N178" i="5"/>
  <c r="W178" i="5"/>
  <c r="H178" i="5"/>
  <c r="R178" i="5"/>
  <c r="G178" i="5"/>
  <c r="X178" i="5"/>
  <c r="M178" i="5"/>
  <c r="E178" i="5" l="1"/>
  <c r="F178" i="5"/>
  <c r="A179" i="5"/>
  <c r="D179" i="5"/>
  <c r="C179" i="5"/>
  <c r="B180" i="5"/>
  <c r="I179" i="5"/>
  <c r="S179" i="5"/>
  <c r="L179" i="5"/>
  <c r="V179" i="5"/>
  <c r="Q179" i="5"/>
  <c r="N179" i="5"/>
  <c r="W179" i="5"/>
  <c r="H179" i="5"/>
  <c r="R179" i="5"/>
  <c r="G179" i="5"/>
  <c r="X179" i="5"/>
  <c r="M179" i="5"/>
  <c r="E179" i="5" l="1"/>
  <c r="F179" i="5"/>
  <c r="A180" i="5"/>
  <c r="B181" i="5"/>
  <c r="D180" i="5"/>
  <c r="C180" i="5"/>
  <c r="I180" i="5"/>
  <c r="S180" i="5"/>
  <c r="X180" i="5"/>
  <c r="M180" i="5"/>
  <c r="Q180" i="5"/>
  <c r="N180" i="5"/>
  <c r="W180" i="5"/>
  <c r="H180" i="5"/>
  <c r="R180" i="5"/>
  <c r="G180" i="5"/>
  <c r="L180" i="5"/>
  <c r="V180" i="5"/>
  <c r="E180" i="5" l="1"/>
  <c r="F180" i="5"/>
  <c r="A181" i="5"/>
  <c r="B182" i="5"/>
  <c r="C181" i="5"/>
  <c r="D181" i="5"/>
  <c r="I181" i="5"/>
  <c r="S181" i="5"/>
  <c r="L181" i="5"/>
  <c r="V181" i="5"/>
  <c r="Q181" i="5"/>
  <c r="N181" i="5"/>
  <c r="W181" i="5"/>
  <c r="H181" i="5"/>
  <c r="R181" i="5"/>
  <c r="G181" i="5"/>
  <c r="X181" i="5"/>
  <c r="M181" i="5"/>
  <c r="E181" i="5" l="1"/>
  <c r="F181" i="5"/>
  <c r="A182" i="5"/>
  <c r="D182" i="5"/>
  <c r="B183" i="5"/>
  <c r="C182" i="5"/>
  <c r="I182" i="5"/>
  <c r="S182" i="5"/>
  <c r="L182" i="5"/>
  <c r="V182" i="5"/>
  <c r="Q182" i="5"/>
  <c r="M182" i="5"/>
  <c r="W182" i="5"/>
  <c r="H182" i="5"/>
  <c r="R182" i="5"/>
  <c r="G182" i="5"/>
  <c r="X182" i="5"/>
  <c r="N182" i="5"/>
  <c r="E182" i="5" l="1"/>
  <c r="F182" i="5"/>
  <c r="A183" i="5"/>
  <c r="B184" i="5"/>
  <c r="C183" i="5"/>
  <c r="D183" i="5"/>
  <c r="R183" i="5"/>
  <c r="I183" i="5"/>
  <c r="X183" i="5"/>
  <c r="L183" i="5"/>
  <c r="M183" i="5"/>
  <c r="V183" i="5"/>
  <c r="Q183" i="5"/>
  <c r="N183" i="5"/>
  <c r="W183" i="5"/>
  <c r="H183" i="5"/>
  <c r="G183" i="5"/>
  <c r="S183" i="5"/>
  <c r="E183" i="5" l="1"/>
  <c r="F183" i="5"/>
  <c r="A184" i="5"/>
  <c r="D184" i="5"/>
  <c r="B185" i="5"/>
  <c r="C184" i="5"/>
  <c r="S184" i="5"/>
  <c r="L184" i="5"/>
  <c r="M184" i="5"/>
  <c r="V184" i="5"/>
  <c r="R184" i="5"/>
  <c r="G184" i="5"/>
  <c r="X184" i="5"/>
  <c r="Q184" i="5"/>
  <c r="N184" i="5"/>
  <c r="W184" i="5"/>
  <c r="H184" i="5"/>
  <c r="I184" i="5"/>
  <c r="E184" i="5" l="1"/>
  <c r="F184" i="5"/>
  <c r="A185" i="5"/>
  <c r="C185" i="5"/>
  <c r="B186" i="5"/>
  <c r="D185" i="5"/>
  <c r="I185" i="5"/>
  <c r="S185" i="5"/>
  <c r="X185" i="5"/>
  <c r="M185" i="5"/>
  <c r="Q185" i="5"/>
  <c r="N185" i="5"/>
  <c r="W185" i="5"/>
  <c r="H185" i="5"/>
  <c r="R185" i="5"/>
  <c r="G185" i="5"/>
  <c r="L185" i="5"/>
  <c r="V185" i="5"/>
  <c r="E185" i="5" l="1"/>
  <c r="F185" i="5"/>
  <c r="A186" i="5"/>
  <c r="B187" i="5"/>
  <c r="D186" i="5"/>
  <c r="C186" i="5"/>
  <c r="I186" i="5"/>
  <c r="S186" i="5"/>
  <c r="X186" i="5"/>
  <c r="M186" i="5"/>
  <c r="Q186" i="5"/>
  <c r="N186" i="5"/>
  <c r="W186" i="5"/>
  <c r="H186" i="5"/>
  <c r="R186" i="5"/>
  <c r="G186" i="5"/>
  <c r="L186" i="5"/>
  <c r="V186" i="5"/>
  <c r="E186" i="5" l="1"/>
  <c r="F186" i="5"/>
  <c r="A187" i="5"/>
  <c r="D187" i="5"/>
  <c r="C187" i="5"/>
  <c r="B188" i="5"/>
  <c r="I187" i="5"/>
  <c r="S187" i="5"/>
  <c r="X187" i="5"/>
  <c r="L187" i="5"/>
  <c r="M187" i="5"/>
  <c r="Q187" i="5"/>
  <c r="N187" i="5"/>
  <c r="W187" i="5"/>
  <c r="H187" i="5"/>
  <c r="R187" i="5"/>
  <c r="G187" i="5"/>
  <c r="V187" i="5"/>
  <c r="E187" i="5" l="1"/>
  <c r="F187" i="5"/>
  <c r="A188" i="5"/>
  <c r="C188" i="5"/>
  <c r="B189" i="5"/>
  <c r="D188" i="5"/>
  <c r="I188" i="5"/>
  <c r="S188" i="5"/>
  <c r="X188" i="5"/>
  <c r="L188" i="5"/>
  <c r="M188" i="5"/>
  <c r="V188" i="5"/>
  <c r="Q188" i="5"/>
  <c r="N188" i="5"/>
  <c r="W188" i="5"/>
  <c r="H188" i="5"/>
  <c r="R188" i="5"/>
  <c r="G188" i="5"/>
  <c r="E188" i="5" l="1"/>
  <c r="F188" i="5"/>
  <c r="A189" i="5"/>
  <c r="D189" i="5"/>
  <c r="C189" i="5"/>
  <c r="B190" i="5"/>
  <c r="I189" i="5"/>
  <c r="S189" i="5"/>
  <c r="X189" i="5"/>
  <c r="M189" i="5"/>
  <c r="Q189" i="5"/>
  <c r="N189" i="5"/>
  <c r="W189" i="5"/>
  <c r="H189" i="5"/>
  <c r="R189" i="5"/>
  <c r="G189" i="5"/>
  <c r="L189" i="5"/>
  <c r="V189" i="5"/>
  <c r="E189" i="5" l="1"/>
  <c r="F189" i="5"/>
  <c r="A190" i="5"/>
  <c r="D190" i="5"/>
  <c r="C190" i="5"/>
  <c r="B191" i="5"/>
  <c r="I190" i="5"/>
  <c r="S190" i="5"/>
  <c r="X190" i="5"/>
  <c r="N190" i="5"/>
  <c r="Q190" i="5"/>
  <c r="M190" i="5"/>
  <c r="W190" i="5"/>
  <c r="H190" i="5"/>
  <c r="R190" i="5"/>
  <c r="G190" i="5"/>
  <c r="L190" i="5"/>
  <c r="V190" i="5"/>
  <c r="E190" i="5" l="1"/>
  <c r="F190" i="5"/>
  <c r="A191" i="5"/>
  <c r="C191" i="5"/>
  <c r="D191" i="5"/>
  <c r="B192" i="5"/>
  <c r="I191" i="5"/>
  <c r="S191" i="5"/>
  <c r="X191" i="5"/>
  <c r="M191" i="5"/>
  <c r="Q191" i="5"/>
  <c r="N191" i="5"/>
  <c r="W191" i="5"/>
  <c r="H191" i="5"/>
  <c r="R191" i="5"/>
  <c r="G191" i="5"/>
  <c r="L191" i="5"/>
  <c r="V191" i="5"/>
  <c r="E191" i="5" l="1"/>
  <c r="F191" i="5"/>
  <c r="A192" i="5"/>
  <c r="B193" i="5"/>
  <c r="C192" i="5"/>
  <c r="D192" i="5"/>
  <c r="I192" i="5"/>
  <c r="S192" i="5"/>
  <c r="X192" i="5"/>
  <c r="M192" i="5"/>
  <c r="Q192" i="5"/>
  <c r="N192" i="5"/>
  <c r="W192" i="5"/>
  <c r="H192" i="5"/>
  <c r="R192" i="5"/>
  <c r="G192" i="5"/>
  <c r="L192" i="5"/>
  <c r="V192" i="5"/>
  <c r="E192" i="5" l="1"/>
  <c r="F192" i="5"/>
  <c r="A193" i="5"/>
  <c r="D193" i="5"/>
  <c r="B194" i="5"/>
  <c r="C193" i="5"/>
  <c r="I193" i="5"/>
  <c r="S193" i="5"/>
  <c r="X193" i="5"/>
  <c r="M193" i="5"/>
  <c r="Q193" i="5"/>
  <c r="N193" i="5"/>
  <c r="W193" i="5"/>
  <c r="H193" i="5"/>
  <c r="R193" i="5"/>
  <c r="G193" i="5"/>
  <c r="L193" i="5"/>
  <c r="V193" i="5"/>
  <c r="E193" i="5" l="1"/>
  <c r="F193" i="5"/>
  <c r="A194" i="5"/>
  <c r="D194" i="5"/>
  <c r="B195" i="5"/>
  <c r="C194" i="5"/>
  <c r="I194" i="5"/>
  <c r="S194" i="5"/>
  <c r="M194" i="5"/>
  <c r="Q194" i="5"/>
  <c r="N194" i="5"/>
  <c r="W194" i="5"/>
  <c r="H194" i="5"/>
  <c r="R194" i="5"/>
  <c r="G194" i="5"/>
  <c r="X194" i="5"/>
  <c r="L194" i="5"/>
  <c r="V194" i="5"/>
  <c r="E194" i="5" l="1"/>
  <c r="F194" i="5"/>
  <c r="A195" i="5"/>
  <c r="C195" i="5"/>
  <c r="D195" i="5"/>
  <c r="B196" i="5"/>
  <c r="I195" i="5"/>
  <c r="S195" i="5"/>
  <c r="L195" i="5"/>
  <c r="V195" i="5"/>
  <c r="Q195" i="5"/>
  <c r="N195" i="5"/>
  <c r="W195" i="5"/>
  <c r="H195" i="5"/>
  <c r="R195" i="5"/>
  <c r="G195" i="5"/>
  <c r="X195" i="5"/>
  <c r="M195" i="5"/>
  <c r="E195" i="5" l="1"/>
  <c r="F195" i="5"/>
  <c r="A196" i="5"/>
  <c r="B197" i="5"/>
  <c r="D196" i="5"/>
  <c r="C196" i="5"/>
  <c r="I196" i="5"/>
  <c r="S196" i="5"/>
  <c r="L196" i="5"/>
  <c r="Q196" i="5"/>
  <c r="N196" i="5"/>
  <c r="W196" i="5"/>
  <c r="H196" i="5"/>
  <c r="R196" i="5"/>
  <c r="G196" i="5"/>
  <c r="X196" i="5"/>
  <c r="M196" i="5"/>
  <c r="V196" i="5"/>
  <c r="E196" i="5" l="1"/>
  <c r="F196" i="5"/>
  <c r="A197" i="5"/>
  <c r="D197" i="5"/>
  <c r="B198" i="5"/>
  <c r="C197" i="5"/>
  <c r="I197" i="5"/>
  <c r="S197" i="5"/>
  <c r="X197" i="5"/>
  <c r="M197" i="5"/>
  <c r="Q197" i="5"/>
  <c r="N197" i="5"/>
  <c r="W197" i="5"/>
  <c r="H197" i="5"/>
  <c r="R197" i="5"/>
  <c r="G197" i="5"/>
  <c r="L197" i="5"/>
  <c r="V197" i="5"/>
  <c r="E197" i="5" l="1"/>
  <c r="F197" i="5"/>
  <c r="A198" i="5"/>
  <c r="B199" i="5"/>
  <c r="D198" i="5"/>
  <c r="C198" i="5"/>
  <c r="S198" i="5"/>
  <c r="L198" i="5"/>
  <c r="N198" i="5"/>
  <c r="V198" i="5"/>
  <c r="I198" i="5"/>
  <c r="Q198" i="5"/>
  <c r="M198" i="5"/>
  <c r="W198" i="5"/>
  <c r="H198" i="5"/>
  <c r="R198" i="5"/>
  <c r="G198" i="5"/>
  <c r="X198" i="5"/>
  <c r="E198" i="5" l="1"/>
  <c r="F198" i="5"/>
  <c r="A199" i="5"/>
  <c r="D199" i="5"/>
  <c r="C199" i="5"/>
  <c r="B200" i="5"/>
  <c r="H199" i="5"/>
  <c r="R199" i="5"/>
  <c r="S199" i="5"/>
  <c r="L199" i="5"/>
  <c r="M199" i="5"/>
  <c r="V199" i="5"/>
  <c r="G199" i="5"/>
  <c r="X199" i="5"/>
  <c r="Q199" i="5"/>
  <c r="N199" i="5"/>
  <c r="W199" i="5"/>
  <c r="I199" i="5"/>
  <c r="E199" i="5" l="1"/>
  <c r="F199" i="5"/>
  <c r="A200" i="5"/>
  <c r="D200" i="5"/>
  <c r="B201" i="5"/>
  <c r="C200" i="5"/>
  <c r="R200" i="5"/>
  <c r="S200" i="5"/>
  <c r="L200" i="5"/>
  <c r="M200" i="5"/>
  <c r="V200" i="5"/>
  <c r="G200" i="5"/>
  <c r="X200" i="5"/>
  <c r="Q200" i="5"/>
  <c r="N200" i="5"/>
  <c r="W200" i="5"/>
  <c r="H200" i="5"/>
  <c r="I200" i="5"/>
  <c r="E200" i="5" l="1"/>
  <c r="F200" i="5"/>
  <c r="A201" i="5"/>
  <c r="D201" i="5"/>
  <c r="C201" i="5"/>
  <c r="B202" i="5"/>
  <c r="H201" i="5"/>
  <c r="S201" i="5"/>
  <c r="L201" i="5"/>
  <c r="M201" i="5"/>
  <c r="V201" i="5"/>
  <c r="G201" i="5"/>
  <c r="X201" i="5"/>
  <c r="Q201" i="5"/>
  <c r="N201" i="5"/>
  <c r="W201" i="5"/>
  <c r="R201" i="5"/>
  <c r="I201" i="5"/>
  <c r="E201" i="5" l="1"/>
  <c r="F201" i="5"/>
  <c r="A202" i="5"/>
  <c r="D202" i="5"/>
  <c r="C202" i="5"/>
  <c r="B203" i="5"/>
  <c r="H202" i="5"/>
  <c r="G202" i="5"/>
  <c r="X202" i="5"/>
  <c r="L202" i="5"/>
  <c r="M202" i="5"/>
  <c r="V202" i="5"/>
  <c r="I202" i="5"/>
  <c r="Q202" i="5"/>
  <c r="N202" i="5"/>
  <c r="W202" i="5"/>
  <c r="R202" i="5"/>
  <c r="S202" i="5"/>
  <c r="E202" i="5" l="1"/>
  <c r="F202" i="5"/>
  <c r="A203" i="5"/>
  <c r="B204" i="5"/>
  <c r="D203" i="5"/>
  <c r="C203" i="5"/>
  <c r="H203" i="5"/>
  <c r="S203" i="5"/>
  <c r="L203" i="5"/>
  <c r="M203" i="5"/>
  <c r="V203" i="5"/>
  <c r="G203" i="5"/>
  <c r="X203" i="5"/>
  <c r="Q203" i="5"/>
  <c r="N203" i="5"/>
  <c r="W203" i="5"/>
  <c r="R203" i="5"/>
  <c r="I203" i="5"/>
  <c r="E203" i="5" l="1"/>
  <c r="F203" i="5"/>
  <c r="A204" i="5"/>
  <c r="D204" i="5"/>
  <c r="C204" i="5"/>
  <c r="B205" i="5"/>
  <c r="R204" i="5"/>
  <c r="S204" i="5"/>
  <c r="L204" i="5"/>
  <c r="M204" i="5"/>
  <c r="V204" i="5"/>
  <c r="G204" i="5"/>
  <c r="X204" i="5"/>
  <c r="Q204" i="5"/>
  <c r="N204" i="5"/>
  <c r="W204" i="5"/>
  <c r="H204" i="5"/>
  <c r="I204" i="5"/>
  <c r="E204" i="5" l="1"/>
  <c r="F204" i="5"/>
  <c r="A205" i="5"/>
  <c r="B206" i="5"/>
  <c r="C205" i="5"/>
  <c r="D205" i="5"/>
  <c r="H205" i="5"/>
  <c r="I205" i="5"/>
  <c r="L205" i="5"/>
  <c r="M205" i="5"/>
  <c r="V205" i="5"/>
  <c r="G205" i="5"/>
  <c r="X205" i="5"/>
  <c r="Q205" i="5"/>
  <c r="N205" i="5"/>
  <c r="W205" i="5"/>
  <c r="R205" i="5"/>
  <c r="S205" i="5"/>
  <c r="E205" i="5" l="1"/>
  <c r="F205" i="5"/>
  <c r="A206" i="5"/>
  <c r="D206" i="5"/>
  <c r="B207" i="5"/>
  <c r="C206" i="5"/>
  <c r="H206" i="5"/>
  <c r="G206" i="5"/>
  <c r="X206" i="5"/>
  <c r="L206" i="5"/>
  <c r="N206" i="5"/>
  <c r="V206" i="5"/>
  <c r="S206" i="5"/>
  <c r="Q206" i="5"/>
  <c r="M206" i="5"/>
  <c r="W206" i="5"/>
  <c r="R206" i="5"/>
  <c r="I206" i="5"/>
  <c r="E206" i="5" l="1"/>
  <c r="F206" i="5"/>
  <c r="A207" i="5"/>
  <c r="D207" i="5"/>
  <c r="C207" i="5"/>
  <c r="B208" i="5"/>
  <c r="I207" i="5"/>
  <c r="L207" i="5"/>
  <c r="M207" i="5"/>
  <c r="V207" i="5"/>
  <c r="W207" i="5"/>
  <c r="R207" i="5"/>
  <c r="S207" i="5"/>
  <c r="Q207" i="5"/>
  <c r="N207" i="5"/>
  <c r="H207" i="5"/>
  <c r="G207" i="5"/>
  <c r="X207" i="5"/>
  <c r="E207" i="5" l="1"/>
  <c r="F207" i="5"/>
  <c r="A208" i="5"/>
  <c r="C208" i="5"/>
  <c r="D208" i="5"/>
  <c r="B209" i="5"/>
  <c r="H208" i="5"/>
  <c r="R208" i="5"/>
  <c r="S208" i="5"/>
  <c r="L208" i="5"/>
  <c r="M208" i="5"/>
  <c r="V208" i="5"/>
  <c r="I208" i="5"/>
  <c r="X208" i="5"/>
  <c r="Q208" i="5"/>
  <c r="N208" i="5"/>
  <c r="W208" i="5"/>
  <c r="G208" i="5"/>
  <c r="E208" i="5" l="1"/>
  <c r="F208" i="5"/>
  <c r="A209" i="5"/>
  <c r="C209" i="5"/>
  <c r="D209" i="5"/>
  <c r="B210" i="5"/>
  <c r="H209" i="5"/>
  <c r="S209" i="5"/>
  <c r="L209" i="5"/>
  <c r="M209" i="5"/>
  <c r="V209" i="5"/>
  <c r="G209" i="5"/>
  <c r="X209" i="5"/>
  <c r="Q209" i="5"/>
  <c r="N209" i="5"/>
  <c r="W209" i="5"/>
  <c r="R209" i="5"/>
  <c r="I209" i="5"/>
  <c r="E209" i="5" l="1"/>
  <c r="F209" i="5"/>
  <c r="A210" i="5"/>
  <c r="D210" i="5"/>
  <c r="B211" i="5"/>
  <c r="C210" i="5"/>
  <c r="H210" i="5"/>
  <c r="I210" i="5"/>
  <c r="X210" i="5"/>
  <c r="L210" i="5"/>
  <c r="M210" i="5"/>
  <c r="V210" i="5"/>
  <c r="G210" i="5"/>
  <c r="Q210" i="5"/>
  <c r="N210" i="5"/>
  <c r="W210" i="5"/>
  <c r="R210" i="5"/>
  <c r="S210" i="5"/>
  <c r="E210" i="5" l="1"/>
  <c r="F210" i="5"/>
  <c r="A211" i="5"/>
  <c r="D211" i="5"/>
  <c r="B212" i="5"/>
  <c r="C211" i="5"/>
  <c r="H211" i="5"/>
  <c r="I211" i="5"/>
  <c r="X211" i="5"/>
  <c r="L211" i="5"/>
  <c r="M211" i="5"/>
  <c r="V211" i="5"/>
  <c r="S211" i="5"/>
  <c r="Q211" i="5"/>
  <c r="N211" i="5"/>
  <c r="W211" i="5"/>
  <c r="R211" i="5"/>
  <c r="G211" i="5"/>
  <c r="E211" i="5" l="1"/>
  <c r="F211" i="5"/>
  <c r="A212" i="5"/>
  <c r="C212" i="5"/>
  <c r="B213" i="5"/>
  <c r="D212" i="5"/>
  <c r="H212" i="5"/>
  <c r="G212" i="5"/>
  <c r="X212" i="5"/>
  <c r="L212" i="5"/>
  <c r="M212" i="5"/>
  <c r="V212" i="5"/>
  <c r="I212" i="5"/>
  <c r="Q212" i="5"/>
  <c r="N212" i="5"/>
  <c r="W212" i="5"/>
  <c r="R212" i="5"/>
  <c r="S212" i="5"/>
  <c r="E212" i="5" l="1"/>
  <c r="F212" i="5"/>
  <c r="A213" i="5"/>
  <c r="C213" i="5"/>
  <c r="D213" i="5"/>
  <c r="B214" i="5"/>
  <c r="H213" i="5"/>
  <c r="S213" i="5"/>
  <c r="L213" i="5"/>
  <c r="M213" i="5"/>
  <c r="V213" i="5"/>
  <c r="G213" i="5"/>
  <c r="X213" i="5"/>
  <c r="Q213" i="5"/>
  <c r="N213" i="5"/>
  <c r="W213" i="5"/>
  <c r="R213" i="5"/>
  <c r="I213" i="5"/>
  <c r="E213" i="5" l="1"/>
  <c r="F213" i="5"/>
  <c r="A214" i="5"/>
  <c r="B215" i="5"/>
  <c r="D214" i="5"/>
  <c r="C214" i="5"/>
  <c r="H214" i="5"/>
  <c r="G214" i="5"/>
  <c r="X214" i="5"/>
  <c r="L214" i="5"/>
  <c r="N214" i="5"/>
  <c r="V214" i="5"/>
  <c r="I214" i="5"/>
  <c r="Q214" i="5"/>
  <c r="M214" i="5"/>
  <c r="W214" i="5"/>
  <c r="R214" i="5"/>
  <c r="S214" i="5"/>
  <c r="E214" i="5" l="1"/>
  <c r="F214" i="5"/>
  <c r="A215" i="5"/>
  <c r="D215" i="5"/>
  <c r="B216" i="5"/>
  <c r="C215" i="5"/>
  <c r="H215" i="5"/>
  <c r="X215" i="5"/>
  <c r="L215" i="5"/>
  <c r="M215" i="5"/>
  <c r="V215" i="5"/>
  <c r="G215" i="5"/>
  <c r="S215" i="5"/>
  <c r="Q215" i="5"/>
  <c r="N215" i="5"/>
  <c r="W215" i="5"/>
  <c r="R215" i="5"/>
  <c r="I215" i="5"/>
  <c r="E215" i="5" l="1"/>
  <c r="F215" i="5"/>
  <c r="A216" i="5"/>
  <c r="B217" i="5"/>
  <c r="C216" i="5"/>
  <c r="D216" i="5"/>
  <c r="H216" i="5"/>
  <c r="R216" i="5"/>
  <c r="S216" i="5"/>
  <c r="L216" i="5"/>
  <c r="M216" i="5"/>
  <c r="V216" i="5"/>
  <c r="I216" i="5"/>
  <c r="X216" i="5"/>
  <c r="Q216" i="5"/>
  <c r="N216" i="5"/>
  <c r="W216" i="5"/>
  <c r="G216" i="5"/>
  <c r="E216" i="5" l="1"/>
  <c r="F216" i="5"/>
  <c r="A217" i="5"/>
  <c r="C217" i="5"/>
  <c r="B218" i="5"/>
  <c r="D217" i="5"/>
  <c r="H217" i="5"/>
  <c r="R217" i="5"/>
  <c r="G217" i="5"/>
  <c r="S217" i="5"/>
  <c r="I217" i="5"/>
  <c r="L217" i="5"/>
  <c r="M217" i="5"/>
  <c r="V217" i="5"/>
  <c r="X217" i="5"/>
  <c r="Q217" i="5"/>
  <c r="N217" i="5"/>
  <c r="W217" i="5"/>
  <c r="E217" i="5" l="1"/>
  <c r="F217" i="5"/>
  <c r="A218" i="5"/>
  <c r="B219" i="5"/>
  <c r="D218" i="5"/>
  <c r="C218" i="5"/>
  <c r="H218" i="5"/>
  <c r="X218" i="5"/>
  <c r="L218" i="5"/>
  <c r="M218" i="5"/>
  <c r="V218" i="5"/>
  <c r="G218" i="5"/>
  <c r="S218" i="5"/>
  <c r="Q218" i="5"/>
  <c r="N218" i="5"/>
  <c r="W218" i="5"/>
  <c r="R218" i="5"/>
  <c r="I218" i="5"/>
  <c r="E218" i="5" l="1"/>
  <c r="F218" i="5"/>
  <c r="A219" i="5"/>
  <c r="C219" i="5"/>
  <c r="D219" i="5"/>
  <c r="B220" i="5"/>
  <c r="H219" i="5"/>
  <c r="S219" i="5"/>
  <c r="L219" i="5"/>
  <c r="M219" i="5"/>
  <c r="V219" i="5"/>
  <c r="I219" i="5"/>
  <c r="Q219" i="5"/>
  <c r="N219" i="5"/>
  <c r="W219" i="5"/>
  <c r="R219" i="5"/>
  <c r="G219" i="5"/>
  <c r="X219" i="5"/>
  <c r="E219" i="5" l="1"/>
  <c r="F219" i="5"/>
  <c r="A220" i="5"/>
  <c r="D220" i="5"/>
  <c r="B221" i="5"/>
  <c r="C220" i="5"/>
  <c r="H220" i="5"/>
  <c r="G220" i="5"/>
  <c r="X220" i="5"/>
  <c r="L220" i="5"/>
  <c r="M220" i="5"/>
  <c r="V220" i="5"/>
  <c r="I220" i="5"/>
  <c r="Q220" i="5"/>
  <c r="N220" i="5"/>
  <c r="W220" i="5"/>
  <c r="R220" i="5"/>
  <c r="S220" i="5"/>
  <c r="E220" i="5" l="1"/>
  <c r="F220" i="5"/>
  <c r="A221" i="5"/>
  <c r="D221" i="5"/>
  <c r="B222" i="5"/>
  <c r="C221" i="5"/>
  <c r="R221" i="5"/>
  <c r="X221" i="5"/>
  <c r="L221" i="5"/>
  <c r="M221" i="5"/>
  <c r="V221" i="5"/>
  <c r="G221" i="5"/>
  <c r="S221" i="5"/>
  <c r="Q221" i="5"/>
  <c r="N221" i="5"/>
  <c r="W221" i="5"/>
  <c r="H221" i="5"/>
  <c r="I221" i="5"/>
  <c r="E221" i="5" l="1"/>
  <c r="F221" i="5"/>
  <c r="A222" i="5"/>
  <c r="D222" i="5"/>
  <c r="C222" i="5"/>
  <c r="B223" i="5"/>
  <c r="H222" i="5"/>
  <c r="S222" i="5"/>
  <c r="L222" i="5"/>
  <c r="N222" i="5"/>
  <c r="V222" i="5"/>
  <c r="G222" i="5"/>
  <c r="X222" i="5"/>
  <c r="Q222" i="5"/>
  <c r="M222" i="5"/>
  <c r="W222" i="5"/>
  <c r="R222" i="5"/>
  <c r="I222" i="5"/>
  <c r="E222" i="5" l="1"/>
  <c r="F222" i="5"/>
  <c r="A223" i="5"/>
  <c r="B224" i="5"/>
  <c r="D223" i="5"/>
  <c r="C223" i="5"/>
  <c r="H223" i="5"/>
  <c r="I223" i="5"/>
  <c r="L223" i="5"/>
  <c r="M223" i="5"/>
  <c r="V223" i="5"/>
  <c r="G223" i="5"/>
  <c r="X223" i="5"/>
  <c r="Q223" i="5"/>
  <c r="N223" i="5"/>
  <c r="W223" i="5"/>
  <c r="R223" i="5"/>
  <c r="S223" i="5"/>
  <c r="E223" i="5" l="1"/>
  <c r="F223" i="5"/>
  <c r="A224" i="5"/>
  <c r="B225" i="5"/>
  <c r="D224" i="5"/>
  <c r="C224" i="5"/>
  <c r="H224" i="5"/>
  <c r="I224" i="5"/>
  <c r="L224" i="5"/>
  <c r="M224" i="5"/>
  <c r="V224" i="5"/>
  <c r="G224" i="5"/>
  <c r="X224" i="5"/>
  <c r="Q224" i="5"/>
  <c r="N224" i="5"/>
  <c r="W224" i="5"/>
  <c r="R224" i="5"/>
  <c r="S224" i="5"/>
  <c r="E224" i="5" l="1"/>
  <c r="F224" i="5"/>
  <c r="A225" i="5"/>
  <c r="D225" i="5"/>
  <c r="C225" i="5"/>
  <c r="B226" i="5"/>
  <c r="H225" i="5"/>
  <c r="L225" i="5"/>
  <c r="M225" i="5"/>
  <c r="V225" i="5"/>
  <c r="G225" i="5"/>
  <c r="S225" i="5"/>
  <c r="Q225" i="5"/>
  <c r="N225" i="5"/>
  <c r="W225" i="5"/>
  <c r="R225" i="5"/>
  <c r="I225" i="5"/>
  <c r="X225" i="5"/>
  <c r="E225" i="5" l="1"/>
  <c r="F225" i="5"/>
  <c r="A226" i="5"/>
  <c r="B227" i="5"/>
  <c r="C226" i="5"/>
  <c r="D226" i="5"/>
  <c r="R226" i="5"/>
  <c r="I226" i="5"/>
  <c r="X226" i="5"/>
  <c r="L226" i="5"/>
  <c r="M226" i="5"/>
  <c r="V226" i="5"/>
  <c r="Q226" i="5"/>
  <c r="N226" i="5"/>
  <c r="W226" i="5"/>
  <c r="H226" i="5"/>
  <c r="G226" i="5"/>
  <c r="S226" i="5"/>
  <c r="E226" i="5" l="1"/>
  <c r="F226" i="5"/>
  <c r="A227" i="5"/>
  <c r="D227" i="5"/>
  <c r="C227" i="5"/>
  <c r="B228" i="5"/>
  <c r="R227" i="5"/>
  <c r="S227" i="5"/>
  <c r="L227" i="5"/>
  <c r="M227" i="5"/>
  <c r="V227" i="5"/>
  <c r="Q227" i="5"/>
  <c r="N227" i="5"/>
  <c r="W227" i="5"/>
  <c r="H227" i="5"/>
  <c r="G227" i="5"/>
  <c r="I227" i="5"/>
  <c r="X227" i="5"/>
  <c r="E227" i="5" l="1"/>
  <c r="F227" i="5"/>
  <c r="A228" i="5"/>
  <c r="B229" i="5"/>
  <c r="D228" i="5"/>
  <c r="C228" i="5"/>
  <c r="G228" i="5"/>
  <c r="L228" i="5"/>
  <c r="M228" i="5"/>
  <c r="V228" i="5"/>
  <c r="I228" i="5"/>
  <c r="Q228" i="5"/>
  <c r="N228" i="5"/>
  <c r="W228" i="5"/>
  <c r="H228" i="5"/>
  <c r="R228" i="5"/>
  <c r="S228" i="5"/>
  <c r="X228" i="5"/>
  <c r="E228" i="5" l="1"/>
  <c r="F228" i="5"/>
  <c r="A229" i="5"/>
  <c r="B230" i="5"/>
  <c r="D229" i="5"/>
  <c r="C229" i="5"/>
  <c r="H229" i="5"/>
  <c r="S229" i="5"/>
  <c r="X229" i="5"/>
  <c r="L229" i="5"/>
  <c r="M229" i="5"/>
  <c r="V229" i="5"/>
  <c r="I229" i="5"/>
  <c r="Q229" i="5"/>
  <c r="N229" i="5"/>
  <c r="W229" i="5"/>
  <c r="R229" i="5"/>
  <c r="G229" i="5"/>
  <c r="E229" i="5" l="1"/>
  <c r="F229" i="5"/>
  <c r="A230" i="5"/>
  <c r="B231" i="5"/>
  <c r="C230" i="5"/>
  <c r="D230" i="5"/>
  <c r="I230" i="5"/>
  <c r="S230" i="5"/>
  <c r="L230" i="5"/>
  <c r="V230" i="5"/>
  <c r="Q230" i="5"/>
  <c r="M230" i="5"/>
  <c r="W230" i="5"/>
  <c r="H230" i="5"/>
  <c r="R230" i="5"/>
  <c r="G230" i="5"/>
  <c r="X230" i="5"/>
  <c r="N230" i="5"/>
  <c r="E230" i="5" l="1"/>
  <c r="F230" i="5"/>
  <c r="A231" i="5"/>
  <c r="C231" i="5"/>
  <c r="B232" i="5"/>
  <c r="D231" i="5"/>
  <c r="S231" i="5"/>
  <c r="L231" i="5"/>
  <c r="M231" i="5"/>
  <c r="V231" i="5"/>
  <c r="G231" i="5"/>
  <c r="Q231" i="5"/>
  <c r="N231" i="5"/>
  <c r="W231" i="5"/>
  <c r="H231" i="5"/>
  <c r="R231" i="5"/>
  <c r="I231" i="5"/>
  <c r="X231" i="5"/>
  <c r="E231" i="5" l="1"/>
  <c r="F231" i="5"/>
  <c r="A232" i="5"/>
  <c r="B233" i="5"/>
  <c r="C232" i="5"/>
  <c r="D232" i="5"/>
  <c r="H232" i="5"/>
  <c r="R232" i="5"/>
  <c r="S232" i="5"/>
  <c r="X232" i="5"/>
  <c r="L232" i="5"/>
  <c r="M232" i="5"/>
  <c r="V232" i="5"/>
  <c r="I232" i="5"/>
  <c r="Q232" i="5"/>
  <c r="N232" i="5"/>
  <c r="W232" i="5"/>
  <c r="G232" i="5"/>
  <c r="E232" i="5" l="1"/>
  <c r="F232" i="5"/>
  <c r="A233" i="5"/>
  <c r="B234" i="5"/>
  <c r="D233" i="5"/>
  <c r="C233" i="5"/>
  <c r="H233" i="5"/>
  <c r="G233" i="5"/>
  <c r="X233" i="5"/>
  <c r="L233" i="5"/>
  <c r="M233" i="5"/>
  <c r="V233" i="5"/>
  <c r="I233" i="5"/>
  <c r="Q233" i="5"/>
  <c r="N233" i="5"/>
  <c r="W233" i="5"/>
  <c r="R233" i="5"/>
  <c r="S233" i="5"/>
  <c r="E233" i="5" l="1"/>
  <c r="F233" i="5"/>
  <c r="A234" i="5"/>
  <c r="D234" i="5"/>
  <c r="B235" i="5"/>
  <c r="C234" i="5"/>
  <c r="H234" i="5"/>
  <c r="S234" i="5"/>
  <c r="L234" i="5"/>
  <c r="M234" i="5"/>
  <c r="V234" i="5"/>
  <c r="G234" i="5"/>
  <c r="X234" i="5"/>
  <c r="Q234" i="5"/>
  <c r="N234" i="5"/>
  <c r="W234" i="5"/>
  <c r="R234" i="5"/>
  <c r="I234" i="5"/>
  <c r="E234" i="5" l="1"/>
  <c r="F234" i="5"/>
  <c r="A235" i="5"/>
  <c r="C235" i="5"/>
  <c r="B236" i="5"/>
  <c r="D235" i="5"/>
  <c r="H235" i="5"/>
  <c r="S235" i="5"/>
  <c r="L235" i="5"/>
  <c r="M235" i="5"/>
  <c r="V235" i="5"/>
  <c r="I235" i="5"/>
  <c r="Q235" i="5"/>
  <c r="N235" i="5"/>
  <c r="W235" i="5"/>
  <c r="R235" i="5"/>
  <c r="G235" i="5"/>
  <c r="X235" i="5"/>
  <c r="E235" i="5" l="1"/>
  <c r="F235" i="5"/>
  <c r="A236" i="5"/>
  <c r="B237" i="5"/>
  <c r="D236" i="5"/>
  <c r="C236" i="5"/>
  <c r="H236" i="5"/>
  <c r="S236" i="5"/>
  <c r="L236" i="5"/>
  <c r="M236" i="5"/>
  <c r="V236" i="5"/>
  <c r="G236" i="5"/>
  <c r="X236" i="5"/>
  <c r="Q236" i="5"/>
  <c r="N236" i="5"/>
  <c r="W236" i="5"/>
  <c r="R236" i="5"/>
  <c r="I236" i="5"/>
  <c r="E236" i="5" l="1"/>
  <c r="F236" i="5"/>
  <c r="A237" i="5"/>
  <c r="B238" i="5"/>
  <c r="D237" i="5"/>
  <c r="C237" i="5"/>
  <c r="H237" i="5"/>
  <c r="G237" i="5"/>
  <c r="X237" i="5"/>
  <c r="L237" i="5"/>
  <c r="M237" i="5"/>
  <c r="V237" i="5"/>
  <c r="I237" i="5"/>
  <c r="Q237" i="5"/>
  <c r="N237" i="5"/>
  <c r="W237" i="5"/>
  <c r="R237" i="5"/>
  <c r="S237" i="5"/>
  <c r="E237" i="5" l="1"/>
  <c r="F237" i="5"/>
  <c r="A238" i="5"/>
  <c r="D238" i="5"/>
  <c r="B239" i="5"/>
  <c r="C238" i="5"/>
  <c r="H238" i="5"/>
  <c r="R238" i="5"/>
  <c r="S238" i="5"/>
  <c r="L238" i="5"/>
  <c r="M238" i="5"/>
  <c r="V238" i="5"/>
  <c r="I238" i="5"/>
  <c r="Q238" i="5"/>
  <c r="N238" i="5"/>
  <c r="W238" i="5"/>
  <c r="G238" i="5"/>
  <c r="X238" i="5"/>
  <c r="E238" i="5" l="1"/>
  <c r="F238" i="5"/>
  <c r="A239" i="5"/>
  <c r="B240" i="5"/>
  <c r="D239" i="5"/>
  <c r="C239" i="5"/>
  <c r="R239" i="5"/>
  <c r="X239" i="5"/>
  <c r="L239" i="5"/>
  <c r="M239" i="5"/>
  <c r="V239" i="5"/>
  <c r="G239" i="5"/>
  <c r="S239" i="5"/>
  <c r="Q239" i="5"/>
  <c r="N239" i="5"/>
  <c r="W239" i="5"/>
  <c r="H239" i="5"/>
  <c r="I239" i="5"/>
  <c r="E239" i="5" l="1"/>
  <c r="F239" i="5"/>
  <c r="A240" i="5"/>
  <c r="C240" i="5"/>
  <c r="B241" i="5"/>
  <c r="D240" i="5"/>
  <c r="H240" i="5"/>
  <c r="S240" i="5"/>
  <c r="L240" i="5"/>
  <c r="M240" i="5"/>
  <c r="V240" i="5"/>
  <c r="G240" i="5"/>
  <c r="X240" i="5"/>
  <c r="Q240" i="5"/>
  <c r="N240" i="5"/>
  <c r="W240" i="5"/>
  <c r="R240" i="5"/>
  <c r="I240" i="5"/>
  <c r="E240" i="5" l="1"/>
  <c r="F240" i="5"/>
  <c r="A241" i="5"/>
  <c r="D241" i="5"/>
  <c r="B242" i="5"/>
  <c r="C241" i="5"/>
  <c r="H241" i="5"/>
  <c r="R241" i="5"/>
  <c r="I241" i="5"/>
  <c r="L241" i="5"/>
  <c r="M241" i="5"/>
  <c r="V241" i="5"/>
  <c r="S241" i="5"/>
  <c r="Q241" i="5"/>
  <c r="N241" i="5"/>
  <c r="W241" i="5"/>
  <c r="G241" i="5"/>
  <c r="X241" i="5"/>
  <c r="E241" i="5" l="1"/>
  <c r="F241" i="5"/>
  <c r="A242" i="5"/>
  <c r="B243" i="5"/>
  <c r="D242" i="5"/>
  <c r="C242" i="5"/>
  <c r="R242" i="5"/>
  <c r="X242" i="5"/>
  <c r="L242" i="5"/>
  <c r="M242" i="5"/>
  <c r="V242" i="5"/>
  <c r="G242" i="5"/>
  <c r="S242" i="5"/>
  <c r="Q242" i="5"/>
  <c r="N242" i="5"/>
  <c r="W242" i="5"/>
  <c r="H242" i="5"/>
  <c r="I242" i="5"/>
  <c r="E242" i="5" l="1"/>
  <c r="F242" i="5"/>
  <c r="A243" i="5"/>
  <c r="B244" i="5"/>
  <c r="C243" i="5"/>
  <c r="D243" i="5"/>
  <c r="H243" i="5"/>
  <c r="G243" i="5"/>
  <c r="X243" i="5"/>
  <c r="L243" i="5"/>
  <c r="M243" i="5"/>
  <c r="V243" i="5"/>
  <c r="I243" i="5"/>
  <c r="Q243" i="5"/>
  <c r="N243" i="5"/>
  <c r="W243" i="5"/>
  <c r="R243" i="5"/>
  <c r="S243" i="5"/>
  <c r="E243" i="5" l="1"/>
  <c r="F243" i="5"/>
  <c r="A244" i="5"/>
  <c r="B245" i="5"/>
  <c r="D244" i="5"/>
  <c r="C244" i="5"/>
  <c r="H244" i="5"/>
  <c r="S244" i="5"/>
  <c r="L244" i="5"/>
  <c r="M244" i="5"/>
  <c r="V244" i="5"/>
  <c r="G244" i="5"/>
  <c r="X244" i="5"/>
  <c r="Q244" i="5"/>
  <c r="N244" i="5"/>
  <c r="W244" i="5"/>
  <c r="R244" i="5"/>
  <c r="I244" i="5"/>
  <c r="E244" i="5" l="1"/>
  <c r="F244" i="5"/>
  <c r="A245" i="5"/>
  <c r="D245" i="5"/>
  <c r="B246" i="5"/>
  <c r="C245" i="5"/>
  <c r="H245" i="5"/>
  <c r="R245" i="5"/>
  <c r="S245" i="5"/>
  <c r="L245" i="5"/>
  <c r="M245" i="5"/>
  <c r="V245" i="5"/>
  <c r="I245" i="5"/>
  <c r="Q245" i="5"/>
  <c r="N245" i="5"/>
  <c r="W245" i="5"/>
  <c r="G245" i="5"/>
  <c r="X245" i="5"/>
  <c r="E245" i="5" l="1"/>
  <c r="F245" i="5"/>
  <c r="A246" i="5"/>
  <c r="C246" i="5"/>
  <c r="B247" i="5"/>
  <c r="D246" i="5"/>
  <c r="H246" i="5"/>
  <c r="G246" i="5"/>
  <c r="X246" i="5"/>
  <c r="L246" i="5"/>
  <c r="M246" i="5"/>
  <c r="V246" i="5"/>
  <c r="I246" i="5"/>
  <c r="Q246" i="5"/>
  <c r="N246" i="5"/>
  <c r="W246" i="5"/>
  <c r="R246" i="5"/>
  <c r="S246" i="5"/>
  <c r="E246" i="5" l="1"/>
  <c r="F246" i="5"/>
  <c r="A247" i="5"/>
  <c r="B248" i="5"/>
  <c r="D247" i="5"/>
  <c r="C247" i="5"/>
  <c r="H247" i="5"/>
  <c r="G247" i="5"/>
  <c r="X247" i="5"/>
  <c r="L247" i="5"/>
  <c r="M247" i="5"/>
  <c r="V247" i="5"/>
  <c r="I247" i="5"/>
  <c r="Q247" i="5"/>
  <c r="N247" i="5"/>
  <c r="W247" i="5"/>
  <c r="R247" i="5"/>
  <c r="S247" i="5"/>
  <c r="E247" i="5" l="1"/>
  <c r="F247" i="5"/>
  <c r="A248" i="5"/>
  <c r="B249" i="5"/>
  <c r="C248" i="5"/>
  <c r="D248" i="5"/>
  <c r="H248" i="5"/>
  <c r="I248" i="5"/>
  <c r="L248" i="5"/>
  <c r="M248" i="5"/>
  <c r="V248" i="5"/>
  <c r="G248" i="5"/>
  <c r="X248" i="5"/>
  <c r="Q248" i="5"/>
  <c r="N248" i="5"/>
  <c r="W248" i="5"/>
  <c r="R248" i="5"/>
  <c r="S248" i="5"/>
  <c r="E248" i="5" l="1"/>
  <c r="F248" i="5"/>
  <c r="A249" i="5"/>
  <c r="C249" i="5"/>
  <c r="B250" i="5"/>
  <c r="D249" i="5"/>
  <c r="I249" i="5"/>
  <c r="S249" i="5"/>
  <c r="X249" i="5"/>
  <c r="Q249" i="5"/>
  <c r="H249" i="5"/>
  <c r="G249" i="5"/>
  <c r="L249" i="5"/>
  <c r="M249" i="5"/>
  <c r="V249" i="5"/>
  <c r="N249" i="5"/>
  <c r="W249" i="5"/>
  <c r="R249" i="5"/>
  <c r="E249" i="5" l="1"/>
  <c r="F249" i="5"/>
  <c r="A250" i="5"/>
  <c r="D250" i="5"/>
  <c r="C250" i="5"/>
  <c r="B251" i="5"/>
  <c r="H250" i="5"/>
  <c r="G250" i="5"/>
  <c r="X250" i="5"/>
  <c r="L250" i="5"/>
  <c r="M250" i="5"/>
  <c r="V250" i="5"/>
  <c r="I250" i="5"/>
  <c r="Q250" i="5"/>
  <c r="N250" i="5"/>
  <c r="W250" i="5"/>
  <c r="R250" i="5"/>
  <c r="S250" i="5"/>
  <c r="E250" i="5" l="1"/>
  <c r="F250" i="5"/>
  <c r="A251" i="5"/>
  <c r="D251" i="5"/>
  <c r="B252" i="5"/>
  <c r="C251" i="5"/>
  <c r="H251" i="5"/>
  <c r="S251" i="5"/>
  <c r="L251" i="5"/>
  <c r="M251" i="5"/>
  <c r="V251" i="5"/>
  <c r="I251" i="5"/>
  <c r="Q251" i="5"/>
  <c r="N251" i="5"/>
  <c r="W251" i="5"/>
  <c r="R251" i="5"/>
  <c r="G251" i="5"/>
  <c r="X251" i="5"/>
  <c r="E251" i="5" l="1"/>
  <c r="F251" i="5"/>
  <c r="A252" i="5"/>
  <c r="B253" i="5"/>
  <c r="C252" i="5"/>
  <c r="D252" i="5"/>
  <c r="H252" i="5"/>
  <c r="G252" i="5"/>
  <c r="X252" i="5"/>
  <c r="L252" i="5"/>
  <c r="M252" i="5"/>
  <c r="V252" i="5"/>
  <c r="I252" i="5"/>
  <c r="Q252" i="5"/>
  <c r="N252" i="5"/>
  <c r="W252" i="5"/>
  <c r="R252" i="5"/>
  <c r="S252" i="5"/>
  <c r="E252" i="5" l="1"/>
  <c r="F252" i="5"/>
  <c r="A253" i="5"/>
  <c r="B254" i="5"/>
  <c r="C253" i="5"/>
  <c r="D253" i="5"/>
  <c r="H253" i="5"/>
  <c r="I253" i="5"/>
  <c r="L253" i="5"/>
  <c r="M253" i="5"/>
  <c r="V253" i="5"/>
  <c r="G253" i="5"/>
  <c r="Q253" i="5"/>
  <c r="N253" i="5"/>
  <c r="W253" i="5"/>
  <c r="R253" i="5"/>
  <c r="S253" i="5"/>
  <c r="X253" i="5"/>
  <c r="E253" i="5" l="1"/>
  <c r="F253" i="5"/>
  <c r="A254" i="5"/>
  <c r="D254" i="5"/>
  <c r="B255" i="5"/>
  <c r="C254" i="5"/>
  <c r="H254" i="5"/>
  <c r="G254" i="5"/>
  <c r="X254" i="5"/>
  <c r="L254" i="5"/>
  <c r="M254" i="5"/>
  <c r="V254" i="5"/>
  <c r="I254" i="5"/>
  <c r="Q254" i="5"/>
  <c r="N254" i="5"/>
  <c r="W254" i="5"/>
  <c r="R254" i="5"/>
  <c r="S254" i="5"/>
  <c r="E254" i="5" l="1"/>
  <c r="F254" i="5"/>
  <c r="A255" i="5"/>
  <c r="B256" i="5"/>
  <c r="C255" i="5"/>
  <c r="D255" i="5"/>
  <c r="H255" i="5"/>
  <c r="I255" i="5"/>
  <c r="X255" i="5"/>
  <c r="L255" i="5"/>
  <c r="M255" i="5"/>
  <c r="V255" i="5"/>
  <c r="G255" i="5"/>
  <c r="Q255" i="5"/>
  <c r="N255" i="5"/>
  <c r="W255" i="5"/>
  <c r="R255" i="5"/>
  <c r="S255" i="5"/>
  <c r="E255" i="5" l="1"/>
  <c r="F255" i="5"/>
  <c r="A256" i="5"/>
  <c r="C256" i="5"/>
  <c r="B257" i="5"/>
  <c r="D256" i="5"/>
  <c r="H256" i="5"/>
  <c r="G256" i="5"/>
  <c r="X256" i="5"/>
  <c r="L256" i="5"/>
  <c r="M256" i="5"/>
  <c r="V256" i="5"/>
  <c r="I256" i="5"/>
  <c r="Q256" i="5"/>
  <c r="N256" i="5"/>
  <c r="W256" i="5"/>
  <c r="R256" i="5"/>
  <c r="S256" i="5"/>
  <c r="E256" i="5" l="1"/>
  <c r="F256" i="5"/>
  <c r="A257" i="5"/>
  <c r="C257" i="5"/>
  <c r="B258" i="5"/>
  <c r="D257" i="5"/>
  <c r="G257" i="5"/>
  <c r="I257" i="5"/>
  <c r="L257" i="5"/>
  <c r="M257" i="5"/>
  <c r="V257" i="5"/>
  <c r="R257" i="5"/>
  <c r="S257" i="5"/>
  <c r="Q257" i="5"/>
  <c r="N257" i="5"/>
  <c r="W257" i="5"/>
  <c r="H257" i="5"/>
  <c r="X257" i="5"/>
  <c r="E257" i="5" l="1"/>
  <c r="F257" i="5"/>
  <c r="A258" i="5"/>
  <c r="D258" i="5"/>
  <c r="B259" i="5"/>
  <c r="C258" i="5"/>
  <c r="H258" i="5"/>
  <c r="S258" i="5"/>
  <c r="L258" i="5"/>
  <c r="M258" i="5"/>
  <c r="V258" i="5"/>
  <c r="G258" i="5"/>
  <c r="X258" i="5"/>
  <c r="Q258" i="5"/>
  <c r="N258" i="5"/>
  <c r="W258" i="5"/>
  <c r="R258" i="5"/>
  <c r="I258" i="5"/>
  <c r="E258" i="5" l="1"/>
  <c r="F258" i="5"/>
  <c r="A259" i="5"/>
  <c r="C259" i="5"/>
  <c r="B260" i="5"/>
  <c r="D259" i="5"/>
  <c r="H259" i="5"/>
  <c r="S259" i="5"/>
  <c r="L259" i="5"/>
  <c r="M259" i="5"/>
  <c r="V259" i="5"/>
  <c r="I259" i="5"/>
  <c r="Q259" i="5"/>
  <c r="N259" i="5"/>
  <c r="W259" i="5"/>
  <c r="R259" i="5"/>
  <c r="G259" i="5"/>
  <c r="X259" i="5"/>
  <c r="E259" i="5" l="1"/>
  <c r="F259" i="5"/>
  <c r="A260" i="5"/>
  <c r="B261" i="5"/>
  <c r="D260" i="5"/>
  <c r="C260" i="5"/>
  <c r="H260" i="5"/>
  <c r="G260" i="5"/>
  <c r="X260" i="5"/>
  <c r="L260" i="5"/>
  <c r="M260" i="5"/>
  <c r="V260" i="5"/>
  <c r="I260" i="5"/>
  <c r="Q260" i="5"/>
  <c r="N260" i="5"/>
  <c r="W260" i="5"/>
  <c r="R260" i="5"/>
  <c r="S260" i="5"/>
  <c r="E260" i="5" l="1"/>
  <c r="F260" i="5"/>
  <c r="A261" i="5"/>
  <c r="D261" i="5"/>
  <c r="B262" i="5"/>
  <c r="C261" i="5"/>
  <c r="R261" i="5"/>
  <c r="S261" i="5"/>
  <c r="L261" i="5"/>
  <c r="M261" i="5"/>
  <c r="V261" i="5"/>
  <c r="I261" i="5"/>
  <c r="Q261" i="5"/>
  <c r="N261" i="5"/>
  <c r="W261" i="5"/>
  <c r="H261" i="5"/>
  <c r="G261" i="5"/>
  <c r="X261" i="5"/>
  <c r="E261" i="5" l="1"/>
  <c r="F261" i="5"/>
  <c r="A262" i="5"/>
  <c r="C262" i="5"/>
  <c r="B263" i="5"/>
  <c r="D262" i="5"/>
  <c r="H262" i="5"/>
  <c r="S262" i="5"/>
  <c r="L262" i="5"/>
  <c r="M262" i="5"/>
  <c r="V262" i="5"/>
  <c r="G262" i="5"/>
  <c r="X262" i="5"/>
  <c r="Q262" i="5"/>
  <c r="N262" i="5"/>
  <c r="W262" i="5"/>
  <c r="R262" i="5"/>
  <c r="I262" i="5"/>
  <c r="E262" i="5" l="1"/>
  <c r="F262" i="5"/>
  <c r="A263" i="5"/>
  <c r="C263" i="5"/>
  <c r="B264" i="5"/>
  <c r="D263" i="5"/>
  <c r="H263" i="5"/>
  <c r="I263" i="5"/>
  <c r="L263" i="5"/>
  <c r="M263" i="5"/>
  <c r="V263" i="5"/>
  <c r="G263" i="5"/>
  <c r="X263" i="5"/>
  <c r="Q263" i="5"/>
  <c r="N263" i="5"/>
  <c r="W263" i="5"/>
  <c r="R263" i="5"/>
  <c r="S263" i="5"/>
  <c r="E263" i="5" l="1"/>
  <c r="F263" i="5"/>
  <c r="A264" i="5"/>
  <c r="B265" i="5"/>
  <c r="D264" i="5"/>
  <c r="C264" i="5"/>
  <c r="H264" i="5"/>
  <c r="G264" i="5"/>
  <c r="X264" i="5"/>
  <c r="L264" i="5"/>
  <c r="M264" i="5"/>
  <c r="V264" i="5"/>
  <c r="I264" i="5"/>
  <c r="Q264" i="5"/>
  <c r="N264" i="5"/>
  <c r="W264" i="5"/>
  <c r="R264" i="5"/>
  <c r="S264" i="5"/>
  <c r="E264" i="5" l="1"/>
  <c r="F264" i="5"/>
  <c r="A265" i="5"/>
  <c r="D265" i="5"/>
  <c r="B266" i="5"/>
  <c r="C265" i="5"/>
  <c r="H265" i="5"/>
  <c r="R265" i="5"/>
  <c r="S265" i="5"/>
  <c r="I265" i="5"/>
  <c r="X265" i="5"/>
  <c r="L265" i="5"/>
  <c r="M265" i="5"/>
  <c r="V265" i="5"/>
  <c r="Q265" i="5"/>
  <c r="N265" i="5"/>
  <c r="W265" i="5"/>
  <c r="G265" i="5"/>
  <c r="E265" i="5" l="1"/>
  <c r="F265" i="5"/>
  <c r="A266" i="5"/>
  <c r="B267" i="5"/>
  <c r="D266" i="5"/>
  <c r="C266" i="5"/>
  <c r="H266" i="5"/>
  <c r="I266" i="5"/>
  <c r="L266" i="5"/>
  <c r="M266" i="5"/>
  <c r="V266" i="5"/>
  <c r="G266" i="5"/>
  <c r="X266" i="5"/>
  <c r="Q266" i="5"/>
  <c r="N266" i="5"/>
  <c r="W266" i="5"/>
  <c r="R266" i="5"/>
  <c r="S266" i="5"/>
  <c r="E266" i="5" l="1"/>
  <c r="F266" i="5"/>
  <c r="A267" i="5"/>
  <c r="D267" i="5"/>
  <c r="C267" i="5"/>
  <c r="B268" i="5"/>
  <c r="H267" i="5"/>
  <c r="I267" i="5"/>
  <c r="L267" i="5"/>
  <c r="M267" i="5"/>
  <c r="V267" i="5"/>
  <c r="G267" i="5"/>
  <c r="X267" i="5"/>
  <c r="Q267" i="5"/>
  <c r="N267" i="5"/>
  <c r="W267" i="5"/>
  <c r="R267" i="5"/>
  <c r="S267" i="5"/>
  <c r="E267" i="5" l="1"/>
  <c r="F267" i="5"/>
  <c r="A268" i="5"/>
  <c r="B269" i="5"/>
  <c r="D268" i="5"/>
  <c r="C268" i="5"/>
  <c r="H268" i="5"/>
  <c r="G268" i="5"/>
  <c r="X268" i="5"/>
  <c r="L268" i="5"/>
  <c r="M268" i="5"/>
  <c r="V268" i="5"/>
  <c r="I268" i="5"/>
  <c r="Q268" i="5"/>
  <c r="N268" i="5"/>
  <c r="W268" i="5"/>
  <c r="R268" i="5"/>
  <c r="S268" i="5"/>
  <c r="E268" i="5" l="1"/>
  <c r="F268" i="5"/>
  <c r="A269" i="5"/>
  <c r="C269" i="5"/>
  <c r="D269" i="5"/>
  <c r="B270" i="5"/>
  <c r="R269" i="5"/>
  <c r="I269" i="5"/>
  <c r="L269" i="5"/>
  <c r="M269" i="5"/>
  <c r="V269" i="5"/>
  <c r="G269" i="5"/>
  <c r="X269" i="5"/>
  <c r="Q269" i="5"/>
  <c r="N269" i="5"/>
  <c r="W269" i="5"/>
  <c r="H269" i="5"/>
  <c r="S269" i="5"/>
  <c r="E269" i="5" l="1"/>
  <c r="F269" i="5"/>
  <c r="A270" i="5"/>
  <c r="D270" i="5"/>
  <c r="B271" i="5"/>
  <c r="C270" i="5"/>
  <c r="H270" i="5"/>
  <c r="S270" i="5"/>
  <c r="L270" i="5"/>
  <c r="M270" i="5"/>
  <c r="V270" i="5"/>
  <c r="G270" i="5"/>
  <c r="X270" i="5"/>
  <c r="Q270" i="5"/>
  <c r="N270" i="5"/>
  <c r="W270" i="5"/>
  <c r="R270" i="5"/>
  <c r="I270" i="5"/>
  <c r="E270" i="5" l="1"/>
  <c r="F270" i="5"/>
  <c r="A271" i="5"/>
  <c r="D271" i="5"/>
  <c r="C271" i="5"/>
  <c r="B272" i="5"/>
  <c r="H271" i="5"/>
  <c r="I271" i="5"/>
  <c r="L271" i="5"/>
  <c r="M271" i="5"/>
  <c r="V271" i="5"/>
  <c r="G271" i="5"/>
  <c r="X271" i="5"/>
  <c r="Q271" i="5"/>
  <c r="N271" i="5"/>
  <c r="W271" i="5"/>
  <c r="R271" i="5"/>
  <c r="S271" i="5"/>
  <c r="E271" i="5" l="1"/>
  <c r="F271" i="5"/>
  <c r="A272" i="5"/>
  <c r="B273" i="5"/>
  <c r="D272" i="5"/>
  <c r="C272" i="5"/>
  <c r="H272" i="5"/>
  <c r="R272" i="5"/>
  <c r="S272" i="5"/>
  <c r="L272" i="5"/>
  <c r="M272" i="5"/>
  <c r="V272" i="5"/>
  <c r="I272" i="5"/>
  <c r="Q272" i="5"/>
  <c r="N272" i="5"/>
  <c r="W272" i="5"/>
  <c r="G272" i="5"/>
  <c r="X272" i="5"/>
  <c r="E272" i="5" l="1"/>
  <c r="F272" i="5"/>
  <c r="A273" i="5"/>
  <c r="D273" i="5"/>
  <c r="B274" i="5"/>
  <c r="C273" i="5"/>
  <c r="H273" i="5"/>
  <c r="G273" i="5"/>
  <c r="X273" i="5"/>
  <c r="L273" i="5"/>
  <c r="M273" i="5"/>
  <c r="V273" i="5"/>
  <c r="S273" i="5"/>
  <c r="Q273" i="5"/>
  <c r="N273" i="5"/>
  <c r="W273" i="5"/>
  <c r="R273" i="5"/>
  <c r="I273" i="5"/>
  <c r="E273" i="5" l="1"/>
  <c r="F273" i="5"/>
  <c r="A274" i="5"/>
  <c r="C274" i="5"/>
  <c r="B275" i="5"/>
  <c r="D274" i="5"/>
  <c r="H274" i="5"/>
  <c r="G274" i="5"/>
  <c r="X274" i="5"/>
  <c r="L274" i="5"/>
  <c r="M274" i="5"/>
  <c r="V274" i="5"/>
  <c r="I274" i="5"/>
  <c r="Q274" i="5"/>
  <c r="N274" i="5"/>
  <c r="W274" i="5"/>
  <c r="R274" i="5"/>
  <c r="S274" i="5"/>
  <c r="E274" i="5" l="1"/>
  <c r="F274" i="5"/>
  <c r="A275" i="5"/>
  <c r="D275" i="5"/>
  <c r="C275" i="5"/>
  <c r="B276" i="5"/>
  <c r="H275" i="5"/>
  <c r="I275" i="5"/>
  <c r="L275" i="5"/>
  <c r="M275" i="5"/>
  <c r="V275" i="5"/>
  <c r="S275" i="5"/>
  <c r="Q275" i="5"/>
  <c r="N275" i="5"/>
  <c r="W275" i="5"/>
  <c r="R275" i="5"/>
  <c r="G275" i="5"/>
  <c r="X275" i="5"/>
  <c r="E275" i="5" l="1"/>
  <c r="F275" i="5"/>
  <c r="A276" i="5"/>
  <c r="C276" i="5"/>
  <c r="D276" i="5"/>
  <c r="B277" i="5"/>
  <c r="H276" i="5"/>
  <c r="X276" i="5"/>
  <c r="L276" i="5"/>
  <c r="M276" i="5"/>
  <c r="V276" i="5"/>
  <c r="G276" i="5"/>
  <c r="S276" i="5"/>
  <c r="Q276" i="5"/>
  <c r="N276" i="5"/>
  <c r="W276" i="5"/>
  <c r="R276" i="5"/>
  <c r="I276" i="5"/>
  <c r="E276" i="5" l="1"/>
  <c r="F276" i="5"/>
  <c r="A277" i="5"/>
  <c r="D277" i="5"/>
  <c r="C277" i="5"/>
  <c r="B278" i="5"/>
  <c r="H277" i="5"/>
  <c r="G277" i="5"/>
  <c r="X277" i="5"/>
  <c r="L277" i="5"/>
  <c r="M277" i="5"/>
  <c r="V277" i="5"/>
  <c r="I277" i="5"/>
  <c r="Q277" i="5"/>
  <c r="N277" i="5"/>
  <c r="W277" i="5"/>
  <c r="R277" i="5"/>
  <c r="S277" i="5"/>
  <c r="E277" i="5" l="1"/>
  <c r="F277" i="5"/>
  <c r="A278" i="5"/>
  <c r="C278" i="5"/>
  <c r="B279" i="5"/>
  <c r="D278" i="5"/>
  <c r="H278" i="5"/>
  <c r="R278" i="5"/>
  <c r="S278" i="5"/>
  <c r="L278" i="5"/>
  <c r="M278" i="5"/>
  <c r="V278" i="5"/>
  <c r="G278" i="5"/>
  <c r="X278" i="5"/>
  <c r="Q278" i="5"/>
  <c r="N278" i="5"/>
  <c r="W278" i="5"/>
  <c r="I278" i="5"/>
  <c r="E278" i="5" l="1"/>
  <c r="F278" i="5"/>
  <c r="A279" i="5"/>
  <c r="C279" i="5"/>
  <c r="D279" i="5"/>
  <c r="B280" i="5"/>
  <c r="H279" i="5"/>
  <c r="S279" i="5"/>
  <c r="L279" i="5"/>
  <c r="M279" i="5"/>
  <c r="V279" i="5"/>
  <c r="G279" i="5"/>
  <c r="X279" i="5"/>
  <c r="Q279" i="5"/>
  <c r="N279" i="5"/>
  <c r="W279" i="5"/>
  <c r="R279" i="5"/>
  <c r="I279" i="5"/>
  <c r="E279" i="5" l="1"/>
  <c r="F279" i="5"/>
  <c r="A280" i="5"/>
  <c r="B281" i="5"/>
  <c r="D280" i="5"/>
  <c r="C280" i="5"/>
  <c r="H280" i="5"/>
  <c r="R280" i="5"/>
  <c r="I280" i="5"/>
  <c r="L280" i="5"/>
  <c r="M280" i="5"/>
  <c r="V280" i="5"/>
  <c r="S280" i="5"/>
  <c r="Q280" i="5"/>
  <c r="N280" i="5"/>
  <c r="W280" i="5"/>
  <c r="G280" i="5"/>
  <c r="X280" i="5"/>
  <c r="E280" i="5" l="1"/>
  <c r="F280" i="5"/>
  <c r="A281" i="5"/>
  <c r="C281" i="5"/>
  <c r="D281" i="5"/>
  <c r="B282" i="5"/>
  <c r="H281" i="5"/>
  <c r="G281" i="5"/>
  <c r="X281" i="5"/>
  <c r="L281" i="5"/>
  <c r="M281" i="5"/>
  <c r="V281" i="5"/>
  <c r="R281" i="5"/>
  <c r="S281" i="5"/>
  <c r="Q281" i="5"/>
  <c r="N281" i="5"/>
  <c r="W281" i="5"/>
  <c r="I281" i="5"/>
  <c r="E281" i="5" l="1"/>
  <c r="F281" i="5"/>
  <c r="A282" i="5"/>
  <c r="B283" i="5"/>
  <c r="D282" i="5"/>
  <c r="C282" i="5"/>
  <c r="H282" i="5"/>
  <c r="G282" i="5"/>
  <c r="X282" i="5"/>
  <c r="L282" i="5"/>
  <c r="M282" i="5"/>
  <c r="V282" i="5"/>
  <c r="I282" i="5"/>
  <c r="Q282" i="5"/>
  <c r="N282" i="5"/>
  <c r="W282" i="5"/>
  <c r="R282" i="5"/>
  <c r="S282" i="5"/>
  <c r="E282" i="5" l="1"/>
  <c r="F282" i="5"/>
  <c r="A283" i="5"/>
  <c r="B284" i="5"/>
  <c r="C283" i="5"/>
  <c r="D283" i="5"/>
  <c r="H283" i="5"/>
  <c r="S283" i="5"/>
  <c r="L283" i="5"/>
  <c r="M283" i="5"/>
  <c r="V283" i="5"/>
  <c r="I283" i="5"/>
  <c r="X283" i="5"/>
  <c r="Q283" i="5"/>
  <c r="N283" i="5"/>
  <c r="W283" i="5"/>
  <c r="R283" i="5"/>
  <c r="G283" i="5"/>
  <c r="E283" i="5" l="1"/>
  <c r="F283" i="5"/>
  <c r="A284" i="5"/>
  <c r="C284" i="5"/>
  <c r="D284" i="5"/>
  <c r="B285" i="5"/>
  <c r="H284" i="5"/>
  <c r="I284" i="5"/>
  <c r="L284" i="5"/>
  <c r="M284" i="5"/>
  <c r="V284" i="5"/>
  <c r="G284" i="5"/>
  <c r="X284" i="5"/>
  <c r="Q284" i="5"/>
  <c r="N284" i="5"/>
  <c r="W284" i="5"/>
  <c r="R284" i="5"/>
  <c r="S284" i="5"/>
  <c r="E284" i="5" l="1"/>
  <c r="F284" i="5"/>
  <c r="A285" i="5"/>
  <c r="B286" i="5"/>
  <c r="D285" i="5"/>
  <c r="C285" i="5"/>
  <c r="H285" i="5"/>
  <c r="I285" i="5"/>
  <c r="L285" i="5"/>
  <c r="M285" i="5"/>
  <c r="V285" i="5"/>
  <c r="G285" i="5"/>
  <c r="X285" i="5"/>
  <c r="Q285" i="5"/>
  <c r="N285" i="5"/>
  <c r="W285" i="5"/>
  <c r="R285" i="5"/>
  <c r="S285" i="5"/>
  <c r="E285" i="5" l="1"/>
  <c r="F285" i="5"/>
  <c r="A286" i="5"/>
  <c r="B287" i="5"/>
  <c r="C286" i="5"/>
  <c r="D286" i="5"/>
  <c r="H286" i="5"/>
  <c r="G286" i="5"/>
  <c r="X286" i="5"/>
  <c r="L286" i="5"/>
  <c r="M286" i="5"/>
  <c r="V286" i="5"/>
  <c r="I286" i="5"/>
  <c r="Q286" i="5"/>
  <c r="N286" i="5"/>
  <c r="W286" i="5"/>
  <c r="R286" i="5"/>
  <c r="S286" i="5"/>
  <c r="E286" i="5" l="1"/>
  <c r="F286" i="5"/>
  <c r="A287" i="5"/>
  <c r="D287" i="5"/>
  <c r="C287" i="5"/>
  <c r="B288" i="5"/>
  <c r="H287" i="5"/>
  <c r="I287" i="5"/>
  <c r="L287" i="5"/>
  <c r="M287" i="5"/>
  <c r="V287" i="5"/>
  <c r="G287" i="5"/>
  <c r="X287" i="5"/>
  <c r="Q287" i="5"/>
  <c r="N287" i="5"/>
  <c r="W287" i="5"/>
  <c r="R287" i="5"/>
  <c r="S287" i="5"/>
  <c r="E287" i="5" l="1"/>
  <c r="F287" i="5"/>
  <c r="A288" i="5"/>
  <c r="D288" i="5"/>
  <c r="C288" i="5"/>
  <c r="B289" i="5"/>
  <c r="I288" i="5"/>
  <c r="L288" i="5"/>
  <c r="M288" i="5"/>
  <c r="V288" i="5"/>
  <c r="R288" i="5"/>
  <c r="G288" i="5"/>
  <c r="X288" i="5"/>
  <c r="Q288" i="5"/>
  <c r="N288" i="5"/>
  <c r="W288" i="5"/>
  <c r="H288" i="5"/>
  <c r="S288" i="5"/>
  <c r="E288" i="5" l="1"/>
  <c r="F288" i="5"/>
  <c r="A289" i="5"/>
  <c r="B290" i="5"/>
  <c r="D289" i="5"/>
  <c r="C289" i="5"/>
  <c r="H289" i="5"/>
  <c r="G289" i="5"/>
  <c r="X289" i="5"/>
  <c r="L289" i="5"/>
  <c r="M289" i="5"/>
  <c r="V289" i="5"/>
  <c r="I289" i="5"/>
  <c r="Q289" i="5"/>
  <c r="N289" i="5"/>
  <c r="W289" i="5"/>
  <c r="R289" i="5"/>
  <c r="S289" i="5"/>
  <c r="E289" i="5" l="1"/>
  <c r="F289" i="5"/>
  <c r="A290" i="5"/>
  <c r="C290" i="5"/>
  <c r="B291" i="5"/>
  <c r="D290" i="5"/>
  <c r="H290" i="5"/>
  <c r="I290" i="5"/>
  <c r="L290" i="5"/>
  <c r="M290" i="5"/>
  <c r="V290" i="5"/>
  <c r="G290" i="5"/>
  <c r="X290" i="5"/>
  <c r="Q290" i="5"/>
  <c r="N290" i="5"/>
  <c r="W290" i="5"/>
  <c r="R290" i="5"/>
  <c r="S290" i="5"/>
  <c r="E290" i="5" l="1"/>
  <c r="F290" i="5"/>
  <c r="A291" i="5"/>
  <c r="C291" i="5"/>
  <c r="B292" i="5"/>
  <c r="D291" i="5"/>
  <c r="H291" i="5"/>
  <c r="S291" i="5"/>
  <c r="L291" i="5"/>
  <c r="M291" i="5"/>
  <c r="V291" i="5"/>
  <c r="G291" i="5"/>
  <c r="X291" i="5"/>
  <c r="Q291" i="5"/>
  <c r="N291" i="5"/>
  <c r="W291" i="5"/>
  <c r="R291" i="5"/>
  <c r="I291" i="5"/>
  <c r="E291" i="5" l="1"/>
  <c r="F291" i="5"/>
  <c r="A292" i="5"/>
  <c r="C292" i="5"/>
  <c r="D292" i="5"/>
  <c r="B293" i="5"/>
  <c r="H292" i="5"/>
  <c r="G292" i="5"/>
  <c r="X292" i="5"/>
  <c r="L292" i="5"/>
  <c r="M292" i="5"/>
  <c r="V292" i="5"/>
  <c r="I292" i="5"/>
  <c r="Q292" i="5"/>
  <c r="N292" i="5"/>
  <c r="W292" i="5"/>
  <c r="R292" i="5"/>
  <c r="S292" i="5"/>
  <c r="E292" i="5" l="1"/>
  <c r="F292" i="5"/>
  <c r="A293" i="5"/>
  <c r="C293" i="5"/>
  <c r="D293" i="5"/>
  <c r="B294" i="5"/>
  <c r="H293" i="5"/>
  <c r="S293" i="5"/>
  <c r="L293" i="5"/>
  <c r="M293" i="5"/>
  <c r="V293" i="5"/>
  <c r="I293" i="5"/>
  <c r="Q293" i="5"/>
  <c r="N293" i="5"/>
  <c r="W293" i="5"/>
  <c r="R293" i="5"/>
  <c r="G293" i="5"/>
  <c r="X293" i="5"/>
  <c r="E293" i="5" l="1"/>
  <c r="F293" i="5"/>
  <c r="A294" i="5"/>
  <c r="C294" i="5"/>
  <c r="B295" i="5"/>
  <c r="D294" i="5"/>
  <c r="H294" i="5"/>
  <c r="R294" i="5"/>
  <c r="S294" i="5"/>
  <c r="L294" i="5"/>
  <c r="M294" i="5"/>
  <c r="V294" i="5"/>
  <c r="I294" i="5"/>
  <c r="X294" i="5"/>
  <c r="Q294" i="5"/>
  <c r="N294" i="5"/>
  <c r="W294" i="5"/>
  <c r="G294" i="5"/>
  <c r="E294" i="5" l="1"/>
  <c r="F294" i="5"/>
  <c r="A295" i="5"/>
  <c r="B296" i="5"/>
  <c r="C295" i="5"/>
  <c r="D295" i="5"/>
  <c r="H295" i="5"/>
  <c r="S295" i="5"/>
  <c r="L295" i="5"/>
  <c r="M295" i="5"/>
  <c r="V295" i="5"/>
  <c r="G295" i="5"/>
  <c r="X295" i="5"/>
  <c r="Q295" i="5"/>
  <c r="N295" i="5"/>
  <c r="W295" i="5"/>
  <c r="R295" i="5"/>
  <c r="I295" i="5"/>
  <c r="E295" i="5" l="1"/>
  <c r="F295" i="5"/>
  <c r="A296" i="5"/>
  <c r="C296" i="5"/>
  <c r="D296" i="5"/>
  <c r="B297" i="5"/>
  <c r="H296" i="5"/>
  <c r="I296" i="5"/>
  <c r="X296" i="5"/>
  <c r="L296" i="5"/>
  <c r="M296" i="5"/>
  <c r="V296" i="5"/>
  <c r="G296" i="5"/>
  <c r="Q296" i="5"/>
  <c r="N296" i="5"/>
  <c r="W296" i="5"/>
  <c r="R296" i="5"/>
  <c r="S296" i="5"/>
  <c r="E296" i="5" l="1"/>
  <c r="F296" i="5"/>
  <c r="A297" i="5"/>
  <c r="C297" i="5"/>
  <c r="D297" i="5"/>
  <c r="B298" i="5"/>
  <c r="H297" i="5"/>
  <c r="G297" i="5"/>
  <c r="X297" i="5"/>
  <c r="L297" i="5"/>
  <c r="M297" i="5"/>
  <c r="V297" i="5"/>
  <c r="I297" i="5"/>
  <c r="Q297" i="5"/>
  <c r="N297" i="5"/>
  <c r="W297" i="5"/>
  <c r="R297" i="5"/>
  <c r="S297" i="5"/>
  <c r="E297" i="5" l="1"/>
  <c r="F297" i="5"/>
  <c r="A298" i="5"/>
  <c r="B299" i="5"/>
  <c r="C298" i="5"/>
  <c r="D298" i="5"/>
  <c r="H298" i="5"/>
  <c r="X298" i="5"/>
  <c r="L298" i="5"/>
  <c r="M298" i="5"/>
  <c r="V298" i="5"/>
  <c r="G298" i="5"/>
  <c r="S298" i="5"/>
  <c r="Q298" i="5"/>
  <c r="N298" i="5"/>
  <c r="W298" i="5"/>
  <c r="R298" i="5"/>
  <c r="I298" i="5"/>
  <c r="E298" i="5" l="1"/>
  <c r="F298" i="5"/>
  <c r="A299" i="5"/>
  <c r="B300" i="5"/>
  <c r="D299" i="5"/>
  <c r="C299" i="5"/>
  <c r="H299" i="5"/>
  <c r="R299" i="5"/>
  <c r="S299" i="5"/>
  <c r="L299" i="5"/>
  <c r="M299" i="5"/>
  <c r="V299" i="5"/>
  <c r="I299" i="5"/>
  <c r="X299" i="5"/>
  <c r="Q299" i="5"/>
  <c r="N299" i="5"/>
  <c r="W299" i="5"/>
  <c r="G299" i="5"/>
  <c r="E299" i="5" l="1"/>
  <c r="F299" i="5"/>
  <c r="A300" i="5"/>
  <c r="C300" i="5"/>
  <c r="B301" i="5"/>
  <c r="D300" i="5"/>
  <c r="H300" i="5"/>
  <c r="S300" i="5"/>
  <c r="L300" i="5"/>
  <c r="M300" i="5"/>
  <c r="V300" i="5"/>
  <c r="G300" i="5"/>
  <c r="X300" i="5"/>
  <c r="Q300" i="5"/>
  <c r="N300" i="5"/>
  <c r="W300" i="5"/>
  <c r="R300" i="5"/>
  <c r="I300" i="5"/>
  <c r="E300" i="5" l="1"/>
  <c r="F300" i="5"/>
  <c r="A301" i="5"/>
  <c r="C301" i="5"/>
  <c r="D301" i="5"/>
  <c r="B302" i="5"/>
  <c r="H301" i="5"/>
  <c r="I301" i="5"/>
  <c r="S301" i="5"/>
  <c r="L301" i="5"/>
  <c r="M301" i="5"/>
  <c r="V301" i="5"/>
  <c r="Q301" i="5"/>
  <c r="N301" i="5"/>
  <c r="W301" i="5"/>
  <c r="R301" i="5"/>
  <c r="G301" i="5"/>
  <c r="X301" i="5"/>
  <c r="E301" i="5" l="1"/>
  <c r="F301" i="5"/>
  <c r="A302" i="5"/>
  <c r="D302" i="5"/>
  <c r="C302" i="5"/>
  <c r="B303" i="5"/>
  <c r="R302" i="5"/>
  <c r="I302" i="5"/>
  <c r="X302" i="5"/>
  <c r="L302" i="5"/>
  <c r="M302" i="5"/>
  <c r="V302" i="5"/>
  <c r="Q302" i="5"/>
  <c r="N302" i="5"/>
  <c r="W302" i="5"/>
  <c r="H302" i="5"/>
  <c r="G302" i="5"/>
  <c r="S302" i="5"/>
  <c r="E302" i="5" l="1"/>
  <c r="F302" i="5"/>
  <c r="A303" i="5"/>
  <c r="B304" i="5"/>
  <c r="C303" i="5"/>
  <c r="D303" i="5"/>
  <c r="R303" i="5"/>
  <c r="I303" i="5"/>
  <c r="X303" i="5"/>
  <c r="L303" i="5"/>
  <c r="M303" i="5"/>
  <c r="V303" i="5"/>
  <c r="Q303" i="5"/>
  <c r="N303" i="5"/>
  <c r="W303" i="5"/>
  <c r="H303" i="5"/>
  <c r="G303" i="5"/>
  <c r="S303" i="5"/>
  <c r="E303" i="5" l="1"/>
  <c r="F303" i="5"/>
  <c r="A304" i="5"/>
  <c r="C304" i="5"/>
  <c r="D304" i="5"/>
  <c r="B305" i="5"/>
  <c r="R304" i="5"/>
  <c r="S304" i="5"/>
  <c r="X304" i="5"/>
  <c r="L304" i="5"/>
  <c r="M304" i="5"/>
  <c r="V304" i="5"/>
  <c r="Q304" i="5"/>
  <c r="N304" i="5"/>
  <c r="W304" i="5"/>
  <c r="H304" i="5"/>
  <c r="G304" i="5"/>
  <c r="I304" i="5"/>
  <c r="E304" i="5" l="1"/>
  <c r="F304" i="5"/>
  <c r="A305" i="5"/>
  <c r="C305" i="5"/>
  <c r="B306" i="5"/>
  <c r="D305" i="5"/>
  <c r="G305" i="5"/>
  <c r="L305" i="5"/>
  <c r="M305" i="5"/>
  <c r="V305" i="5"/>
  <c r="I305" i="5"/>
  <c r="X305" i="5"/>
  <c r="Q305" i="5"/>
  <c r="N305" i="5"/>
  <c r="W305" i="5"/>
  <c r="H305" i="5"/>
  <c r="R305" i="5"/>
  <c r="S305" i="5"/>
  <c r="E305" i="5" l="1"/>
  <c r="F305" i="5"/>
  <c r="A306" i="5"/>
  <c r="B307" i="5"/>
  <c r="D306" i="5"/>
  <c r="C306" i="5"/>
  <c r="H306" i="5"/>
  <c r="S306" i="5"/>
  <c r="L306" i="5"/>
  <c r="M306" i="5"/>
  <c r="V306" i="5"/>
  <c r="I306" i="5"/>
  <c r="Q306" i="5"/>
  <c r="N306" i="5"/>
  <c r="W306" i="5"/>
  <c r="R306" i="5"/>
  <c r="G306" i="5"/>
  <c r="X306" i="5"/>
  <c r="E306" i="5" l="1"/>
  <c r="F306" i="5"/>
  <c r="A307" i="5"/>
  <c r="B308" i="5"/>
  <c r="D307" i="5"/>
  <c r="C307" i="5"/>
  <c r="H307" i="5"/>
  <c r="G307" i="5"/>
  <c r="X307" i="5"/>
  <c r="L307" i="5"/>
  <c r="M307" i="5"/>
  <c r="V307" i="5"/>
  <c r="I307" i="5"/>
  <c r="Q307" i="5"/>
  <c r="N307" i="5"/>
  <c r="W307" i="5"/>
  <c r="R307" i="5"/>
  <c r="S307" i="5"/>
  <c r="E307" i="5" l="1"/>
  <c r="F307" i="5"/>
  <c r="A308" i="5"/>
  <c r="B309" i="5"/>
  <c r="C308" i="5"/>
  <c r="D308" i="5"/>
  <c r="H308" i="5"/>
  <c r="S308" i="5"/>
  <c r="L308" i="5"/>
  <c r="M308" i="5"/>
  <c r="V308" i="5"/>
  <c r="I308" i="5"/>
  <c r="Q308" i="5"/>
  <c r="N308" i="5"/>
  <c r="W308" i="5"/>
  <c r="R308" i="5"/>
  <c r="G308" i="5"/>
  <c r="X308" i="5"/>
  <c r="E308" i="5" l="1"/>
  <c r="F308" i="5"/>
  <c r="A309" i="5"/>
  <c r="B310" i="5"/>
  <c r="C309" i="5"/>
  <c r="D309" i="5"/>
  <c r="H309" i="5"/>
  <c r="S309" i="5"/>
  <c r="L309" i="5"/>
  <c r="M309" i="5"/>
  <c r="V309" i="5"/>
  <c r="G309" i="5"/>
  <c r="X309" i="5"/>
  <c r="Q309" i="5"/>
  <c r="N309" i="5"/>
  <c r="W309" i="5"/>
  <c r="R309" i="5"/>
  <c r="I309" i="5"/>
  <c r="E309" i="5" l="1"/>
  <c r="F309" i="5"/>
  <c r="A310" i="5"/>
  <c r="C310" i="5"/>
  <c r="D310" i="5"/>
  <c r="B311" i="5"/>
  <c r="H310" i="5"/>
  <c r="S310" i="5"/>
  <c r="L310" i="5"/>
  <c r="M310" i="5"/>
  <c r="V310" i="5"/>
  <c r="G310" i="5"/>
  <c r="X310" i="5"/>
  <c r="Q310" i="5"/>
  <c r="N310" i="5"/>
  <c r="W310" i="5"/>
  <c r="R310" i="5"/>
  <c r="I310" i="5"/>
  <c r="E310" i="5" l="1"/>
  <c r="F310" i="5"/>
  <c r="A311" i="5"/>
  <c r="D311" i="5"/>
  <c r="B312" i="5"/>
  <c r="C311" i="5"/>
  <c r="R311" i="5"/>
  <c r="I311" i="5"/>
  <c r="S311" i="5"/>
  <c r="X311" i="5"/>
  <c r="L311" i="5"/>
  <c r="M311" i="5"/>
  <c r="V311" i="5"/>
  <c r="Q311" i="5"/>
  <c r="N311" i="5"/>
  <c r="W311" i="5"/>
  <c r="H311" i="5"/>
  <c r="G311" i="5"/>
  <c r="E311" i="5" l="1"/>
  <c r="F311" i="5"/>
  <c r="A312" i="5"/>
  <c r="B313" i="5"/>
  <c r="C312" i="5"/>
  <c r="D312" i="5"/>
  <c r="X312" i="5"/>
  <c r="L312" i="5"/>
  <c r="M312" i="5"/>
  <c r="V312" i="5"/>
  <c r="N312" i="5"/>
  <c r="W312" i="5"/>
  <c r="H312" i="5"/>
  <c r="I312" i="5"/>
  <c r="Q312" i="5"/>
  <c r="R312" i="5"/>
  <c r="G312" i="5"/>
  <c r="S312" i="5"/>
  <c r="E312" i="5" l="1"/>
  <c r="F312" i="5"/>
  <c r="A313" i="5"/>
  <c r="B314" i="5"/>
  <c r="C313" i="5"/>
  <c r="D313" i="5"/>
  <c r="S313" i="5"/>
  <c r="L313" i="5"/>
  <c r="M313" i="5"/>
  <c r="V313" i="5"/>
  <c r="G313" i="5"/>
  <c r="X313" i="5"/>
  <c r="Q313" i="5"/>
  <c r="N313" i="5"/>
  <c r="W313" i="5"/>
  <c r="H313" i="5"/>
  <c r="R313" i="5"/>
  <c r="I313" i="5"/>
  <c r="E313" i="5" l="1"/>
  <c r="F313" i="5"/>
  <c r="A314" i="5"/>
  <c r="D314" i="5"/>
  <c r="C314" i="5"/>
  <c r="B315" i="5"/>
  <c r="R314" i="5"/>
  <c r="I314" i="5"/>
  <c r="L314" i="5"/>
  <c r="M314" i="5"/>
  <c r="V314" i="5"/>
  <c r="X314" i="5"/>
  <c r="Q314" i="5"/>
  <c r="N314" i="5"/>
  <c r="W314" i="5"/>
  <c r="H314" i="5"/>
  <c r="G314" i="5"/>
  <c r="S314" i="5"/>
  <c r="E314" i="5" l="1"/>
  <c r="F314" i="5"/>
  <c r="A315" i="5"/>
  <c r="C315" i="5"/>
  <c r="B316" i="5"/>
  <c r="D315" i="5"/>
  <c r="I315" i="5"/>
  <c r="S315" i="5"/>
  <c r="X315" i="5"/>
  <c r="M315" i="5"/>
  <c r="Q315" i="5"/>
  <c r="N315" i="5"/>
  <c r="W315" i="5"/>
  <c r="H315" i="5"/>
  <c r="R315" i="5"/>
  <c r="G315" i="5"/>
  <c r="L315" i="5"/>
  <c r="V315" i="5"/>
  <c r="E315" i="5" l="1"/>
  <c r="F315" i="5"/>
  <c r="A316" i="5"/>
  <c r="B317" i="5"/>
  <c r="D316" i="5"/>
  <c r="C316" i="5"/>
  <c r="L316" i="5"/>
  <c r="M316" i="5"/>
  <c r="V316" i="5"/>
  <c r="S316" i="5"/>
  <c r="Q316" i="5"/>
  <c r="N316" i="5"/>
  <c r="W316" i="5"/>
  <c r="H316" i="5"/>
  <c r="R316" i="5"/>
  <c r="G316" i="5"/>
  <c r="I316" i="5"/>
  <c r="X316" i="5"/>
  <c r="E316" i="5" l="1"/>
  <c r="F316" i="5"/>
  <c r="A317" i="5"/>
  <c r="D317" i="5"/>
  <c r="C317" i="5"/>
  <c r="B318" i="5"/>
  <c r="R317" i="5"/>
  <c r="X317" i="5"/>
  <c r="L317" i="5"/>
  <c r="M317" i="5"/>
  <c r="V317" i="5"/>
  <c r="I317" i="5"/>
  <c r="Q317" i="5"/>
  <c r="N317" i="5"/>
  <c r="W317" i="5"/>
  <c r="H317" i="5"/>
  <c r="G317" i="5"/>
  <c r="S317" i="5"/>
  <c r="E317" i="5" l="1"/>
  <c r="F317" i="5"/>
  <c r="A318" i="5"/>
  <c r="D318" i="5"/>
  <c r="B319" i="5"/>
  <c r="C318" i="5"/>
  <c r="H318" i="5"/>
  <c r="X318" i="5"/>
  <c r="L318" i="5"/>
  <c r="M318" i="5"/>
  <c r="V318" i="5"/>
  <c r="G318" i="5"/>
  <c r="S318" i="5"/>
  <c r="Q318" i="5"/>
  <c r="N318" i="5"/>
  <c r="W318" i="5"/>
  <c r="R318" i="5"/>
  <c r="I318" i="5"/>
  <c r="E318" i="5" l="1"/>
  <c r="F318" i="5"/>
  <c r="A319" i="5"/>
  <c r="B320" i="5"/>
  <c r="D319" i="5"/>
  <c r="C319" i="5"/>
  <c r="R319" i="5"/>
  <c r="S319" i="5"/>
  <c r="L319" i="5"/>
  <c r="M319" i="5"/>
  <c r="V319" i="5"/>
  <c r="G319" i="5"/>
  <c r="X319" i="5"/>
  <c r="Q319" i="5"/>
  <c r="N319" i="5"/>
  <c r="W319" i="5"/>
  <c r="H319" i="5"/>
  <c r="I319" i="5"/>
  <c r="E319" i="5" l="1"/>
  <c r="F319" i="5"/>
  <c r="A320" i="5"/>
  <c r="C320" i="5"/>
  <c r="B321" i="5"/>
  <c r="D320" i="5"/>
  <c r="G320" i="5"/>
  <c r="X320" i="5"/>
  <c r="L320" i="5"/>
  <c r="M320" i="5"/>
  <c r="V320" i="5"/>
  <c r="R320" i="5"/>
  <c r="S320" i="5"/>
  <c r="Q320" i="5"/>
  <c r="N320" i="5"/>
  <c r="W320" i="5"/>
  <c r="H320" i="5"/>
  <c r="I320" i="5"/>
  <c r="E320" i="5" l="1"/>
  <c r="F320" i="5"/>
  <c r="A321" i="5"/>
  <c r="B322" i="5"/>
  <c r="D321" i="5"/>
  <c r="C321" i="5"/>
  <c r="R321" i="5"/>
  <c r="S321" i="5"/>
  <c r="L321" i="5"/>
  <c r="M321" i="5"/>
  <c r="V321" i="5"/>
  <c r="G321" i="5"/>
  <c r="X321" i="5"/>
  <c r="Q321" i="5"/>
  <c r="N321" i="5"/>
  <c r="W321" i="5"/>
  <c r="H321" i="5"/>
  <c r="I321" i="5"/>
  <c r="E321" i="5" l="1"/>
  <c r="F321" i="5"/>
  <c r="A322" i="5"/>
  <c r="B323" i="5"/>
  <c r="C322" i="5"/>
  <c r="D322" i="5"/>
  <c r="G322" i="5"/>
  <c r="L322" i="5"/>
  <c r="M322" i="5"/>
  <c r="V322" i="5"/>
  <c r="R322" i="5"/>
  <c r="S322" i="5"/>
  <c r="Q322" i="5"/>
  <c r="N322" i="5"/>
  <c r="W322" i="5"/>
  <c r="H322" i="5"/>
  <c r="I322" i="5"/>
  <c r="X322" i="5"/>
  <c r="E322" i="5" l="1"/>
  <c r="F322" i="5"/>
  <c r="A323" i="5"/>
  <c r="C323" i="5"/>
  <c r="B324" i="5"/>
  <c r="D323" i="5"/>
  <c r="R323" i="5"/>
  <c r="L323" i="5"/>
  <c r="M323" i="5"/>
  <c r="V323" i="5"/>
  <c r="I323" i="5"/>
  <c r="X323" i="5"/>
  <c r="Q323" i="5"/>
  <c r="N323" i="5"/>
  <c r="W323" i="5"/>
  <c r="H323" i="5"/>
  <c r="G323" i="5"/>
  <c r="S323" i="5"/>
  <c r="E323" i="5" l="1"/>
  <c r="F323" i="5"/>
  <c r="A324" i="5"/>
  <c r="D324" i="5"/>
  <c r="C324" i="5"/>
  <c r="B325" i="5"/>
  <c r="R324" i="5"/>
  <c r="X324" i="5"/>
  <c r="L324" i="5"/>
  <c r="M324" i="5"/>
  <c r="V324" i="5"/>
  <c r="G324" i="5"/>
  <c r="S324" i="5"/>
  <c r="Q324" i="5"/>
  <c r="N324" i="5"/>
  <c r="W324" i="5"/>
  <c r="H324" i="5"/>
  <c r="I324" i="5"/>
  <c r="E324" i="5" l="1"/>
  <c r="F324" i="5"/>
  <c r="A325" i="5"/>
  <c r="D325" i="5"/>
  <c r="B326" i="5"/>
  <c r="C325" i="5"/>
  <c r="G325" i="5"/>
  <c r="L325" i="5"/>
  <c r="M325" i="5"/>
  <c r="V325" i="5"/>
  <c r="S325" i="5"/>
  <c r="Q325" i="5"/>
  <c r="N325" i="5"/>
  <c r="W325" i="5"/>
  <c r="H325" i="5"/>
  <c r="R325" i="5"/>
  <c r="I325" i="5"/>
  <c r="X325" i="5"/>
  <c r="E325" i="5" l="1"/>
  <c r="F325" i="5"/>
  <c r="A326" i="5"/>
  <c r="D326" i="5"/>
  <c r="B327" i="5"/>
  <c r="C326" i="5"/>
  <c r="G326" i="5"/>
  <c r="X326" i="5"/>
  <c r="V326" i="5"/>
  <c r="L326" i="5"/>
  <c r="Q326" i="5"/>
  <c r="N326" i="5"/>
  <c r="W326" i="5"/>
  <c r="H326" i="5"/>
  <c r="R326" i="5"/>
  <c r="I326" i="5"/>
  <c r="S326" i="5"/>
  <c r="M326" i="5"/>
  <c r="E326" i="5" l="1"/>
  <c r="F326" i="5"/>
  <c r="A327" i="5"/>
  <c r="C327" i="5"/>
  <c r="D327" i="5"/>
  <c r="B328" i="5"/>
  <c r="G327" i="5"/>
  <c r="X327" i="5"/>
  <c r="L327" i="5"/>
  <c r="M327" i="5"/>
  <c r="V327" i="5"/>
  <c r="R327" i="5"/>
  <c r="I327" i="5"/>
  <c r="Q327" i="5"/>
  <c r="N327" i="5"/>
  <c r="W327" i="5"/>
  <c r="H327" i="5"/>
  <c r="S327" i="5"/>
  <c r="E327" i="5" l="1"/>
  <c r="F327" i="5"/>
  <c r="A328" i="5"/>
  <c r="B329" i="5"/>
  <c r="D328" i="5"/>
  <c r="C328" i="5"/>
  <c r="G328" i="5"/>
  <c r="L328" i="5"/>
  <c r="M328" i="5"/>
  <c r="V328" i="5"/>
  <c r="I328" i="5"/>
  <c r="Q328" i="5"/>
  <c r="N328" i="5"/>
  <c r="W328" i="5"/>
  <c r="H328" i="5"/>
  <c r="R328" i="5"/>
  <c r="S328" i="5"/>
  <c r="X328" i="5"/>
  <c r="E328" i="5" l="1"/>
  <c r="F328" i="5"/>
  <c r="A329" i="5"/>
  <c r="C329" i="5"/>
  <c r="B330" i="5"/>
  <c r="D329" i="5"/>
  <c r="G329" i="5"/>
  <c r="L329" i="5"/>
  <c r="M329" i="5"/>
  <c r="V329" i="5"/>
  <c r="R329" i="5"/>
  <c r="I329" i="5"/>
  <c r="X329" i="5"/>
  <c r="Q329" i="5"/>
  <c r="N329" i="5"/>
  <c r="W329" i="5"/>
  <c r="H329" i="5"/>
  <c r="S329" i="5"/>
  <c r="E329" i="5" l="1"/>
  <c r="F329" i="5"/>
  <c r="A330" i="5"/>
  <c r="D330" i="5"/>
  <c r="C330" i="5"/>
  <c r="B331" i="5"/>
  <c r="R330" i="5"/>
  <c r="X330" i="5"/>
  <c r="L330" i="5"/>
  <c r="M330" i="5"/>
  <c r="V330" i="5"/>
  <c r="G330" i="5"/>
  <c r="S330" i="5"/>
  <c r="Q330" i="5"/>
  <c r="N330" i="5"/>
  <c r="W330" i="5"/>
  <c r="H330" i="5"/>
  <c r="I330" i="5"/>
  <c r="E330" i="5" l="1"/>
  <c r="F330" i="5"/>
  <c r="A331" i="5"/>
  <c r="D331" i="5"/>
  <c r="B332" i="5"/>
  <c r="C331" i="5"/>
  <c r="S331" i="5"/>
  <c r="L331" i="5"/>
  <c r="M331" i="5"/>
  <c r="V331" i="5"/>
  <c r="X331" i="5"/>
  <c r="Q331" i="5"/>
  <c r="N331" i="5"/>
  <c r="W331" i="5"/>
  <c r="H331" i="5"/>
  <c r="R331" i="5"/>
  <c r="G331" i="5"/>
  <c r="I331" i="5"/>
  <c r="E331" i="5" l="1"/>
  <c r="F331" i="5"/>
  <c r="A332" i="5"/>
  <c r="B333" i="5"/>
  <c r="D332" i="5"/>
  <c r="C332" i="5"/>
  <c r="G332" i="5"/>
  <c r="I332" i="5"/>
  <c r="L332" i="5"/>
  <c r="M332" i="5"/>
  <c r="V332" i="5"/>
  <c r="Q332" i="5"/>
  <c r="N332" i="5"/>
  <c r="W332" i="5"/>
  <c r="H332" i="5"/>
  <c r="R332" i="5"/>
  <c r="S332" i="5"/>
  <c r="X332" i="5"/>
  <c r="E332" i="5" l="1"/>
  <c r="F332" i="5"/>
  <c r="A333" i="5"/>
  <c r="C333" i="5"/>
  <c r="D333" i="5"/>
  <c r="B334" i="5"/>
  <c r="G333" i="5"/>
  <c r="I333" i="5"/>
  <c r="S333" i="5"/>
  <c r="X333" i="5"/>
  <c r="L333" i="5"/>
  <c r="M333" i="5"/>
  <c r="V333" i="5"/>
  <c r="Q333" i="5"/>
  <c r="N333" i="5"/>
  <c r="W333" i="5"/>
  <c r="H333" i="5"/>
  <c r="R333" i="5"/>
  <c r="E333" i="5" l="1"/>
  <c r="F333" i="5"/>
  <c r="A334" i="5"/>
  <c r="D334" i="5"/>
  <c r="B335" i="5"/>
  <c r="C334" i="5"/>
  <c r="S334" i="5"/>
  <c r="I334" i="5"/>
  <c r="L334" i="5"/>
  <c r="M334" i="5"/>
  <c r="V334" i="5"/>
  <c r="Q334" i="5"/>
  <c r="N334" i="5"/>
  <c r="W334" i="5"/>
  <c r="H334" i="5"/>
  <c r="R334" i="5"/>
  <c r="G334" i="5"/>
  <c r="X334" i="5"/>
  <c r="E334" i="5" l="1"/>
  <c r="F334" i="5"/>
  <c r="A335" i="5"/>
  <c r="D335" i="5"/>
  <c r="B336" i="5"/>
  <c r="C335" i="5"/>
  <c r="H335" i="5"/>
  <c r="R335" i="5"/>
  <c r="I335" i="5"/>
  <c r="X335" i="5"/>
  <c r="L335" i="5"/>
  <c r="M335" i="5"/>
  <c r="V335" i="5"/>
  <c r="Q335" i="5"/>
  <c r="N335" i="5"/>
  <c r="W335" i="5"/>
  <c r="G335" i="5"/>
  <c r="S335" i="5"/>
  <c r="E335" i="5" l="1"/>
  <c r="F335" i="5"/>
  <c r="A336" i="5"/>
  <c r="C336" i="5"/>
  <c r="B337" i="5"/>
  <c r="D336" i="5"/>
  <c r="G336" i="5"/>
  <c r="I336" i="5"/>
  <c r="L336" i="5"/>
  <c r="M336" i="5"/>
  <c r="V336" i="5"/>
  <c r="Q336" i="5"/>
  <c r="N336" i="5"/>
  <c r="W336" i="5"/>
  <c r="H336" i="5"/>
  <c r="R336" i="5"/>
  <c r="S336" i="5"/>
  <c r="X336" i="5"/>
  <c r="E336" i="5" l="1"/>
  <c r="F336" i="5"/>
  <c r="A337" i="5"/>
  <c r="B338" i="5"/>
  <c r="C337" i="5"/>
  <c r="D337" i="5"/>
  <c r="H337" i="5"/>
  <c r="R337" i="5"/>
  <c r="G337" i="5"/>
  <c r="I337" i="5"/>
  <c r="S337" i="5"/>
  <c r="L337" i="5"/>
  <c r="M337" i="5"/>
  <c r="V337" i="5"/>
  <c r="Q337" i="5"/>
  <c r="N337" i="5"/>
  <c r="W337" i="5"/>
  <c r="X337" i="5"/>
  <c r="E337" i="5" l="1"/>
  <c r="F337" i="5"/>
  <c r="A338" i="5"/>
  <c r="D338" i="5"/>
  <c r="B339" i="5"/>
  <c r="C338" i="5"/>
  <c r="G338" i="5"/>
  <c r="I338" i="5"/>
  <c r="L338" i="5"/>
  <c r="M338" i="5"/>
  <c r="V338" i="5"/>
  <c r="Q338" i="5"/>
  <c r="N338" i="5"/>
  <c r="W338" i="5"/>
  <c r="H338" i="5"/>
  <c r="R338" i="5"/>
  <c r="S338" i="5"/>
  <c r="X338" i="5"/>
  <c r="E338" i="5" l="1"/>
  <c r="F338" i="5"/>
  <c r="A339" i="5"/>
  <c r="D339" i="5"/>
  <c r="C339" i="5"/>
  <c r="B340" i="5"/>
  <c r="H339" i="5"/>
  <c r="R339" i="5"/>
  <c r="X339" i="5"/>
  <c r="I339" i="5"/>
  <c r="S339" i="5"/>
  <c r="L339" i="5"/>
  <c r="M339" i="5"/>
  <c r="V339" i="5"/>
  <c r="Q339" i="5"/>
  <c r="N339" i="5"/>
  <c r="W339" i="5"/>
  <c r="G339" i="5"/>
  <c r="E339" i="5" l="1"/>
  <c r="F339" i="5"/>
  <c r="A340" i="5"/>
  <c r="C340" i="5"/>
  <c r="D340" i="5"/>
  <c r="B341" i="5"/>
  <c r="H340" i="5"/>
  <c r="I340" i="5"/>
  <c r="X340" i="5"/>
  <c r="L340" i="5"/>
  <c r="M340" i="5"/>
  <c r="V340" i="5"/>
  <c r="Q340" i="5"/>
  <c r="N340" i="5"/>
  <c r="W340" i="5"/>
  <c r="R340" i="5"/>
  <c r="G340" i="5"/>
  <c r="S340" i="5"/>
  <c r="E340" i="5" l="1"/>
  <c r="F340" i="5"/>
  <c r="A341" i="5"/>
  <c r="B342" i="5"/>
  <c r="D341" i="5"/>
  <c r="C341" i="5"/>
  <c r="H341" i="5"/>
  <c r="X341" i="5"/>
  <c r="I341" i="5"/>
  <c r="S341" i="5"/>
  <c r="L341" i="5"/>
  <c r="M341" i="5"/>
  <c r="V341" i="5"/>
  <c r="Q341" i="5"/>
  <c r="N341" i="5"/>
  <c r="W341" i="5"/>
  <c r="R341" i="5"/>
  <c r="G341" i="5"/>
  <c r="E341" i="5" l="1"/>
  <c r="F341" i="5"/>
  <c r="A342" i="5"/>
  <c r="C342" i="5"/>
  <c r="D342" i="5"/>
  <c r="B343" i="5"/>
  <c r="G342" i="5"/>
  <c r="I342" i="5"/>
  <c r="L342" i="5"/>
  <c r="M342" i="5"/>
  <c r="V342" i="5"/>
  <c r="Q342" i="5"/>
  <c r="N342" i="5"/>
  <c r="W342" i="5"/>
  <c r="H342" i="5"/>
  <c r="R342" i="5"/>
  <c r="S342" i="5"/>
  <c r="X342" i="5"/>
  <c r="E342" i="5" l="1"/>
  <c r="F342" i="5"/>
  <c r="A343" i="5"/>
  <c r="C343" i="5"/>
  <c r="B344" i="5"/>
  <c r="D343" i="5"/>
  <c r="H343" i="5"/>
  <c r="R343" i="5"/>
  <c r="S343" i="5"/>
  <c r="I343" i="5"/>
  <c r="X343" i="5"/>
  <c r="L343" i="5"/>
  <c r="M343" i="5"/>
  <c r="V343" i="5"/>
  <c r="Q343" i="5"/>
  <c r="N343" i="5"/>
  <c r="W343" i="5"/>
  <c r="G343" i="5"/>
  <c r="E343" i="5" l="1"/>
  <c r="F343" i="5"/>
  <c r="A344" i="5"/>
  <c r="B345" i="5"/>
  <c r="C344" i="5"/>
  <c r="D344" i="5"/>
  <c r="S344" i="5"/>
  <c r="I344" i="5"/>
  <c r="L344" i="5"/>
  <c r="M344" i="5"/>
  <c r="V344" i="5"/>
  <c r="Q344" i="5"/>
  <c r="N344" i="5"/>
  <c r="W344" i="5"/>
  <c r="H344" i="5"/>
  <c r="R344" i="5"/>
  <c r="G344" i="5"/>
  <c r="X344" i="5"/>
  <c r="E344" i="5" l="1"/>
  <c r="F344" i="5"/>
  <c r="A345" i="5"/>
  <c r="D345" i="5"/>
  <c r="C345" i="5"/>
  <c r="B346" i="5"/>
  <c r="H345" i="5"/>
  <c r="R345" i="5"/>
  <c r="G345" i="5"/>
  <c r="X345" i="5"/>
  <c r="I345" i="5"/>
  <c r="L345" i="5"/>
  <c r="M345" i="5"/>
  <c r="V345" i="5"/>
  <c r="Q345" i="5"/>
  <c r="N345" i="5"/>
  <c r="W345" i="5"/>
  <c r="S345" i="5"/>
  <c r="E345" i="5" l="1"/>
  <c r="F345" i="5"/>
  <c r="A346" i="5"/>
  <c r="B347" i="5"/>
  <c r="C346" i="5"/>
  <c r="D346" i="5"/>
  <c r="G346" i="5"/>
  <c r="X346" i="5"/>
  <c r="L346" i="5"/>
  <c r="M346" i="5"/>
  <c r="V346" i="5"/>
  <c r="Q346" i="5"/>
  <c r="N346" i="5"/>
  <c r="W346" i="5"/>
  <c r="H346" i="5"/>
  <c r="R346" i="5"/>
  <c r="I346" i="5"/>
  <c r="S346" i="5"/>
  <c r="E346" i="5" l="1"/>
  <c r="F346" i="5"/>
  <c r="A347" i="5"/>
  <c r="B348" i="5"/>
  <c r="D347" i="5"/>
  <c r="C347" i="5"/>
  <c r="I347" i="5"/>
  <c r="S347" i="5"/>
  <c r="X347" i="5"/>
  <c r="L347" i="5"/>
  <c r="V347" i="5"/>
  <c r="Q347" i="5"/>
  <c r="N347" i="5"/>
  <c r="W347" i="5"/>
  <c r="H347" i="5"/>
  <c r="R347" i="5"/>
  <c r="G347" i="5"/>
  <c r="M347" i="5"/>
  <c r="E347" i="5" l="1"/>
  <c r="F347" i="5"/>
  <c r="A348" i="5"/>
  <c r="C348" i="5"/>
  <c r="D348" i="5"/>
  <c r="B349" i="5"/>
  <c r="R348" i="5"/>
  <c r="I348" i="5"/>
  <c r="X348" i="5"/>
  <c r="L348" i="5"/>
  <c r="M348" i="5"/>
  <c r="V348" i="5"/>
  <c r="Q348" i="5"/>
  <c r="N348" i="5"/>
  <c r="W348" i="5"/>
  <c r="H348" i="5"/>
  <c r="G348" i="5"/>
  <c r="S348" i="5"/>
  <c r="E348" i="5" l="1"/>
  <c r="F348" i="5"/>
  <c r="A349" i="5"/>
  <c r="C349" i="5"/>
  <c r="B350" i="5"/>
  <c r="D349" i="5"/>
  <c r="I349" i="5"/>
  <c r="S349" i="5"/>
  <c r="X349" i="5"/>
  <c r="M349" i="5"/>
  <c r="Q349" i="5"/>
  <c r="N349" i="5"/>
  <c r="W349" i="5"/>
  <c r="H349" i="5"/>
  <c r="R349" i="5"/>
  <c r="G349" i="5"/>
  <c r="L349" i="5"/>
  <c r="V349" i="5"/>
  <c r="E349" i="5" l="1"/>
  <c r="F349" i="5"/>
  <c r="A350" i="5"/>
  <c r="C350" i="5"/>
  <c r="B351" i="5"/>
  <c r="D350" i="5"/>
  <c r="I350" i="5"/>
  <c r="S350" i="5"/>
  <c r="X350" i="5"/>
  <c r="M350" i="5"/>
  <c r="Q350" i="5"/>
  <c r="N350" i="5"/>
  <c r="W350" i="5"/>
  <c r="H350" i="5"/>
  <c r="R350" i="5"/>
  <c r="G350" i="5"/>
  <c r="L350" i="5"/>
  <c r="V350" i="5"/>
  <c r="E350" i="5" l="1"/>
  <c r="F350" i="5"/>
  <c r="A351" i="5"/>
  <c r="D351" i="5"/>
  <c r="B352" i="5"/>
  <c r="C351" i="5"/>
  <c r="I351" i="5"/>
  <c r="S351" i="5"/>
  <c r="X351" i="5"/>
  <c r="M351" i="5"/>
  <c r="Q351" i="5"/>
  <c r="N351" i="5"/>
  <c r="W351" i="5"/>
  <c r="H351" i="5"/>
  <c r="R351" i="5"/>
  <c r="G351" i="5"/>
  <c r="L351" i="5"/>
  <c r="V351" i="5"/>
  <c r="E351" i="5" l="1"/>
  <c r="F351" i="5"/>
  <c r="A352" i="5"/>
  <c r="C352" i="5"/>
  <c r="D352" i="5"/>
  <c r="B353" i="5"/>
  <c r="I352" i="5"/>
  <c r="S352" i="5"/>
  <c r="X352" i="5"/>
  <c r="M352" i="5"/>
  <c r="Q352" i="5"/>
  <c r="N352" i="5"/>
  <c r="W352" i="5"/>
  <c r="H352" i="5"/>
  <c r="R352" i="5"/>
  <c r="G352" i="5"/>
  <c r="L352" i="5"/>
  <c r="V352" i="5"/>
  <c r="E352" i="5" l="1"/>
  <c r="F352" i="5"/>
  <c r="A353" i="5"/>
  <c r="C353" i="5"/>
  <c r="B354" i="5"/>
  <c r="D353" i="5"/>
  <c r="I353" i="5"/>
  <c r="S353" i="5"/>
  <c r="X353" i="5"/>
  <c r="M353" i="5"/>
  <c r="Q353" i="5"/>
  <c r="N353" i="5"/>
  <c r="W353" i="5"/>
  <c r="H353" i="5"/>
  <c r="R353" i="5"/>
  <c r="G353" i="5"/>
  <c r="L353" i="5"/>
  <c r="V353" i="5"/>
  <c r="E353" i="5" l="1"/>
  <c r="F353" i="5"/>
  <c r="A354" i="5"/>
  <c r="B355" i="5"/>
  <c r="C354" i="5"/>
  <c r="D354" i="5"/>
  <c r="I354" i="5"/>
  <c r="S354" i="5"/>
  <c r="X354" i="5"/>
  <c r="M354" i="5"/>
  <c r="Q354" i="5"/>
  <c r="N354" i="5"/>
  <c r="W354" i="5"/>
  <c r="H354" i="5"/>
  <c r="R354" i="5"/>
  <c r="G354" i="5"/>
  <c r="L354" i="5"/>
  <c r="V354" i="5"/>
  <c r="E354" i="5" l="1"/>
  <c r="F354" i="5"/>
  <c r="A355" i="5"/>
  <c r="D355" i="5"/>
  <c r="C355" i="5"/>
  <c r="B356" i="5"/>
  <c r="I355" i="5"/>
  <c r="S355" i="5"/>
  <c r="X355" i="5"/>
  <c r="M355" i="5"/>
  <c r="Q355" i="5"/>
  <c r="N355" i="5"/>
  <c r="W355" i="5"/>
  <c r="H355" i="5"/>
  <c r="R355" i="5"/>
  <c r="G355" i="5"/>
  <c r="L355" i="5"/>
  <c r="V355" i="5"/>
  <c r="E355" i="5" l="1"/>
  <c r="F355" i="5"/>
  <c r="A356" i="5"/>
  <c r="B357" i="5"/>
  <c r="C356" i="5"/>
  <c r="D356" i="5"/>
  <c r="I356" i="5"/>
  <c r="S356" i="5"/>
  <c r="L356" i="5"/>
  <c r="V356" i="5"/>
  <c r="Q356" i="5"/>
  <c r="N356" i="5"/>
  <c r="W356" i="5"/>
  <c r="H356" i="5"/>
  <c r="R356" i="5"/>
  <c r="G356" i="5"/>
  <c r="X356" i="5"/>
  <c r="M356" i="5"/>
  <c r="E356" i="5" l="1"/>
  <c r="F356" i="5"/>
  <c r="A357" i="5"/>
  <c r="B358" i="5"/>
  <c r="C357" i="5"/>
  <c r="D357" i="5"/>
  <c r="I357" i="5"/>
  <c r="S357" i="5"/>
  <c r="X357" i="5"/>
  <c r="M357" i="5"/>
  <c r="Q357" i="5"/>
  <c r="N357" i="5"/>
  <c r="W357" i="5"/>
  <c r="H357" i="5"/>
  <c r="R357" i="5"/>
  <c r="G357" i="5"/>
  <c r="L357" i="5"/>
  <c r="V357" i="5"/>
  <c r="E357" i="5" l="1"/>
  <c r="F357" i="5"/>
  <c r="A358" i="5"/>
  <c r="B359" i="5"/>
  <c r="C358" i="5"/>
  <c r="D358" i="5"/>
  <c r="I358" i="5"/>
  <c r="S358" i="5"/>
  <c r="X358" i="5"/>
  <c r="M358" i="5"/>
  <c r="Q358" i="5"/>
  <c r="N358" i="5"/>
  <c r="W358" i="5"/>
  <c r="H358" i="5"/>
  <c r="R358" i="5"/>
  <c r="G358" i="5"/>
  <c r="L358" i="5"/>
  <c r="V358" i="5"/>
  <c r="E358" i="5" l="1"/>
  <c r="F358" i="5"/>
  <c r="A359" i="5"/>
  <c r="C359" i="5"/>
  <c r="B360" i="5"/>
  <c r="D359" i="5"/>
  <c r="I359" i="5"/>
  <c r="S359" i="5"/>
  <c r="X359" i="5"/>
  <c r="M359" i="5"/>
  <c r="Q359" i="5"/>
  <c r="N359" i="5"/>
  <c r="W359" i="5"/>
  <c r="H359" i="5"/>
  <c r="R359" i="5"/>
  <c r="G359" i="5"/>
  <c r="L359" i="5"/>
  <c r="V359" i="5"/>
  <c r="E359" i="5" l="1"/>
  <c r="F359" i="5"/>
  <c r="A360" i="5"/>
  <c r="C360" i="5"/>
  <c r="B361" i="5"/>
  <c r="D360" i="5"/>
  <c r="I360" i="5"/>
  <c r="S360" i="5"/>
  <c r="L360" i="5"/>
  <c r="V360" i="5"/>
  <c r="Q360" i="5"/>
  <c r="N360" i="5"/>
  <c r="W360" i="5"/>
  <c r="H360" i="5"/>
  <c r="R360" i="5"/>
  <c r="G360" i="5"/>
  <c r="X360" i="5"/>
  <c r="M360" i="5"/>
  <c r="E360" i="5" l="1"/>
  <c r="F360" i="5"/>
  <c r="A361" i="5"/>
  <c r="B362" i="5"/>
  <c r="D361" i="5"/>
  <c r="C361" i="5"/>
  <c r="I361" i="5"/>
  <c r="S361" i="5"/>
  <c r="X361" i="5"/>
  <c r="M361" i="5"/>
  <c r="Q361" i="5"/>
  <c r="N361" i="5"/>
  <c r="W361" i="5"/>
  <c r="H361" i="5"/>
  <c r="R361" i="5"/>
  <c r="G361" i="5"/>
  <c r="L361" i="5"/>
  <c r="V361" i="5"/>
  <c r="E361" i="5" l="1"/>
  <c r="F361" i="5"/>
  <c r="A362" i="5"/>
  <c r="D362" i="5"/>
  <c r="C362" i="5"/>
  <c r="B363" i="5"/>
  <c r="G362" i="5"/>
  <c r="X362" i="5"/>
  <c r="L362" i="5"/>
  <c r="M362" i="5"/>
  <c r="V362" i="5"/>
  <c r="Q362" i="5"/>
  <c r="N362" i="5"/>
  <c r="W362" i="5"/>
  <c r="H362" i="5"/>
  <c r="R362" i="5"/>
  <c r="I362" i="5"/>
  <c r="S362" i="5"/>
  <c r="E362" i="5" l="1"/>
  <c r="F362" i="5"/>
  <c r="A363" i="5"/>
  <c r="C363" i="5"/>
  <c r="B364" i="5"/>
  <c r="D363" i="5"/>
  <c r="R363" i="5"/>
  <c r="I363" i="5"/>
  <c r="X363" i="5"/>
  <c r="L363" i="5"/>
  <c r="M363" i="5"/>
  <c r="V363" i="5"/>
  <c r="Q363" i="5"/>
  <c r="N363" i="5"/>
  <c r="W363" i="5"/>
  <c r="H363" i="5"/>
  <c r="G363" i="5"/>
  <c r="S363" i="5"/>
  <c r="E363" i="5" l="1"/>
  <c r="F363" i="5"/>
  <c r="A364" i="5"/>
  <c r="B365" i="5"/>
  <c r="C364" i="5"/>
  <c r="D364" i="5"/>
  <c r="R364" i="5"/>
  <c r="S364" i="5"/>
  <c r="L364" i="5"/>
  <c r="M364" i="5"/>
  <c r="V364" i="5"/>
  <c r="Q364" i="5"/>
  <c r="N364" i="5"/>
  <c r="W364" i="5"/>
  <c r="H364" i="5"/>
  <c r="G364" i="5"/>
  <c r="I364" i="5"/>
  <c r="X364" i="5"/>
  <c r="E364" i="5" l="1"/>
  <c r="F364" i="5"/>
  <c r="A365" i="5"/>
  <c r="B366" i="5"/>
  <c r="C365" i="5"/>
  <c r="D365" i="5"/>
  <c r="I365" i="5"/>
  <c r="S365" i="5"/>
  <c r="X365" i="5"/>
  <c r="M365" i="5"/>
  <c r="Q365" i="5"/>
  <c r="N365" i="5"/>
  <c r="W365" i="5"/>
  <c r="H365" i="5"/>
  <c r="R365" i="5"/>
  <c r="G365" i="5"/>
  <c r="L365" i="5"/>
  <c r="V365" i="5"/>
  <c r="E365" i="5" l="1"/>
  <c r="F365" i="5"/>
  <c r="A366" i="5"/>
  <c r="D366" i="5"/>
  <c r="B367" i="5"/>
  <c r="C366" i="5"/>
  <c r="R366" i="5"/>
  <c r="S366" i="5"/>
  <c r="L366" i="5"/>
  <c r="M366" i="5"/>
  <c r="V366" i="5"/>
  <c r="Q366" i="5"/>
  <c r="N366" i="5"/>
  <c r="W366" i="5"/>
  <c r="H366" i="5"/>
  <c r="G366" i="5"/>
  <c r="I366" i="5"/>
  <c r="X366" i="5"/>
  <c r="E366" i="5" l="1"/>
  <c r="F366" i="5"/>
  <c r="A367" i="5"/>
  <c r="C367" i="5"/>
  <c r="D367" i="5"/>
  <c r="L367" i="5"/>
  <c r="M367" i="5"/>
  <c r="V367" i="5"/>
  <c r="N367" i="5"/>
  <c r="H367" i="5"/>
  <c r="R367" i="5"/>
  <c r="G367" i="5"/>
  <c r="I367" i="5"/>
  <c r="S367" i="5"/>
  <c r="X367" i="5"/>
  <c r="Q367" i="5"/>
  <c r="W367" i="5"/>
  <c r="E367" i="5" l="1"/>
  <c r="F367" i="5"/>
</calcChain>
</file>

<file path=xl/sharedStrings.xml><?xml version="1.0" encoding="utf-8"?>
<sst xmlns="http://schemas.openxmlformats.org/spreadsheetml/2006/main" count="1332" uniqueCount="476">
  <si>
    <t>Informations métier</t>
  </si>
  <si>
    <t>Nom de la manifestation</t>
  </si>
  <si>
    <t>N° ER</t>
  </si>
  <si>
    <t>Date(s) de l'évènement</t>
  </si>
  <si>
    <t>Jour(s) restant avant manifestation</t>
  </si>
  <si>
    <t>Responsable</t>
  </si>
  <si>
    <t>Conséquences Réseau</t>
  </si>
  <si>
    <t>Commandes</t>
  </si>
  <si>
    <t xml:space="preserve">Du </t>
  </si>
  <si>
    <t>Au</t>
  </si>
  <si>
    <t>Titulaires</t>
  </si>
  <si>
    <t>Suppléant</t>
  </si>
  <si>
    <t>Date</t>
  </si>
  <si>
    <t>B</t>
  </si>
  <si>
    <t>Mesures</t>
  </si>
  <si>
    <t>OUI</t>
  </si>
  <si>
    <t>Responsables</t>
  </si>
  <si>
    <t>Service de Place</t>
  </si>
  <si>
    <t>NON</t>
  </si>
  <si>
    <t>Classification</t>
  </si>
  <si>
    <t>A</t>
  </si>
  <si>
    <t>FI</t>
  </si>
  <si>
    <t>C</t>
  </si>
  <si>
    <t>AGa</t>
  </si>
  <si>
    <t>CR</t>
  </si>
  <si>
    <t>DL</t>
  </si>
  <si>
    <t>OF</t>
  </si>
  <si>
    <t>SR</t>
  </si>
  <si>
    <t>Resp GR &amp; autres</t>
  </si>
  <si>
    <t>CTT</t>
  </si>
  <si>
    <t>Besoin identifié en personnel</t>
  </si>
  <si>
    <t>Réservation personnel - Service de place</t>
  </si>
  <si>
    <t>Début</t>
  </si>
  <si>
    <t>Fin</t>
  </si>
  <si>
    <t>Classification ABCD</t>
  </si>
  <si>
    <t>Resp. Manif</t>
  </si>
  <si>
    <t>Adresse(s) / Périmètre</t>
  </si>
  <si>
    <t>Resp. Chantier</t>
  </si>
  <si>
    <t>Geneva Lux Festival</t>
  </si>
  <si>
    <t>Manifestation des Taxis</t>
  </si>
  <si>
    <t>D</t>
  </si>
  <si>
    <t>Tarmac</t>
  </si>
  <si>
    <t>SIHH</t>
  </si>
  <si>
    <t>EvoMoov</t>
  </si>
  <si>
    <t>Marche pour le climat</t>
  </si>
  <si>
    <t>SP</t>
  </si>
  <si>
    <t>Responsable Dossier</t>
  </si>
  <si>
    <t>.</t>
  </si>
  <si>
    <t xml:space="preserve"> </t>
  </si>
  <si>
    <t>Inscrire votre Nom et Prénom en face de l'horaire choisi</t>
  </si>
  <si>
    <t>Inscription personnel</t>
  </si>
  <si>
    <t>Horaire proposé</t>
  </si>
  <si>
    <t>TOTAL</t>
  </si>
  <si>
    <t>Agent(s) bienvenue</t>
  </si>
  <si>
    <t>Totaux</t>
  </si>
  <si>
    <t>Horaires à couvrir</t>
  </si>
  <si>
    <t>Misson à indiquer</t>
  </si>
  <si>
    <t>Horaire à indiquer</t>
  </si>
  <si>
    <t>Place à indiquer</t>
  </si>
  <si>
    <t>Nbre(s) conducteur(s)</t>
  </si>
  <si>
    <t>Nbre(s) véhicule(s)</t>
  </si>
  <si>
    <t xml:space="preserve">Date </t>
  </si>
  <si>
    <t>J sem</t>
  </si>
  <si>
    <t>Besoin conducteur</t>
  </si>
  <si>
    <t>Besoin véhicule</t>
  </si>
  <si>
    <t>Besoin graphiquage</t>
  </si>
  <si>
    <t>Mois</t>
  </si>
  <si>
    <t>Besoin VHC</t>
  </si>
  <si>
    <t>Besoin CDT</t>
  </si>
  <si>
    <t>Peut-être</t>
  </si>
  <si>
    <t>Fev.</t>
  </si>
  <si>
    <t>Mars</t>
  </si>
  <si>
    <t>Avril</t>
  </si>
  <si>
    <t>Mai</t>
  </si>
  <si>
    <t>Juin</t>
  </si>
  <si>
    <t>Août</t>
  </si>
  <si>
    <t>Juil.</t>
  </si>
  <si>
    <t>Sept.</t>
  </si>
  <si>
    <t>Oct.</t>
  </si>
  <si>
    <t>Nov.</t>
  </si>
  <si>
    <t>Déc,</t>
  </si>
  <si>
    <t>Année</t>
  </si>
  <si>
    <t>Ht</t>
  </si>
  <si>
    <t>Mission</t>
  </si>
  <si>
    <t>Horaire selon dispo</t>
  </si>
  <si>
    <t>Horaire a couvrir</t>
  </si>
  <si>
    <t>Conséquences Réseau / Validation Confluence</t>
  </si>
  <si>
    <t>Critical Mass</t>
  </si>
  <si>
    <t>Prolongement ligne 8 -&gt; OMS</t>
  </si>
  <si>
    <t>ArtGenève - Palexpo</t>
  </si>
  <si>
    <t>Réservé Banque Pictet</t>
  </si>
  <si>
    <t>Marche pour le Climat</t>
  </si>
  <si>
    <t>Festival Groove and Moove</t>
  </si>
  <si>
    <t>Run Evasion Rhône</t>
  </si>
  <si>
    <t>Vivicitta</t>
  </si>
  <si>
    <t>Salon des Inventions - Palexpo</t>
  </si>
  <si>
    <t>Exercice d'évacuation MANOR</t>
  </si>
  <si>
    <t>Cortège du 1er Mai</t>
  </si>
  <si>
    <t>Fête du feuillus Certoux</t>
  </si>
  <si>
    <t>La Ville est à vous aux Acacias</t>
  </si>
  <si>
    <t>Tour de Romandie</t>
  </si>
  <si>
    <t>Fête de la jeunesse à Versoix</t>
  </si>
  <si>
    <t>Salon Vitaffood - Palexpo</t>
  </si>
  <si>
    <t>Journée Mondial de la Croix-Rouge</t>
  </si>
  <si>
    <t>Salon GEM Genève - Palexpo</t>
  </si>
  <si>
    <t>Confédération mondiale de la Thérapie physique - Palexpo</t>
  </si>
  <si>
    <t>Réservé soirée Gala EBACE</t>
  </si>
  <si>
    <t>Fête du Printemps Thônex</t>
  </si>
  <si>
    <t>Cortège des Vieux-Grenadiers</t>
  </si>
  <si>
    <t>Nuit des Musées</t>
  </si>
  <si>
    <t>Walk the Talk</t>
  </si>
  <si>
    <t>Cyclotour du Léman</t>
  </si>
  <si>
    <t>Ebace - Palexpo</t>
  </si>
  <si>
    <t>Fête Cantonale des Musiques Genevoises</t>
  </si>
  <si>
    <t>Caves Ouvertes</t>
  </si>
  <si>
    <t>La Ville est à vous aux Délices</t>
  </si>
  <si>
    <t>Vide Grenier à Carouge</t>
  </si>
  <si>
    <t>Conférence Internationale de la Guérison</t>
  </si>
  <si>
    <t>Vogue de Gy</t>
  </si>
  <si>
    <t>EcoTrail</t>
  </si>
  <si>
    <t>La Ville est à vous à Saint-Gervais</t>
  </si>
  <si>
    <t>Fête de la jeunesse à Bernex</t>
  </si>
  <si>
    <t>Prière Ramadan - Palexpo</t>
  </si>
  <si>
    <t>Congrès Météo - Palexpo</t>
  </si>
  <si>
    <t>Conférence Internationale du Travail</t>
  </si>
  <si>
    <t>Gliss'en Ville</t>
  </si>
  <si>
    <t>Fête de la Musique</t>
  </si>
  <si>
    <t>Promotions Grand-Lancy</t>
  </si>
  <si>
    <t>Promotions Aire-la-Ville</t>
  </si>
  <si>
    <t>Promotions Bernex</t>
  </si>
  <si>
    <t>Promotions Carouge</t>
  </si>
  <si>
    <t>Promotions Chêne-Bougeries</t>
  </si>
  <si>
    <t>Promotions Petit-Lancy</t>
  </si>
  <si>
    <t>Promotions Onex</t>
  </si>
  <si>
    <t>Promotions Plan-les-Ouates</t>
  </si>
  <si>
    <t>Promotions Meyrin</t>
  </si>
  <si>
    <t>Promotions Thonex</t>
  </si>
  <si>
    <t>Promotions Vernier</t>
  </si>
  <si>
    <t>Promotions Versoix</t>
  </si>
  <si>
    <t>Promotions Veyrier</t>
  </si>
  <si>
    <t>Promotions Bellevue</t>
  </si>
  <si>
    <t>Promotions Cologny</t>
  </si>
  <si>
    <t>Promotions Collonge-Bellerive</t>
  </si>
  <si>
    <t>Promotions Genthod</t>
  </si>
  <si>
    <t>Promotions Chêne-Bourg</t>
  </si>
  <si>
    <t>Promotions Colley-Bossy</t>
  </si>
  <si>
    <t>Promotions Corsier</t>
  </si>
  <si>
    <t>Promotions Gy</t>
  </si>
  <si>
    <t>Promotions Hermance</t>
  </si>
  <si>
    <t>Promotions Jussy</t>
  </si>
  <si>
    <t>Promotions Prégny-Chambésy</t>
  </si>
  <si>
    <t>Promotions Puplinge</t>
  </si>
  <si>
    <t>Promotions Soral</t>
  </si>
  <si>
    <t>Promotions Vandoeuvre</t>
  </si>
  <si>
    <t>Geneva Pride</t>
  </si>
  <si>
    <t>Monday Night Skate</t>
  </si>
  <si>
    <t>Paléo</t>
  </si>
  <si>
    <t>Fête du village Laconnex</t>
  </si>
  <si>
    <t>Grands feux</t>
  </si>
  <si>
    <t>Vogue de Bardonnex</t>
  </si>
  <si>
    <t>Rencontre musical Bernex</t>
  </si>
  <si>
    <t>Course du Mandement</t>
  </si>
  <si>
    <t>Journée des Notaires</t>
  </si>
  <si>
    <t>Fête des vendanges à Russin</t>
  </si>
  <si>
    <t>Journée de la Police</t>
  </si>
  <si>
    <t>Vogue de Veyrier</t>
  </si>
  <si>
    <t>Couleur Cressy</t>
  </si>
  <si>
    <t>Distinguished Gentleman's Ride</t>
  </si>
  <si>
    <t>Course de Côte de Verbois</t>
  </si>
  <si>
    <t>Trans'Onésienne</t>
  </si>
  <si>
    <t>Renforts Supercross</t>
  </si>
  <si>
    <t>Courses et Walking de l'Escalade</t>
  </si>
  <si>
    <t>International Sport Convention - Palexpo</t>
  </si>
  <si>
    <t>Service Tarmac</t>
  </si>
  <si>
    <t>Cortège Restauration Genevoise</t>
  </si>
  <si>
    <t>Célébration du nouvel an</t>
  </si>
  <si>
    <t>Date de début</t>
  </si>
  <si>
    <t>Date de fin</t>
  </si>
  <si>
    <t>Foulées automnales de Meyrin</t>
  </si>
  <si>
    <t>20 km de Genève</t>
  </si>
  <si>
    <t>Nom de la manifestation_1</t>
  </si>
  <si>
    <t>Nom de la manifestation_2</t>
  </si>
  <si>
    <t>Nom de la manifestation_3</t>
  </si>
  <si>
    <t>Nom de la manifestation_4</t>
  </si>
  <si>
    <t>Janvier - Février</t>
  </si>
  <si>
    <t>Mars - Avril</t>
  </si>
  <si>
    <t>Mai - Juin</t>
  </si>
  <si>
    <t>Juillet - Août</t>
  </si>
  <si>
    <t>Septembre - Octobre</t>
  </si>
  <si>
    <t>Novembre - Décembre</t>
  </si>
  <si>
    <t>Demi de Jussy</t>
  </si>
  <si>
    <t>Course pedestre</t>
  </si>
  <si>
    <t>Genève réveillon du 31</t>
  </si>
  <si>
    <t>Renforts service tarmac</t>
  </si>
  <si>
    <t>RAS TPG pas de renfs.</t>
  </si>
  <si>
    <t>GIMS journées visiteurs</t>
  </si>
  <si>
    <t>GIMS Journées de la Presse</t>
  </si>
  <si>
    <t>Date à confirmer</t>
  </si>
  <si>
    <t>Navettes</t>
  </si>
  <si>
    <t>Dates et besoins à confirmer</t>
  </si>
  <si>
    <t>Cortège 3'000 prs</t>
  </si>
  <si>
    <t>Salon du livre Palexpo</t>
  </si>
  <si>
    <t>Dates à confirmer</t>
  </si>
  <si>
    <t>Marathon de Genève</t>
  </si>
  <si>
    <t>AD renf de ligne</t>
  </si>
  <si>
    <t>Cortèges Homage aux victimes</t>
  </si>
  <si>
    <t>Démontage GIMS</t>
  </si>
  <si>
    <t>Modifications de parcours</t>
  </si>
  <si>
    <t>Navettes et renf de lignes
15 vhs le dimanche</t>
  </si>
  <si>
    <t>Prière à Palexpo</t>
  </si>
  <si>
    <t>Cortège Historique de l'éscalade</t>
  </si>
  <si>
    <t>Soirée des HUG</t>
  </si>
  <si>
    <t>Automnal</t>
  </si>
  <si>
    <t>Royaume du WEB</t>
  </si>
  <si>
    <t>Réservés (prévision)</t>
  </si>
  <si>
    <t>Swiss Expo</t>
  </si>
  <si>
    <t>Annual Blockchain congress</t>
  </si>
  <si>
    <t>Annotations</t>
  </si>
  <si>
    <t>A évaluer selon expérience 2020</t>
  </si>
  <si>
    <t>Salon du voyage à Palexpo</t>
  </si>
  <si>
    <t>Journées de la Presse GIMS</t>
  </si>
  <si>
    <t>Cortège du Picoulet</t>
  </si>
  <si>
    <t>Conducteurs pour relève en ligne</t>
  </si>
  <si>
    <t>Détournements des lignes V et U.</t>
  </si>
  <si>
    <t>Type VHC</t>
  </si>
  <si>
    <t>Mesures uniquement</t>
  </si>
  <si>
    <t>Prestation de serment de 
l'école de Police</t>
  </si>
  <si>
    <t>Concours Hippique à Palexpo</t>
  </si>
  <si>
    <t>Toutes en Moto TEM CH - édition 2020</t>
  </si>
  <si>
    <t>Plainpalais</t>
  </si>
  <si>
    <t>Bel-Air</t>
  </si>
  <si>
    <t>Place de XXII Cantons</t>
  </si>
  <si>
    <t>Place de Neuve</t>
  </si>
  <si>
    <t>Rive</t>
  </si>
  <si>
    <t>Rond-Point de Plainpalais</t>
  </si>
  <si>
    <t>Boulevard Georges-Favon
Rond-Point de Plainpalais</t>
  </si>
  <si>
    <t>Rue Horace-Bénédict-de-Saussure
Boulevard Georges-Favon</t>
  </si>
  <si>
    <t>Place Bel-Air</t>
  </si>
  <si>
    <t>Resp GR</t>
  </si>
  <si>
    <t>Autres</t>
  </si>
  <si>
    <t>Conducteurs</t>
  </si>
  <si>
    <t>Horaire</t>
  </si>
  <si>
    <t>Fête de la jeunesse / Course de caisses à Savon</t>
  </si>
  <si>
    <t>CO des colombières - Salle communale</t>
  </si>
  <si>
    <t>Tour du canton Etape des Vernets</t>
  </si>
  <si>
    <t>Réservé Ecole de Thonex</t>
  </si>
  <si>
    <t>Triathlon International de Genève</t>
  </si>
  <si>
    <t>Assemblée Témoins de Jehova</t>
  </si>
  <si>
    <t>Description courte</t>
  </si>
  <si>
    <t xml:space="preserve">Quais du Mont-Blanc Chambésy </t>
  </si>
  <si>
    <t>Marche pour les droits humain et la justice climatique</t>
  </si>
  <si>
    <t>Cortège</t>
  </si>
  <si>
    <t>Course des ponts</t>
  </si>
  <si>
    <t>Place de Neuve, rues Basses, Rive, vielle-ville</t>
  </si>
  <si>
    <t>Sem.</t>
  </si>
  <si>
    <t>Date à confirmer Renf ligne 5</t>
  </si>
  <si>
    <t>Tour du Canton étape de Pregny-Chambésy</t>
  </si>
  <si>
    <t>Place des Nations, Av.de la Paix</t>
  </si>
  <si>
    <t>Queue d’Arve - entrepôt TPG Vernets Jonction Bel-Air</t>
  </si>
  <si>
    <t>Run 2 Run Carouge</t>
  </si>
  <si>
    <t>Promotions de la Ville de Genève</t>
  </si>
  <si>
    <t>Courir pour aider meinier</t>
  </si>
  <si>
    <t>Geneva Open Banque Eric Sturdza</t>
  </si>
  <si>
    <t>Parc des Eaux-Vives</t>
  </si>
  <si>
    <t>Marche solidaire des minorités</t>
  </si>
  <si>
    <t>Rassemblement et cortège</t>
  </si>
  <si>
    <t>Culte inter-Eglise</t>
  </si>
  <si>
    <t>9:30-17:00</t>
  </si>
  <si>
    <t>2500 personnes / renfort de ligne</t>
  </si>
  <si>
    <t>Course Cycliste nationale</t>
  </si>
  <si>
    <t>Satigny Chemin Delyay, Route de Montfleury, route
de Satigny, rue du Pré-Bouvier, route du Nant</t>
  </si>
  <si>
    <t>OMS prolongement de la ligne 8 entre Nations et OMS</t>
  </si>
  <si>
    <t>Entre Nations et OMS</t>
  </si>
  <si>
    <t>16:00-3:00</t>
  </si>
  <si>
    <t>Rassemblement et cortège en faveur des mineurs non accompagnés (MNA).</t>
  </si>
  <si>
    <t>17:30-22:00</t>
  </si>
  <si>
    <t>2 cortèges + de 3000</t>
  </si>
  <si>
    <t>Journée de la Femme</t>
  </si>
  <si>
    <t>2 cortège avec rupture de lignes TW</t>
  </si>
  <si>
    <t>Plaine de Plainpalais</t>
  </si>
  <si>
    <t>Palexpo</t>
  </si>
  <si>
    <t>?</t>
  </si>
  <si>
    <t>M8 Le patriarcat ne prend pas congé le dimanche</t>
  </si>
  <si>
    <t>Cortège du père fouettard</t>
  </si>
  <si>
    <t>Dardagny</t>
  </si>
  <si>
    <t>Tour du Léman junior cycliste</t>
  </si>
  <si>
    <t>Réservé</t>
  </si>
  <si>
    <t>Canton</t>
  </si>
  <si>
    <t>Réservé transport militaires</t>
  </si>
  <si>
    <t xml:space="preserve">Transfert de militaire </t>
  </si>
  <si>
    <t>Praille / ville</t>
  </si>
  <si>
    <t>Fête de fin d'année scolaire</t>
  </si>
  <si>
    <t>Anières</t>
  </si>
  <si>
    <t xml:space="preserve">La ville est à vous - Genêts </t>
  </si>
  <si>
    <t>la ville est à vous - Gelsendorf</t>
  </si>
  <si>
    <t>La ville est à vous - Acacias</t>
  </si>
  <si>
    <t xml:space="preserve">La ville est à vous - Saint-Jean </t>
  </si>
  <si>
    <t>la ville est à vous - Jonction</t>
  </si>
  <si>
    <t xml:space="preserve">La Ville est à vous - Europe </t>
  </si>
  <si>
    <t xml:space="preserve">La Ville est à vous - Baud-Bovy </t>
  </si>
  <si>
    <t>La Ville est à vous - Jeûne Genevois</t>
  </si>
  <si>
    <t>La Ville est à vous - Petit-Saconnex</t>
  </si>
  <si>
    <t xml:space="preserve">La ville est à vous - Pâquis </t>
  </si>
  <si>
    <t xml:space="preserve">La Ville est à vous - Eaux-Vives </t>
  </si>
  <si>
    <t>Droits des femmes</t>
  </si>
  <si>
    <t>Cortège Tamoules</t>
  </si>
  <si>
    <t>Cortège et fête de la 1ère feuille</t>
  </si>
  <si>
    <t>Quartier Europe Charmilles</t>
  </si>
  <si>
    <t>Rotonde du Mont-blanc + tour du lac</t>
  </si>
  <si>
    <t>7 ème Grand prix de Lancy</t>
  </si>
  <si>
    <t>Confignon, Bernex, Laconnex, Soral, Perly</t>
  </si>
  <si>
    <t xml:space="preserve"> Fermeture de la rue de Bernex</t>
  </si>
  <si>
    <t>Critérium cycliste Genevois</t>
  </si>
  <si>
    <t>Course Cycliste</t>
  </si>
  <si>
    <t>Carouge</t>
  </si>
  <si>
    <t>Malval</t>
  </si>
  <si>
    <t>Aéroport</t>
  </si>
  <si>
    <t>Tour de Presinge</t>
  </si>
  <si>
    <t>Critérium Cycliste Genevois</t>
  </si>
  <si>
    <t>Détournement de la ligne 74</t>
  </si>
  <si>
    <t>Prestation serment pouvoir judiciaire</t>
  </si>
  <si>
    <t>Réservé Ecole Internationale</t>
  </si>
  <si>
    <t>MNA</t>
  </si>
  <si>
    <t>RAS TPG</t>
  </si>
  <si>
    <t>Salon Index</t>
  </si>
  <si>
    <t>Jazz sur la plage</t>
  </si>
  <si>
    <t>Renfort de la ligne E</t>
  </si>
  <si>
    <t>Hermance</t>
  </si>
  <si>
    <t>Fête de la Première feuille</t>
  </si>
  <si>
    <t>Tour du Canton étape de Plan-les Ouates</t>
  </si>
  <si>
    <t xml:space="preserve">Accès jonction 2 et gestion Bel-Air </t>
  </si>
  <si>
    <t xml:space="preserve">Détournements des ligne V et U </t>
  </si>
  <si>
    <t>Cortège avec coupure Li. 12</t>
  </si>
  <si>
    <t>Prise d'arme des Vieux Grenadier</t>
  </si>
  <si>
    <t>Place De Neuve</t>
  </si>
  <si>
    <t>Bol d'Or Mirabeaud</t>
  </si>
  <si>
    <t>cortège</t>
  </si>
  <si>
    <t>Fête des vendanges</t>
  </si>
  <si>
    <t>Russin Village</t>
  </si>
  <si>
    <t xml:space="preserve">Fête de la Tomate </t>
  </si>
  <si>
    <t>Carouge Place de Sardaigne</t>
  </si>
  <si>
    <t>Fête Japonaise</t>
  </si>
  <si>
    <t>Place de Sardaigne Carouge</t>
  </si>
  <si>
    <t>Promotion Grand-Saconnex</t>
  </si>
  <si>
    <t>Invention Geneva</t>
  </si>
  <si>
    <t>Renforts de la ligne 5 à confirmer</t>
  </si>
  <si>
    <t>L'événement connecté</t>
  </si>
  <si>
    <t>Renfortd de la ligne 5</t>
  </si>
  <si>
    <t>Salon du Climat</t>
  </si>
  <si>
    <t>Renforts de la ligne 5</t>
  </si>
  <si>
    <t>Vogue de Carouge</t>
  </si>
  <si>
    <t xml:space="preserve">Vogue </t>
  </si>
  <si>
    <t>Prestation serment Maire et Adjoints</t>
  </si>
  <si>
    <t>16:30 - 19:00</t>
  </si>
  <si>
    <t>13:30 - 18:00</t>
  </si>
  <si>
    <t>Prévision Réservé</t>
  </si>
  <si>
    <t>Renfort service tarmac</t>
  </si>
  <si>
    <t>Remforts service tarmac</t>
  </si>
  <si>
    <t xml:space="preserve">Prévision match foot </t>
  </si>
  <si>
    <t>Remnforts service tarmac</t>
  </si>
  <si>
    <t>Prévision Match foot</t>
  </si>
  <si>
    <t>Marche pour le Climat Prévision</t>
  </si>
  <si>
    <t>Réservé divers</t>
  </si>
  <si>
    <t>Match foot prévision</t>
  </si>
  <si>
    <t>Date(s) provisoir de l'évènement</t>
  </si>
  <si>
    <t>Excercise feu</t>
  </si>
  <si>
    <t>Manor</t>
  </si>
  <si>
    <t>Watches Wonder Geneva salon horloger</t>
  </si>
  <si>
    <t>Rasemblement</t>
  </si>
  <si>
    <t>A confirmer si il passe part Genève</t>
  </si>
  <si>
    <t>Matchfoot prévision</t>
  </si>
  <si>
    <t>Foot</t>
  </si>
  <si>
    <t>Rassemblement</t>
  </si>
  <si>
    <t xml:space="preserve">Match Servette / </t>
  </si>
  <si>
    <t xml:space="preserve">Foot </t>
  </si>
  <si>
    <t>Fan Zone euro 2021</t>
  </si>
  <si>
    <t>Fan Zone Eurofoot 2020</t>
  </si>
  <si>
    <t>Course bâteau</t>
  </si>
  <si>
    <t>Lac</t>
  </si>
  <si>
    <t>Gd-Lancy</t>
  </si>
  <si>
    <t>Ville</t>
  </si>
  <si>
    <t>Aire-la-Ville</t>
  </si>
  <si>
    <t>Promotion Anière</t>
  </si>
  <si>
    <t>Bernex</t>
  </si>
  <si>
    <t>Chêne-Bougeries</t>
  </si>
  <si>
    <t>Pt-Lancy</t>
  </si>
  <si>
    <t>Onex</t>
  </si>
  <si>
    <t>Plan-les-Ouates</t>
  </si>
  <si>
    <t>Meyrin</t>
  </si>
  <si>
    <t>Thônex</t>
  </si>
  <si>
    <t>Vernier</t>
  </si>
  <si>
    <t>Versoix</t>
  </si>
  <si>
    <t>Veyrier</t>
  </si>
  <si>
    <t>Bellevue</t>
  </si>
  <si>
    <t>Cologny</t>
  </si>
  <si>
    <t>Collonge-Bellerive</t>
  </si>
  <si>
    <t>Genthod</t>
  </si>
  <si>
    <t>Chêne-Bourg</t>
  </si>
  <si>
    <t>Corsier</t>
  </si>
  <si>
    <t>Gy</t>
  </si>
  <si>
    <t>Jussy</t>
  </si>
  <si>
    <t>Prégny-Chambesy</t>
  </si>
  <si>
    <t>Puplinge</t>
  </si>
  <si>
    <t>Soral</t>
  </si>
  <si>
    <t>Vandoeuvre</t>
  </si>
  <si>
    <t>Evènemnt Sportif</t>
  </si>
  <si>
    <t>Fête Nationnal</t>
  </si>
  <si>
    <t>1er Août Carouge</t>
  </si>
  <si>
    <t>1er Août Meyrin</t>
  </si>
  <si>
    <t>1er Août Troinex</t>
  </si>
  <si>
    <t>1er Août 
Gd-Saconnex</t>
  </si>
  <si>
    <t>1er août Vernier</t>
  </si>
  <si>
    <t>1er août Chêne-Bougeries</t>
  </si>
  <si>
    <t>1er août Onex</t>
  </si>
  <si>
    <t>1er août Genthod</t>
  </si>
  <si>
    <t>Gd-Saconnex</t>
  </si>
  <si>
    <t>Troinex</t>
  </si>
  <si>
    <t>Laconnex</t>
  </si>
  <si>
    <t>Bardonnex</t>
  </si>
  <si>
    <t>Réservé (prévision)</t>
  </si>
  <si>
    <t>Verbois</t>
  </si>
  <si>
    <t>Pt-Saconnex</t>
  </si>
  <si>
    <t>Cressy</t>
  </si>
  <si>
    <t>Pâquis</t>
  </si>
  <si>
    <t>Escalade Avully</t>
  </si>
  <si>
    <t>Avully</t>
  </si>
  <si>
    <t>Escalade 
Chêne-Bourg</t>
  </si>
  <si>
    <t>Escalade 
Corsier</t>
  </si>
  <si>
    <t>Navette</t>
  </si>
  <si>
    <t>Meinier</t>
  </si>
  <si>
    <t>Genêt</t>
  </si>
  <si>
    <t>Stade</t>
  </si>
  <si>
    <t>Certoux</t>
  </si>
  <si>
    <t>Acacias</t>
  </si>
  <si>
    <t>Ville et campagne</t>
  </si>
  <si>
    <t>OMS</t>
  </si>
  <si>
    <t>Canton de Genève</t>
  </si>
  <si>
    <t>Gelsendorf</t>
  </si>
  <si>
    <t>BIT</t>
  </si>
  <si>
    <t>Délices</t>
  </si>
  <si>
    <t>Chavannes-des-Bois</t>
  </si>
  <si>
    <t>Tour du Canton - Etape Chavannes-des-Bois</t>
  </si>
  <si>
    <t>Veille-Ville</t>
  </si>
  <si>
    <t>Colley-Bossy</t>
  </si>
  <si>
    <t>St-Jean</t>
  </si>
  <si>
    <t>St-Gervais</t>
  </si>
  <si>
    <t>Campagne Genevoise</t>
  </si>
  <si>
    <t>Pictet / Palexpo</t>
  </si>
  <si>
    <t>Cortège 1'000 personnes</t>
  </si>
  <si>
    <t>Cortège 3000 - 6000 prs</t>
  </si>
  <si>
    <t>Vieille-Ville</t>
  </si>
  <si>
    <t>Genève</t>
  </si>
  <si>
    <t>Bonhomme hiver</t>
  </si>
  <si>
    <t>Bonhomme Hiver 
(St-Jean/Gd-Lancy)</t>
  </si>
  <si>
    <t>St-Jean / Gd-Lancy</t>
  </si>
  <si>
    <t>Bonhomme Hiver Carouge</t>
  </si>
  <si>
    <t>Bonhomme hiver Pâquis</t>
  </si>
  <si>
    <t>Rampe de la traille</t>
  </si>
  <si>
    <t>Champagne Genevoise</t>
  </si>
  <si>
    <t>Festichoc à Versoix</t>
  </si>
  <si>
    <t>Cortège moto</t>
  </si>
  <si>
    <t>Pregny-Chambésy</t>
  </si>
  <si>
    <t>Jonction</t>
  </si>
  <si>
    <t>Zimeza</t>
  </si>
  <si>
    <t>Mandement</t>
  </si>
  <si>
    <t>Baud-Bovy</t>
  </si>
  <si>
    <t>Eaux-Vive</t>
  </si>
  <si>
    <t>Jussy / hameau de Lullier</t>
  </si>
  <si>
    <t>Janvier</t>
  </si>
  <si>
    <t>Février</t>
  </si>
  <si>
    <t>Juillet</t>
  </si>
  <si>
    <t>Septembre</t>
  </si>
  <si>
    <t>Octobre</t>
  </si>
  <si>
    <t>Novembre</t>
  </si>
  <si>
    <t>Décembre</t>
  </si>
  <si>
    <t>Véhicles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</si>
</sst>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0\ &quot;jour(s)&quot;"/>
    <numFmt numFmtId="166" formatCode="dddd"/>
    <numFmt numFmtId="167" formatCode="mmmm"/>
    <numFmt numFmtId="168" formatCode="0\ &quot;Cdt&quot;"/>
    <numFmt numFmtId="169" formatCode="0\ &quot;VHC&quot;"/>
    <numFmt numFmtId="170" formatCode="yyyy"/>
    <numFmt numFmtId="171" formatCode="hh/mm&quot; h&quot;;@"/>
  </numFmts>
  <fonts count="33" x14ac:knownFonts="1">
    <font>
      <sz val="10"/>
      <color theme="1"/>
      <name val="HelveticaNeueLT Com 45 Lt"/>
      <family val="2"/>
    </font>
    <font>
      <b/>
      <sz val="10"/>
      <color theme="1"/>
      <name val="HelveticaNeueLT Com 45 Lt"/>
      <family val="2"/>
    </font>
    <font>
      <b/>
      <sz val="10"/>
      <color rgb="FF0000FF"/>
      <name val="HelveticaNeueLT Com 45 Lt"/>
      <family val="2"/>
    </font>
    <font>
      <b/>
      <sz val="12"/>
      <color theme="1"/>
      <name val="HelveticaNeueLT Com 45 Lt"/>
      <family val="2"/>
    </font>
    <font>
      <b/>
      <sz val="12"/>
      <color rgb="FF0000FF"/>
      <name val="HelveticaNeueLT Com 45 Lt"/>
      <family val="2"/>
    </font>
    <font>
      <sz val="10"/>
      <color theme="0"/>
      <name val="HelveticaNeueLT Com 45 Lt"/>
      <family val="2"/>
    </font>
    <font>
      <u/>
      <sz val="10"/>
      <color theme="10"/>
      <name val="HelveticaNeueLT Com 45 Lt"/>
      <family val="2"/>
    </font>
    <font>
      <b/>
      <sz val="14"/>
      <color theme="1"/>
      <name val="HelveticaNeueLT Com 45 Lt"/>
      <family val="2"/>
    </font>
    <font>
      <b/>
      <u/>
      <sz val="10"/>
      <color theme="10"/>
      <name val="HelveticaNeueLT Com 45 Lt"/>
      <family val="2"/>
    </font>
    <font>
      <sz val="10"/>
      <color theme="1"/>
      <name val="HelveticaNeueLT Com 45 Lt"/>
      <family val="2"/>
    </font>
    <font>
      <sz val="28"/>
      <color theme="1"/>
      <name val="HelveticaNeueLT Com 45 Lt"/>
      <family val="2"/>
    </font>
    <font>
      <sz val="12"/>
      <color theme="1"/>
      <name val="HelveticaNeueLT Com 45 Lt"/>
      <family val="2"/>
    </font>
    <font>
      <b/>
      <sz val="16"/>
      <color theme="1"/>
      <name val="HelveticaNeueLT Com 45 Lt"/>
      <family val="2"/>
    </font>
    <font>
      <sz val="14"/>
      <color theme="1"/>
      <name val="HelveticaNeueLT Com 45 Lt"/>
      <family val="2"/>
    </font>
    <font>
      <sz val="10"/>
      <name val="HelveticaNeueLT Com 45 Lt"/>
      <family val="2"/>
    </font>
    <font>
      <sz val="10"/>
      <color rgb="FF0000FF"/>
      <name val="HelveticaNeueLT Com 45 Lt"/>
      <family val="2"/>
    </font>
    <font>
      <sz val="12"/>
      <color rgb="FF0000FF"/>
      <name val="HelveticaNeueLT Com 45 Lt"/>
      <family val="2"/>
    </font>
    <font>
      <sz val="10"/>
      <color theme="4" tint="-0.499984740745262"/>
      <name val="HelveticaNeueLT Com 45 Lt"/>
      <family val="2"/>
    </font>
    <font>
      <b/>
      <sz val="10"/>
      <name val="HelveticaNeueLT Com 45 Lt"/>
      <family val="2"/>
    </font>
    <font>
      <sz val="12"/>
      <name val="HelveticaNeueLT Com 45 Lt"/>
      <family val="2"/>
    </font>
    <font>
      <sz val="10"/>
      <name val="Arial"/>
      <family val="2"/>
    </font>
    <font>
      <b/>
      <sz val="28"/>
      <name val="HelveticaNeueLT Com 45 Lt"/>
      <family val="2"/>
    </font>
    <font>
      <sz val="28"/>
      <name val="HelveticaNeueLT Com 45 Lt"/>
      <family val="2"/>
    </font>
    <font>
      <sz val="18"/>
      <name val="HelveticaNeueLT Com 45 Lt"/>
      <family val="2"/>
    </font>
    <font>
      <b/>
      <sz val="18"/>
      <name val="HelveticaNeueLT Com 45 Lt"/>
      <family val="2"/>
    </font>
    <font>
      <b/>
      <sz val="12"/>
      <name val="HelveticaNeueLT Com 45 Lt"/>
      <family val="2"/>
    </font>
    <font>
      <b/>
      <sz val="16"/>
      <name val="HelveticaNeueLT Com 45 Lt"/>
      <family val="2"/>
    </font>
    <font>
      <sz val="14"/>
      <name val="HelveticaNeueLT Com 45 Lt"/>
      <family val="2"/>
    </font>
    <font>
      <b/>
      <sz val="14"/>
      <name val="HelveticaNeueLT Com 45 Lt"/>
      <family val="2"/>
    </font>
    <font>
      <sz val="9"/>
      <name val="HelveticaNeueLT Com 45 Lt"/>
      <family val="2"/>
    </font>
    <font>
      <sz val="12"/>
      <name val="Arial"/>
      <family val="2"/>
    </font>
    <font>
      <sz val="11"/>
      <color theme="1"/>
      <name val="HelveticaNeueLT Com 45 Lt"/>
      <family val="2"/>
    </font>
    <font>
      <sz val="10"/>
      <color rgb="FFFF9933"/>
      <name val="HelveticaNeueLT Com 45 Lt"/>
      <family val="2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gray0625">
        <bgColor theme="9" tint="0.5999633777886288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>
        <bgColor theme="9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FF99"/>
        <bgColor indexed="64"/>
      </patternFill>
    </fill>
    <fill>
      <patternFill patternType="gray0625">
        <bgColor rgb="FF00FF99"/>
      </patternFill>
    </fill>
  </fills>
  <borders count="225">
    <border>
      <left/>
      <right/>
      <top/>
      <bottom/>
      <diagonal/>
    </border>
    <border>
      <left style="thick">
        <color theme="1"/>
      </left>
      <right/>
      <top style="thick">
        <color theme="1"/>
      </top>
      <bottom style="thick">
        <color rgb="FF0000FF"/>
      </bottom>
      <diagonal/>
    </border>
    <border>
      <left/>
      <right/>
      <top style="thick">
        <color theme="1"/>
      </top>
      <bottom style="thick">
        <color rgb="FF0000FF"/>
      </bottom>
      <diagonal/>
    </border>
    <border>
      <left/>
      <right style="thick">
        <color theme="1"/>
      </right>
      <top style="thick">
        <color theme="1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hair">
        <color indexed="64"/>
      </bottom>
      <diagonal/>
    </border>
    <border>
      <left style="medium">
        <color theme="1"/>
      </left>
      <right style="medium">
        <color indexed="64"/>
      </right>
      <top style="thick">
        <color rgb="FF0000FF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FF"/>
      </top>
      <bottom style="hair">
        <color indexed="64"/>
      </bottom>
      <diagonal/>
    </border>
    <border>
      <left style="medium">
        <color indexed="64"/>
      </left>
      <right/>
      <top style="thick">
        <color rgb="FF0000FF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/>
      <top style="hair">
        <color indexed="64"/>
      </top>
      <bottom style="thick">
        <color rgb="FF0000FF"/>
      </bottom>
      <diagonal/>
    </border>
    <border>
      <left style="medium">
        <color theme="1"/>
      </left>
      <right style="medium">
        <color indexed="64"/>
      </right>
      <top style="hair">
        <color indexed="64"/>
      </top>
      <bottom style="thick">
        <color rgb="FF0000FF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rgb="FF0000FF"/>
      </bottom>
      <diagonal/>
    </border>
    <border>
      <left style="medium">
        <color indexed="64"/>
      </left>
      <right/>
      <top style="hair">
        <color indexed="64"/>
      </top>
      <bottom style="thick">
        <color rgb="FF0000FF"/>
      </bottom>
      <diagonal/>
    </border>
    <border>
      <left style="medium">
        <color indexed="64"/>
      </left>
      <right style="medium">
        <color indexed="64"/>
      </right>
      <top/>
      <bottom style="thick">
        <color rgb="FF0000FF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/>
      <top style="hair">
        <color indexed="64"/>
      </top>
      <bottom style="hair">
        <color indexed="64"/>
      </bottom>
      <diagonal/>
    </border>
    <border>
      <left style="medium">
        <color theme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auto="1"/>
      </left>
      <right style="medium">
        <color indexed="64"/>
      </right>
      <top style="thick">
        <color rgb="FF0000FF"/>
      </top>
      <bottom style="hair">
        <color indexed="64"/>
      </bottom>
      <diagonal/>
    </border>
    <border>
      <left style="thick">
        <color auto="1"/>
      </left>
      <right style="medium">
        <color indexed="64"/>
      </right>
      <top style="hair">
        <color indexed="64"/>
      </top>
      <bottom style="thick">
        <color rgb="FF0000FF"/>
      </bottom>
      <diagonal/>
    </border>
    <border>
      <left style="thick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theme="1"/>
      </left>
      <right style="medium">
        <color indexed="64"/>
      </right>
      <top style="thick">
        <color rgb="FF0000FF"/>
      </top>
      <bottom/>
      <diagonal/>
    </border>
    <border>
      <left style="thick">
        <color theme="1"/>
      </left>
      <right style="medium">
        <color indexed="64"/>
      </right>
      <top/>
      <bottom style="thick">
        <color rgb="FF0000FF"/>
      </bottom>
      <diagonal/>
    </border>
    <border>
      <left/>
      <right/>
      <top style="thick">
        <color rgb="FF0000FF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/>
      <top style="hair">
        <color theme="1"/>
      </top>
      <bottom style="thick">
        <color rgb="FF0000FF"/>
      </bottom>
      <diagonal/>
    </border>
    <border>
      <left style="thick">
        <color theme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theme="1"/>
      </left>
      <right style="medium">
        <color indexed="64"/>
      </right>
      <top style="hair">
        <color indexed="64"/>
      </top>
      <bottom style="thick">
        <color rgb="FF0000FF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ck">
        <color rgb="FF0000FF"/>
      </bottom>
      <diagonal/>
    </border>
    <border>
      <left style="thick">
        <color rgb="FF800000"/>
      </left>
      <right/>
      <top style="thick">
        <color rgb="FF0000FF"/>
      </top>
      <bottom style="hair">
        <color theme="1"/>
      </bottom>
      <diagonal/>
    </border>
    <border>
      <left/>
      <right style="thick">
        <color rgb="FF800000"/>
      </right>
      <top style="thick">
        <color rgb="FF0000FF"/>
      </top>
      <bottom style="hair">
        <color theme="1"/>
      </bottom>
      <diagonal/>
    </border>
    <border>
      <left style="thick">
        <color rgb="FF800000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ck">
        <color rgb="FF800000"/>
      </right>
      <top style="hair">
        <color theme="1"/>
      </top>
      <bottom style="hair">
        <color theme="1"/>
      </bottom>
      <diagonal/>
    </border>
    <border>
      <left style="thick">
        <color rgb="FF800000"/>
      </left>
      <right style="thin">
        <color theme="1"/>
      </right>
      <top style="hair">
        <color theme="1"/>
      </top>
      <bottom style="thick">
        <color rgb="FF0000FF"/>
      </bottom>
      <diagonal/>
    </border>
    <border>
      <left style="thin">
        <color theme="1"/>
      </left>
      <right style="thick">
        <color rgb="FF800000"/>
      </right>
      <top style="hair">
        <color theme="1"/>
      </top>
      <bottom style="thick">
        <color rgb="FF0000FF"/>
      </bottom>
      <diagonal/>
    </border>
    <border>
      <left style="thick">
        <color rgb="FF800000"/>
      </left>
      <right style="thin">
        <color auto="1"/>
      </right>
      <top style="hair">
        <color theme="1"/>
      </top>
      <bottom style="thick">
        <color rgb="FF0000FF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thick">
        <color rgb="FF0000FF"/>
      </bottom>
      <diagonal/>
    </border>
    <border>
      <left style="thin">
        <color auto="1"/>
      </left>
      <right style="thick">
        <color rgb="FF800000"/>
      </right>
      <top style="hair">
        <color theme="1"/>
      </top>
      <bottom style="thick">
        <color rgb="FF0000FF"/>
      </bottom>
      <diagonal/>
    </border>
    <border>
      <left style="thin">
        <color auto="1"/>
      </left>
      <right/>
      <top style="hair">
        <color theme="1"/>
      </top>
      <bottom style="thick">
        <color rgb="FF0000FF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thick">
        <color rgb="FF0000FF"/>
      </bottom>
      <diagonal/>
    </border>
    <border>
      <left style="thick">
        <color rgb="FF0000FF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ck">
        <color rgb="FF0000FF"/>
      </right>
      <top style="hair">
        <color theme="1"/>
      </top>
      <bottom style="hair">
        <color theme="1"/>
      </bottom>
      <diagonal/>
    </border>
    <border>
      <left style="thick">
        <color rgb="FF0000FF"/>
      </left>
      <right style="medium">
        <color theme="1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 style="thick">
        <color rgb="FF0000FF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 style="thick">
        <color rgb="FF0000FF"/>
      </right>
      <top/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thick">
        <color auto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ck">
        <color theme="1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double">
        <color rgb="FFFF0000"/>
      </left>
      <right style="thin">
        <color theme="1"/>
      </right>
      <top style="thick">
        <color auto="1"/>
      </top>
      <bottom style="thick">
        <color auto="1"/>
      </bottom>
      <diagonal/>
    </border>
    <border>
      <left style="thin">
        <color theme="1"/>
      </left>
      <right style="double">
        <color rgb="FFFF0000"/>
      </right>
      <top style="thick">
        <color auto="1"/>
      </top>
      <bottom style="thick">
        <color auto="1"/>
      </bottom>
      <diagonal/>
    </border>
    <border>
      <left style="double">
        <color rgb="FFFF0000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double">
        <color rgb="FFFF0000"/>
      </right>
      <top/>
      <bottom style="hair">
        <color theme="1"/>
      </bottom>
      <diagonal/>
    </border>
    <border>
      <left style="double">
        <color rgb="FFFF0000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double">
        <color rgb="FFFF0000"/>
      </right>
      <top style="hair">
        <color theme="1"/>
      </top>
      <bottom style="hair">
        <color theme="1"/>
      </bottom>
      <diagonal/>
    </border>
    <border>
      <left style="double">
        <color rgb="FFFF0000"/>
      </left>
      <right style="thin">
        <color theme="1"/>
      </right>
      <top style="hair">
        <color theme="1"/>
      </top>
      <bottom style="thick">
        <color auto="1"/>
      </bottom>
      <diagonal/>
    </border>
    <border>
      <left style="thin">
        <color theme="1"/>
      </left>
      <right style="double">
        <color rgb="FFFF0000"/>
      </right>
      <top style="hair">
        <color theme="1"/>
      </top>
      <bottom style="thick">
        <color auto="1"/>
      </bottom>
      <diagonal/>
    </border>
    <border>
      <left style="double">
        <color theme="3" tint="-0.2499465926084170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theme="3" tint="-0.24994659260841701"/>
      </right>
      <top style="thick">
        <color auto="1"/>
      </top>
      <bottom style="thick">
        <color auto="1"/>
      </bottom>
      <diagonal/>
    </border>
    <border>
      <left style="double">
        <color theme="3" tint="-0.2499465926084170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theme="3" tint="-0.24994659260841701"/>
      </right>
      <top/>
      <bottom style="hair">
        <color auto="1"/>
      </bottom>
      <diagonal/>
    </border>
    <border>
      <left style="double">
        <color theme="3" tint="-0.2499465926084170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theme="3" tint="-0.24994659260841701"/>
      </right>
      <top style="hair">
        <color auto="1"/>
      </top>
      <bottom style="hair">
        <color auto="1"/>
      </bottom>
      <diagonal/>
    </border>
    <border>
      <left style="double">
        <color theme="3" tint="-0.24994659260841701"/>
      </left>
      <right style="thin">
        <color auto="1"/>
      </right>
      <top/>
      <bottom/>
      <diagonal/>
    </border>
    <border>
      <left style="thin">
        <color auto="1"/>
      </left>
      <right style="double">
        <color theme="3" tint="-0.24994659260841701"/>
      </right>
      <top/>
      <bottom/>
      <diagonal/>
    </border>
    <border>
      <left style="double">
        <color theme="3" tint="-0.2499465926084170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double">
        <color theme="3" tint="-0.24994659260841701"/>
      </right>
      <top style="hair">
        <color auto="1"/>
      </top>
      <bottom style="thick">
        <color auto="1"/>
      </bottom>
      <diagonal/>
    </border>
    <border>
      <left style="double">
        <color rgb="FF0000FF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rgb="FF0000FF"/>
      </right>
      <top style="thick">
        <color auto="1"/>
      </top>
      <bottom style="thick">
        <color auto="1"/>
      </bottom>
      <diagonal/>
    </border>
    <border>
      <left style="double">
        <color rgb="FF0000FF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rgb="FF0000FF"/>
      </right>
      <top/>
      <bottom style="hair">
        <color auto="1"/>
      </bottom>
      <diagonal/>
    </border>
    <border>
      <left style="double">
        <color rgb="FF0000FF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rgb="FF0000FF"/>
      </right>
      <top style="hair">
        <color auto="1"/>
      </top>
      <bottom style="hair">
        <color auto="1"/>
      </bottom>
      <diagonal/>
    </border>
    <border>
      <left style="double">
        <color rgb="FF0000FF"/>
      </left>
      <right style="thin">
        <color auto="1"/>
      </right>
      <top/>
      <bottom/>
      <diagonal/>
    </border>
    <border>
      <left style="thin">
        <color auto="1"/>
      </left>
      <right style="double">
        <color rgb="FF0000FF"/>
      </right>
      <top/>
      <bottom/>
      <diagonal/>
    </border>
    <border>
      <left style="double">
        <color rgb="FF0000FF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double">
        <color rgb="FF0000FF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double">
        <color rgb="FFFF0000"/>
      </left>
      <right style="thin">
        <color theme="1"/>
      </right>
      <top style="hair">
        <color theme="1"/>
      </top>
      <bottom style="double">
        <color auto="1"/>
      </bottom>
      <diagonal/>
    </border>
    <border>
      <left style="thin">
        <color theme="1"/>
      </left>
      <right style="double">
        <color rgb="FFFF0000"/>
      </right>
      <top style="hair">
        <color theme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double">
        <color theme="3" tint="-0.2499465926084170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theme="3" tint="-0.24994659260841701"/>
      </right>
      <top style="hair">
        <color auto="1"/>
      </top>
      <bottom style="double">
        <color auto="1"/>
      </bottom>
      <diagonal/>
    </border>
    <border>
      <left style="double">
        <color rgb="FF0000FF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rgb="FF0000FF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uble">
        <color rgb="FFFF0000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double">
        <color rgb="FFFF0000"/>
      </right>
      <top style="hair">
        <color theme="1"/>
      </top>
      <bottom/>
      <diagonal/>
    </border>
    <border>
      <left/>
      <right/>
      <top style="hair">
        <color auto="1"/>
      </top>
      <bottom/>
      <diagonal/>
    </border>
    <border>
      <left style="double">
        <color theme="3" tint="-0.2499465926084170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theme="3" tint="-0.24994659260841701"/>
      </right>
      <top style="hair">
        <color auto="1"/>
      </top>
      <bottom/>
      <diagonal/>
    </border>
    <border>
      <left style="double">
        <color rgb="FF0000FF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rgb="FF0000FF"/>
      </right>
      <top style="hair">
        <color auto="1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 style="double">
        <color rgb="FFFF0000"/>
      </left>
      <right style="thin">
        <color theme="1"/>
      </right>
      <top style="hair">
        <color auto="1"/>
      </top>
      <bottom style="double">
        <color auto="1"/>
      </bottom>
      <diagonal/>
    </border>
    <border>
      <left style="thin">
        <color theme="1"/>
      </left>
      <right style="double">
        <color rgb="FFFF0000"/>
      </right>
      <top style="hair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double">
        <color rgb="FFFF0000"/>
      </left>
      <right style="thin">
        <color theme="1"/>
      </right>
      <top style="double">
        <color auto="1"/>
      </top>
      <bottom style="hair">
        <color theme="1"/>
      </bottom>
      <diagonal/>
    </border>
    <border>
      <left style="thin">
        <color theme="1"/>
      </left>
      <right style="double">
        <color rgb="FFFF0000"/>
      </right>
      <top style="double">
        <color auto="1"/>
      </top>
      <bottom style="hair">
        <color theme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double">
        <color theme="3" tint="-0.2499465926084170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theme="3" tint="-0.24994659260841701"/>
      </right>
      <top style="double">
        <color auto="1"/>
      </top>
      <bottom style="hair">
        <color auto="1"/>
      </bottom>
      <diagonal/>
    </border>
    <border>
      <left style="double">
        <color rgb="FF0000FF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rgb="FF0000FF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rgb="FFFF0000"/>
      </right>
      <top style="double">
        <color auto="1"/>
      </top>
      <bottom style="hair">
        <color auto="1"/>
      </bottom>
      <diagonal/>
    </border>
    <border>
      <left style="medium">
        <color theme="1"/>
      </left>
      <right style="medium">
        <color theme="1"/>
      </right>
      <top/>
      <bottom style="thick">
        <color auto="1"/>
      </bottom>
      <diagonal/>
    </border>
    <border>
      <left style="thick">
        <color rgb="FF0000FF"/>
      </left>
      <right style="medium">
        <color theme="1"/>
      </right>
      <top/>
      <bottom/>
      <diagonal/>
    </border>
    <border>
      <left style="thick">
        <color rgb="FF0000FF"/>
      </left>
      <right style="medium">
        <color theme="1"/>
      </right>
      <top/>
      <bottom style="thick">
        <color auto="1"/>
      </bottom>
      <diagonal/>
    </border>
    <border>
      <left style="medium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ck">
        <color auto="1"/>
      </bottom>
      <diagonal/>
    </border>
    <border>
      <left style="medium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 style="medium">
        <color theme="1"/>
      </right>
      <top style="hair">
        <color theme="1"/>
      </top>
      <bottom style="thick">
        <color rgb="FF0000FF"/>
      </bottom>
      <diagonal/>
    </border>
    <border>
      <left style="medium">
        <color theme="1"/>
      </left>
      <right style="thick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ck">
        <color theme="1"/>
      </right>
      <top style="hair">
        <color theme="1"/>
      </top>
      <bottom style="thick">
        <color rgb="FF0000FF"/>
      </bottom>
      <diagonal/>
    </border>
    <border>
      <left/>
      <right/>
      <top style="hair">
        <color theme="1"/>
      </top>
      <bottom style="thick">
        <color rgb="FF0000FF"/>
      </bottom>
      <diagonal/>
    </border>
    <border>
      <left style="thick">
        <color theme="1"/>
      </left>
      <right style="thick">
        <color rgb="FF0000FF"/>
      </right>
      <top style="hair">
        <color theme="1"/>
      </top>
      <bottom/>
      <diagonal/>
    </border>
    <border>
      <left style="thick">
        <color theme="1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 style="thick">
        <color theme="1"/>
      </right>
      <top/>
      <bottom style="hair">
        <color theme="1"/>
      </bottom>
      <diagonal/>
    </border>
    <border>
      <left/>
      <right style="medium">
        <color theme="1"/>
      </right>
      <top/>
      <bottom style="hair">
        <color theme="1"/>
      </bottom>
      <diagonal/>
    </border>
    <border>
      <left style="thick">
        <color rgb="FF0000FF"/>
      </left>
      <right/>
      <top/>
      <bottom style="thick">
        <color theme="1"/>
      </bottom>
      <diagonal/>
    </border>
    <border>
      <left/>
      <right style="thick">
        <color rgb="FF0000FF"/>
      </right>
      <top/>
      <bottom style="thick">
        <color theme="1"/>
      </bottom>
      <diagonal/>
    </border>
    <border>
      <left style="thick">
        <color rgb="FF0000FF"/>
      </left>
      <right style="medium">
        <color theme="1"/>
      </right>
      <top style="hair">
        <color theme="1"/>
      </top>
      <bottom style="medium">
        <color auto="1"/>
      </bottom>
      <diagonal/>
    </border>
    <border>
      <left style="medium">
        <color theme="1"/>
      </left>
      <right style="thick">
        <color rgb="FF0000FF"/>
      </right>
      <top style="hair">
        <color theme="1"/>
      </top>
      <bottom style="medium">
        <color auto="1"/>
      </bottom>
      <diagonal/>
    </border>
    <border>
      <left style="thick">
        <color theme="1"/>
      </left>
      <right style="thin">
        <color auto="1"/>
      </right>
      <top style="hair">
        <color theme="1"/>
      </top>
      <bottom/>
      <diagonal/>
    </border>
    <border>
      <left style="thin">
        <color auto="1"/>
      </left>
      <right style="thin">
        <color auto="1"/>
      </right>
      <top style="hair">
        <color theme="1"/>
      </top>
      <bottom/>
      <diagonal/>
    </border>
    <border>
      <left style="thin">
        <color auto="1"/>
      </left>
      <right style="thick">
        <color theme="1"/>
      </right>
      <top style="hair">
        <color theme="1"/>
      </top>
      <bottom/>
      <diagonal/>
    </border>
    <border>
      <left style="thick">
        <color theme="1"/>
      </left>
      <right/>
      <top style="medium">
        <color theme="1"/>
      </top>
      <bottom style="thick">
        <color theme="1"/>
      </bottom>
      <diagonal/>
    </border>
    <border>
      <left/>
      <right/>
      <top style="medium">
        <color theme="1"/>
      </top>
      <bottom style="thick">
        <color theme="1"/>
      </bottom>
      <diagonal/>
    </border>
    <border>
      <left/>
      <right style="thick">
        <color rgb="FF0000FF"/>
      </right>
      <top style="medium">
        <color theme="1"/>
      </top>
      <bottom style="thick">
        <color theme="1"/>
      </bottom>
      <diagonal/>
    </border>
    <border>
      <left style="medium">
        <color indexed="64"/>
      </left>
      <right style="medium">
        <color theme="1"/>
      </right>
      <top style="thick">
        <color rgb="FF0000FF"/>
      </top>
      <bottom/>
      <diagonal/>
    </border>
    <border>
      <left style="medium">
        <color indexed="64"/>
      </left>
      <right style="medium">
        <color theme="1"/>
      </right>
      <top/>
      <bottom style="thick">
        <color auto="1"/>
      </bottom>
      <diagonal/>
    </border>
    <border>
      <left style="thick">
        <color rgb="FF0000FF"/>
      </left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 style="medium">
        <color indexed="64"/>
      </right>
      <top/>
      <bottom style="thick">
        <color auto="1"/>
      </bottom>
      <diagonal/>
    </border>
    <border>
      <left style="medium">
        <color theme="1"/>
      </left>
      <right/>
      <top style="thick">
        <color rgb="FF0000FF"/>
      </top>
      <bottom/>
      <diagonal/>
    </border>
    <border>
      <left style="medium">
        <color theme="1"/>
      </left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ck">
        <color rgb="FF0000FF"/>
      </left>
      <right style="thick">
        <color theme="1"/>
      </right>
      <top style="thick">
        <color rgb="FF0000FF"/>
      </top>
      <bottom/>
      <diagonal/>
    </border>
    <border>
      <left style="thick">
        <color rgb="FF0000FF"/>
      </left>
      <right style="thick">
        <color theme="1"/>
      </right>
      <top/>
      <bottom style="thick">
        <color auto="1"/>
      </bottom>
      <diagonal/>
    </border>
    <border>
      <left/>
      <right style="thick">
        <color theme="1"/>
      </right>
      <top/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theme="1"/>
      </left>
      <right/>
      <top/>
      <bottom/>
      <diagonal/>
    </border>
    <border>
      <left style="medium">
        <color indexed="64"/>
      </left>
      <right/>
      <top style="thick">
        <color rgb="FF0000FF"/>
      </top>
      <bottom/>
      <diagonal/>
    </border>
    <border>
      <left style="medium">
        <color indexed="64"/>
      </left>
      <right/>
      <top/>
      <bottom style="thick">
        <color rgb="FF0000FF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thick">
        <color rgb="FF0000FF"/>
      </top>
      <bottom/>
      <diagonal/>
    </border>
    <border>
      <left/>
      <right style="medium">
        <color indexed="64"/>
      </right>
      <top style="thick">
        <color rgb="FF0000FF"/>
      </top>
      <bottom/>
      <diagonal/>
    </border>
    <border>
      <left style="medium">
        <color indexed="64"/>
      </left>
      <right style="thick">
        <color rgb="FF0000FF"/>
      </right>
      <top style="thick">
        <color rgb="FF0000FF"/>
      </top>
      <bottom/>
      <diagonal/>
    </border>
    <border>
      <left style="medium">
        <color indexed="64"/>
      </left>
      <right style="thick">
        <color rgb="FF0000FF"/>
      </right>
      <top/>
      <bottom style="medium">
        <color indexed="64"/>
      </bottom>
      <diagonal/>
    </border>
    <border>
      <left style="medium">
        <color indexed="64"/>
      </left>
      <right style="thick">
        <color rgb="FF0000FF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rgb="FF0000FF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rgb="FF0000FF"/>
      </right>
      <top style="hair">
        <color indexed="64"/>
      </top>
      <bottom style="thick">
        <color rgb="FF0000FF"/>
      </bottom>
      <diagonal/>
    </border>
    <border>
      <left style="medium">
        <color indexed="64"/>
      </left>
      <right style="medium">
        <color theme="1"/>
      </right>
      <top style="hair">
        <color indexed="64"/>
      </top>
      <bottom style="hair">
        <color indexed="64"/>
      </bottom>
      <diagonal/>
    </border>
    <border>
      <left style="thick">
        <color theme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rgb="FF0000FF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3" tint="-0.2499465926084170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theme="3" tint="-0.2499465926084170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rgb="FF0000FF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rgb="FF0000FF"/>
      </right>
      <top/>
      <bottom style="double">
        <color auto="1"/>
      </bottom>
      <diagonal/>
    </border>
    <border>
      <left style="thin">
        <color auto="1"/>
      </left>
      <right style="thick">
        <color auto="1"/>
      </right>
      <top/>
      <bottom style="double">
        <color auto="1"/>
      </bottom>
      <diagonal/>
    </border>
    <border>
      <left style="double">
        <color rgb="FF0000FF"/>
      </left>
      <right style="double">
        <color rgb="FF0000FF"/>
      </right>
      <top style="hair">
        <color auto="1"/>
      </top>
      <bottom style="double">
        <color auto="1"/>
      </bottom>
      <diagonal/>
    </border>
    <border>
      <left style="medium">
        <color rgb="FF0000FF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33">
    <xf numFmtId="0" fontId="0" fillId="0" borderId="0" xfId="0"/>
    <xf numFmtId="0" fontId="0" fillId="3" borderId="0" xfId="0" applyFill="1"/>
    <xf numFmtId="0" fontId="1" fillId="2" borderId="0" xfId="0" applyFont="1" applyFill="1" applyAlignment="1">
      <alignment horizontal="left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left"/>
    </xf>
    <xf numFmtId="0" fontId="0" fillId="3" borderId="0" xfId="0" applyFill="1" applyAlignment="1"/>
    <xf numFmtId="0" fontId="0" fillId="0" borderId="0" xfId="0" applyAlignment="1"/>
    <xf numFmtId="14" fontId="0" fillId="0" borderId="0" xfId="0" applyNumberFormat="1"/>
    <xf numFmtId="0" fontId="1" fillId="8" borderId="70" xfId="0" applyFont="1" applyFill="1" applyBorder="1" applyAlignment="1">
      <alignment horizontal="center" vertical="center" wrapText="1"/>
    </xf>
    <xf numFmtId="0" fontId="1" fillId="8" borderId="75" xfId="0" applyFont="1" applyFill="1" applyBorder="1" applyAlignment="1">
      <alignment horizontal="center" vertical="center" wrapText="1"/>
    </xf>
    <xf numFmtId="0" fontId="1" fillId="8" borderId="72" xfId="0" applyFont="1" applyFill="1" applyBorder="1" applyAlignment="1">
      <alignment horizontal="center" vertical="center" wrapText="1"/>
    </xf>
    <xf numFmtId="0" fontId="0" fillId="0" borderId="0" xfId="0" applyBorder="1"/>
    <xf numFmtId="0" fontId="2" fillId="11" borderId="7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8" borderId="69" xfId="0" applyFont="1" applyFill="1" applyBorder="1" applyAlignment="1">
      <alignment horizontal="center" vertical="center" wrapText="1"/>
    </xf>
    <xf numFmtId="0" fontId="0" fillId="12" borderId="0" xfId="0" applyFill="1" applyBorder="1"/>
    <xf numFmtId="0" fontId="0" fillId="12" borderId="0" xfId="0" applyFill="1"/>
    <xf numFmtId="0" fontId="0" fillId="12" borderId="0" xfId="0" applyFill="1" applyBorder="1" applyAlignment="1">
      <alignment horizontal="center"/>
    </xf>
    <xf numFmtId="0" fontId="0" fillId="12" borderId="0" xfId="0" applyFill="1" applyBorder="1" applyAlignment="1"/>
    <xf numFmtId="0" fontId="0" fillId="0" borderId="0" xfId="0" applyFill="1" applyBorder="1" applyAlignment="1"/>
    <xf numFmtId="0" fontId="2" fillId="11" borderId="71" xfId="0" applyFont="1" applyFill="1" applyBorder="1" applyAlignment="1">
      <alignment horizontal="center" vertical="center" wrapText="1"/>
    </xf>
    <xf numFmtId="0" fontId="0" fillId="12" borderId="0" xfId="0" applyFill="1" applyAlignment="1">
      <alignment vertical="center"/>
    </xf>
    <xf numFmtId="170" fontId="0" fillId="0" borderId="0" xfId="0" applyNumberFormat="1" applyAlignment="1">
      <alignment horizontal="center"/>
    </xf>
    <xf numFmtId="14" fontId="5" fillId="13" borderId="0" xfId="0" applyNumberFormat="1" applyFont="1" applyFill="1"/>
    <xf numFmtId="0" fontId="4" fillId="10" borderId="85" xfId="0" applyFont="1" applyFill="1" applyBorder="1" applyAlignment="1">
      <alignment horizontal="center" vertical="center" wrapText="1"/>
    </xf>
    <xf numFmtId="0" fontId="4" fillId="10" borderId="86" xfId="0" applyFont="1" applyFill="1" applyBorder="1" applyAlignment="1">
      <alignment horizontal="center" vertical="center" wrapText="1"/>
    </xf>
    <xf numFmtId="169" fontId="3" fillId="0" borderId="87" xfId="0" applyNumberFormat="1" applyFont="1" applyBorder="1" applyAlignment="1">
      <alignment horizontal="center"/>
    </xf>
    <xf numFmtId="168" fontId="3" fillId="0" borderId="88" xfId="0" applyNumberFormat="1" applyFont="1" applyBorder="1" applyAlignment="1">
      <alignment horizontal="center"/>
    </xf>
    <xf numFmtId="168" fontId="3" fillId="11" borderId="90" xfId="0" applyNumberFormat="1" applyFont="1" applyFill="1" applyBorder="1" applyAlignment="1">
      <alignment horizontal="center"/>
    </xf>
    <xf numFmtId="168" fontId="3" fillId="0" borderId="90" xfId="0" applyNumberFormat="1" applyFont="1" applyBorder="1" applyAlignment="1">
      <alignment horizontal="center"/>
    </xf>
    <xf numFmtId="168" fontId="3" fillId="11" borderId="92" xfId="0" applyNumberFormat="1" applyFont="1" applyFill="1" applyBorder="1" applyAlignment="1">
      <alignment horizontal="center"/>
    </xf>
    <xf numFmtId="0" fontId="2" fillId="11" borderId="93" xfId="0" applyFont="1" applyFill="1" applyBorder="1" applyAlignment="1">
      <alignment horizontal="center" vertical="center" wrapText="1"/>
    </xf>
    <xf numFmtId="0" fontId="2" fillId="11" borderId="94" xfId="0" applyFont="1" applyFill="1" applyBorder="1" applyAlignment="1">
      <alignment horizontal="center" vertical="center" wrapText="1"/>
    </xf>
    <xf numFmtId="0" fontId="2" fillId="11" borderId="103" xfId="0" applyFont="1" applyFill="1" applyBorder="1" applyAlignment="1">
      <alignment horizontal="center" vertical="center" wrapText="1"/>
    </xf>
    <xf numFmtId="0" fontId="2" fillId="11" borderId="104" xfId="0" applyFont="1" applyFill="1" applyBorder="1" applyAlignment="1">
      <alignment horizontal="center" vertical="center" wrapText="1"/>
    </xf>
    <xf numFmtId="168" fontId="3" fillId="11" borderId="88" xfId="0" applyNumberFormat="1" applyFont="1" applyFill="1" applyBorder="1" applyAlignment="1">
      <alignment horizontal="center"/>
    </xf>
    <xf numFmtId="168" fontId="3" fillId="0" borderId="117" xfId="0" applyNumberFormat="1" applyFont="1" applyBorder="1" applyAlignment="1">
      <alignment horizontal="center"/>
    </xf>
    <xf numFmtId="168" fontId="3" fillId="0" borderId="128" xfId="0" applyNumberFormat="1" applyFont="1" applyBorder="1" applyAlignment="1">
      <alignment horizontal="center"/>
    </xf>
    <xf numFmtId="168" fontId="3" fillId="11" borderId="136" xfId="0" applyNumberFormat="1" applyFont="1" applyFill="1" applyBorder="1" applyAlignment="1">
      <alignment horizontal="center"/>
    </xf>
    <xf numFmtId="168" fontId="3" fillId="11" borderId="128" xfId="0" applyNumberFormat="1" applyFont="1" applyFill="1" applyBorder="1" applyAlignment="1">
      <alignment horizontal="center"/>
    </xf>
    <xf numFmtId="168" fontId="3" fillId="11" borderId="140" xfId="0" applyNumberFormat="1" applyFont="1" applyFill="1" applyBorder="1" applyAlignment="1">
      <alignment horizontal="center"/>
    </xf>
    <xf numFmtId="168" fontId="3" fillId="0" borderId="140" xfId="0" applyNumberFormat="1" applyFont="1" applyBorder="1" applyAlignment="1">
      <alignment horizontal="center"/>
    </xf>
    <xf numFmtId="169" fontId="3" fillId="0" borderId="127" xfId="0" applyNumberFormat="1" applyFont="1" applyBorder="1" applyAlignment="1">
      <alignment horizontal="center"/>
    </xf>
    <xf numFmtId="0" fontId="7" fillId="12" borderId="0" xfId="0" applyFont="1" applyFill="1" applyBorder="1" applyAlignment="1">
      <alignment horizontal="center"/>
    </xf>
    <xf numFmtId="0" fontId="8" fillId="12" borderId="0" xfId="1" applyFont="1" applyFill="1" applyBorder="1" applyAlignment="1">
      <alignment horizontal="center" vertical="center"/>
    </xf>
    <xf numFmtId="170" fontId="10" fillId="4" borderId="2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ont="1"/>
    <xf numFmtId="0" fontId="0" fillId="0" borderId="0" xfId="0" applyFont="1"/>
    <xf numFmtId="0" fontId="10" fillId="4" borderId="59" xfId="0" applyFont="1" applyFill="1" applyBorder="1" applyAlignment="1">
      <alignment vertical="center"/>
    </xf>
    <xf numFmtId="0" fontId="10" fillId="4" borderId="186" xfId="0" applyFont="1" applyFill="1" applyBorder="1" applyAlignment="1">
      <alignment vertical="center"/>
    </xf>
    <xf numFmtId="0" fontId="0" fillId="0" borderId="52" xfId="0" applyNumberFormat="1" applyFont="1" applyBorder="1" applyAlignment="1">
      <alignment horizontal="left" vertical="center"/>
    </xf>
    <xf numFmtId="164" fontId="0" fillId="0" borderId="53" xfId="0" applyNumberFormat="1" applyFont="1" applyBorder="1" applyAlignment="1">
      <alignment horizontal="center" vertical="center"/>
    </xf>
    <xf numFmtId="165" fontId="0" fillId="0" borderId="53" xfId="0" applyNumberFormat="1" applyFont="1" applyBorder="1" applyAlignment="1">
      <alignment horizontal="center" vertical="center"/>
    </xf>
    <xf numFmtId="0" fontId="0" fillId="0" borderId="53" xfId="0" applyNumberFormat="1" applyFont="1" applyBorder="1" applyAlignment="1">
      <alignment horizontal="center" vertical="center"/>
    </xf>
    <xf numFmtId="0" fontId="0" fillId="0" borderId="154" xfId="0" applyFont="1" applyBorder="1" applyAlignment="1">
      <alignment horizontal="center" vertical="center"/>
    </xf>
    <xf numFmtId="0" fontId="0" fillId="0" borderId="164" xfId="0" applyFont="1" applyBorder="1"/>
    <xf numFmtId="0" fontId="0" fillId="0" borderId="53" xfId="0" applyFont="1" applyBorder="1"/>
    <xf numFmtId="0" fontId="0" fillId="0" borderId="165" xfId="0" applyFont="1" applyBorder="1"/>
    <xf numFmtId="0" fontId="0" fillId="0" borderId="155" xfId="0" applyFont="1" applyBorder="1"/>
    <xf numFmtId="171" fontId="0" fillId="0" borderId="52" xfId="0" applyNumberFormat="1" applyFont="1" applyBorder="1" applyAlignment="1">
      <alignment horizontal="center" vertical="center"/>
    </xf>
    <xf numFmtId="171" fontId="0" fillId="0" borderId="54" xfId="0" applyNumberFormat="1" applyFont="1" applyBorder="1" applyAlignment="1">
      <alignment horizontal="center" vertical="center"/>
    </xf>
    <xf numFmtId="171" fontId="0" fillId="0" borderId="166" xfId="0" applyNumberFormat="1" applyFont="1" applyBorder="1" applyAlignment="1">
      <alignment horizontal="center" vertical="center"/>
    </xf>
    <xf numFmtId="0" fontId="0" fillId="0" borderId="44" xfId="0" applyFont="1" applyBorder="1" applyAlignment="1">
      <alignment horizontal="left" vertical="center"/>
    </xf>
    <xf numFmtId="164" fontId="0" fillId="0" borderId="45" xfId="0" applyNumberFormat="1" applyFont="1" applyBorder="1" applyAlignment="1">
      <alignment horizontal="center" vertical="center"/>
    </xf>
    <xf numFmtId="165" fontId="0" fillId="0" borderId="45" xfId="0" applyNumberFormat="1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151" xfId="0" applyFont="1" applyBorder="1" applyAlignment="1">
      <alignment horizontal="center" vertical="center"/>
    </xf>
    <xf numFmtId="0" fontId="0" fillId="0" borderId="158" xfId="0" applyFont="1" applyBorder="1"/>
    <xf numFmtId="0" fontId="0" fillId="0" borderId="45" xfId="0" applyFont="1" applyBorder="1"/>
    <xf numFmtId="0" fontId="0" fillId="0" borderId="160" xfId="0" applyFont="1" applyBorder="1"/>
    <xf numFmtId="0" fontId="0" fillId="0" borderId="156" xfId="0" applyFont="1" applyBorder="1"/>
    <xf numFmtId="171" fontId="0" fillId="0" borderId="44" xfId="0" applyNumberFormat="1" applyFont="1" applyBorder="1" applyAlignment="1">
      <alignment horizontal="center" vertical="center"/>
    </xf>
    <xf numFmtId="171" fontId="0" fillId="0" borderId="46" xfId="0" applyNumberFormat="1" applyFont="1" applyBorder="1" applyAlignment="1">
      <alignment horizontal="center" vertical="center"/>
    </xf>
    <xf numFmtId="171" fontId="0" fillId="0" borderId="157" xfId="0" applyNumberFormat="1" applyFont="1" applyBorder="1" applyAlignment="1">
      <alignment horizontal="center" vertical="center"/>
    </xf>
    <xf numFmtId="0" fontId="0" fillId="0" borderId="149" xfId="0" applyFont="1" applyBorder="1" applyAlignment="1">
      <alignment horizontal="left" vertical="center"/>
    </xf>
    <xf numFmtId="164" fontId="0" fillId="0" borderId="57" xfId="0" applyNumberFormat="1" applyFont="1" applyBorder="1" applyAlignment="1">
      <alignment horizontal="center" vertical="center"/>
    </xf>
    <xf numFmtId="164" fontId="0" fillId="0" borderId="56" xfId="0" applyNumberFormat="1" applyFont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0" fontId="0" fillId="0" borderId="150" xfId="0" applyFont="1" applyBorder="1" applyAlignment="1">
      <alignment vertical="center"/>
    </xf>
    <xf numFmtId="164" fontId="0" fillId="0" borderId="148" xfId="0" applyNumberFormat="1" applyFont="1" applyBorder="1" applyAlignment="1">
      <alignment vertical="center"/>
    </xf>
    <xf numFmtId="164" fontId="0" fillId="0" borderId="55" xfId="0" applyNumberFormat="1" applyFont="1" applyBorder="1" applyAlignment="1">
      <alignment horizontal="center" vertical="center"/>
    </xf>
    <xf numFmtId="165" fontId="0" fillId="0" borderId="148" xfId="0" applyNumberFormat="1" applyFont="1" applyBorder="1" applyAlignment="1">
      <alignment vertical="center"/>
    </xf>
    <xf numFmtId="0" fontId="0" fillId="0" borderId="148" xfId="0" applyFont="1" applyBorder="1" applyAlignment="1">
      <alignment vertical="center"/>
    </xf>
    <xf numFmtId="0" fontId="7" fillId="8" borderId="153" xfId="0" applyFont="1" applyFill="1" applyBorder="1" applyAlignment="1">
      <alignment horizontal="center" vertical="center"/>
    </xf>
    <xf numFmtId="0" fontId="0" fillId="8" borderId="158" xfId="0" applyFont="1" applyFill="1" applyBorder="1"/>
    <xf numFmtId="0" fontId="0" fillId="8" borderId="45" xfId="0" applyFont="1" applyFill="1" applyBorder="1"/>
    <xf numFmtId="0" fontId="0" fillId="8" borderId="160" xfId="0" applyFont="1" applyFill="1" applyBorder="1"/>
    <xf numFmtId="0" fontId="0" fillId="8" borderId="156" xfId="0" applyFont="1" applyFill="1" applyBorder="1"/>
    <xf numFmtId="171" fontId="0" fillId="8" borderId="44" xfId="0" applyNumberFormat="1" applyFont="1" applyFill="1" applyBorder="1" applyAlignment="1">
      <alignment horizontal="center"/>
    </xf>
    <xf numFmtId="171" fontId="0" fillId="8" borderId="46" xfId="0" applyNumberFormat="1" applyFont="1" applyFill="1" applyBorder="1" applyAlignment="1">
      <alignment horizontal="center"/>
    </xf>
    <xf numFmtId="171" fontId="0" fillId="8" borderId="157" xfId="0" applyNumberFormat="1" applyFont="1" applyFill="1" applyBorder="1" applyAlignment="1">
      <alignment horizontal="center"/>
    </xf>
    <xf numFmtId="171" fontId="0" fillId="0" borderId="44" xfId="0" applyNumberFormat="1" applyFont="1" applyBorder="1" applyAlignment="1">
      <alignment horizontal="center"/>
    </xf>
    <xf numFmtId="171" fontId="0" fillId="0" borderId="46" xfId="0" applyNumberFormat="1" applyFont="1" applyBorder="1" applyAlignment="1">
      <alignment horizontal="center"/>
    </xf>
    <xf numFmtId="171" fontId="0" fillId="0" borderId="157" xfId="0" applyNumberFormat="1" applyFont="1" applyBorder="1" applyAlignment="1">
      <alignment horizontal="center"/>
    </xf>
    <xf numFmtId="0" fontId="0" fillId="0" borderId="149" xfId="0" applyFont="1" applyBorder="1" applyAlignment="1">
      <alignment vertical="center"/>
    </xf>
    <xf numFmtId="164" fontId="0" fillId="0" borderId="57" xfId="0" applyNumberFormat="1" applyFont="1" applyBorder="1" applyAlignment="1">
      <alignment vertical="center"/>
    </xf>
    <xf numFmtId="165" fontId="0" fillId="0" borderId="57" xfId="0" applyNumberFormat="1" applyFont="1" applyBorder="1" applyAlignment="1">
      <alignment vertical="center"/>
    </xf>
    <xf numFmtId="0" fontId="0" fillId="0" borderId="57" xfId="0" applyFont="1" applyBorder="1" applyAlignment="1">
      <alignment vertical="center"/>
    </xf>
    <xf numFmtId="0" fontId="0" fillId="0" borderId="50" xfId="0" applyFont="1" applyBorder="1" applyAlignment="1">
      <alignment vertical="center"/>
    </xf>
    <xf numFmtId="164" fontId="0" fillId="9" borderId="45" xfId="0" applyNumberFormat="1" applyFont="1" applyFill="1" applyBorder="1" applyAlignment="1">
      <alignment horizontal="center" vertical="center"/>
    </xf>
    <xf numFmtId="0" fontId="0" fillId="0" borderId="152" xfId="0" applyFont="1" applyBorder="1" applyAlignment="1">
      <alignment vertical="center"/>
    </xf>
    <xf numFmtId="0" fontId="0" fillId="0" borderId="52" xfId="0" applyFont="1" applyBorder="1" applyAlignment="1">
      <alignment horizontal="left" vertical="center"/>
    </xf>
    <xf numFmtId="0" fontId="0" fillId="0" borderId="53" xfId="0" applyFont="1" applyBorder="1" applyAlignment="1">
      <alignment horizontal="center" vertical="center"/>
    </xf>
    <xf numFmtId="0" fontId="0" fillId="0" borderId="47" xfId="0" applyFont="1" applyBorder="1" applyAlignment="1">
      <alignment horizontal="left" vertical="center"/>
    </xf>
    <xf numFmtId="164" fontId="0" fillId="0" borderId="48" xfId="0" applyNumberFormat="1" applyFont="1" applyBorder="1" applyAlignment="1">
      <alignment horizontal="center" vertical="center"/>
    </xf>
    <xf numFmtId="165" fontId="0" fillId="0" borderId="48" xfId="0" applyNumberFormat="1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59" xfId="0" applyFont="1" applyBorder="1"/>
    <xf numFmtId="0" fontId="0" fillId="0" borderId="48" xfId="0" applyFont="1" applyBorder="1"/>
    <xf numFmtId="0" fontId="0" fillId="0" borderId="161" xfId="0" applyFont="1" applyBorder="1"/>
    <xf numFmtId="0" fontId="0" fillId="0" borderId="162" xfId="0" applyFont="1" applyBorder="1"/>
    <xf numFmtId="171" fontId="0" fillId="0" borderId="47" xfId="0" applyNumberFormat="1" applyFont="1" applyBorder="1" applyAlignment="1">
      <alignment horizontal="center"/>
    </xf>
    <xf numFmtId="171" fontId="0" fillId="0" borderId="49" xfId="0" applyNumberFormat="1" applyFont="1" applyBorder="1" applyAlignment="1">
      <alignment horizontal="center"/>
    </xf>
    <xf numFmtId="171" fontId="0" fillId="0" borderId="26" xfId="0" applyNumberFormat="1" applyFont="1" applyBorder="1" applyAlignment="1">
      <alignment horizontal="center"/>
    </xf>
    <xf numFmtId="0" fontId="14" fillId="0" borderId="19" xfId="0" applyFont="1" applyBorder="1" applyAlignment="1" applyProtection="1">
      <alignment horizontal="center" vertical="center"/>
      <protection locked="0"/>
    </xf>
    <xf numFmtId="0" fontId="6" fillId="12" borderId="0" xfId="1" applyFont="1" applyFill="1" applyAlignment="1">
      <alignment horizontal="center"/>
    </xf>
    <xf numFmtId="169" fontId="6" fillId="12" borderId="0" xfId="1" applyNumberFormat="1" applyFont="1" applyFill="1" applyBorder="1" applyAlignment="1">
      <alignment horizontal="center"/>
    </xf>
    <xf numFmtId="0" fontId="6" fillId="12" borderId="0" xfId="1" applyFont="1" applyFill="1" applyBorder="1" applyAlignment="1">
      <alignment horizontal="center"/>
    </xf>
    <xf numFmtId="0" fontId="9" fillId="12" borderId="0" xfId="0" applyFont="1" applyFill="1" applyBorder="1" applyAlignment="1">
      <alignment horizontal="center"/>
    </xf>
    <xf numFmtId="0" fontId="9" fillId="12" borderId="0" xfId="0" applyFont="1" applyFill="1" applyBorder="1" applyAlignment="1"/>
    <xf numFmtId="14" fontId="15" fillId="14" borderId="66" xfId="0" applyNumberFormat="1" applyFont="1" applyFill="1" applyBorder="1" applyAlignment="1">
      <alignment horizontal="center" vertical="center"/>
    </xf>
    <xf numFmtId="166" fontId="9" fillId="14" borderId="67" xfId="0" applyNumberFormat="1" applyFont="1" applyFill="1" applyBorder="1" applyAlignment="1">
      <alignment horizontal="right" vertical="center"/>
    </xf>
    <xf numFmtId="167" fontId="16" fillId="14" borderId="73" xfId="0" applyNumberFormat="1" applyFont="1" applyFill="1" applyBorder="1" applyAlignment="1">
      <alignment horizontal="center" vertical="center"/>
    </xf>
    <xf numFmtId="0" fontId="9" fillId="0" borderId="76" xfId="0" applyFont="1" applyBorder="1"/>
    <xf numFmtId="168" fontId="9" fillId="0" borderId="95" xfId="0" applyNumberFormat="1" applyFont="1" applyBorder="1" applyAlignment="1">
      <alignment horizontal="center"/>
    </xf>
    <xf numFmtId="169" fontId="9" fillId="0" borderId="67" xfId="0" applyNumberFormat="1" applyFont="1" applyBorder="1" applyAlignment="1">
      <alignment horizontal="center"/>
    </xf>
    <xf numFmtId="0" fontId="9" fillId="0" borderId="96" xfId="0" applyFont="1" applyBorder="1"/>
    <xf numFmtId="168" fontId="9" fillId="0" borderId="105" xfId="0" applyNumberFormat="1" applyFont="1" applyBorder="1" applyAlignment="1">
      <alignment horizontal="center"/>
    </xf>
    <xf numFmtId="0" fontId="9" fillId="0" borderId="106" xfId="0" applyFont="1" applyBorder="1"/>
    <xf numFmtId="0" fontId="9" fillId="0" borderId="68" xfId="0" applyFont="1" applyBorder="1"/>
    <xf numFmtId="0" fontId="9" fillId="11" borderId="77" xfId="0" applyFont="1" applyFill="1" applyBorder="1"/>
    <xf numFmtId="168" fontId="9" fillId="11" borderId="97" xfId="0" applyNumberFormat="1" applyFont="1" applyFill="1" applyBorder="1" applyAlignment="1">
      <alignment horizontal="center"/>
    </xf>
    <xf numFmtId="169" fontId="9" fillId="11" borderId="61" xfId="0" applyNumberFormat="1" applyFont="1" applyFill="1" applyBorder="1" applyAlignment="1">
      <alignment horizontal="center"/>
    </xf>
    <xf numFmtId="0" fontId="9" fillId="11" borderId="98" xfId="0" applyFont="1" applyFill="1" applyBorder="1"/>
    <xf numFmtId="168" fontId="9" fillId="11" borderId="107" xfId="0" applyNumberFormat="1" applyFont="1" applyFill="1" applyBorder="1" applyAlignment="1">
      <alignment horizontal="center"/>
    </xf>
    <xf numFmtId="0" fontId="9" fillId="11" borderId="108" xfId="0" applyFont="1" applyFill="1" applyBorder="1"/>
    <xf numFmtId="0" fontId="9" fillId="11" borderId="62" xfId="0" applyFont="1" applyFill="1" applyBorder="1"/>
    <xf numFmtId="14" fontId="17" fillId="0" borderId="60" xfId="0" applyNumberFormat="1" applyFont="1" applyFill="1" applyBorder="1" applyAlignment="1">
      <alignment horizontal="center" vertical="center"/>
    </xf>
    <xf numFmtId="166" fontId="9" fillId="0" borderId="61" xfId="0" applyNumberFormat="1" applyFont="1" applyFill="1" applyBorder="1" applyAlignment="1">
      <alignment horizontal="right" vertical="center"/>
    </xf>
    <xf numFmtId="167" fontId="17" fillId="0" borderId="74" xfId="0" applyNumberFormat="1" applyFont="1" applyBorder="1" applyAlignment="1">
      <alignment horizontal="center" vertical="center"/>
    </xf>
    <xf numFmtId="0" fontId="9" fillId="0" borderId="77" xfId="0" applyFont="1" applyBorder="1"/>
    <xf numFmtId="168" fontId="9" fillId="0" borderId="97" xfId="0" applyNumberFormat="1" applyFont="1" applyBorder="1" applyAlignment="1">
      <alignment horizontal="center"/>
    </xf>
    <xf numFmtId="169" fontId="9" fillId="0" borderId="61" xfId="0" applyNumberFormat="1" applyFont="1" applyBorder="1" applyAlignment="1">
      <alignment horizontal="center"/>
    </xf>
    <xf numFmtId="0" fontId="9" fillId="0" borderId="98" xfId="0" applyFont="1" applyBorder="1"/>
    <xf numFmtId="168" fontId="9" fillId="0" borderId="107" xfId="0" applyNumberFormat="1" applyFont="1" applyBorder="1" applyAlignment="1">
      <alignment horizontal="center"/>
    </xf>
    <xf numFmtId="0" fontId="9" fillId="0" borderId="108" xfId="0" applyFont="1" applyBorder="1"/>
    <xf numFmtId="0" fontId="9" fillId="0" borderId="62" xfId="0" applyFont="1" applyBorder="1"/>
    <xf numFmtId="14" fontId="17" fillId="0" borderId="113" xfId="0" applyNumberFormat="1" applyFont="1" applyFill="1" applyBorder="1" applyAlignment="1">
      <alignment horizontal="center" vertical="center"/>
    </xf>
    <xf numFmtId="166" fontId="9" fillId="0" borderId="114" xfId="0" applyNumberFormat="1" applyFont="1" applyFill="1" applyBorder="1" applyAlignment="1">
      <alignment horizontal="right" vertical="center"/>
    </xf>
    <xf numFmtId="167" fontId="17" fillId="0" borderId="115" xfId="0" applyNumberFormat="1" applyFont="1" applyBorder="1" applyAlignment="1">
      <alignment horizontal="center" vertical="center"/>
    </xf>
    <xf numFmtId="0" fontId="9" fillId="0" borderId="118" xfId="0" applyFont="1" applyBorder="1"/>
    <xf numFmtId="168" fontId="9" fillId="0" borderId="119" xfId="0" applyNumberFormat="1" applyFont="1" applyBorder="1" applyAlignment="1">
      <alignment horizontal="center"/>
    </xf>
    <xf numFmtId="169" fontId="9" fillId="0" borderId="114" xfId="0" applyNumberFormat="1" applyFont="1" applyBorder="1" applyAlignment="1">
      <alignment horizontal="center"/>
    </xf>
    <xf numFmtId="0" fontId="9" fillId="0" borderId="120" xfId="0" applyFont="1" applyBorder="1"/>
    <xf numFmtId="168" fontId="9" fillId="0" borderId="121" xfId="0" applyNumberFormat="1" applyFont="1" applyBorder="1" applyAlignment="1">
      <alignment horizontal="center"/>
    </xf>
    <xf numFmtId="0" fontId="9" fillId="0" borderId="122" xfId="0" applyFont="1" applyBorder="1"/>
    <xf numFmtId="0" fontId="9" fillId="0" borderId="123" xfId="0" applyFont="1" applyBorder="1"/>
    <xf numFmtId="0" fontId="9" fillId="11" borderId="76" xfId="0" applyFont="1" applyFill="1" applyBorder="1"/>
    <xf numFmtId="168" fontId="9" fillId="11" borderId="95" xfId="0" applyNumberFormat="1" applyFont="1" applyFill="1" applyBorder="1" applyAlignment="1">
      <alignment horizontal="center"/>
    </xf>
    <xf numFmtId="169" fontId="9" fillId="11" borderId="67" xfId="0" applyNumberFormat="1" applyFont="1" applyFill="1" applyBorder="1" applyAlignment="1">
      <alignment horizontal="center"/>
    </xf>
    <xf numFmtId="0" fontId="9" fillId="11" borderId="96" xfId="0" applyFont="1" applyFill="1" applyBorder="1"/>
    <xf numFmtId="168" fontId="9" fillId="11" borderId="105" xfId="0" applyNumberFormat="1" applyFont="1" applyFill="1" applyBorder="1" applyAlignment="1">
      <alignment horizontal="center"/>
    </xf>
    <xf numFmtId="0" fontId="9" fillId="11" borderId="106" xfId="0" applyFont="1" applyFill="1" applyBorder="1"/>
    <xf numFmtId="0" fontId="9" fillId="11" borderId="68" xfId="0" applyFont="1" applyFill="1" applyBorder="1"/>
    <xf numFmtId="14" fontId="17" fillId="0" borderId="124" xfId="0" applyNumberFormat="1" applyFont="1" applyFill="1" applyBorder="1" applyAlignment="1">
      <alignment horizontal="center" vertical="center"/>
    </xf>
    <xf numFmtId="166" fontId="9" fillId="0" borderId="125" xfId="0" applyNumberFormat="1" applyFont="1" applyFill="1" applyBorder="1" applyAlignment="1">
      <alignment horizontal="right" vertical="center"/>
    </xf>
    <xf numFmtId="167" fontId="17" fillId="0" borderId="126" xfId="0" applyNumberFormat="1" applyFont="1" applyBorder="1" applyAlignment="1">
      <alignment horizontal="center" vertical="center"/>
    </xf>
    <xf numFmtId="0" fontId="9" fillId="0" borderId="129" xfId="0" applyFont="1" applyBorder="1"/>
    <xf numFmtId="168" fontId="9" fillId="0" borderId="130" xfId="0" applyNumberFormat="1" applyFont="1" applyBorder="1" applyAlignment="1">
      <alignment horizontal="center"/>
    </xf>
    <xf numFmtId="169" fontId="9" fillId="0" borderId="125" xfId="0" applyNumberFormat="1" applyFont="1" applyBorder="1" applyAlignment="1">
      <alignment horizontal="center"/>
    </xf>
    <xf numFmtId="0" fontId="9" fillId="0" borderId="131" xfId="0" applyFont="1" applyBorder="1"/>
    <xf numFmtId="168" fontId="9" fillId="0" borderId="132" xfId="0" applyNumberFormat="1" applyFont="1" applyBorder="1" applyAlignment="1">
      <alignment horizontal="center"/>
    </xf>
    <xf numFmtId="0" fontId="9" fillId="0" borderId="133" xfId="0" applyFont="1" applyBorder="1"/>
    <xf numFmtId="0" fontId="9" fillId="0" borderId="134" xfId="0" applyFont="1" applyBorder="1"/>
    <xf numFmtId="0" fontId="9" fillId="11" borderId="118" xfId="0" applyFont="1" applyFill="1" applyBorder="1"/>
    <xf numFmtId="168" fontId="9" fillId="11" borderId="119" xfId="0" applyNumberFormat="1" applyFont="1" applyFill="1" applyBorder="1" applyAlignment="1">
      <alignment horizontal="center"/>
    </xf>
    <xf numFmtId="169" fontId="9" fillId="11" borderId="114" xfId="0" applyNumberFormat="1" applyFont="1" applyFill="1" applyBorder="1" applyAlignment="1">
      <alignment horizontal="center"/>
    </xf>
    <xf numFmtId="0" fontId="9" fillId="11" borderId="120" xfId="0" applyFont="1" applyFill="1" applyBorder="1"/>
    <xf numFmtId="168" fontId="9" fillId="11" borderId="121" xfId="0" applyNumberFormat="1" applyFont="1" applyFill="1" applyBorder="1" applyAlignment="1">
      <alignment horizontal="center"/>
    </xf>
    <xf numFmtId="0" fontId="9" fillId="11" borderId="122" xfId="0" applyFont="1" applyFill="1" applyBorder="1"/>
    <xf numFmtId="0" fontId="9" fillId="11" borderId="123" xfId="0" applyFont="1" applyFill="1" applyBorder="1"/>
    <xf numFmtId="14" fontId="15" fillId="14" borderId="137" xfId="0" applyNumberFormat="1" applyFont="1" applyFill="1" applyBorder="1" applyAlignment="1">
      <alignment horizontal="center" vertical="center"/>
    </xf>
    <xf numFmtId="167" fontId="16" fillId="14" borderId="147" xfId="0" applyNumberFormat="1" applyFont="1" applyFill="1" applyBorder="1" applyAlignment="1">
      <alignment horizontal="center" vertical="center"/>
    </xf>
    <xf numFmtId="0" fontId="9" fillId="11" borderId="141" xfId="0" applyFont="1" applyFill="1" applyBorder="1"/>
    <xf numFmtId="168" fontId="9" fillId="11" borderId="142" xfId="0" applyNumberFormat="1" applyFont="1" applyFill="1" applyBorder="1" applyAlignment="1">
      <alignment horizontal="center"/>
    </xf>
    <xf numFmtId="169" fontId="9" fillId="11" borderId="138" xfId="0" applyNumberFormat="1" applyFont="1" applyFill="1" applyBorder="1" applyAlignment="1">
      <alignment horizontal="center"/>
    </xf>
    <xf numFmtId="0" fontId="9" fillId="11" borderId="143" xfId="0" applyFont="1" applyFill="1" applyBorder="1"/>
    <xf numFmtId="168" fontId="9" fillId="11" borderId="144" xfId="0" applyNumberFormat="1" applyFont="1" applyFill="1" applyBorder="1" applyAlignment="1">
      <alignment horizontal="center"/>
    </xf>
    <xf numFmtId="0" fontId="9" fillId="11" borderId="145" xfId="0" applyFont="1" applyFill="1" applyBorder="1"/>
    <xf numFmtId="0" fontId="9" fillId="11" borderId="146" xfId="0" applyFont="1" applyFill="1" applyBorder="1"/>
    <xf numFmtId="14" fontId="17" fillId="0" borderId="66" xfId="0" applyNumberFormat="1" applyFont="1" applyFill="1" applyBorder="1" applyAlignment="1">
      <alignment horizontal="center" vertical="center"/>
    </xf>
    <xf numFmtId="14" fontId="17" fillId="0" borderId="81" xfId="0" applyNumberFormat="1" applyFont="1" applyFill="1" applyBorder="1" applyAlignment="1">
      <alignment horizontal="center" vertical="center"/>
    </xf>
    <xf numFmtId="166" fontId="9" fillId="0" borderId="138" xfId="0" applyNumberFormat="1" applyFont="1" applyFill="1" applyBorder="1" applyAlignment="1">
      <alignment horizontal="right" vertical="center"/>
    </xf>
    <xf numFmtId="0" fontId="9" fillId="11" borderId="129" xfId="0" applyFont="1" applyFill="1" applyBorder="1"/>
    <xf numFmtId="168" fontId="9" fillId="11" borderId="130" xfId="0" applyNumberFormat="1" applyFont="1" applyFill="1" applyBorder="1" applyAlignment="1">
      <alignment horizontal="center"/>
    </xf>
    <xf numFmtId="169" fontId="9" fillId="11" borderId="125" xfId="0" applyNumberFormat="1" applyFont="1" applyFill="1" applyBorder="1" applyAlignment="1">
      <alignment horizontal="center"/>
    </xf>
    <xf numFmtId="0" fontId="9" fillId="11" borderId="131" xfId="0" applyFont="1" applyFill="1" applyBorder="1"/>
    <xf numFmtId="168" fontId="9" fillId="11" borderId="132" xfId="0" applyNumberFormat="1" applyFont="1" applyFill="1" applyBorder="1" applyAlignment="1">
      <alignment horizontal="center"/>
    </xf>
    <xf numFmtId="0" fontId="9" fillId="11" borderId="133" xfId="0" applyFont="1" applyFill="1" applyBorder="1"/>
    <xf numFmtId="0" fontId="9" fillId="11" borderId="134" xfId="0" applyFont="1" applyFill="1" applyBorder="1"/>
    <xf numFmtId="0" fontId="9" fillId="0" borderId="141" xfId="0" applyFont="1" applyBorder="1"/>
    <xf numFmtId="168" fontId="9" fillId="0" borderId="142" xfId="0" applyNumberFormat="1" applyFont="1" applyBorder="1" applyAlignment="1">
      <alignment horizontal="center"/>
    </xf>
    <xf numFmtId="169" fontId="9" fillId="0" borderId="138" xfId="0" applyNumberFormat="1" applyFont="1" applyBorder="1" applyAlignment="1">
      <alignment horizontal="center"/>
    </xf>
    <xf numFmtId="0" fontId="9" fillId="0" borderId="143" xfId="0" applyFont="1" applyBorder="1"/>
    <xf numFmtId="168" fontId="9" fillId="0" borderId="144" xfId="0" applyNumberFormat="1" applyFont="1" applyBorder="1" applyAlignment="1">
      <alignment horizontal="center"/>
    </xf>
    <xf numFmtId="0" fontId="9" fillId="0" borderId="145" xfId="0" applyFont="1" applyBorder="1"/>
    <xf numFmtId="0" fontId="9" fillId="0" borderId="146" xfId="0" applyFont="1" applyBorder="1"/>
    <xf numFmtId="0" fontId="9" fillId="0" borderId="97" xfId="0" applyFont="1" applyBorder="1"/>
    <xf numFmtId="0" fontId="9" fillId="0" borderId="61" xfId="0" applyFont="1" applyBorder="1"/>
    <xf numFmtId="0" fontId="9" fillId="0" borderId="107" xfId="0" applyFont="1" applyBorder="1"/>
    <xf numFmtId="166" fontId="9" fillId="0" borderId="82" xfId="0" applyNumberFormat="1" applyFont="1" applyFill="1" applyBorder="1" applyAlignment="1">
      <alignment horizontal="right" vertical="center"/>
    </xf>
    <xf numFmtId="167" fontId="17" fillId="0" borderId="83" xfId="0" applyNumberFormat="1" applyFont="1" applyBorder="1" applyAlignment="1">
      <alignment horizontal="center" vertical="center"/>
    </xf>
    <xf numFmtId="0" fontId="9" fillId="0" borderId="0" xfId="0" applyFont="1" applyBorder="1"/>
    <xf numFmtId="168" fontId="9" fillId="0" borderId="99" xfId="0" applyNumberFormat="1" applyFont="1" applyBorder="1" applyAlignment="1">
      <alignment horizontal="center"/>
    </xf>
    <xf numFmtId="169" fontId="9" fillId="0" borderId="82" xfId="0" applyNumberFormat="1" applyFont="1" applyBorder="1" applyAlignment="1">
      <alignment horizontal="center"/>
    </xf>
    <xf numFmtId="0" fontId="9" fillId="0" borderId="100" xfId="0" applyFont="1" applyBorder="1"/>
    <xf numFmtId="168" fontId="9" fillId="0" borderId="109" xfId="0" applyNumberFormat="1" applyFont="1" applyBorder="1" applyAlignment="1">
      <alignment horizontal="center"/>
    </xf>
    <xf numFmtId="0" fontId="9" fillId="0" borderId="110" xfId="0" applyFont="1" applyBorder="1"/>
    <xf numFmtId="0" fontId="9" fillId="0" borderId="84" xfId="0" applyFont="1" applyBorder="1"/>
    <xf numFmtId="14" fontId="17" fillId="0" borderId="63" xfId="0" applyNumberFormat="1" applyFont="1" applyFill="1" applyBorder="1" applyAlignment="1">
      <alignment horizontal="center" vertical="center"/>
    </xf>
    <xf numFmtId="166" fontId="9" fillId="0" borderId="64" xfId="0" applyNumberFormat="1" applyFont="1" applyFill="1" applyBorder="1" applyAlignment="1">
      <alignment horizontal="right" vertical="center"/>
    </xf>
    <xf numFmtId="167" fontId="17" fillId="0" borderId="78" xfId="0" applyNumberFormat="1" applyFont="1" applyBorder="1" applyAlignment="1">
      <alignment horizontal="center" vertical="center"/>
    </xf>
    <xf numFmtId="0" fontId="9" fillId="11" borderId="79" xfId="0" applyFont="1" applyFill="1" applyBorder="1"/>
    <xf numFmtId="168" fontId="9" fillId="11" borderId="101" xfId="0" applyNumberFormat="1" applyFont="1" applyFill="1" applyBorder="1" applyAlignment="1">
      <alignment horizontal="center"/>
    </xf>
    <xf numFmtId="169" fontId="9" fillId="11" borderId="64" xfId="0" applyNumberFormat="1" applyFont="1" applyFill="1" applyBorder="1" applyAlignment="1">
      <alignment horizontal="center"/>
    </xf>
    <xf numFmtId="0" fontId="9" fillId="11" borderId="102" xfId="0" applyFont="1" applyFill="1" applyBorder="1"/>
    <xf numFmtId="168" fontId="9" fillId="11" borderId="111" xfId="0" applyNumberFormat="1" applyFont="1" applyFill="1" applyBorder="1" applyAlignment="1">
      <alignment horizontal="center"/>
    </xf>
    <xf numFmtId="0" fontId="9" fillId="11" borderId="112" xfId="0" applyFont="1" applyFill="1" applyBorder="1"/>
    <xf numFmtId="0" fontId="9" fillId="11" borderId="65" xfId="0" applyFont="1" applyFill="1" applyBorder="1"/>
    <xf numFmtId="168" fontId="14" fillId="0" borderId="107" xfId="0" applyNumberFormat="1" applyFont="1" applyBorder="1" applyAlignment="1">
      <alignment horizontal="center"/>
    </xf>
    <xf numFmtId="0" fontId="14" fillId="0" borderId="156" xfId="0" applyFont="1" applyBorder="1"/>
    <xf numFmtId="0" fontId="0" fillId="11" borderId="77" xfId="0" applyFont="1" applyFill="1" applyBorder="1"/>
    <xf numFmtId="168" fontId="3" fillId="0" borderId="90" xfId="0" applyNumberFormat="1" applyFont="1" applyFill="1" applyBorder="1" applyAlignment="1">
      <alignment horizontal="center"/>
    </xf>
    <xf numFmtId="169" fontId="3" fillId="11" borderId="89" xfId="0" applyNumberFormat="1" applyFont="1" applyFill="1" applyBorder="1" applyAlignment="1">
      <alignment horizontal="center"/>
    </xf>
    <xf numFmtId="169" fontId="3" fillId="0" borderId="89" xfId="0" applyNumberFormat="1" applyFont="1" applyBorder="1" applyAlignment="1">
      <alignment horizontal="center"/>
    </xf>
    <xf numFmtId="169" fontId="3" fillId="0" borderId="116" xfId="0" applyNumberFormat="1" applyFont="1" applyBorder="1" applyAlignment="1">
      <alignment horizontal="center"/>
    </xf>
    <xf numFmtId="169" fontId="3" fillId="11" borderId="87" xfId="0" applyNumberFormat="1" applyFont="1" applyFill="1" applyBorder="1" applyAlignment="1">
      <alignment horizontal="center"/>
    </xf>
    <xf numFmtId="169" fontId="3" fillId="11" borderId="135" xfId="0" applyNumberFormat="1" applyFont="1" applyFill="1" applyBorder="1" applyAlignment="1">
      <alignment horizontal="center"/>
    </xf>
    <xf numFmtId="169" fontId="3" fillId="0" borderId="89" xfId="0" applyNumberFormat="1" applyFont="1" applyFill="1" applyBorder="1" applyAlignment="1">
      <alignment horizontal="center"/>
    </xf>
    <xf numFmtId="169" fontId="3" fillId="11" borderId="127" xfId="0" applyNumberFormat="1" applyFont="1" applyFill="1" applyBorder="1" applyAlignment="1">
      <alignment horizontal="center"/>
    </xf>
    <xf numFmtId="169" fontId="3" fillId="11" borderId="139" xfId="0" applyNumberFormat="1" applyFont="1" applyFill="1" applyBorder="1" applyAlignment="1">
      <alignment horizontal="center"/>
    </xf>
    <xf numFmtId="169" fontId="3" fillId="0" borderId="139" xfId="0" applyNumberFormat="1" applyFont="1" applyBorder="1" applyAlignment="1">
      <alignment horizontal="center"/>
    </xf>
    <xf numFmtId="0" fontId="3" fillId="0" borderId="90" xfId="0" applyFont="1" applyBorder="1" applyAlignment="1">
      <alignment horizontal="center"/>
    </xf>
    <xf numFmtId="169" fontId="3" fillId="11" borderId="91" xfId="0" applyNumberFormat="1" applyFont="1" applyFill="1" applyBorder="1" applyAlignment="1">
      <alignment horizontal="center"/>
    </xf>
    <xf numFmtId="169" fontId="0" fillId="12" borderId="0" xfId="0" applyNumberFormat="1" applyFill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0" fontId="2" fillId="11" borderId="72" xfId="0" applyFont="1" applyFill="1" applyBorder="1" applyAlignment="1">
      <alignment horizontal="center" vertical="center" wrapText="1"/>
    </xf>
    <xf numFmtId="169" fontId="9" fillId="0" borderId="73" xfId="0" applyNumberFormat="1" applyFont="1" applyBorder="1" applyAlignment="1">
      <alignment horizontal="center"/>
    </xf>
    <xf numFmtId="169" fontId="9" fillId="11" borderId="74" xfId="0" applyNumberFormat="1" applyFont="1" applyFill="1" applyBorder="1" applyAlignment="1">
      <alignment horizontal="center"/>
    </xf>
    <xf numFmtId="169" fontId="9" fillId="0" borderId="74" xfId="0" applyNumberFormat="1" applyFont="1" applyBorder="1" applyAlignment="1">
      <alignment horizontal="center"/>
    </xf>
    <xf numFmtId="169" fontId="9" fillId="0" borderId="115" xfId="0" applyNumberFormat="1" applyFont="1" applyBorder="1" applyAlignment="1">
      <alignment horizontal="center"/>
    </xf>
    <xf numFmtId="169" fontId="9" fillId="11" borderId="73" xfId="0" applyNumberFormat="1" applyFont="1" applyFill="1" applyBorder="1" applyAlignment="1">
      <alignment horizontal="center"/>
    </xf>
    <xf numFmtId="169" fontId="9" fillId="0" borderId="126" xfId="0" applyNumberFormat="1" applyFont="1" applyBorder="1" applyAlignment="1">
      <alignment horizontal="center"/>
    </xf>
    <xf numFmtId="169" fontId="9" fillId="11" borderId="115" xfId="0" applyNumberFormat="1" applyFont="1" applyFill="1" applyBorder="1" applyAlignment="1">
      <alignment horizontal="center"/>
    </xf>
    <xf numFmtId="169" fontId="9" fillId="11" borderId="193" xfId="0" applyNumberFormat="1" applyFont="1" applyFill="1" applyBorder="1" applyAlignment="1">
      <alignment horizontal="center"/>
    </xf>
    <xf numFmtId="169" fontId="9" fillId="11" borderId="126" xfId="0" applyNumberFormat="1" applyFont="1" applyFill="1" applyBorder="1" applyAlignment="1">
      <alignment horizontal="center"/>
    </xf>
    <xf numFmtId="169" fontId="9" fillId="0" borderId="193" xfId="0" applyNumberFormat="1" applyFont="1" applyBorder="1" applyAlignment="1">
      <alignment horizontal="center"/>
    </xf>
    <xf numFmtId="0" fontId="9" fillId="0" borderId="74" xfId="0" applyFont="1" applyBorder="1"/>
    <xf numFmtId="169" fontId="9" fillId="0" borderId="83" xfId="0" applyNumberFormat="1" applyFont="1" applyBorder="1" applyAlignment="1">
      <alignment horizontal="center"/>
    </xf>
    <xf numFmtId="169" fontId="9" fillId="11" borderId="78" xfId="0" applyNumberFormat="1" applyFont="1" applyFill="1" applyBorder="1" applyAlignment="1">
      <alignment horizontal="center"/>
    </xf>
    <xf numFmtId="169" fontId="0" fillId="0" borderId="193" xfId="0" applyNumberFormat="1" applyFont="1" applyBorder="1" applyAlignment="1">
      <alignment horizontal="center"/>
    </xf>
    <xf numFmtId="0" fontId="6" fillId="12" borderId="0" xfId="1" applyFill="1" applyAlignment="1">
      <alignment horizontal="center"/>
    </xf>
    <xf numFmtId="167" fontId="17" fillId="0" borderId="74" xfId="0" applyNumberFormat="1" applyFont="1" applyFill="1" applyBorder="1" applyAlignment="1">
      <alignment horizontal="center" vertical="center"/>
    </xf>
    <xf numFmtId="169" fontId="0" fillId="0" borderId="74" xfId="0" applyNumberFormat="1" applyFont="1" applyBorder="1" applyAlignment="1">
      <alignment horizontal="center"/>
    </xf>
    <xf numFmtId="169" fontId="0" fillId="11" borderId="74" xfId="0" applyNumberFormat="1" applyFont="1" applyFill="1" applyBorder="1" applyAlignment="1">
      <alignment horizontal="center"/>
    </xf>
    <xf numFmtId="0" fontId="0" fillId="0" borderId="143" xfId="0" applyFont="1" applyBorder="1"/>
    <xf numFmtId="0" fontId="0" fillId="11" borderId="98" xfId="0" applyFont="1" applyFill="1" applyBorder="1"/>
    <xf numFmtId="0" fontId="0" fillId="0" borderId="98" xfId="0" applyFont="1" applyBorder="1"/>
    <xf numFmtId="0" fontId="0" fillId="11" borderId="77" xfId="0" applyFont="1" applyFill="1" applyBorder="1" applyAlignment="1">
      <alignment wrapText="1"/>
    </xf>
    <xf numFmtId="0" fontId="0" fillId="11" borderId="108" xfId="0" applyFont="1" applyFill="1" applyBorder="1"/>
    <xf numFmtId="168" fontId="0" fillId="11" borderId="107" xfId="0" applyNumberFormat="1" applyFont="1" applyFill="1" applyBorder="1" applyAlignment="1">
      <alignment horizontal="center"/>
    </xf>
    <xf numFmtId="0" fontId="13" fillId="17" borderId="183" xfId="0" applyFont="1" applyFill="1" applyBorder="1" applyAlignment="1">
      <alignment horizontal="center" vertical="center" wrapText="1"/>
    </xf>
    <xf numFmtId="0" fontId="1" fillId="18" borderId="171" xfId="0" applyFont="1" applyFill="1" applyBorder="1" applyAlignment="1">
      <alignment horizontal="center" vertical="center" wrapText="1"/>
    </xf>
    <xf numFmtId="0" fontId="1" fillId="18" borderId="172" xfId="0" applyFont="1" applyFill="1" applyBorder="1" applyAlignment="1">
      <alignment horizontal="center" vertical="center" wrapText="1"/>
    </xf>
    <xf numFmtId="0" fontId="1" fillId="18" borderId="173" xfId="0" applyFont="1" applyFill="1" applyBorder="1" applyAlignment="1">
      <alignment horizontal="center" vertical="center" wrapText="1"/>
    </xf>
    <xf numFmtId="0" fontId="1" fillId="18" borderId="163" xfId="0" applyFont="1" applyFill="1" applyBorder="1" applyAlignment="1">
      <alignment horizontal="center" vertical="center" wrapText="1"/>
    </xf>
    <xf numFmtId="0" fontId="1" fillId="18" borderId="169" xfId="0" applyFont="1" applyFill="1" applyBorder="1" applyAlignment="1">
      <alignment horizontal="center" vertical="center" wrapText="1"/>
    </xf>
    <xf numFmtId="0" fontId="1" fillId="18" borderId="17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14" fontId="14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vertical="center"/>
      <protection locked="0"/>
    </xf>
    <xf numFmtId="0" fontId="22" fillId="4" borderId="2" xfId="0" applyFont="1" applyFill="1" applyBorder="1" applyAlignment="1" applyProtection="1">
      <alignment vertical="center"/>
      <protection locked="0"/>
    </xf>
    <xf numFmtId="0" fontId="22" fillId="4" borderId="2" xfId="0" applyFont="1" applyFill="1" applyBorder="1" applyAlignment="1" applyProtection="1">
      <alignment vertical="center"/>
    </xf>
    <xf numFmtId="0" fontId="22" fillId="4" borderId="3" xfId="0" applyFont="1" applyFill="1" applyBorder="1" applyAlignment="1" applyProtection="1">
      <alignment vertical="center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27" fillId="5" borderId="11" xfId="0" applyFont="1" applyFill="1" applyBorder="1" applyAlignment="1" applyProtection="1">
      <alignment horizontal="center" vertical="center" wrapText="1"/>
      <protection locked="0"/>
    </xf>
    <xf numFmtId="0" fontId="18" fillId="0" borderId="21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7" borderId="38" xfId="0" applyFont="1" applyFill="1" applyBorder="1" applyAlignment="1" applyProtection="1">
      <alignment horizontal="center" vertical="center" wrapText="1"/>
      <protection locked="0"/>
    </xf>
    <xf numFmtId="0" fontId="18" fillId="7" borderId="39" xfId="0" applyFont="1" applyFill="1" applyBorder="1" applyAlignment="1" applyProtection="1">
      <alignment horizontal="center" vertical="center" wrapText="1"/>
      <protection locked="0"/>
    </xf>
    <xf numFmtId="0" fontId="18" fillId="7" borderId="41" xfId="0" applyFont="1" applyFill="1" applyBorder="1" applyAlignment="1" applyProtection="1">
      <alignment horizontal="center" vertical="center" wrapText="1"/>
      <protection locked="0"/>
    </xf>
    <xf numFmtId="0" fontId="18" fillId="7" borderId="40" xfId="0" applyFont="1" applyFill="1" applyBorder="1" applyAlignment="1" applyProtection="1">
      <alignment horizontal="center" vertical="center" wrapText="1"/>
    </xf>
    <xf numFmtId="0" fontId="14" fillId="0" borderId="17" xfId="0" applyFont="1" applyBorder="1" applyAlignment="1" applyProtection="1">
      <alignment horizontal="left" vertical="center"/>
      <protection locked="0"/>
    </xf>
    <xf numFmtId="164" fontId="14" fillId="0" borderId="14" xfId="0" applyNumberFormat="1" applyFont="1" applyBorder="1" applyAlignment="1" applyProtection="1">
      <alignment horizontal="center" vertical="center"/>
      <protection locked="0"/>
    </xf>
    <xf numFmtId="164" fontId="14" fillId="0" borderId="15" xfId="0" applyNumberFormat="1" applyFont="1" applyBorder="1" applyAlignment="1" applyProtection="1">
      <alignment horizontal="center" vertical="center"/>
      <protection locked="0"/>
    </xf>
    <xf numFmtId="165" fontId="14" fillId="0" borderId="15" xfId="0" applyNumberFormat="1" applyFont="1" applyBorder="1" applyAlignment="1" applyProtection="1">
      <alignment horizontal="center" vertical="center"/>
    </xf>
    <xf numFmtId="0" fontId="19" fillId="0" borderId="18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34" xfId="0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42" xfId="0" applyFont="1" applyBorder="1" applyAlignment="1" applyProtection="1">
      <alignment horizontal="center" vertical="center"/>
      <protection locked="0"/>
    </xf>
    <xf numFmtId="0" fontId="28" fillId="0" borderId="35" xfId="0" applyFont="1" applyBorder="1" applyAlignment="1" applyProtection="1">
      <alignment horizontal="center" vertical="center"/>
    </xf>
    <xf numFmtId="14" fontId="14" fillId="0" borderId="28" xfId="0" applyNumberFormat="1" applyFont="1" applyBorder="1" applyAlignment="1" applyProtection="1">
      <alignment horizontal="center" vertical="center"/>
      <protection locked="0"/>
    </xf>
    <xf numFmtId="14" fontId="14" fillId="0" borderId="16" xfId="0" applyNumberFormat="1" applyFont="1" applyBorder="1" applyAlignment="1" applyProtection="1">
      <alignment horizontal="center" vertical="center"/>
      <protection locked="0"/>
    </xf>
    <xf numFmtId="164" fontId="14" fillId="0" borderId="16" xfId="0" applyNumberFormat="1" applyFont="1" applyBorder="1" applyAlignment="1" applyProtection="1">
      <alignment horizontal="center" vertical="center"/>
      <protection locked="0"/>
    </xf>
    <xf numFmtId="0" fontId="14" fillId="0" borderId="28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14" fillId="0" borderId="17" xfId="0" applyFont="1" applyFill="1" applyBorder="1" applyAlignment="1" applyProtection="1">
      <alignment horizontal="left" vertical="center"/>
      <protection locked="0"/>
    </xf>
    <xf numFmtId="164" fontId="14" fillId="0" borderId="14" xfId="0" applyNumberFormat="1" applyFont="1" applyFill="1" applyBorder="1" applyAlignment="1" applyProtection="1">
      <alignment horizontal="center" vertical="center"/>
      <protection locked="0"/>
    </xf>
    <xf numFmtId="164" fontId="14" fillId="0" borderId="15" xfId="0" applyNumberFormat="1" applyFont="1" applyFill="1" applyBorder="1" applyAlignment="1" applyProtection="1">
      <alignment horizontal="center" vertical="center"/>
      <protection locked="0"/>
    </xf>
    <xf numFmtId="165" fontId="14" fillId="0" borderId="15" xfId="0" applyNumberFormat="1" applyFont="1" applyFill="1" applyBorder="1" applyAlignment="1" applyProtection="1">
      <alignment horizontal="center" vertical="center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4" fillId="0" borderId="18" xfId="0" applyFont="1" applyFill="1" applyBorder="1" applyAlignment="1" applyProtection="1">
      <alignment horizontal="center" vertical="center"/>
      <protection locked="0"/>
    </xf>
    <xf numFmtId="0" fontId="14" fillId="0" borderId="22" xfId="0" applyFont="1" applyFill="1" applyBorder="1" applyAlignment="1" applyProtection="1">
      <alignment horizontal="center" vertical="center"/>
      <protection locked="0"/>
    </xf>
    <xf numFmtId="0" fontId="14" fillId="0" borderId="16" xfId="0" applyFont="1" applyFill="1" applyBorder="1" applyAlignment="1" applyProtection="1">
      <alignment horizontal="center" vertical="center"/>
      <protection locked="0"/>
    </xf>
    <xf numFmtId="0" fontId="14" fillId="0" borderId="19" xfId="0" applyFont="1" applyFill="1" applyBorder="1" applyAlignment="1" applyProtection="1">
      <alignment horizontal="center" vertical="center"/>
      <protection locked="0"/>
    </xf>
    <xf numFmtId="0" fontId="14" fillId="0" borderId="34" xfId="0" applyFont="1" applyFill="1" applyBorder="1" applyAlignment="1" applyProtection="1">
      <alignment horizontal="center" vertical="center"/>
      <protection locked="0"/>
    </xf>
    <xf numFmtId="0" fontId="14" fillId="0" borderId="30" xfId="0" applyFont="1" applyFill="1" applyBorder="1" applyAlignment="1" applyProtection="1">
      <alignment horizontal="center" vertical="center"/>
      <protection locked="0"/>
    </xf>
    <xf numFmtId="0" fontId="14" fillId="0" borderId="42" xfId="0" applyFont="1" applyFill="1" applyBorder="1" applyAlignment="1" applyProtection="1">
      <alignment horizontal="center" vertical="center"/>
      <protection locked="0"/>
    </xf>
    <xf numFmtId="0" fontId="28" fillId="0" borderId="35" xfId="0" applyFont="1" applyFill="1" applyBorder="1" applyAlignment="1" applyProtection="1">
      <alignment horizontal="center" vertical="center"/>
    </xf>
    <xf numFmtId="14" fontId="14" fillId="0" borderId="28" xfId="0" applyNumberFormat="1" applyFont="1" applyFill="1" applyBorder="1" applyAlignment="1" applyProtection="1">
      <alignment horizontal="center" vertical="center"/>
      <protection locked="0"/>
    </xf>
    <xf numFmtId="14" fontId="14" fillId="0" borderId="16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14" fillId="16" borderId="17" xfId="0" applyFont="1" applyFill="1" applyBorder="1" applyAlignment="1" applyProtection="1">
      <alignment horizontal="left" vertical="center"/>
      <protection locked="0"/>
    </xf>
    <xf numFmtId="164" fontId="14" fillId="16" borderId="14" xfId="0" applyNumberFormat="1" applyFont="1" applyFill="1" applyBorder="1" applyAlignment="1" applyProtection="1">
      <alignment horizontal="center" vertical="center"/>
      <protection locked="0"/>
    </xf>
    <xf numFmtId="164" fontId="14" fillId="16" borderId="15" xfId="0" applyNumberFormat="1" applyFont="1" applyFill="1" applyBorder="1" applyAlignment="1" applyProtection="1">
      <alignment horizontal="center" vertical="center"/>
      <protection locked="0"/>
    </xf>
    <xf numFmtId="0" fontId="19" fillId="16" borderId="18" xfId="0" applyFont="1" applyFill="1" applyBorder="1" applyAlignment="1" applyProtection="1">
      <alignment horizontal="center" vertical="center"/>
      <protection locked="0"/>
    </xf>
    <xf numFmtId="0" fontId="14" fillId="16" borderId="18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left" vertical="center"/>
      <protection locked="0"/>
    </xf>
    <xf numFmtId="0" fontId="20" fillId="0" borderId="0" xfId="0" applyFont="1" applyProtection="1">
      <protection locked="0"/>
    </xf>
    <xf numFmtId="0" fontId="20" fillId="0" borderId="0" xfId="0" applyFont="1" applyProtection="1"/>
    <xf numFmtId="0" fontId="30" fillId="0" borderId="0" xfId="0" applyFont="1" applyProtection="1">
      <protection locked="0"/>
    </xf>
    <xf numFmtId="0" fontId="14" fillId="5" borderId="11" xfId="0" applyFont="1" applyFill="1" applyBorder="1" applyAlignment="1" applyProtection="1">
      <alignment horizontal="center" vertical="center" wrapText="1"/>
      <protection locked="0"/>
    </xf>
    <xf numFmtId="0" fontId="14" fillId="0" borderId="14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19" xfId="0" applyFont="1" applyFill="1" applyBorder="1" applyAlignment="1" applyProtection="1">
      <alignment horizontal="center" vertical="center" wrapText="1"/>
      <protection locked="0"/>
    </xf>
    <xf numFmtId="0" fontId="22" fillId="4" borderId="3" xfId="0" applyFont="1" applyFill="1" applyBorder="1" applyAlignment="1" applyProtection="1">
      <alignment vertical="center" wrapText="1"/>
      <protection locked="0"/>
    </xf>
    <xf numFmtId="0" fontId="14" fillId="0" borderId="198" xfId="0" applyFont="1" applyBorder="1" applyAlignment="1" applyProtection="1">
      <alignment horizontal="center" vertical="center"/>
      <protection locked="0"/>
    </xf>
    <xf numFmtId="0" fontId="14" fillId="0" borderId="199" xfId="0" applyFont="1" applyBorder="1" applyAlignment="1" applyProtection="1">
      <alignment horizontal="center" vertical="center"/>
      <protection locked="0"/>
    </xf>
    <xf numFmtId="0" fontId="14" fillId="0" borderId="199" xfId="0" applyFont="1" applyFill="1" applyBorder="1" applyAlignment="1" applyProtection="1">
      <alignment horizontal="center" vertical="center"/>
      <protection locked="0"/>
    </xf>
    <xf numFmtId="0" fontId="14" fillId="0" borderId="199" xfId="0" applyFont="1" applyBorder="1" applyAlignment="1" applyProtection="1">
      <alignment horizontal="left" vertical="center" wrapText="1"/>
      <protection locked="0"/>
    </xf>
    <xf numFmtId="164" fontId="14" fillId="0" borderId="22" xfId="0" applyNumberFormat="1" applyFont="1" applyBorder="1" applyAlignment="1" applyProtection="1">
      <alignment horizontal="center" vertical="center"/>
      <protection locked="0"/>
    </xf>
    <xf numFmtId="0" fontId="22" fillId="4" borderId="2" xfId="0" applyFont="1" applyFill="1" applyBorder="1" applyAlignment="1" applyProtection="1">
      <alignment vertical="center" wrapText="1"/>
      <protection locked="0"/>
    </xf>
    <xf numFmtId="0" fontId="14" fillId="0" borderId="199" xfId="0" applyFont="1" applyBorder="1" applyAlignment="1" applyProtection="1">
      <alignment horizontal="center" vertical="center" wrapText="1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14" fontId="14" fillId="0" borderId="30" xfId="0" applyNumberFormat="1" applyFont="1" applyBorder="1" applyAlignment="1" applyProtection="1">
      <alignment horizontal="center" vertical="center"/>
      <protection locked="0"/>
    </xf>
    <xf numFmtId="14" fontId="14" fillId="0" borderId="42" xfId="0" applyNumberFormat="1" applyFont="1" applyBorder="1" applyAlignment="1" applyProtection="1">
      <alignment horizontal="center" vertical="center"/>
      <protection locked="0"/>
    </xf>
    <xf numFmtId="0" fontId="14" fillId="0" borderId="201" xfId="0" applyFont="1" applyBorder="1" applyAlignment="1" applyProtection="1">
      <alignment horizontal="center" vertical="center"/>
      <protection locked="0"/>
    </xf>
    <xf numFmtId="165" fontId="14" fillId="0" borderId="201" xfId="0" applyNumberFormat="1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left" vertical="center"/>
      <protection locked="0"/>
    </xf>
    <xf numFmtId="164" fontId="14" fillId="0" borderId="11" xfId="0" applyNumberFormat="1" applyFont="1" applyBorder="1" applyAlignment="1" applyProtection="1">
      <alignment horizontal="center" vertical="center"/>
      <protection locked="0"/>
    </xf>
    <xf numFmtId="0" fontId="14" fillId="0" borderId="11" xfId="0" applyNumberFormat="1" applyFont="1" applyBorder="1" applyAlignment="1" applyProtection="1">
      <alignment horizontal="center" vertical="center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164" fontId="14" fillId="0" borderId="12" xfId="0" applyNumberFormat="1" applyFont="1" applyBorder="1" applyAlignment="1" applyProtection="1">
      <alignment horizontal="center" vertical="center"/>
      <protection locked="0"/>
    </xf>
    <xf numFmtId="165" fontId="14" fillId="0" borderId="12" xfId="0" applyNumberFormat="1" applyFont="1" applyBorder="1" applyAlignment="1" applyProtection="1">
      <alignment horizontal="center" vertical="center"/>
    </xf>
    <xf numFmtId="0" fontId="19" fillId="0" borderId="10" xfId="0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14" fillId="0" borderId="36" xfId="0" applyFont="1" applyBorder="1" applyAlignment="1" applyProtection="1">
      <alignment horizontal="center" vertical="center"/>
      <protection locked="0"/>
    </xf>
    <xf numFmtId="0" fontId="14" fillId="0" borderId="31" xfId="0" applyFont="1" applyBorder="1" applyAlignment="1" applyProtection="1">
      <alignment horizontal="center" vertical="center"/>
      <protection locked="0"/>
    </xf>
    <xf numFmtId="0" fontId="14" fillId="0" borderId="43" xfId="0" applyFont="1" applyBorder="1" applyAlignment="1" applyProtection="1">
      <alignment horizontal="center" vertical="center"/>
      <protection locked="0"/>
    </xf>
    <xf numFmtId="0" fontId="28" fillId="0" borderId="37" xfId="0" applyFont="1" applyBorder="1" applyAlignment="1" applyProtection="1">
      <alignment horizontal="center" vertical="center"/>
    </xf>
    <xf numFmtId="0" fontId="14" fillId="0" borderId="29" xfId="0" applyFont="1" applyBorder="1" applyAlignment="1" applyProtection="1">
      <alignment horizontal="center" vertical="center"/>
      <protection locked="0"/>
    </xf>
    <xf numFmtId="0" fontId="14" fillId="0" borderId="200" xfId="0" applyFont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Alignment="1" applyProtection="1">
      <alignment wrapText="1"/>
      <protection locked="0"/>
    </xf>
    <xf numFmtId="0" fontId="19" fillId="0" borderId="0" xfId="0" applyFont="1" applyProtection="1"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14" fillId="0" borderId="0" xfId="0" applyFont="1" applyProtection="1"/>
    <xf numFmtId="164" fontId="14" fillId="0" borderId="0" xfId="0" applyNumberFormat="1" applyFont="1" applyAlignment="1" applyProtection="1">
      <alignment horizontal="center" vertical="center"/>
      <protection locked="0"/>
    </xf>
    <xf numFmtId="164" fontId="27" fillId="5" borderId="11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22" xfId="0" applyNumberFormat="1" applyFont="1" applyFill="1" applyBorder="1" applyAlignment="1" applyProtection="1">
      <alignment horizontal="center" vertical="center"/>
      <protection locked="0"/>
    </xf>
    <xf numFmtId="164" fontId="14" fillId="0" borderId="21" xfId="0" applyNumberFormat="1" applyFont="1" applyBorder="1" applyAlignment="1" applyProtection="1">
      <alignment horizontal="center" vertical="center"/>
      <protection locked="0"/>
    </xf>
    <xf numFmtId="164" fontId="14" fillId="0" borderId="0" xfId="0" applyNumberFormat="1" applyFont="1" applyProtection="1">
      <protection locked="0"/>
    </xf>
    <xf numFmtId="0" fontId="18" fillId="0" borderId="199" xfId="0" applyFont="1" applyBorder="1" applyAlignment="1" applyProtection="1">
      <alignment horizontal="center" vertical="center"/>
      <protection locked="0"/>
    </xf>
    <xf numFmtId="164" fontId="18" fillId="0" borderId="15" xfId="0" applyNumberFormat="1" applyFont="1" applyBorder="1" applyAlignment="1" applyProtection="1">
      <alignment horizontal="center" vertical="center" wrapText="1"/>
      <protection locked="0"/>
    </xf>
    <xf numFmtId="164" fontId="18" fillId="0" borderId="15" xfId="0" applyNumberFormat="1" applyFont="1" applyBorder="1" applyAlignment="1" applyProtection="1">
      <alignment horizontal="center" vertical="center"/>
      <protection locked="0"/>
    </xf>
    <xf numFmtId="0" fontId="14" fillId="0" borderId="17" xfId="0" applyFont="1" applyBorder="1" applyAlignment="1" applyProtection="1">
      <alignment horizontal="left" vertical="center" wrapText="1"/>
      <protection locked="0"/>
    </xf>
    <xf numFmtId="0" fontId="14" fillId="0" borderId="18" xfId="0" applyFont="1" applyBorder="1" applyAlignment="1">
      <alignment horizontal="center" vertical="center"/>
    </xf>
    <xf numFmtId="14" fontId="14" fillId="0" borderId="22" xfId="0" applyNumberFormat="1" applyFont="1" applyBorder="1" applyAlignment="1" applyProtection="1">
      <alignment horizontal="center" vertical="center"/>
      <protection locked="0"/>
    </xf>
    <xf numFmtId="0" fontId="29" fillId="0" borderId="18" xfId="0" applyFont="1" applyBorder="1"/>
    <xf numFmtId="14" fontId="14" fillId="0" borderId="22" xfId="0" applyNumberFormat="1" applyFont="1" applyFill="1" applyBorder="1" applyAlignment="1" applyProtection="1">
      <alignment horizontal="center" vertical="center"/>
      <protection locked="0"/>
    </xf>
    <xf numFmtId="164" fontId="14" fillId="16" borderId="16" xfId="0" applyNumberFormat="1" applyFont="1" applyFill="1" applyBorder="1" applyAlignment="1" applyProtection="1">
      <alignment horizontal="center" vertical="center"/>
      <protection locked="0"/>
    </xf>
    <xf numFmtId="164" fontId="14" fillId="16" borderId="22" xfId="0" applyNumberFormat="1" applyFont="1" applyFill="1" applyBorder="1" applyAlignment="1" applyProtection="1">
      <alignment horizontal="center" vertical="center"/>
      <protection locked="0"/>
    </xf>
    <xf numFmtId="0" fontId="14" fillId="16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170" fontId="21" fillId="4" borderId="2" xfId="0" applyNumberFormat="1" applyFont="1" applyFill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19" fillId="0" borderId="18" xfId="0" applyFont="1" applyBorder="1"/>
    <xf numFmtId="164" fontId="14" fillId="0" borderId="15" xfId="0" applyNumberFormat="1" applyFont="1" applyBorder="1" applyAlignment="1" applyProtection="1">
      <alignment horizontal="center" vertical="center" wrapText="1"/>
      <protection locked="0"/>
    </xf>
    <xf numFmtId="14" fontId="31" fillId="0" borderId="0" xfId="0" applyNumberFormat="1" applyFont="1"/>
    <xf numFmtId="0" fontId="18" fillId="0" borderId="14" xfId="0" applyFont="1" applyBorder="1" applyAlignment="1" applyProtection="1">
      <alignment horizontal="center" vertical="center" wrapText="1"/>
      <protection locked="0"/>
    </xf>
    <xf numFmtId="0" fontId="0" fillId="0" borderId="76" xfId="0" quotePrefix="1" applyFont="1" applyBorder="1"/>
    <xf numFmtId="0" fontId="0" fillId="0" borderId="213" xfId="0" quotePrefix="1" applyFont="1" applyBorder="1"/>
    <xf numFmtId="0" fontId="0" fillId="11" borderId="76" xfId="0" applyFont="1" applyFill="1" applyBorder="1" applyAlignment="1">
      <alignment wrapText="1"/>
    </xf>
    <xf numFmtId="168" fontId="0" fillId="11" borderId="217" xfId="0" applyNumberFormat="1" applyFont="1" applyFill="1" applyBorder="1" applyAlignment="1">
      <alignment horizontal="left" wrapText="1"/>
    </xf>
    <xf numFmtId="0" fontId="0" fillId="11" borderId="76" xfId="0" quotePrefix="1" applyFont="1" applyFill="1" applyBorder="1"/>
    <xf numFmtId="169" fontId="3" fillId="0" borderId="116" xfId="0" applyNumberFormat="1" applyFont="1" applyFill="1" applyBorder="1" applyAlignment="1">
      <alignment horizontal="center"/>
    </xf>
    <xf numFmtId="168" fontId="3" fillId="0" borderId="117" xfId="0" applyNumberFormat="1" applyFont="1" applyFill="1" applyBorder="1" applyAlignment="1">
      <alignment horizontal="center"/>
    </xf>
    <xf numFmtId="168" fontId="9" fillId="0" borderId="209" xfId="0" applyNumberFormat="1" applyFont="1" applyFill="1" applyBorder="1" applyAlignment="1">
      <alignment horizontal="center"/>
    </xf>
    <xf numFmtId="169" fontId="9" fillId="0" borderId="210" xfId="0" applyNumberFormat="1" applyFont="1" applyFill="1" applyBorder="1" applyAlignment="1">
      <alignment horizontal="center"/>
    </xf>
    <xf numFmtId="169" fontId="9" fillId="0" borderId="211" xfId="0" applyNumberFormat="1" applyFont="1" applyFill="1" applyBorder="1" applyAlignment="1">
      <alignment horizontal="center"/>
    </xf>
    <xf numFmtId="0" fontId="9" fillId="0" borderId="212" xfId="0" applyFont="1" applyFill="1" applyBorder="1"/>
    <xf numFmtId="168" fontId="9" fillId="0" borderId="214" xfId="0" applyNumberFormat="1" applyFont="1" applyFill="1" applyBorder="1" applyAlignment="1">
      <alignment horizontal="center"/>
    </xf>
    <xf numFmtId="0" fontId="9" fillId="0" borderId="215" xfId="0" applyFont="1" applyFill="1" applyBorder="1"/>
    <xf numFmtId="0" fontId="9" fillId="0" borderId="216" xfId="0" applyFont="1" applyFill="1" applyBorder="1"/>
    <xf numFmtId="14" fontId="17" fillId="11" borderId="60" xfId="0" applyNumberFormat="1" applyFont="1" applyFill="1" applyBorder="1" applyAlignment="1">
      <alignment horizontal="center" vertical="center"/>
    </xf>
    <xf numFmtId="166" fontId="9" fillId="11" borderId="61" xfId="0" applyNumberFormat="1" applyFont="1" applyFill="1" applyBorder="1" applyAlignment="1">
      <alignment horizontal="right" vertical="center"/>
    </xf>
    <xf numFmtId="167" fontId="17" fillId="11" borderId="74" xfId="0" applyNumberFormat="1" applyFont="1" applyFill="1" applyBorder="1" applyAlignment="1">
      <alignment horizontal="center" vertical="center"/>
    </xf>
    <xf numFmtId="0" fontId="14" fillId="0" borderId="218" xfId="0" applyFont="1" applyBorder="1" applyAlignment="1" applyProtection="1">
      <alignment horizontal="left" vertical="center"/>
      <protection locked="0"/>
    </xf>
    <xf numFmtId="0" fontId="9" fillId="12" borderId="0" xfId="0" applyFont="1" applyFill="1" applyAlignment="1">
      <alignment horizontal="center" wrapText="1"/>
    </xf>
    <xf numFmtId="0" fontId="9" fillId="0" borderId="76" xfId="0" applyFont="1" applyBorder="1" applyAlignment="1">
      <alignment wrapText="1"/>
    </xf>
    <xf numFmtId="0" fontId="9" fillId="11" borderId="77" xfId="0" applyFont="1" applyFill="1" applyBorder="1" applyAlignment="1">
      <alignment wrapText="1"/>
    </xf>
    <xf numFmtId="0" fontId="9" fillId="0" borderId="77" xfId="0" applyFont="1" applyBorder="1" applyAlignment="1">
      <alignment wrapText="1"/>
    </xf>
    <xf numFmtId="0" fontId="0" fillId="0" borderId="77" xfId="0" applyFont="1" applyBorder="1" applyAlignment="1">
      <alignment wrapText="1"/>
    </xf>
    <xf numFmtId="0" fontId="9" fillId="0" borderId="118" xfId="0" applyFont="1" applyBorder="1" applyAlignment="1">
      <alignment wrapText="1"/>
    </xf>
    <xf numFmtId="0" fontId="9" fillId="11" borderId="76" xfId="0" applyFont="1" applyFill="1" applyBorder="1" applyAlignment="1">
      <alignment wrapText="1"/>
    </xf>
    <xf numFmtId="0" fontId="9" fillId="11" borderId="118" xfId="0" applyFont="1" applyFill="1" applyBorder="1" applyAlignment="1">
      <alignment wrapText="1"/>
    </xf>
    <xf numFmtId="0" fontId="0" fillId="0" borderId="118" xfId="0" applyFont="1" applyBorder="1" applyAlignment="1">
      <alignment wrapText="1"/>
    </xf>
    <xf numFmtId="0" fontId="9" fillId="11" borderId="141" xfId="0" applyFont="1" applyFill="1" applyBorder="1" applyAlignment="1">
      <alignment wrapText="1"/>
    </xf>
    <xf numFmtId="0" fontId="9" fillId="11" borderId="129" xfId="0" applyFont="1" applyFill="1" applyBorder="1" applyAlignment="1">
      <alignment wrapText="1"/>
    </xf>
    <xf numFmtId="0" fontId="0" fillId="0" borderId="141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9" fillId="0" borderId="141" xfId="0" applyFont="1" applyBorder="1" applyAlignment="1">
      <alignment wrapText="1"/>
    </xf>
    <xf numFmtId="0" fontId="9" fillId="0" borderId="129" xfId="0" applyFont="1" applyBorder="1" applyAlignment="1">
      <alignment wrapText="1"/>
    </xf>
    <xf numFmtId="0" fontId="9" fillId="0" borderId="141" xfId="0" applyFont="1" applyBorder="1" applyAlignment="1">
      <alignment horizontal="center" vertical="center" wrapText="1"/>
    </xf>
    <xf numFmtId="0" fontId="9" fillId="11" borderId="77" xfId="0" applyFont="1" applyFill="1" applyBorder="1" applyAlignment="1">
      <alignment horizontal="center" vertical="center" wrapText="1"/>
    </xf>
    <xf numFmtId="0" fontId="9" fillId="11" borderId="79" xfId="0" applyFont="1" applyFill="1" applyBorder="1" applyAlignment="1">
      <alignment wrapText="1"/>
    </xf>
    <xf numFmtId="0" fontId="0" fillId="12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9" fillId="12" borderId="0" xfId="0" applyFont="1" applyFill="1" applyBorder="1" applyAlignment="1">
      <alignment horizontal="center" wrapText="1"/>
    </xf>
    <xf numFmtId="0" fontId="0" fillId="0" borderId="76" xfId="0" quotePrefix="1" applyFont="1" applyBorder="1" applyAlignment="1">
      <alignment wrapText="1"/>
    </xf>
    <xf numFmtId="0" fontId="0" fillId="11" borderId="76" xfId="0" quotePrefix="1" applyFont="1" applyFill="1" applyBorder="1" applyAlignment="1">
      <alignment wrapText="1"/>
    </xf>
    <xf numFmtId="0" fontId="0" fillId="0" borderId="76" xfId="0" quotePrefix="1" applyFont="1" applyFill="1" applyBorder="1" applyAlignment="1">
      <alignment wrapText="1"/>
    </xf>
    <xf numFmtId="0" fontId="0" fillId="0" borderId="213" xfId="0" quotePrefix="1" applyFont="1" applyBorder="1" applyAlignment="1">
      <alignment wrapText="1"/>
    </xf>
    <xf numFmtId="14" fontId="15" fillId="11" borderId="137" xfId="0" applyNumberFormat="1" applyFont="1" applyFill="1" applyBorder="1" applyAlignment="1">
      <alignment horizontal="center" vertical="center"/>
    </xf>
    <xf numFmtId="166" fontId="9" fillId="11" borderId="138" xfId="0" applyNumberFormat="1" applyFont="1" applyFill="1" applyBorder="1" applyAlignment="1">
      <alignment horizontal="right" vertical="center"/>
    </xf>
    <xf numFmtId="167" fontId="16" fillId="11" borderId="147" xfId="0" applyNumberFormat="1" applyFont="1" applyFill="1" applyBorder="1" applyAlignment="1">
      <alignment horizontal="center" vertical="center"/>
    </xf>
    <xf numFmtId="14" fontId="17" fillId="11" borderId="66" xfId="0" applyNumberFormat="1" applyFont="1" applyFill="1" applyBorder="1" applyAlignment="1">
      <alignment horizontal="center" vertical="center"/>
    </xf>
    <xf numFmtId="0" fontId="0" fillId="0" borderId="77" xfId="0" applyFont="1" applyFill="1" applyBorder="1" applyAlignment="1">
      <alignment wrapText="1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 applyBorder="1"/>
    <xf numFmtId="0" fontId="32" fillId="12" borderId="0" xfId="0" applyFont="1" applyFill="1" applyBorder="1" applyAlignment="1"/>
    <xf numFmtId="168" fontId="32" fillId="12" borderId="0" xfId="0" applyNumberFormat="1" applyFont="1" applyFill="1" applyBorder="1" applyAlignment="1"/>
    <xf numFmtId="0" fontId="7" fillId="5" borderId="179" xfId="0" applyFont="1" applyFill="1" applyBorder="1" applyAlignment="1">
      <alignment horizontal="center" vertical="center" wrapText="1"/>
    </xf>
    <xf numFmtId="0" fontId="7" fillId="5" borderId="180" xfId="0" applyFont="1" applyFill="1" applyBorder="1" applyAlignment="1">
      <alignment horizontal="center" vertical="center" wrapText="1"/>
    </xf>
    <xf numFmtId="0" fontId="10" fillId="4" borderId="58" xfId="0" applyFont="1" applyFill="1" applyBorder="1" applyAlignment="1">
      <alignment horizontal="left" vertical="center"/>
    </xf>
    <xf numFmtId="0" fontId="10" fillId="4" borderId="59" xfId="0" applyFont="1" applyFill="1" applyBorder="1" applyAlignment="1">
      <alignment horizontal="left" vertical="center"/>
    </xf>
    <xf numFmtId="0" fontId="1" fillId="18" borderId="167" xfId="0" applyFont="1" applyFill="1" applyBorder="1" applyAlignment="1">
      <alignment horizontal="center" vertical="center" wrapText="1"/>
    </xf>
    <xf numFmtId="0" fontId="1" fillId="18" borderId="168" xfId="0" applyFont="1" applyFill="1" applyBorder="1" applyAlignment="1">
      <alignment horizontal="center" vertical="center" wrapText="1"/>
    </xf>
    <xf numFmtId="0" fontId="1" fillId="15" borderId="174" xfId="0" applyFont="1" applyFill="1" applyBorder="1" applyAlignment="1">
      <alignment horizontal="center" vertical="center" wrapText="1"/>
    </xf>
    <xf numFmtId="0" fontId="1" fillId="15" borderId="175" xfId="0" applyFont="1" applyFill="1" applyBorder="1" applyAlignment="1">
      <alignment horizontal="center" vertical="center" wrapText="1"/>
    </xf>
    <xf numFmtId="0" fontId="1" fillId="15" borderId="176" xfId="0" applyFont="1" applyFill="1" applyBorder="1" applyAlignment="1">
      <alignment horizontal="center" vertical="center" wrapText="1"/>
    </xf>
    <xf numFmtId="0" fontId="7" fillId="4" borderId="187" xfId="0" applyFont="1" applyFill="1" applyBorder="1" applyAlignment="1">
      <alignment horizontal="center" vertical="center"/>
    </xf>
    <xf numFmtId="0" fontId="7" fillId="4" borderId="188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2" fillId="17" borderId="6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/>
    </xf>
    <xf numFmtId="0" fontId="11" fillId="17" borderId="177" xfId="0" applyFont="1" applyFill="1" applyBorder="1" applyAlignment="1">
      <alignment horizontal="center" vertical="center" wrapText="1"/>
    </xf>
    <xf numFmtId="0" fontId="11" fillId="17" borderId="178" xfId="0" applyFont="1" applyFill="1" applyBorder="1" applyAlignment="1">
      <alignment horizontal="center" vertical="center" wrapText="1"/>
    </xf>
    <xf numFmtId="0" fontId="3" fillId="17" borderId="181" xfId="0" applyFont="1" applyFill="1" applyBorder="1" applyAlignment="1">
      <alignment horizontal="center" vertical="center" wrapText="1"/>
    </xf>
    <xf numFmtId="0" fontId="3" fillId="17" borderId="182" xfId="0" applyFont="1" applyFill="1" applyBorder="1" applyAlignment="1">
      <alignment horizontal="center" vertical="center" wrapText="1"/>
    </xf>
    <xf numFmtId="0" fontId="11" fillId="17" borderId="184" xfId="0" applyFont="1" applyFill="1" applyBorder="1" applyAlignment="1">
      <alignment horizontal="center" vertical="center" wrapText="1"/>
    </xf>
    <xf numFmtId="0" fontId="11" fillId="17" borderId="185" xfId="0" applyFont="1" applyFill="1" applyBorder="1" applyAlignment="1">
      <alignment horizontal="center" vertical="center" wrapText="1"/>
    </xf>
    <xf numFmtId="170" fontId="21" fillId="4" borderId="2" xfId="0" applyNumberFormat="1" applyFont="1" applyFill="1" applyBorder="1" applyAlignment="1" applyProtection="1">
      <alignment horizontal="center" vertical="center"/>
      <protection locked="0"/>
    </xf>
    <xf numFmtId="0" fontId="18" fillId="0" borderId="190" xfId="0" applyFont="1" applyBorder="1" applyAlignment="1" applyProtection="1">
      <alignment horizontal="center" vertical="center" wrapText="1"/>
      <protection locked="0"/>
    </xf>
    <xf numFmtId="0" fontId="18" fillId="0" borderId="191" xfId="0" applyFont="1" applyBorder="1" applyAlignment="1" applyProtection="1">
      <alignment horizontal="center" vertical="center" wrapText="1"/>
      <protection locked="0"/>
    </xf>
    <xf numFmtId="0" fontId="24" fillId="5" borderId="8" xfId="0" applyFont="1" applyFill="1" applyBorder="1" applyAlignment="1" applyProtection="1">
      <alignment horizontal="center" vertical="center" wrapText="1"/>
      <protection locked="0"/>
    </xf>
    <xf numFmtId="0" fontId="24" fillId="5" borderId="13" xfId="0" applyFont="1" applyFill="1" applyBorder="1" applyAlignment="1" applyProtection="1">
      <alignment horizontal="center" vertical="center" wrapText="1"/>
      <protection locked="0"/>
    </xf>
    <xf numFmtId="0" fontId="18" fillId="0" borderId="196" xfId="0" applyFont="1" applyBorder="1" applyAlignment="1" applyProtection="1">
      <alignment horizontal="center" vertical="center" wrapText="1"/>
      <protection locked="0"/>
    </xf>
    <xf numFmtId="0" fontId="18" fillId="0" borderId="197" xfId="0" applyFont="1" applyBorder="1" applyAlignment="1" applyProtection="1">
      <alignment horizontal="center" vertical="center" wrapText="1"/>
      <protection locked="0"/>
    </xf>
    <xf numFmtId="0" fontId="22" fillId="4" borderId="189" xfId="0" applyFont="1" applyFill="1" applyBorder="1" applyAlignment="1" applyProtection="1">
      <alignment horizontal="center" vertical="center"/>
      <protection locked="0"/>
    </xf>
    <xf numFmtId="0" fontId="22" fillId="4" borderId="0" xfId="0" applyFont="1" applyFill="1" applyBorder="1" applyAlignment="1" applyProtection="1">
      <alignment horizontal="center" vertical="center"/>
      <protection locked="0"/>
    </xf>
    <xf numFmtId="0" fontId="22" fillId="4" borderId="192" xfId="0" applyFont="1" applyFill="1" applyBorder="1" applyAlignment="1" applyProtection="1">
      <alignment horizontal="center" vertical="center"/>
      <protection locked="0"/>
    </xf>
    <xf numFmtId="0" fontId="23" fillId="4" borderId="1" xfId="0" applyFont="1" applyFill="1" applyBorder="1" applyAlignment="1" applyProtection="1">
      <alignment horizontal="center" vertical="center" wrapText="1"/>
      <protection locked="0"/>
    </xf>
    <xf numFmtId="0" fontId="23" fillId="4" borderId="2" xfId="0" applyFont="1" applyFill="1" applyBorder="1" applyAlignment="1" applyProtection="1">
      <alignment horizontal="center" vertical="center" wrapText="1"/>
      <protection locked="0"/>
    </xf>
    <xf numFmtId="0" fontId="23" fillId="4" borderId="3" xfId="0" applyFont="1" applyFill="1" applyBorder="1" applyAlignment="1" applyProtection="1">
      <alignment horizontal="center" vertical="center" wrapText="1"/>
      <protection locked="0"/>
    </xf>
    <xf numFmtId="0" fontId="26" fillId="0" borderId="20" xfId="0" applyFont="1" applyBorder="1" applyAlignment="1" applyProtection="1">
      <alignment horizontal="center" vertical="center" wrapText="1"/>
      <protection locked="0"/>
    </xf>
    <xf numFmtId="0" fontId="26" fillId="0" borderId="6" xfId="0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27" fillId="0" borderId="7" xfId="0" applyFont="1" applyBorder="1" applyAlignment="1" applyProtection="1">
      <alignment horizontal="center" vertical="center" wrapText="1"/>
      <protection locked="0"/>
    </xf>
    <xf numFmtId="0" fontId="27" fillId="0" borderId="12" xfId="0" applyFont="1" applyBorder="1" applyAlignment="1" applyProtection="1">
      <alignment horizontal="center" vertical="center" wrapText="1"/>
      <protection locked="0"/>
    </xf>
    <xf numFmtId="0" fontId="28" fillId="6" borderId="32" xfId="0" applyFont="1" applyFill="1" applyBorder="1" applyAlignment="1" applyProtection="1">
      <alignment horizontal="center" vertical="center" wrapText="1"/>
      <protection locked="0"/>
    </xf>
    <xf numFmtId="0" fontId="28" fillId="6" borderId="25" xfId="0" applyFont="1" applyFill="1" applyBorder="1" applyAlignment="1" applyProtection="1">
      <alignment horizontal="center" vertical="center" wrapText="1"/>
      <protection locked="0"/>
    </xf>
    <xf numFmtId="0" fontId="28" fillId="6" borderId="33" xfId="0" applyFont="1" applyFill="1" applyBorder="1" applyAlignment="1" applyProtection="1">
      <alignment horizontal="center" vertical="center" wrapText="1"/>
      <protection locked="0"/>
    </xf>
    <xf numFmtId="0" fontId="18" fillId="0" borderId="23" xfId="0" applyFont="1" applyBorder="1" applyAlignment="1" applyProtection="1">
      <alignment horizontal="center" vertical="center" wrapText="1"/>
      <protection locked="0"/>
    </xf>
    <xf numFmtId="0" fontId="18" fillId="0" borderId="24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24" fillId="5" borderId="4" xfId="0" applyFont="1" applyFill="1" applyBorder="1" applyAlignment="1" applyProtection="1">
      <alignment horizontal="center" vertical="center" wrapText="1"/>
      <protection locked="0"/>
    </xf>
    <xf numFmtId="0" fontId="24" fillId="5" borderId="9" xfId="0" applyFont="1" applyFill="1" applyBorder="1" applyAlignment="1" applyProtection="1">
      <alignment horizontal="center" vertical="center" wrapText="1"/>
      <protection locked="0"/>
    </xf>
    <xf numFmtId="0" fontId="19" fillId="5" borderId="7" xfId="0" applyFont="1" applyFill="1" applyBorder="1" applyAlignment="1" applyProtection="1">
      <alignment horizontal="center" vertical="center" wrapText="1"/>
    </xf>
    <xf numFmtId="0" fontId="19" fillId="5" borderId="12" xfId="0" applyFont="1" applyFill="1" applyBorder="1" applyAlignment="1" applyProtection="1">
      <alignment horizontal="center" vertical="center" wrapText="1"/>
    </xf>
    <xf numFmtId="0" fontId="25" fillId="5" borderId="5" xfId="0" applyFont="1" applyFill="1" applyBorder="1" applyAlignment="1" applyProtection="1">
      <alignment horizontal="center" vertical="center" wrapText="1"/>
      <protection locked="0"/>
    </xf>
    <xf numFmtId="0" fontId="25" fillId="5" borderId="10" xfId="0" applyFont="1" applyFill="1" applyBorder="1" applyAlignment="1" applyProtection="1">
      <alignment horizontal="center" vertical="center" wrapText="1"/>
      <protection locked="0"/>
    </xf>
    <xf numFmtId="0" fontId="24" fillId="5" borderId="190" xfId="0" applyFont="1" applyFill="1" applyBorder="1" applyAlignment="1" applyProtection="1">
      <alignment horizontal="center" vertical="center" wrapText="1"/>
      <protection locked="0"/>
    </xf>
    <xf numFmtId="0" fontId="24" fillId="5" borderId="194" xfId="0" applyFont="1" applyFill="1" applyBorder="1" applyAlignment="1" applyProtection="1">
      <alignment horizontal="center" vertical="center" wrapText="1"/>
      <protection locked="0"/>
    </xf>
    <xf numFmtId="0" fontId="24" fillId="5" borderId="195" xfId="0" applyFont="1" applyFill="1" applyBorder="1" applyAlignment="1" applyProtection="1">
      <alignment horizontal="center" vertical="center" wrapText="1"/>
      <protection locked="0"/>
    </xf>
    <xf numFmtId="0" fontId="18" fillId="0" borderId="204" xfId="0" applyFont="1" applyBorder="1" applyAlignment="1" applyProtection="1">
      <alignment horizontal="center" vertical="center" wrapText="1"/>
      <protection locked="0"/>
    </xf>
    <xf numFmtId="0" fontId="22" fillId="4" borderId="206" xfId="0" applyFont="1" applyFill="1" applyBorder="1" applyAlignment="1" applyProtection="1">
      <alignment horizontal="center" vertical="center"/>
      <protection locked="0"/>
    </xf>
    <xf numFmtId="0" fontId="22" fillId="4" borderId="207" xfId="0" applyFont="1" applyFill="1" applyBorder="1" applyAlignment="1" applyProtection="1">
      <alignment horizontal="center" vertical="center"/>
      <protection locked="0"/>
    </xf>
    <xf numFmtId="0" fontId="22" fillId="4" borderId="208" xfId="0" applyFont="1" applyFill="1" applyBorder="1" applyAlignment="1" applyProtection="1">
      <alignment horizontal="center" vertical="center"/>
      <protection locked="0"/>
    </xf>
    <xf numFmtId="0" fontId="18" fillId="0" borderId="205" xfId="0" applyFont="1" applyBorder="1" applyAlignment="1" applyProtection="1">
      <alignment horizontal="center" vertical="center" wrapText="1"/>
      <protection locked="0"/>
    </xf>
    <xf numFmtId="0" fontId="18" fillId="0" borderId="202" xfId="0" applyFont="1" applyBorder="1" applyAlignment="1" applyProtection="1">
      <alignment horizontal="center" vertical="center" wrapText="1"/>
      <protection locked="0"/>
    </xf>
    <xf numFmtId="0" fontId="18" fillId="0" borderId="203" xfId="0" applyFont="1" applyBorder="1" applyAlignment="1" applyProtection="1">
      <alignment horizontal="center" vertical="center" wrapText="1"/>
      <protection locked="0"/>
    </xf>
    <xf numFmtId="170" fontId="7" fillId="12" borderId="80" xfId="0" applyNumberFormat="1" applyFont="1" applyFill="1" applyBorder="1" applyAlignment="1">
      <alignment horizontal="center"/>
    </xf>
    <xf numFmtId="0" fontId="0" fillId="0" borderId="219" xfId="0" applyFill="1" applyBorder="1" applyAlignment="1">
      <alignment vertical="center"/>
    </xf>
    <xf numFmtId="0" fontId="0" fillId="0" borderId="220" xfId="0" applyFill="1" applyBorder="1"/>
    <xf numFmtId="0" fontId="0" fillId="0" borderId="80" xfId="0" applyFill="1" applyBorder="1"/>
    <xf numFmtId="0" fontId="0" fillId="0" borderId="221" xfId="0" applyFill="1" applyBorder="1"/>
    <xf numFmtId="0" fontId="0" fillId="0" borderId="223" xfId="0" applyFill="1" applyBorder="1"/>
    <xf numFmtId="0" fontId="0" fillId="0" borderId="222" xfId="0" applyFill="1" applyBorder="1"/>
    <xf numFmtId="0" fontId="0" fillId="0" borderId="75" xfId="0" applyFill="1" applyBorder="1" applyAlignment="1">
      <alignment horizontal="center" vertical="center"/>
    </xf>
    <xf numFmtId="0" fontId="0" fillId="0" borderId="224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1"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  <color auto="1"/>
      </font>
      <fill>
        <patternFill>
          <bgColor theme="6" tint="0.79998168889431442"/>
        </patternFill>
      </fill>
    </dxf>
    <dxf>
      <font>
        <b val="0"/>
        <i val="0"/>
        <color rgb="FF0000FF"/>
      </font>
      <fill>
        <patternFill>
          <bgColor theme="8" tint="0.79998168889431442"/>
        </patternFill>
      </fill>
    </dxf>
    <dxf>
      <font>
        <b val="0"/>
        <i/>
        <color theme="0" tint="-0.24994659260841701"/>
      </font>
      <fill>
        <patternFill patternType="solid">
          <fgColor auto="1"/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33CCFF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33CCFF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auto="1"/>
      </font>
      <fill>
        <patternFill>
          <bgColor rgb="FF00CC00"/>
        </patternFill>
      </fill>
    </dxf>
    <dxf>
      <font>
        <b/>
        <i val="0"/>
      </font>
      <fill>
        <patternFill>
          <bgColor rgb="FF33CCFF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9933"/>
      <color rgb="FF0000FF"/>
      <color rgb="FF00FF99"/>
      <color rgb="FF00CC00"/>
      <color rgb="FFFF7C80"/>
      <color rgb="FFFF0000"/>
      <color rgb="FFFFCC66"/>
      <color rgb="FFFF9900"/>
      <color rgb="FF009900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1419225</xdr:colOff>
      <xdr:row>1</xdr:row>
      <xdr:rowOff>19050</xdr:rowOff>
    </xdr:from>
    <xdr:to>
      <xdr:col>7</xdr:col>
      <xdr:colOff>772528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7325" y="19050"/>
          <a:ext cx="782052" cy="533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428625</xdr:colOff>
      <xdr:row>1</xdr:row>
      <xdr:rowOff>9525</xdr:rowOff>
    </xdr:from>
    <xdr:ext cx="743952" cy="533400"/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67875" y="9525"/>
          <a:ext cx="743952" cy="5334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1438275</xdr:colOff>
      <xdr:row>1</xdr:row>
      <xdr:rowOff>19050</xdr:rowOff>
    </xdr:from>
    <xdr:to>
      <xdr:col>7</xdr:col>
      <xdr:colOff>743954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0" y="19050"/>
          <a:ext cx="743952" cy="533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19050</xdr:rowOff>
    </xdr:from>
    <xdr:to>
      <xdr:col>7</xdr:col>
      <xdr:colOff>743952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05900" y="19050"/>
          <a:ext cx="743952" cy="533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1400175</xdr:colOff>
      <xdr:row>1</xdr:row>
      <xdr:rowOff>19050</xdr:rowOff>
    </xdr:from>
    <xdr:to>
      <xdr:col>7</xdr:col>
      <xdr:colOff>753474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67825" y="19050"/>
          <a:ext cx="782052" cy="533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1400175</xdr:colOff>
      <xdr:row>1</xdr:row>
      <xdr:rowOff>19050</xdr:rowOff>
    </xdr:from>
    <xdr:to>
      <xdr:col>7</xdr:col>
      <xdr:colOff>753476</xdr:colOff>
      <xdr:row>1</xdr:row>
      <xdr:rowOff>552450</xdr:rowOff>
    </xdr:to>
    <xdr:pic macro="[0]!Tri_da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6975" y="19050"/>
          <a:ext cx="782053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27"/>
  <sheetViews>
    <sheetView topLeftCell="A2" workbookViewId="0">
      <selection activeCell="A14" sqref="A14"/>
    </sheetView>
  </sheetViews>
  <sheetFormatPr baseColWidth="10" defaultColWidth="11" defaultRowHeight="12.75" x14ac:dyDescent="0.2"/>
  <cols>
    <col min="1" max="1" width="29.625" style="52" customWidth="1"/>
    <col min="2" max="2" width="21.625" style="52" bestFit="1" customWidth="1"/>
    <col min="3" max="3" width="19.625" style="52" bestFit="1" customWidth="1"/>
    <col min="4" max="4" width="13.625" style="52" customWidth="1"/>
    <col min="5" max="5" width="11.625" style="52" bestFit="1" customWidth="1"/>
    <col min="6" max="6" width="14.25" style="52" customWidth="1"/>
    <col min="7" max="11" width="11" style="52"/>
    <col min="12" max="12" width="24.25" style="52" customWidth="1"/>
    <col min="13" max="14" width="13.625" style="52" customWidth="1"/>
    <col min="15" max="15" width="12.25" style="52" bestFit="1" customWidth="1"/>
    <col min="16" max="16384" width="11" style="52"/>
  </cols>
  <sheetData>
    <row r="1" spans="1:25" ht="13.5" hidden="1" thickBot="1" x14ac:dyDescent="0.25">
      <c r="A1" s="51">
        <f ca="1">TODAY()</f>
        <v>44000</v>
      </c>
    </row>
    <row r="2" spans="1:25" ht="35.25" customHeight="1" thickTop="1" thickBot="1" x14ac:dyDescent="0.25">
      <c r="A2" s="463" t="s">
        <v>184</v>
      </c>
      <c r="B2" s="464"/>
      <c r="C2" s="50">
        <f>Planif!C1</f>
        <v>44197</v>
      </c>
      <c r="D2" s="53"/>
      <c r="E2" s="53"/>
      <c r="F2" s="54"/>
      <c r="G2" s="472" t="s">
        <v>50</v>
      </c>
      <c r="H2" s="473"/>
      <c r="I2" s="473"/>
      <c r="J2" s="473"/>
      <c r="K2" s="473"/>
      <c r="L2" s="470" t="s">
        <v>55</v>
      </c>
      <c r="M2" s="475"/>
      <c r="N2" s="471"/>
      <c r="O2" s="470" t="s">
        <v>51</v>
      </c>
      <c r="P2" s="471"/>
    </row>
    <row r="3" spans="1:25" ht="27" thickTop="1" thickBot="1" x14ac:dyDescent="0.25">
      <c r="A3" s="461" t="s">
        <v>1</v>
      </c>
      <c r="B3" s="474" t="s">
        <v>3</v>
      </c>
      <c r="C3" s="474"/>
      <c r="D3" s="476" t="s">
        <v>4</v>
      </c>
      <c r="E3" s="478" t="s">
        <v>2</v>
      </c>
      <c r="F3" s="480" t="s">
        <v>46</v>
      </c>
      <c r="G3" s="279" t="s">
        <v>35</v>
      </c>
      <c r="H3" s="280" t="s">
        <v>37</v>
      </c>
      <c r="I3" s="280" t="s">
        <v>27</v>
      </c>
      <c r="J3" s="280" t="s">
        <v>28</v>
      </c>
      <c r="K3" s="281" t="s">
        <v>29</v>
      </c>
      <c r="L3" s="282" t="s">
        <v>83</v>
      </c>
      <c r="M3" s="465" t="s">
        <v>85</v>
      </c>
      <c r="N3" s="466"/>
      <c r="O3" s="465" t="s">
        <v>84</v>
      </c>
      <c r="P3" s="466"/>
    </row>
    <row r="4" spans="1:25" ht="42" customHeight="1" thickTop="1" thickBot="1" x14ac:dyDescent="0.25">
      <c r="A4" s="462"/>
      <c r="B4" s="278" t="s">
        <v>8</v>
      </c>
      <c r="C4" s="278" t="s">
        <v>9</v>
      </c>
      <c r="D4" s="477"/>
      <c r="E4" s="479"/>
      <c r="F4" s="481"/>
      <c r="G4" s="467" t="s">
        <v>49</v>
      </c>
      <c r="H4" s="468"/>
      <c r="I4" s="468"/>
      <c r="J4" s="468"/>
      <c r="K4" s="468"/>
      <c r="L4" s="469"/>
      <c r="M4" s="283" t="s">
        <v>32</v>
      </c>
      <c r="N4" s="284" t="s">
        <v>33</v>
      </c>
      <c r="O4" s="283" t="s">
        <v>32</v>
      </c>
      <c r="P4" s="284" t="s">
        <v>33</v>
      </c>
    </row>
    <row r="5" spans="1:25" ht="21.75" customHeight="1" thickTop="1" x14ac:dyDescent="0.2">
      <c r="A5" s="55"/>
      <c r="B5" s="56"/>
      <c r="C5" s="56"/>
      <c r="D5" s="57" t="str">
        <f t="shared" ref="D5:D18" si="0">IF(B5= "", "",B5-$A$1)</f>
        <v/>
      </c>
      <c r="E5" s="58"/>
      <c r="F5" s="59"/>
      <c r="G5" s="60"/>
      <c r="H5" s="61"/>
      <c r="I5" s="61"/>
      <c r="J5" s="61"/>
      <c r="K5" s="62"/>
      <c r="L5" s="63"/>
      <c r="M5" s="64"/>
      <c r="N5" s="65"/>
      <c r="O5" s="66"/>
      <c r="P5" s="65"/>
    </row>
    <row r="6" spans="1:25" x14ac:dyDescent="0.2">
      <c r="A6" s="67" t="s">
        <v>38</v>
      </c>
      <c r="B6" s="68">
        <v>44219</v>
      </c>
      <c r="C6" s="68">
        <v>44230</v>
      </c>
      <c r="D6" s="69">
        <f t="shared" ca="1" si="0"/>
        <v>219</v>
      </c>
      <c r="E6" s="70"/>
      <c r="F6" s="71"/>
      <c r="G6" s="72"/>
      <c r="H6" s="73"/>
      <c r="I6" s="73"/>
      <c r="J6" s="73"/>
      <c r="K6" s="74"/>
      <c r="L6" s="75"/>
      <c r="M6" s="76"/>
      <c r="N6" s="77"/>
      <c r="O6" s="78"/>
      <c r="P6" s="77"/>
    </row>
    <row r="7" spans="1:25" x14ac:dyDescent="0.2">
      <c r="A7" s="79"/>
      <c r="B7" s="80"/>
      <c r="C7" s="81"/>
      <c r="D7" s="69" t="str">
        <f t="shared" si="0"/>
        <v/>
      </c>
      <c r="E7" s="82"/>
      <c r="F7" s="83"/>
      <c r="G7" s="72"/>
      <c r="H7" s="73"/>
      <c r="I7" s="73"/>
      <c r="J7" s="73"/>
      <c r="K7" s="74"/>
      <c r="L7" s="75"/>
      <c r="M7" s="76"/>
      <c r="N7" s="77"/>
      <c r="O7" s="78"/>
      <c r="P7" s="77"/>
    </row>
    <row r="8" spans="1:25" x14ac:dyDescent="0.2">
      <c r="A8" s="79"/>
      <c r="B8" s="80"/>
      <c r="C8" s="81"/>
      <c r="D8" s="69" t="str">
        <f t="shared" si="0"/>
        <v/>
      </c>
      <c r="E8" s="82"/>
      <c r="F8" s="83"/>
      <c r="G8" s="72"/>
      <c r="H8" s="73"/>
      <c r="I8" s="73"/>
      <c r="J8" s="73"/>
      <c r="K8" s="74"/>
      <c r="L8" s="75"/>
      <c r="M8" s="76"/>
      <c r="N8" s="77"/>
      <c r="O8" s="78"/>
      <c r="P8" s="77"/>
    </row>
    <row r="9" spans="1:25" x14ac:dyDescent="0.2">
      <c r="A9" s="79"/>
      <c r="B9" s="80"/>
      <c r="C9" s="81"/>
      <c r="D9" s="69" t="str">
        <f t="shared" si="0"/>
        <v/>
      </c>
      <c r="E9" s="82"/>
      <c r="F9" s="83"/>
      <c r="G9" s="72"/>
      <c r="H9" s="73"/>
      <c r="I9" s="73"/>
      <c r="J9" s="73"/>
      <c r="K9" s="74"/>
      <c r="L9" s="75"/>
      <c r="M9" s="76"/>
      <c r="N9" s="77"/>
      <c r="O9" s="78"/>
      <c r="P9" s="77"/>
    </row>
    <row r="10" spans="1:25" x14ac:dyDescent="0.2">
      <c r="A10" s="79"/>
      <c r="B10" s="80"/>
      <c r="C10" s="81"/>
      <c r="D10" s="69" t="str">
        <f t="shared" si="0"/>
        <v/>
      </c>
      <c r="E10" s="82"/>
      <c r="F10" s="83"/>
      <c r="G10" s="72"/>
      <c r="H10" s="73"/>
      <c r="I10" s="73"/>
      <c r="J10" s="73"/>
      <c r="K10" s="74"/>
      <c r="L10" s="75"/>
      <c r="M10" s="76"/>
      <c r="N10" s="77"/>
      <c r="O10" s="78"/>
      <c r="P10" s="77"/>
    </row>
    <row r="11" spans="1:25" ht="13.5" thickBot="1" x14ac:dyDescent="0.25">
      <c r="A11" s="79"/>
      <c r="B11" s="80"/>
      <c r="C11" s="81"/>
      <c r="D11" s="69" t="str">
        <f t="shared" si="0"/>
        <v/>
      </c>
      <c r="E11" s="82"/>
      <c r="F11" s="83"/>
      <c r="G11" s="72"/>
      <c r="H11" s="73"/>
      <c r="I11" s="73"/>
      <c r="J11" s="73"/>
      <c r="K11" s="74"/>
      <c r="L11" s="75"/>
      <c r="M11" s="76"/>
      <c r="N11" s="77"/>
      <c r="O11" s="78"/>
      <c r="P11" s="77"/>
    </row>
    <row r="12" spans="1:25" ht="18.75" thickBot="1" x14ac:dyDescent="0.25">
      <c r="A12" s="84"/>
      <c r="B12" s="85"/>
      <c r="C12" s="86"/>
      <c r="D12" s="87"/>
      <c r="E12" s="88"/>
      <c r="F12" s="89" t="s">
        <v>54</v>
      </c>
      <c r="G12" s="90"/>
      <c r="H12" s="91"/>
      <c r="I12" s="91"/>
      <c r="J12" s="91"/>
      <c r="K12" s="92"/>
      <c r="L12" s="93"/>
      <c r="M12" s="94"/>
      <c r="N12" s="95"/>
      <c r="O12" s="96"/>
      <c r="P12" s="95"/>
    </row>
    <row r="13" spans="1:25" ht="14.25" customHeight="1" thickTop="1" x14ac:dyDescent="0.2">
      <c r="A13" s="67" t="s">
        <v>39</v>
      </c>
      <c r="B13" s="68">
        <v>43477</v>
      </c>
      <c r="C13" s="68">
        <v>43478</v>
      </c>
      <c r="D13" s="69">
        <f t="shared" ca="1" si="0"/>
        <v>-523</v>
      </c>
      <c r="E13" s="70"/>
      <c r="F13" s="71"/>
      <c r="G13" s="72"/>
      <c r="H13" s="73"/>
      <c r="I13" s="73"/>
      <c r="J13" s="73"/>
      <c r="K13" s="74"/>
      <c r="L13" s="75"/>
      <c r="M13" s="97"/>
      <c r="N13" s="98"/>
      <c r="O13" s="99"/>
      <c r="P13" s="98"/>
    </row>
    <row r="14" spans="1:25" x14ac:dyDescent="0.2">
      <c r="A14" s="67" t="s">
        <v>41</v>
      </c>
      <c r="B14" s="68"/>
      <c r="C14" s="68"/>
      <c r="D14" s="69" t="str">
        <f t="shared" si="0"/>
        <v/>
      </c>
      <c r="E14" s="70"/>
      <c r="F14" s="71"/>
      <c r="G14" s="72"/>
      <c r="H14" s="73"/>
      <c r="I14" s="73"/>
      <c r="J14" s="73"/>
      <c r="K14" s="74"/>
      <c r="L14" s="75"/>
      <c r="M14" s="97"/>
      <c r="N14" s="98"/>
      <c r="O14" s="99"/>
      <c r="P14" s="98"/>
    </row>
    <row r="15" spans="1:25" x14ac:dyDescent="0.2">
      <c r="A15" s="67"/>
      <c r="B15" s="68"/>
      <c r="C15" s="68"/>
      <c r="D15" s="69" t="str">
        <f t="shared" si="0"/>
        <v/>
      </c>
      <c r="E15" s="70"/>
      <c r="F15" s="71"/>
      <c r="G15" s="72"/>
      <c r="H15" s="73"/>
      <c r="I15" s="73"/>
      <c r="J15" s="73"/>
      <c r="K15" s="74"/>
      <c r="L15" s="75"/>
      <c r="M15" s="97"/>
      <c r="N15" s="98"/>
      <c r="O15" s="99"/>
      <c r="P15" s="98"/>
      <c r="Y15" s="52">
        <v>5</v>
      </c>
    </row>
    <row r="16" spans="1:25" x14ac:dyDescent="0.2">
      <c r="A16" s="67" t="s">
        <v>42</v>
      </c>
      <c r="B16" s="68">
        <v>43479</v>
      </c>
      <c r="C16" s="68">
        <v>43484</v>
      </c>
      <c r="D16" s="69">
        <f t="shared" ca="1" si="0"/>
        <v>-521</v>
      </c>
      <c r="E16" s="70"/>
      <c r="F16" s="71"/>
      <c r="G16" s="72"/>
      <c r="H16" s="73"/>
      <c r="I16" s="73"/>
      <c r="J16" s="73"/>
      <c r="K16" s="74"/>
      <c r="L16" s="75"/>
      <c r="M16" s="97"/>
      <c r="N16" s="98"/>
      <c r="O16" s="99"/>
      <c r="P16" s="98"/>
    </row>
    <row r="17" spans="1:16" x14ac:dyDescent="0.2">
      <c r="A17" s="67"/>
      <c r="B17" s="68"/>
      <c r="C17" s="68"/>
      <c r="D17" s="69" t="str">
        <f t="shared" si="0"/>
        <v/>
      </c>
      <c r="E17" s="70"/>
      <c r="F17" s="71"/>
      <c r="G17" s="72"/>
      <c r="H17" s="73"/>
      <c r="I17" s="73"/>
      <c r="J17" s="73"/>
      <c r="K17" s="74"/>
      <c r="L17" s="75"/>
      <c r="M17" s="97"/>
      <c r="N17" s="98"/>
      <c r="O17" s="99"/>
      <c r="P17" s="98"/>
    </row>
    <row r="18" spans="1:16" x14ac:dyDescent="0.2">
      <c r="A18" s="67" t="s">
        <v>43</v>
      </c>
      <c r="B18" s="68">
        <v>43482</v>
      </c>
      <c r="C18" s="68"/>
      <c r="D18" s="69">
        <f t="shared" ca="1" si="0"/>
        <v>-518</v>
      </c>
      <c r="E18" s="70"/>
      <c r="F18" s="71"/>
      <c r="G18" s="72"/>
      <c r="H18" s="73"/>
      <c r="I18" s="73"/>
      <c r="J18" s="73"/>
      <c r="K18" s="74"/>
      <c r="L18" s="75"/>
      <c r="M18" s="97"/>
      <c r="N18" s="98"/>
      <c r="O18" s="99"/>
      <c r="P18" s="98"/>
    </row>
    <row r="19" spans="1:16" x14ac:dyDescent="0.2">
      <c r="A19" s="67" t="s">
        <v>44</v>
      </c>
      <c r="B19" s="68">
        <v>43483</v>
      </c>
      <c r="C19" s="68"/>
      <c r="D19" s="69">
        <f ca="1">IF(B19= "", "",B19-$A$1)</f>
        <v>-517</v>
      </c>
      <c r="E19" s="70"/>
      <c r="F19" s="71" t="s">
        <v>23</v>
      </c>
      <c r="G19" s="72"/>
      <c r="H19" s="73"/>
      <c r="I19" s="73"/>
      <c r="J19" s="73"/>
      <c r="K19" s="74"/>
      <c r="L19" s="75"/>
      <c r="M19" s="97"/>
      <c r="N19" s="98"/>
      <c r="O19" s="99"/>
      <c r="P19" s="98"/>
    </row>
    <row r="20" spans="1:16" x14ac:dyDescent="0.2">
      <c r="A20" s="100"/>
      <c r="B20" s="101"/>
      <c r="C20" s="68"/>
      <c r="D20" s="102"/>
      <c r="E20" s="103"/>
      <c r="F20" s="104"/>
      <c r="G20" s="72"/>
      <c r="H20" s="73"/>
      <c r="I20" s="73"/>
      <c r="J20" s="73"/>
      <c r="K20" s="74" t="s">
        <v>48</v>
      </c>
      <c r="L20" s="75"/>
      <c r="M20" s="97"/>
      <c r="N20" s="98"/>
      <c r="O20" s="99"/>
      <c r="P20" s="98"/>
    </row>
    <row r="21" spans="1:16" x14ac:dyDescent="0.2">
      <c r="A21" s="100"/>
      <c r="B21" s="101"/>
      <c r="C21" s="68"/>
      <c r="D21" s="102"/>
      <c r="E21" s="103"/>
      <c r="F21" s="104"/>
      <c r="G21" s="72"/>
      <c r="H21" s="73"/>
      <c r="I21" s="73"/>
      <c r="J21" s="73"/>
      <c r="K21" s="74"/>
      <c r="L21" s="75"/>
      <c r="M21" s="97"/>
      <c r="N21" s="98"/>
      <c r="O21" s="99"/>
      <c r="P21" s="98"/>
    </row>
    <row r="22" spans="1:16" x14ac:dyDescent="0.2">
      <c r="A22" s="100"/>
      <c r="B22" s="101"/>
      <c r="C22" s="68"/>
      <c r="D22" s="102"/>
      <c r="E22" s="103"/>
      <c r="F22" s="104"/>
      <c r="G22" s="72"/>
      <c r="H22" s="73"/>
      <c r="I22" s="73"/>
      <c r="J22" s="73"/>
      <c r="K22" s="74"/>
      <c r="L22" s="75"/>
      <c r="M22" s="97"/>
      <c r="N22" s="98"/>
      <c r="O22" s="99"/>
      <c r="P22" s="98"/>
    </row>
    <row r="23" spans="1:16" x14ac:dyDescent="0.2">
      <c r="A23" s="100"/>
      <c r="B23" s="101"/>
      <c r="C23" s="68"/>
      <c r="D23" s="102"/>
      <c r="E23" s="103"/>
      <c r="F23" s="104"/>
      <c r="G23" s="72"/>
      <c r="H23" s="73"/>
      <c r="I23" s="73"/>
      <c r="J23" s="73" t="s">
        <v>47</v>
      </c>
      <c r="K23" s="74"/>
      <c r="L23" s="75"/>
      <c r="M23" s="97"/>
      <c r="N23" s="98"/>
      <c r="O23" s="99"/>
      <c r="P23" s="98"/>
    </row>
    <row r="24" spans="1:16" x14ac:dyDescent="0.2">
      <c r="A24" s="100"/>
      <c r="B24" s="101"/>
      <c r="C24" s="68"/>
      <c r="D24" s="102"/>
      <c r="E24" s="103"/>
      <c r="F24" s="104"/>
      <c r="G24" s="72"/>
      <c r="H24" s="73"/>
      <c r="I24" s="73"/>
      <c r="J24" s="73"/>
      <c r="K24" s="74"/>
      <c r="L24" s="75"/>
      <c r="M24" s="97"/>
      <c r="N24" s="98"/>
      <c r="O24" s="99"/>
      <c r="P24" s="98"/>
    </row>
    <row r="25" spans="1:16" x14ac:dyDescent="0.2">
      <c r="A25" s="100"/>
      <c r="B25" s="101">
        <v>43865</v>
      </c>
      <c r="C25" s="68"/>
      <c r="D25" s="102"/>
      <c r="E25" s="103"/>
      <c r="F25" s="104"/>
      <c r="G25" s="72"/>
      <c r="H25" s="73"/>
      <c r="I25" s="73"/>
      <c r="J25" s="73"/>
      <c r="K25" s="74"/>
      <c r="L25" s="237"/>
      <c r="M25" s="97"/>
      <c r="N25" s="98"/>
      <c r="O25" s="99"/>
      <c r="P25" s="98"/>
    </row>
    <row r="26" spans="1:16" x14ac:dyDescent="0.2">
      <c r="A26" s="100"/>
      <c r="B26" s="101"/>
      <c r="C26" s="68"/>
      <c r="D26" s="102"/>
      <c r="E26" s="103"/>
      <c r="F26" s="104"/>
      <c r="G26" s="72"/>
      <c r="H26" s="73"/>
      <c r="I26" s="73"/>
      <c r="J26" s="73"/>
      <c r="K26" s="74"/>
      <c r="L26" s="75"/>
      <c r="M26" s="97"/>
      <c r="N26" s="98"/>
      <c r="O26" s="99"/>
      <c r="P26" s="98"/>
    </row>
    <row r="27" spans="1:16" x14ac:dyDescent="0.2">
      <c r="A27" s="100"/>
      <c r="B27" s="101"/>
      <c r="C27" s="68"/>
      <c r="D27" s="102"/>
      <c r="E27" s="103"/>
      <c r="F27" s="104"/>
      <c r="G27" s="72"/>
      <c r="H27" s="73"/>
      <c r="I27" s="73"/>
      <c r="J27" s="73"/>
      <c r="K27" s="74"/>
      <c r="L27" s="75"/>
      <c r="M27" s="97"/>
      <c r="N27" s="98"/>
      <c r="O27" s="99"/>
      <c r="P27" s="98"/>
    </row>
    <row r="28" spans="1:16" x14ac:dyDescent="0.2">
      <c r="A28" s="100"/>
      <c r="B28" s="101"/>
      <c r="C28" s="105" t="s">
        <v>58</v>
      </c>
      <c r="D28" s="102"/>
      <c r="E28" s="103"/>
      <c r="F28" s="104"/>
      <c r="G28" s="72"/>
      <c r="H28" s="73"/>
      <c r="I28" s="73"/>
      <c r="J28" s="73"/>
      <c r="K28" s="74"/>
      <c r="L28" s="75"/>
      <c r="M28" s="97"/>
      <c r="N28" s="98"/>
      <c r="O28" s="99"/>
      <c r="P28" s="98"/>
    </row>
    <row r="29" spans="1:16" x14ac:dyDescent="0.2">
      <c r="A29" s="100"/>
      <c r="B29" s="101"/>
      <c r="C29" s="68" t="s">
        <v>56</v>
      </c>
      <c r="D29" s="102"/>
      <c r="E29" s="103"/>
      <c r="F29" s="104"/>
      <c r="G29" s="72"/>
      <c r="H29" s="73"/>
      <c r="I29" s="73"/>
      <c r="J29" s="73"/>
      <c r="K29" s="74"/>
      <c r="L29" s="75"/>
      <c r="M29" s="97"/>
      <c r="N29" s="98"/>
      <c r="O29" s="99"/>
      <c r="P29" s="98"/>
    </row>
    <row r="30" spans="1:16" x14ac:dyDescent="0.2">
      <c r="A30" s="100"/>
      <c r="B30" s="101"/>
      <c r="C30" s="68" t="s">
        <v>57</v>
      </c>
      <c r="D30" s="102"/>
      <c r="E30" s="103"/>
      <c r="F30" s="104"/>
      <c r="G30" s="72"/>
      <c r="H30" s="73"/>
      <c r="I30" s="73"/>
      <c r="J30" s="73"/>
      <c r="K30" s="74"/>
      <c r="L30" s="75"/>
      <c r="M30" s="97"/>
      <c r="N30" s="98"/>
      <c r="O30" s="99"/>
      <c r="P30" s="98"/>
    </row>
    <row r="31" spans="1:16" x14ac:dyDescent="0.2">
      <c r="A31" s="100"/>
      <c r="B31" s="101"/>
      <c r="C31" s="68"/>
      <c r="D31" s="102"/>
      <c r="E31" s="103"/>
      <c r="F31" s="104"/>
      <c r="G31" s="72"/>
      <c r="H31" s="73"/>
      <c r="I31" s="73"/>
      <c r="J31" s="73"/>
      <c r="K31" s="74"/>
      <c r="L31" s="75"/>
      <c r="M31" s="97"/>
      <c r="N31" s="98"/>
      <c r="O31" s="99"/>
      <c r="P31" s="98"/>
    </row>
    <row r="32" spans="1:16" x14ac:dyDescent="0.2">
      <c r="A32" s="100"/>
      <c r="B32" s="101"/>
      <c r="C32" s="68"/>
      <c r="D32" s="102"/>
      <c r="E32" s="103"/>
      <c r="F32" s="104"/>
      <c r="G32" s="72"/>
      <c r="H32" s="73"/>
      <c r="I32" s="73"/>
      <c r="J32" s="73"/>
      <c r="K32" s="74"/>
      <c r="L32" s="75"/>
      <c r="M32" s="97"/>
      <c r="N32" s="98"/>
      <c r="O32" s="99"/>
      <c r="P32" s="98"/>
    </row>
    <row r="33" spans="1:16" x14ac:dyDescent="0.2">
      <c r="A33" s="100"/>
      <c r="B33" s="101"/>
      <c r="C33" s="68"/>
      <c r="D33" s="102"/>
      <c r="E33" s="103"/>
      <c r="F33" s="104"/>
      <c r="G33" s="72"/>
      <c r="H33" s="73"/>
      <c r="I33" s="73"/>
      <c r="J33" s="73"/>
      <c r="K33" s="74"/>
      <c r="L33" s="75"/>
      <c r="M33" s="97"/>
      <c r="N33" s="98"/>
      <c r="O33" s="99"/>
      <c r="P33" s="98"/>
    </row>
    <row r="34" spans="1:16" x14ac:dyDescent="0.2">
      <c r="A34" s="100"/>
      <c r="B34" s="101"/>
      <c r="C34" s="68"/>
      <c r="D34" s="102"/>
      <c r="E34" s="103"/>
      <c r="F34" s="104"/>
      <c r="G34" s="72"/>
      <c r="H34" s="73"/>
      <c r="I34" s="73"/>
      <c r="J34" s="73"/>
      <c r="K34" s="74"/>
      <c r="L34" s="75"/>
      <c r="M34" s="97"/>
      <c r="N34" s="98"/>
      <c r="O34" s="99"/>
      <c r="P34" s="98"/>
    </row>
    <row r="35" spans="1:16" x14ac:dyDescent="0.2">
      <c r="A35" s="100"/>
      <c r="B35" s="101"/>
      <c r="C35" s="68"/>
      <c r="D35" s="102"/>
      <c r="E35" s="103"/>
      <c r="F35" s="104"/>
      <c r="G35" s="72"/>
      <c r="H35" s="73"/>
      <c r="I35" s="73"/>
      <c r="J35" s="73"/>
      <c r="K35" s="74"/>
      <c r="L35" s="75"/>
      <c r="M35" s="97"/>
      <c r="N35" s="98"/>
      <c r="O35" s="99"/>
      <c r="P35" s="98"/>
    </row>
    <row r="36" spans="1:16" x14ac:dyDescent="0.2">
      <c r="A36" s="100"/>
      <c r="B36" s="101"/>
      <c r="C36" s="68"/>
      <c r="D36" s="102"/>
      <c r="E36" s="103"/>
      <c r="F36" s="104"/>
      <c r="G36" s="72"/>
      <c r="H36" s="73"/>
      <c r="I36" s="73"/>
      <c r="J36" s="73"/>
      <c r="K36" s="74"/>
      <c r="L36" s="75"/>
      <c r="M36" s="97"/>
      <c r="N36" s="98"/>
      <c r="O36" s="99"/>
      <c r="P36" s="98"/>
    </row>
    <row r="37" spans="1:16" x14ac:dyDescent="0.2">
      <c r="A37" s="100"/>
      <c r="B37" s="101"/>
      <c r="C37" s="68"/>
      <c r="D37" s="102"/>
      <c r="E37" s="103"/>
      <c r="F37" s="104"/>
      <c r="G37" s="72"/>
      <c r="H37" s="73"/>
      <c r="I37" s="73"/>
      <c r="J37" s="73"/>
      <c r="K37" s="74"/>
      <c r="L37" s="75"/>
      <c r="M37" s="97"/>
      <c r="N37" s="98"/>
      <c r="O37" s="99"/>
      <c r="P37" s="98"/>
    </row>
    <row r="38" spans="1:16" x14ac:dyDescent="0.2">
      <c r="A38" s="100"/>
      <c r="B38" s="101"/>
      <c r="C38" s="68"/>
      <c r="D38" s="102"/>
      <c r="E38" s="103"/>
      <c r="F38" s="104"/>
      <c r="G38" s="72"/>
      <c r="H38" s="73"/>
      <c r="I38" s="73"/>
      <c r="J38" s="73"/>
      <c r="K38" s="74"/>
      <c r="L38" s="75"/>
      <c r="M38" s="97"/>
      <c r="N38" s="98"/>
      <c r="O38" s="99"/>
      <c r="P38" s="98"/>
    </row>
    <row r="39" spans="1:16" x14ac:dyDescent="0.2">
      <c r="A39" s="100"/>
      <c r="B39" s="101"/>
      <c r="C39" s="68"/>
      <c r="D39" s="102"/>
      <c r="E39" s="103"/>
      <c r="F39" s="104"/>
      <c r="G39" s="72"/>
      <c r="H39" s="73"/>
      <c r="I39" s="73"/>
      <c r="J39" s="73"/>
      <c r="K39" s="74"/>
      <c r="L39" s="75"/>
      <c r="M39" s="97"/>
      <c r="N39" s="98"/>
      <c r="O39" s="99"/>
      <c r="P39" s="98"/>
    </row>
    <row r="40" spans="1:16" x14ac:dyDescent="0.2">
      <c r="A40" s="100"/>
      <c r="B40" s="101"/>
      <c r="C40" s="68"/>
      <c r="D40" s="102"/>
      <c r="E40" s="103"/>
      <c r="F40" s="104"/>
      <c r="G40" s="72"/>
      <c r="H40" s="73"/>
      <c r="I40" s="73"/>
      <c r="J40" s="73"/>
      <c r="K40" s="74"/>
      <c r="L40" s="75"/>
      <c r="M40" s="97"/>
      <c r="N40" s="98"/>
      <c r="O40" s="99"/>
      <c r="P40" s="98"/>
    </row>
    <row r="41" spans="1:16" x14ac:dyDescent="0.2">
      <c r="A41" s="100"/>
      <c r="B41" s="101"/>
      <c r="C41" s="68"/>
      <c r="D41" s="102"/>
      <c r="E41" s="103"/>
      <c r="F41" s="104"/>
      <c r="G41" s="72"/>
      <c r="H41" s="73"/>
      <c r="I41" s="73"/>
      <c r="J41" s="73"/>
      <c r="K41" s="74"/>
      <c r="L41" s="75"/>
      <c r="M41" s="97"/>
      <c r="N41" s="98"/>
      <c r="O41" s="99"/>
      <c r="P41" s="98"/>
    </row>
    <row r="42" spans="1:16" x14ac:dyDescent="0.2">
      <c r="A42" s="100"/>
      <c r="B42" s="101"/>
      <c r="C42" s="68"/>
      <c r="D42" s="102"/>
      <c r="E42" s="103"/>
      <c r="F42" s="104"/>
      <c r="G42" s="72"/>
      <c r="H42" s="73"/>
      <c r="I42" s="73"/>
      <c r="J42" s="73"/>
      <c r="K42" s="74"/>
      <c r="L42" s="75"/>
      <c r="M42" s="97"/>
      <c r="N42" s="98"/>
      <c r="O42" s="99"/>
      <c r="P42" s="98"/>
    </row>
    <row r="43" spans="1:16" x14ac:dyDescent="0.2">
      <c r="A43" s="100"/>
      <c r="B43" s="101"/>
      <c r="C43" s="68"/>
      <c r="D43" s="102"/>
      <c r="E43" s="103"/>
      <c r="F43" s="104"/>
      <c r="G43" s="72"/>
      <c r="H43" s="73"/>
      <c r="I43" s="73"/>
      <c r="J43" s="73"/>
      <c r="K43" s="74"/>
      <c r="L43" s="75"/>
      <c r="M43" s="97"/>
      <c r="N43" s="98"/>
      <c r="O43" s="99"/>
      <c r="P43" s="98"/>
    </row>
    <row r="44" spans="1:16" x14ac:dyDescent="0.2">
      <c r="A44" s="100"/>
      <c r="B44" s="101"/>
      <c r="C44" s="68"/>
      <c r="D44" s="102"/>
      <c r="E44" s="103"/>
      <c r="F44" s="104"/>
      <c r="G44" s="72"/>
      <c r="H44" s="73"/>
      <c r="I44" s="73"/>
      <c r="J44" s="73"/>
      <c r="K44" s="74"/>
      <c r="L44" s="75"/>
      <c r="M44" s="97"/>
      <c r="N44" s="98"/>
      <c r="O44" s="99"/>
      <c r="P44" s="98"/>
    </row>
    <row r="45" spans="1:16" x14ac:dyDescent="0.2">
      <c r="A45" s="100"/>
      <c r="B45" s="101"/>
      <c r="C45" s="68"/>
      <c r="D45" s="102"/>
      <c r="E45" s="103"/>
      <c r="F45" s="104"/>
      <c r="G45" s="72"/>
      <c r="H45" s="73"/>
      <c r="I45" s="73"/>
      <c r="J45" s="73"/>
      <c r="K45" s="74"/>
      <c r="L45" s="75"/>
      <c r="M45" s="97"/>
      <c r="N45" s="98"/>
      <c r="O45" s="99"/>
      <c r="P45" s="98"/>
    </row>
    <row r="46" spans="1:16" x14ac:dyDescent="0.2">
      <c r="A46" s="100"/>
      <c r="B46" s="101"/>
      <c r="C46" s="68"/>
      <c r="D46" s="102"/>
      <c r="E46" s="103"/>
      <c r="F46" s="104"/>
      <c r="G46" s="72"/>
      <c r="H46" s="73"/>
      <c r="I46" s="73"/>
      <c r="J46" s="73"/>
      <c r="K46" s="74"/>
      <c r="L46" s="75"/>
      <c r="M46" s="97"/>
      <c r="N46" s="98"/>
      <c r="O46" s="99"/>
      <c r="P46" s="98"/>
    </row>
    <row r="47" spans="1:16" ht="13.5" thickBot="1" x14ac:dyDescent="0.25">
      <c r="A47" s="100"/>
      <c r="B47" s="101"/>
      <c r="C47" s="68"/>
      <c r="D47" s="102"/>
      <c r="E47" s="103"/>
      <c r="F47" s="106"/>
      <c r="G47" s="72"/>
      <c r="H47" s="73"/>
      <c r="I47" s="73"/>
      <c r="J47" s="73"/>
      <c r="K47" s="74"/>
      <c r="L47" s="75"/>
      <c r="M47" s="97"/>
      <c r="N47" s="98"/>
      <c r="O47" s="99"/>
      <c r="P47" s="98"/>
    </row>
    <row r="48" spans="1:16" ht="13.5" thickBot="1" x14ac:dyDescent="0.25">
      <c r="A48" s="100"/>
      <c r="B48" s="101"/>
      <c r="C48" s="81"/>
      <c r="D48" s="102"/>
      <c r="E48" s="103"/>
      <c r="F48" s="104"/>
      <c r="G48" s="72"/>
      <c r="H48" s="73"/>
      <c r="I48" s="73"/>
      <c r="J48" s="73"/>
      <c r="K48" s="74"/>
      <c r="L48" s="75"/>
      <c r="M48" s="97"/>
      <c r="N48" s="98"/>
      <c r="O48" s="99"/>
      <c r="P48" s="98"/>
    </row>
    <row r="49" spans="1:16" ht="18.75" thickBot="1" x14ac:dyDescent="0.25">
      <c r="A49" s="84"/>
      <c r="B49" s="85"/>
      <c r="C49" s="86"/>
      <c r="D49" s="87"/>
      <c r="E49" s="88"/>
      <c r="F49" s="89" t="s">
        <v>54</v>
      </c>
      <c r="G49" s="90"/>
      <c r="H49" s="91"/>
      <c r="I49" s="91"/>
      <c r="J49" s="91"/>
      <c r="K49" s="92"/>
      <c r="L49" s="93"/>
      <c r="M49" s="94"/>
      <c r="N49" s="95"/>
      <c r="O49" s="96"/>
      <c r="P49" s="95"/>
    </row>
    <row r="50" spans="1:16" ht="13.5" thickTop="1" x14ac:dyDescent="0.2">
      <c r="A50" s="107"/>
      <c r="B50" s="56"/>
      <c r="C50" s="56"/>
      <c r="D50" s="57" t="str">
        <f t="shared" ref="D50:D81" si="1">IF(B50= "", "",B50-$A$1)</f>
        <v/>
      </c>
      <c r="E50" s="108"/>
      <c r="F50" s="59"/>
      <c r="G50" s="72"/>
      <c r="H50" s="73"/>
      <c r="I50" s="73"/>
      <c r="J50" s="73"/>
      <c r="K50" s="74"/>
      <c r="L50" s="75"/>
      <c r="M50" s="97"/>
      <c r="N50" s="98"/>
      <c r="O50" s="99"/>
      <c r="P50" s="98"/>
    </row>
    <row r="51" spans="1:16" x14ac:dyDescent="0.2">
      <c r="A51" s="67"/>
      <c r="B51" s="68"/>
      <c r="C51" s="68"/>
      <c r="D51" s="69" t="str">
        <f t="shared" si="1"/>
        <v/>
      </c>
      <c r="E51" s="70"/>
      <c r="F51" s="71"/>
      <c r="G51" s="72"/>
      <c r="H51" s="73"/>
      <c r="I51" s="73"/>
      <c r="J51" s="73"/>
      <c r="K51" s="74"/>
      <c r="L51" s="75"/>
      <c r="M51" s="97"/>
      <c r="N51" s="98"/>
      <c r="O51" s="99"/>
      <c r="P51" s="98"/>
    </row>
    <row r="52" spans="1:16" x14ac:dyDescent="0.2">
      <c r="A52" s="67"/>
      <c r="B52" s="68"/>
      <c r="C52" s="68"/>
      <c r="D52" s="69" t="str">
        <f t="shared" si="1"/>
        <v/>
      </c>
      <c r="E52" s="70"/>
      <c r="F52" s="71"/>
      <c r="G52" s="72"/>
      <c r="H52" s="73"/>
      <c r="I52" s="73"/>
      <c r="J52" s="73"/>
      <c r="K52" s="74"/>
      <c r="L52" s="75"/>
      <c r="M52" s="97"/>
      <c r="N52" s="98"/>
      <c r="O52" s="99"/>
      <c r="P52" s="98"/>
    </row>
    <row r="53" spans="1:16" x14ac:dyDescent="0.2">
      <c r="A53" s="67"/>
      <c r="B53" s="68"/>
      <c r="C53" s="68"/>
      <c r="D53" s="69" t="str">
        <f t="shared" si="1"/>
        <v/>
      </c>
      <c r="E53" s="70">
        <v>6</v>
      </c>
      <c r="F53" s="71">
        <v>12</v>
      </c>
      <c r="G53" s="72" t="s">
        <v>220</v>
      </c>
      <c r="H53" s="73"/>
      <c r="I53" s="73"/>
      <c r="J53" s="73"/>
      <c r="K53" s="74"/>
      <c r="L53" s="75"/>
      <c r="M53" s="97"/>
      <c r="N53" s="98"/>
      <c r="O53" s="99"/>
      <c r="P53" s="98"/>
    </row>
    <row r="54" spans="1:16" x14ac:dyDescent="0.2">
      <c r="A54" s="67"/>
      <c r="B54" s="68"/>
      <c r="C54" s="68"/>
      <c r="D54" s="69" t="str">
        <f t="shared" si="1"/>
        <v/>
      </c>
      <c r="E54" s="70">
        <v>6</v>
      </c>
      <c r="F54" s="71">
        <v>12</v>
      </c>
      <c r="G54" s="72" t="s">
        <v>220</v>
      </c>
      <c r="H54" s="73"/>
      <c r="I54" s="73"/>
      <c r="J54" s="73"/>
      <c r="K54" s="74"/>
      <c r="L54" s="75"/>
      <c r="M54" s="97"/>
      <c r="N54" s="98"/>
      <c r="O54" s="99"/>
      <c r="P54" s="98"/>
    </row>
    <row r="55" spans="1:16" x14ac:dyDescent="0.2">
      <c r="A55" s="67"/>
      <c r="B55" s="68"/>
      <c r="C55" s="68"/>
      <c r="D55" s="69" t="str">
        <f t="shared" si="1"/>
        <v/>
      </c>
      <c r="E55" s="70">
        <v>13</v>
      </c>
      <c r="F55" s="71">
        <v>33</v>
      </c>
      <c r="G55" s="72" t="s">
        <v>195</v>
      </c>
      <c r="H55" s="73"/>
      <c r="I55" s="73"/>
      <c r="J55" s="73"/>
      <c r="K55" s="74"/>
      <c r="L55" s="75"/>
      <c r="M55" s="97"/>
      <c r="N55" s="98"/>
      <c r="O55" s="99"/>
      <c r="P55" s="98"/>
    </row>
    <row r="56" spans="1:16" x14ac:dyDescent="0.2">
      <c r="A56" s="67"/>
      <c r="B56" s="68"/>
      <c r="C56" s="68"/>
      <c r="D56" s="69" t="str">
        <f t="shared" si="1"/>
        <v/>
      </c>
      <c r="E56" s="70"/>
      <c r="F56" s="71"/>
      <c r="G56" s="72" t="s">
        <v>195</v>
      </c>
      <c r="H56" s="73"/>
      <c r="I56" s="73"/>
      <c r="J56" s="73"/>
      <c r="K56" s="74"/>
      <c r="L56" s="75"/>
      <c r="M56" s="97"/>
      <c r="N56" s="98"/>
      <c r="O56" s="99"/>
      <c r="P56" s="98"/>
    </row>
    <row r="57" spans="1:16" x14ac:dyDescent="0.2">
      <c r="A57" s="67"/>
      <c r="B57" s="68"/>
      <c r="C57" s="68"/>
      <c r="D57" s="69" t="str">
        <f t="shared" si="1"/>
        <v/>
      </c>
      <c r="E57" s="70"/>
      <c r="F57" s="71"/>
      <c r="G57" s="72" t="s">
        <v>195</v>
      </c>
      <c r="H57" s="73"/>
      <c r="I57" s="73"/>
      <c r="J57" s="73"/>
      <c r="K57" s="74"/>
      <c r="L57" s="75"/>
      <c r="M57" s="97"/>
      <c r="N57" s="98"/>
      <c r="O57" s="99"/>
      <c r="P57" s="98"/>
    </row>
    <row r="58" spans="1:16" x14ac:dyDescent="0.2">
      <c r="A58" s="67"/>
      <c r="B58" s="68"/>
      <c r="C58" s="68"/>
      <c r="D58" s="69" t="str">
        <f t="shared" si="1"/>
        <v/>
      </c>
      <c r="E58" s="70"/>
      <c r="F58" s="71"/>
      <c r="G58" s="72" t="s">
        <v>195</v>
      </c>
      <c r="H58" s="73"/>
      <c r="I58" s="73"/>
      <c r="J58" s="73"/>
      <c r="K58" s="74"/>
      <c r="L58" s="75"/>
      <c r="M58" s="97"/>
      <c r="N58" s="98"/>
      <c r="O58" s="99"/>
      <c r="P58" s="98"/>
    </row>
    <row r="59" spans="1:16" x14ac:dyDescent="0.2">
      <c r="A59" s="67"/>
      <c r="B59" s="68"/>
      <c r="C59" s="68"/>
      <c r="D59" s="69" t="str">
        <f t="shared" si="1"/>
        <v/>
      </c>
      <c r="E59" s="70"/>
      <c r="F59" s="71"/>
      <c r="G59" s="72" t="s">
        <v>195</v>
      </c>
      <c r="H59" s="73"/>
      <c r="I59" s="73"/>
      <c r="J59" s="73"/>
      <c r="K59" s="74"/>
      <c r="L59" s="75"/>
      <c r="M59" s="97"/>
      <c r="N59" s="98"/>
      <c r="O59" s="99"/>
      <c r="P59" s="98"/>
    </row>
    <row r="60" spans="1:16" x14ac:dyDescent="0.2">
      <c r="A60" s="67"/>
      <c r="B60" s="68"/>
      <c r="C60" s="68"/>
      <c r="D60" s="69" t="str">
        <f t="shared" si="1"/>
        <v/>
      </c>
      <c r="E60" s="70"/>
      <c r="F60" s="71"/>
      <c r="G60" s="72" t="s">
        <v>195</v>
      </c>
      <c r="H60" s="73"/>
      <c r="I60" s="73"/>
      <c r="J60" s="73"/>
      <c r="K60" s="74"/>
      <c r="L60" s="75"/>
      <c r="M60" s="97"/>
      <c r="N60" s="98"/>
      <c r="O60" s="99"/>
      <c r="P60" s="98"/>
    </row>
    <row r="61" spans="1:16" x14ac:dyDescent="0.2">
      <c r="A61" s="67"/>
      <c r="B61" s="68"/>
      <c r="C61" s="68"/>
      <c r="D61" s="69" t="str">
        <f t="shared" si="1"/>
        <v/>
      </c>
      <c r="E61" s="70"/>
      <c r="F61" s="71"/>
      <c r="G61" s="72" t="s">
        <v>195</v>
      </c>
      <c r="H61" s="73"/>
      <c r="I61" s="73"/>
      <c r="J61" s="73"/>
      <c r="K61" s="74"/>
      <c r="L61" s="75"/>
      <c r="M61" s="97"/>
      <c r="N61" s="98"/>
      <c r="O61" s="99"/>
      <c r="P61" s="98"/>
    </row>
    <row r="62" spans="1:16" x14ac:dyDescent="0.2">
      <c r="A62" s="67"/>
      <c r="B62" s="68"/>
      <c r="C62" s="68"/>
      <c r="D62" s="69" t="str">
        <f t="shared" si="1"/>
        <v/>
      </c>
      <c r="E62" s="70"/>
      <c r="F62" s="71"/>
      <c r="G62" s="72"/>
      <c r="H62" s="73"/>
      <c r="I62" s="73"/>
      <c r="J62" s="73"/>
      <c r="K62" s="74"/>
      <c r="L62" s="75"/>
      <c r="M62" s="97"/>
      <c r="N62" s="98"/>
      <c r="O62" s="99"/>
      <c r="P62" s="98"/>
    </row>
    <row r="63" spans="1:16" x14ac:dyDescent="0.2">
      <c r="A63" s="67"/>
      <c r="B63" s="68"/>
      <c r="C63" s="68"/>
      <c r="D63" s="69" t="str">
        <f t="shared" si="1"/>
        <v/>
      </c>
      <c r="E63" s="70"/>
      <c r="F63" s="71"/>
      <c r="G63" s="72" t="s">
        <v>195</v>
      </c>
      <c r="H63" s="73"/>
      <c r="I63" s="73"/>
      <c r="J63" s="73"/>
      <c r="K63" s="74"/>
      <c r="L63" s="75"/>
      <c r="M63" s="97"/>
      <c r="N63" s="98"/>
      <c r="O63" s="99"/>
      <c r="P63" s="98"/>
    </row>
    <row r="64" spans="1:16" x14ac:dyDescent="0.2">
      <c r="A64" s="67"/>
      <c r="B64" s="68"/>
      <c r="C64" s="68"/>
      <c r="D64" s="69" t="str">
        <f t="shared" si="1"/>
        <v/>
      </c>
      <c r="E64" s="70"/>
      <c r="F64" s="71"/>
      <c r="G64" s="72" t="s">
        <v>195</v>
      </c>
      <c r="H64" s="73"/>
      <c r="I64" s="73"/>
      <c r="J64" s="73"/>
      <c r="K64" s="74"/>
      <c r="L64" s="75"/>
      <c r="M64" s="97"/>
      <c r="N64" s="98"/>
      <c r="O64" s="99"/>
      <c r="P64" s="98"/>
    </row>
    <row r="65" spans="1:16" x14ac:dyDescent="0.2">
      <c r="A65" s="67"/>
      <c r="B65" s="68"/>
      <c r="C65" s="68"/>
      <c r="D65" s="69" t="str">
        <f t="shared" si="1"/>
        <v/>
      </c>
      <c r="E65" s="70"/>
      <c r="F65" s="71"/>
      <c r="G65" s="72" t="s">
        <v>195</v>
      </c>
      <c r="H65" s="73"/>
      <c r="I65" s="73"/>
      <c r="J65" s="73"/>
      <c r="K65" s="74"/>
      <c r="L65" s="75"/>
      <c r="M65" s="97"/>
      <c r="N65" s="98"/>
      <c r="O65" s="99"/>
      <c r="P65" s="98"/>
    </row>
    <row r="66" spans="1:16" x14ac:dyDescent="0.2">
      <c r="A66" s="67"/>
      <c r="B66" s="68"/>
      <c r="C66" s="68"/>
      <c r="D66" s="69" t="str">
        <f t="shared" si="1"/>
        <v/>
      </c>
      <c r="E66" s="70"/>
      <c r="F66" s="71"/>
      <c r="G66" s="72" t="s">
        <v>195</v>
      </c>
      <c r="H66" s="73"/>
      <c r="I66" s="73"/>
      <c r="J66" s="73"/>
      <c r="K66" s="74"/>
      <c r="L66" s="75"/>
      <c r="M66" s="97"/>
      <c r="N66" s="98"/>
      <c r="O66" s="99"/>
      <c r="P66" s="98"/>
    </row>
    <row r="67" spans="1:16" x14ac:dyDescent="0.2">
      <c r="A67" s="67"/>
      <c r="B67" s="68"/>
      <c r="C67" s="68"/>
      <c r="D67" s="69" t="str">
        <f t="shared" si="1"/>
        <v/>
      </c>
      <c r="E67" s="70"/>
      <c r="F67" s="71"/>
      <c r="G67" s="72"/>
      <c r="H67" s="73"/>
      <c r="I67" s="73"/>
      <c r="J67" s="73"/>
      <c r="K67" s="74"/>
      <c r="L67" s="75"/>
      <c r="M67" s="97"/>
      <c r="N67" s="98"/>
      <c r="O67" s="99"/>
      <c r="P67" s="98"/>
    </row>
    <row r="68" spans="1:16" x14ac:dyDescent="0.2">
      <c r="A68" s="67"/>
      <c r="B68" s="68"/>
      <c r="C68" s="68"/>
      <c r="D68" s="69" t="str">
        <f t="shared" si="1"/>
        <v/>
      </c>
      <c r="E68" s="70"/>
      <c r="F68" s="71"/>
      <c r="G68" s="72"/>
      <c r="H68" s="73"/>
      <c r="I68" s="73"/>
      <c r="J68" s="73"/>
      <c r="K68" s="74"/>
      <c r="L68" s="75"/>
      <c r="M68" s="97"/>
      <c r="N68" s="98"/>
      <c r="O68" s="99"/>
      <c r="P68" s="98"/>
    </row>
    <row r="69" spans="1:16" x14ac:dyDescent="0.2">
      <c r="A69" s="67"/>
      <c r="B69" s="68"/>
      <c r="C69" s="68"/>
      <c r="D69" s="69" t="str">
        <f t="shared" si="1"/>
        <v/>
      </c>
      <c r="E69" s="70"/>
      <c r="F69" s="71"/>
      <c r="G69" s="72"/>
      <c r="H69" s="73"/>
      <c r="I69" s="73"/>
      <c r="J69" s="73"/>
      <c r="K69" s="74"/>
      <c r="L69" s="75"/>
      <c r="M69" s="97"/>
      <c r="N69" s="98"/>
      <c r="O69" s="99"/>
      <c r="P69" s="98"/>
    </row>
    <row r="70" spans="1:16" x14ac:dyDescent="0.2">
      <c r="A70" s="67"/>
      <c r="B70" s="68"/>
      <c r="C70" s="68"/>
      <c r="D70" s="69" t="str">
        <f t="shared" si="1"/>
        <v/>
      </c>
      <c r="E70" s="70"/>
      <c r="F70" s="71"/>
      <c r="G70" s="72"/>
      <c r="H70" s="73"/>
      <c r="I70" s="73"/>
      <c r="J70" s="73"/>
      <c r="K70" s="74"/>
      <c r="L70" s="75"/>
      <c r="M70" s="97"/>
      <c r="N70" s="98"/>
      <c r="O70" s="99"/>
      <c r="P70" s="98"/>
    </row>
    <row r="71" spans="1:16" x14ac:dyDescent="0.2">
      <c r="A71" s="67"/>
      <c r="B71" s="68"/>
      <c r="C71" s="68"/>
      <c r="D71" s="69" t="str">
        <f t="shared" si="1"/>
        <v/>
      </c>
      <c r="E71" s="70"/>
      <c r="F71" s="71"/>
      <c r="G71" s="72"/>
      <c r="H71" s="73"/>
      <c r="I71" s="73"/>
      <c r="J71" s="73"/>
      <c r="K71" s="74"/>
      <c r="L71" s="75"/>
      <c r="M71" s="97"/>
      <c r="N71" s="98"/>
      <c r="O71" s="99"/>
      <c r="P71" s="98"/>
    </row>
    <row r="72" spans="1:16" x14ac:dyDescent="0.2">
      <c r="A72" s="67"/>
      <c r="B72" s="68"/>
      <c r="C72" s="68"/>
      <c r="D72" s="69" t="str">
        <f t="shared" si="1"/>
        <v/>
      </c>
      <c r="E72" s="70"/>
      <c r="F72" s="71"/>
      <c r="G72" s="72"/>
      <c r="H72" s="73"/>
      <c r="I72" s="73"/>
      <c r="J72" s="73"/>
      <c r="K72" s="74"/>
      <c r="L72" s="75"/>
      <c r="M72" s="97"/>
      <c r="N72" s="98"/>
      <c r="O72" s="99"/>
      <c r="P72" s="98"/>
    </row>
    <row r="73" spans="1:16" x14ac:dyDescent="0.2">
      <c r="A73" s="67"/>
      <c r="B73" s="68"/>
      <c r="C73" s="68"/>
      <c r="D73" s="69" t="str">
        <f t="shared" si="1"/>
        <v/>
      </c>
      <c r="E73" s="70"/>
      <c r="F73" s="71"/>
      <c r="G73" s="72"/>
      <c r="H73" s="73"/>
      <c r="I73" s="73"/>
      <c r="J73" s="73"/>
      <c r="K73" s="74"/>
      <c r="L73" s="75"/>
      <c r="M73" s="97"/>
      <c r="N73" s="98"/>
      <c r="O73" s="99"/>
      <c r="P73" s="98"/>
    </row>
    <row r="74" spans="1:16" x14ac:dyDescent="0.2">
      <c r="A74" s="67"/>
      <c r="B74" s="68"/>
      <c r="C74" s="68"/>
      <c r="D74" s="69" t="str">
        <f t="shared" si="1"/>
        <v/>
      </c>
      <c r="E74" s="70"/>
      <c r="F74" s="71"/>
      <c r="G74" s="72"/>
      <c r="H74" s="73"/>
      <c r="I74" s="73"/>
      <c r="J74" s="73"/>
      <c r="K74" s="74"/>
      <c r="L74" s="75"/>
      <c r="M74" s="97"/>
      <c r="N74" s="98"/>
      <c r="O74" s="99"/>
      <c r="P74" s="98"/>
    </row>
    <row r="75" spans="1:16" x14ac:dyDescent="0.2">
      <c r="A75" s="67"/>
      <c r="B75" s="68"/>
      <c r="C75" s="68"/>
      <c r="D75" s="69" t="str">
        <f t="shared" si="1"/>
        <v/>
      </c>
      <c r="E75" s="70"/>
      <c r="F75" s="71"/>
      <c r="G75" s="72"/>
      <c r="H75" s="73"/>
      <c r="I75" s="73"/>
      <c r="J75" s="73"/>
      <c r="K75" s="74"/>
      <c r="L75" s="75"/>
      <c r="M75" s="97"/>
      <c r="N75" s="98"/>
      <c r="O75" s="99"/>
      <c r="P75" s="98"/>
    </row>
    <row r="76" spans="1:16" x14ac:dyDescent="0.2">
      <c r="A76" s="67"/>
      <c r="B76" s="68"/>
      <c r="C76" s="68"/>
      <c r="D76" s="69" t="str">
        <f t="shared" si="1"/>
        <v/>
      </c>
      <c r="E76" s="70"/>
      <c r="F76" s="71"/>
      <c r="G76" s="72"/>
      <c r="H76" s="73"/>
      <c r="I76" s="73"/>
      <c r="J76" s="73"/>
      <c r="K76" s="74"/>
      <c r="L76" s="75"/>
      <c r="M76" s="97"/>
      <c r="N76" s="98"/>
      <c r="O76" s="99"/>
      <c r="P76" s="98"/>
    </row>
    <row r="77" spans="1:16" x14ac:dyDescent="0.2">
      <c r="A77" s="67"/>
      <c r="B77" s="68"/>
      <c r="C77" s="68"/>
      <c r="D77" s="69" t="str">
        <f t="shared" si="1"/>
        <v/>
      </c>
      <c r="E77" s="70"/>
      <c r="F77" s="71"/>
      <c r="G77" s="72"/>
      <c r="H77" s="73"/>
      <c r="I77" s="73"/>
      <c r="J77" s="73"/>
      <c r="K77" s="74"/>
      <c r="L77" s="75"/>
      <c r="M77" s="97"/>
      <c r="N77" s="98"/>
      <c r="O77" s="99"/>
      <c r="P77" s="98"/>
    </row>
    <row r="78" spans="1:16" x14ac:dyDescent="0.2">
      <c r="A78" s="67"/>
      <c r="B78" s="68"/>
      <c r="C78" s="68"/>
      <c r="D78" s="69" t="str">
        <f t="shared" si="1"/>
        <v/>
      </c>
      <c r="E78" s="70"/>
      <c r="F78" s="71"/>
      <c r="G78" s="72"/>
      <c r="H78" s="73"/>
      <c r="I78" s="73"/>
      <c r="J78" s="73"/>
      <c r="K78" s="74"/>
      <c r="L78" s="75"/>
      <c r="M78" s="97"/>
      <c r="N78" s="98"/>
      <c r="O78" s="99"/>
      <c r="P78" s="98"/>
    </row>
    <row r="79" spans="1:16" x14ac:dyDescent="0.2">
      <c r="A79" s="67"/>
      <c r="B79" s="68"/>
      <c r="C79" s="68"/>
      <c r="D79" s="69" t="str">
        <f t="shared" si="1"/>
        <v/>
      </c>
      <c r="E79" s="70"/>
      <c r="F79" s="71"/>
      <c r="G79" s="72"/>
      <c r="H79" s="73"/>
      <c r="I79" s="73"/>
      <c r="J79" s="73"/>
      <c r="K79" s="74"/>
      <c r="L79" s="75"/>
      <c r="M79" s="97"/>
      <c r="N79" s="98"/>
      <c r="O79" s="99"/>
      <c r="P79" s="98"/>
    </row>
    <row r="80" spans="1:16" x14ac:dyDescent="0.2">
      <c r="A80" s="67"/>
      <c r="B80" s="68"/>
      <c r="C80" s="68"/>
      <c r="D80" s="69" t="str">
        <f t="shared" si="1"/>
        <v/>
      </c>
      <c r="E80" s="70"/>
      <c r="F80" s="71"/>
      <c r="G80" s="72"/>
      <c r="H80" s="73"/>
      <c r="I80" s="73"/>
      <c r="J80" s="73"/>
      <c r="K80" s="74"/>
      <c r="L80" s="75"/>
      <c r="M80" s="97"/>
      <c r="N80" s="98"/>
      <c r="O80" s="99"/>
      <c r="P80" s="98"/>
    </row>
    <row r="81" spans="1:16" x14ac:dyDescent="0.2">
      <c r="A81" s="67"/>
      <c r="B81" s="68"/>
      <c r="C81" s="68"/>
      <c r="D81" s="69" t="str">
        <f t="shared" si="1"/>
        <v/>
      </c>
      <c r="E81" s="70"/>
      <c r="F81" s="71"/>
      <c r="G81" s="72"/>
      <c r="H81" s="73"/>
      <c r="I81" s="73"/>
      <c r="J81" s="73"/>
      <c r="K81" s="74"/>
      <c r="L81" s="75"/>
      <c r="M81" s="97"/>
      <c r="N81" s="98"/>
      <c r="O81" s="99"/>
      <c r="P81" s="98"/>
    </row>
    <row r="82" spans="1:16" x14ac:dyDescent="0.2">
      <c r="A82" s="67"/>
      <c r="B82" s="68"/>
      <c r="C82" s="68"/>
      <c r="D82" s="69" t="str">
        <f t="shared" ref="D82:D113" si="2">IF(B82= "", "",B82-$A$1)</f>
        <v/>
      </c>
      <c r="E82" s="70"/>
      <c r="F82" s="71"/>
      <c r="G82" s="72"/>
      <c r="H82" s="73"/>
      <c r="I82" s="73"/>
      <c r="J82" s="73"/>
      <c r="K82" s="74"/>
      <c r="L82" s="75"/>
      <c r="M82" s="97"/>
      <c r="N82" s="98"/>
      <c r="O82" s="99"/>
      <c r="P82" s="98"/>
    </row>
    <row r="83" spans="1:16" x14ac:dyDescent="0.2">
      <c r="A83" s="67"/>
      <c r="B83" s="68"/>
      <c r="C83" s="68"/>
      <c r="D83" s="69" t="str">
        <f t="shared" si="2"/>
        <v/>
      </c>
      <c r="E83" s="70"/>
      <c r="F83" s="71"/>
      <c r="G83" s="72"/>
      <c r="H83" s="73"/>
      <c r="I83" s="73"/>
      <c r="J83" s="73"/>
      <c r="K83" s="74"/>
      <c r="L83" s="75"/>
      <c r="M83" s="97"/>
      <c r="N83" s="98"/>
      <c r="O83" s="99"/>
      <c r="P83" s="98"/>
    </row>
    <row r="84" spans="1:16" x14ac:dyDescent="0.2">
      <c r="A84" s="67"/>
      <c r="B84" s="68"/>
      <c r="C84" s="68"/>
      <c r="D84" s="69" t="str">
        <f t="shared" si="2"/>
        <v/>
      </c>
      <c r="E84" s="70"/>
      <c r="F84" s="71"/>
      <c r="G84" s="72"/>
      <c r="H84" s="73"/>
      <c r="I84" s="73"/>
      <c r="J84" s="73"/>
      <c r="K84" s="74"/>
      <c r="L84" s="75"/>
      <c r="M84" s="97"/>
      <c r="N84" s="98"/>
      <c r="O84" s="99"/>
      <c r="P84" s="98"/>
    </row>
    <row r="85" spans="1:16" x14ac:dyDescent="0.2">
      <c r="A85" s="67"/>
      <c r="B85" s="68"/>
      <c r="C85" s="68"/>
      <c r="D85" s="69" t="str">
        <f t="shared" si="2"/>
        <v/>
      </c>
      <c r="E85" s="70"/>
      <c r="F85" s="71"/>
      <c r="G85" s="72"/>
      <c r="H85" s="73"/>
      <c r="I85" s="73"/>
      <c r="J85" s="73"/>
      <c r="K85" s="74"/>
      <c r="L85" s="75"/>
      <c r="M85" s="97"/>
      <c r="N85" s="98"/>
      <c r="O85" s="99"/>
      <c r="P85" s="98"/>
    </row>
    <row r="86" spans="1:16" x14ac:dyDescent="0.2">
      <c r="A86" s="67"/>
      <c r="B86" s="68"/>
      <c r="C86" s="68"/>
      <c r="D86" s="69" t="str">
        <f t="shared" si="2"/>
        <v/>
      </c>
      <c r="E86" s="70"/>
      <c r="F86" s="71"/>
      <c r="G86" s="72"/>
      <c r="H86" s="73"/>
      <c r="I86" s="73"/>
      <c r="J86" s="73"/>
      <c r="K86" s="74"/>
      <c r="L86" s="75"/>
      <c r="M86" s="97"/>
      <c r="N86" s="98"/>
      <c r="O86" s="99"/>
      <c r="P86" s="98"/>
    </row>
    <row r="87" spans="1:16" x14ac:dyDescent="0.2">
      <c r="A87" s="67"/>
      <c r="B87" s="68"/>
      <c r="C87" s="68"/>
      <c r="D87" s="69" t="str">
        <f t="shared" si="2"/>
        <v/>
      </c>
      <c r="E87" s="70"/>
      <c r="F87" s="71"/>
      <c r="G87" s="72"/>
      <c r="H87" s="73"/>
      <c r="I87" s="73"/>
      <c r="J87" s="73"/>
      <c r="K87" s="74"/>
      <c r="L87" s="75"/>
      <c r="M87" s="97"/>
      <c r="N87" s="98"/>
      <c r="O87" s="99"/>
      <c r="P87" s="98"/>
    </row>
    <row r="88" spans="1:16" x14ac:dyDescent="0.2">
      <c r="A88" s="67"/>
      <c r="B88" s="68"/>
      <c r="C88" s="68"/>
      <c r="D88" s="69" t="str">
        <f t="shared" si="2"/>
        <v/>
      </c>
      <c r="E88" s="70"/>
      <c r="F88" s="71"/>
      <c r="G88" s="72"/>
      <c r="H88" s="73"/>
      <c r="I88" s="73"/>
      <c r="J88" s="73"/>
      <c r="K88" s="74"/>
      <c r="L88" s="75"/>
      <c r="M88" s="97"/>
      <c r="N88" s="98"/>
      <c r="O88" s="99"/>
      <c r="P88" s="98"/>
    </row>
    <row r="89" spans="1:16" x14ac:dyDescent="0.2">
      <c r="A89" s="67"/>
      <c r="B89" s="68"/>
      <c r="C89" s="68"/>
      <c r="D89" s="69" t="str">
        <f t="shared" si="2"/>
        <v/>
      </c>
      <c r="E89" s="70"/>
      <c r="F89" s="71"/>
      <c r="G89" s="72"/>
      <c r="H89" s="73"/>
      <c r="I89" s="73"/>
      <c r="J89" s="73"/>
      <c r="K89" s="74"/>
      <c r="L89" s="75"/>
      <c r="M89" s="97"/>
      <c r="N89" s="98"/>
      <c r="O89" s="99"/>
      <c r="P89" s="98"/>
    </row>
    <row r="90" spans="1:16" x14ac:dyDescent="0.2">
      <c r="A90" s="67"/>
      <c r="B90" s="68"/>
      <c r="C90" s="68"/>
      <c r="D90" s="69" t="str">
        <f t="shared" si="2"/>
        <v/>
      </c>
      <c r="E90" s="70"/>
      <c r="F90" s="71"/>
      <c r="G90" s="72"/>
      <c r="H90" s="73"/>
      <c r="I90" s="73"/>
      <c r="J90" s="73"/>
      <c r="K90" s="74"/>
      <c r="L90" s="75"/>
      <c r="M90" s="97"/>
      <c r="N90" s="98"/>
      <c r="O90" s="99"/>
      <c r="P90" s="98"/>
    </row>
    <row r="91" spans="1:16" x14ac:dyDescent="0.2">
      <c r="A91" s="67"/>
      <c r="B91" s="68"/>
      <c r="C91" s="68"/>
      <c r="D91" s="69" t="str">
        <f t="shared" si="2"/>
        <v/>
      </c>
      <c r="E91" s="70"/>
      <c r="F91" s="71"/>
      <c r="G91" s="72"/>
      <c r="H91" s="73"/>
      <c r="I91" s="73"/>
      <c r="J91" s="73"/>
      <c r="K91" s="74"/>
      <c r="L91" s="75"/>
      <c r="M91" s="97"/>
      <c r="N91" s="98"/>
      <c r="O91" s="99"/>
      <c r="P91" s="98"/>
    </row>
    <row r="92" spans="1:16" x14ac:dyDescent="0.2">
      <c r="A92" s="67"/>
      <c r="B92" s="68"/>
      <c r="C92" s="68"/>
      <c r="D92" s="69" t="str">
        <f t="shared" si="2"/>
        <v/>
      </c>
      <c r="E92" s="70"/>
      <c r="F92" s="71"/>
      <c r="G92" s="72"/>
      <c r="H92" s="73"/>
      <c r="I92" s="73"/>
      <c r="J92" s="73"/>
      <c r="K92" s="74"/>
      <c r="L92" s="75"/>
      <c r="M92" s="97"/>
      <c r="N92" s="98"/>
      <c r="O92" s="99"/>
      <c r="P92" s="98"/>
    </row>
    <row r="93" spans="1:16" x14ac:dyDescent="0.2">
      <c r="A93" s="67"/>
      <c r="B93" s="68"/>
      <c r="C93" s="68"/>
      <c r="D93" s="69" t="str">
        <f t="shared" si="2"/>
        <v/>
      </c>
      <c r="E93" s="70"/>
      <c r="F93" s="71"/>
      <c r="G93" s="72"/>
      <c r="H93" s="73"/>
      <c r="I93" s="73"/>
      <c r="J93" s="73"/>
      <c r="K93" s="74"/>
      <c r="L93" s="75"/>
      <c r="M93" s="97"/>
      <c r="N93" s="98"/>
      <c r="O93" s="99"/>
      <c r="P93" s="98"/>
    </row>
    <row r="94" spans="1:16" x14ac:dyDescent="0.2">
      <c r="A94" s="67"/>
      <c r="B94" s="68"/>
      <c r="C94" s="68"/>
      <c r="D94" s="69" t="str">
        <f t="shared" si="2"/>
        <v/>
      </c>
      <c r="E94" s="70"/>
      <c r="F94" s="71"/>
      <c r="G94" s="72"/>
      <c r="H94" s="73"/>
      <c r="I94" s="73"/>
      <c r="J94" s="73"/>
      <c r="K94" s="74"/>
      <c r="L94" s="75"/>
      <c r="M94" s="97"/>
      <c r="N94" s="98"/>
      <c r="O94" s="99"/>
      <c r="P94" s="98"/>
    </row>
    <row r="95" spans="1:16" x14ac:dyDescent="0.2">
      <c r="A95" s="67"/>
      <c r="B95" s="68"/>
      <c r="C95" s="68"/>
      <c r="D95" s="69" t="str">
        <f t="shared" si="2"/>
        <v/>
      </c>
      <c r="E95" s="70"/>
      <c r="F95" s="71"/>
      <c r="G95" s="72"/>
      <c r="H95" s="73"/>
      <c r="I95" s="73"/>
      <c r="J95" s="73"/>
      <c r="K95" s="74"/>
      <c r="L95" s="75"/>
      <c r="M95" s="97"/>
      <c r="N95" s="98"/>
      <c r="O95" s="99"/>
      <c r="P95" s="98"/>
    </row>
    <row r="96" spans="1:16" x14ac:dyDescent="0.2">
      <c r="A96" s="67"/>
      <c r="B96" s="68"/>
      <c r="C96" s="68"/>
      <c r="D96" s="69" t="str">
        <f t="shared" si="2"/>
        <v/>
      </c>
      <c r="E96" s="70"/>
      <c r="F96" s="71"/>
      <c r="G96" s="72"/>
      <c r="H96" s="73"/>
      <c r="I96" s="73"/>
      <c r="J96" s="73"/>
      <c r="K96" s="74"/>
      <c r="L96" s="75"/>
      <c r="M96" s="97"/>
      <c r="N96" s="98"/>
      <c r="O96" s="99"/>
      <c r="P96" s="98"/>
    </row>
    <row r="97" spans="1:16" x14ac:dyDescent="0.2">
      <c r="A97" s="67"/>
      <c r="B97" s="68"/>
      <c r="C97" s="68"/>
      <c r="D97" s="69" t="str">
        <f t="shared" si="2"/>
        <v/>
      </c>
      <c r="E97" s="70"/>
      <c r="F97" s="71"/>
      <c r="G97" s="72"/>
      <c r="H97" s="73"/>
      <c r="I97" s="73"/>
      <c r="J97" s="73"/>
      <c r="K97" s="74"/>
      <c r="L97" s="75"/>
      <c r="M97" s="97"/>
      <c r="N97" s="98"/>
      <c r="O97" s="99"/>
      <c r="P97" s="98"/>
    </row>
    <row r="98" spans="1:16" x14ac:dyDescent="0.2">
      <c r="A98" s="67"/>
      <c r="B98" s="68"/>
      <c r="C98" s="68"/>
      <c r="D98" s="69" t="str">
        <f t="shared" si="2"/>
        <v/>
      </c>
      <c r="E98" s="70"/>
      <c r="F98" s="71"/>
      <c r="G98" s="72"/>
      <c r="H98" s="73"/>
      <c r="I98" s="73"/>
      <c r="J98" s="73"/>
      <c r="K98" s="74"/>
      <c r="L98" s="75"/>
      <c r="M98" s="97"/>
      <c r="N98" s="98"/>
      <c r="O98" s="99"/>
      <c r="P98" s="98"/>
    </row>
    <row r="99" spans="1:16" x14ac:dyDescent="0.2">
      <c r="A99" s="67"/>
      <c r="B99" s="68"/>
      <c r="C99" s="68"/>
      <c r="D99" s="69" t="str">
        <f t="shared" si="2"/>
        <v/>
      </c>
      <c r="E99" s="70"/>
      <c r="F99" s="71"/>
      <c r="G99" s="72"/>
      <c r="H99" s="73"/>
      <c r="I99" s="73"/>
      <c r="J99" s="73"/>
      <c r="K99" s="74"/>
      <c r="L99" s="75"/>
      <c r="M99" s="97"/>
      <c r="N99" s="98"/>
      <c r="O99" s="99"/>
      <c r="P99" s="98"/>
    </row>
    <row r="100" spans="1:16" x14ac:dyDescent="0.2">
      <c r="A100" s="67"/>
      <c r="B100" s="68"/>
      <c r="C100" s="68"/>
      <c r="D100" s="69" t="str">
        <f t="shared" si="2"/>
        <v/>
      </c>
      <c r="E100" s="70"/>
      <c r="F100" s="71"/>
      <c r="G100" s="72"/>
      <c r="H100" s="73"/>
      <c r="I100" s="73"/>
      <c r="J100" s="73"/>
      <c r="K100" s="74"/>
      <c r="L100" s="75"/>
      <c r="M100" s="97"/>
      <c r="N100" s="98"/>
      <c r="O100" s="99"/>
      <c r="P100" s="98"/>
    </row>
    <row r="101" spans="1:16" x14ac:dyDescent="0.2">
      <c r="A101" s="67"/>
      <c r="B101" s="68"/>
      <c r="C101" s="68"/>
      <c r="D101" s="69" t="str">
        <f t="shared" si="2"/>
        <v/>
      </c>
      <c r="E101" s="70"/>
      <c r="F101" s="71"/>
      <c r="G101" s="72"/>
      <c r="H101" s="73"/>
      <c r="I101" s="73"/>
      <c r="J101" s="73"/>
      <c r="K101" s="74"/>
      <c r="L101" s="75"/>
      <c r="M101" s="97"/>
      <c r="N101" s="98"/>
      <c r="O101" s="99"/>
      <c r="P101" s="98"/>
    </row>
    <row r="102" spans="1:16" x14ac:dyDescent="0.2">
      <c r="A102" s="67"/>
      <c r="B102" s="68"/>
      <c r="C102" s="68"/>
      <c r="D102" s="69" t="str">
        <f t="shared" si="2"/>
        <v/>
      </c>
      <c r="E102" s="70"/>
      <c r="F102" s="71"/>
      <c r="G102" s="72"/>
      <c r="H102" s="73"/>
      <c r="I102" s="73"/>
      <c r="J102" s="73"/>
      <c r="K102" s="74"/>
      <c r="L102" s="75"/>
      <c r="M102" s="97"/>
      <c r="N102" s="98"/>
      <c r="O102" s="99"/>
      <c r="P102" s="98"/>
    </row>
    <row r="103" spans="1:16" x14ac:dyDescent="0.2">
      <c r="A103" s="67"/>
      <c r="B103" s="68"/>
      <c r="C103" s="68"/>
      <c r="D103" s="69" t="str">
        <f t="shared" si="2"/>
        <v/>
      </c>
      <c r="E103" s="70"/>
      <c r="F103" s="71"/>
      <c r="G103" s="72"/>
      <c r="H103" s="73"/>
      <c r="I103" s="73"/>
      <c r="J103" s="73"/>
      <c r="K103" s="74"/>
      <c r="L103" s="75"/>
      <c r="M103" s="97"/>
      <c r="N103" s="98"/>
      <c r="O103" s="99"/>
      <c r="P103" s="98"/>
    </row>
    <row r="104" spans="1:16" x14ac:dyDescent="0.2">
      <c r="A104" s="67"/>
      <c r="B104" s="68"/>
      <c r="C104" s="68"/>
      <c r="D104" s="69" t="str">
        <f t="shared" si="2"/>
        <v/>
      </c>
      <c r="E104" s="70"/>
      <c r="F104" s="71"/>
      <c r="G104" s="72"/>
      <c r="H104" s="73"/>
      <c r="I104" s="73"/>
      <c r="J104" s="73"/>
      <c r="K104" s="74"/>
      <c r="L104" s="75"/>
      <c r="M104" s="97"/>
      <c r="N104" s="98"/>
      <c r="O104" s="99"/>
      <c r="P104" s="98"/>
    </row>
    <row r="105" spans="1:16" x14ac:dyDescent="0.2">
      <c r="A105" s="67"/>
      <c r="B105" s="68"/>
      <c r="C105" s="68"/>
      <c r="D105" s="69" t="str">
        <f t="shared" si="2"/>
        <v/>
      </c>
      <c r="E105" s="70"/>
      <c r="F105" s="71"/>
      <c r="G105" s="72"/>
      <c r="H105" s="73"/>
      <c r="I105" s="73"/>
      <c r="J105" s="73"/>
      <c r="K105" s="74"/>
      <c r="L105" s="75"/>
      <c r="M105" s="97"/>
      <c r="N105" s="98"/>
      <c r="O105" s="99"/>
      <c r="P105" s="98"/>
    </row>
    <row r="106" spans="1:16" x14ac:dyDescent="0.2">
      <c r="A106" s="67"/>
      <c r="B106" s="68"/>
      <c r="C106" s="68"/>
      <c r="D106" s="69" t="str">
        <f t="shared" si="2"/>
        <v/>
      </c>
      <c r="E106" s="70"/>
      <c r="F106" s="71"/>
      <c r="G106" s="72"/>
      <c r="H106" s="73"/>
      <c r="I106" s="73"/>
      <c r="J106" s="73"/>
      <c r="K106" s="74"/>
      <c r="L106" s="75"/>
      <c r="M106" s="97"/>
      <c r="N106" s="98"/>
      <c r="O106" s="99"/>
      <c r="P106" s="98"/>
    </row>
    <row r="107" spans="1:16" x14ac:dyDescent="0.2">
      <c r="A107" s="67"/>
      <c r="B107" s="68"/>
      <c r="C107" s="68"/>
      <c r="D107" s="69" t="str">
        <f t="shared" si="2"/>
        <v/>
      </c>
      <c r="E107" s="70"/>
      <c r="F107" s="71"/>
      <c r="G107" s="72"/>
      <c r="H107" s="73"/>
      <c r="I107" s="73"/>
      <c r="J107" s="73"/>
      <c r="K107" s="74"/>
      <c r="L107" s="75"/>
      <c r="M107" s="97"/>
      <c r="N107" s="98"/>
      <c r="O107" s="99"/>
      <c r="P107" s="98"/>
    </row>
    <row r="108" spans="1:16" x14ac:dyDescent="0.2">
      <c r="A108" s="67"/>
      <c r="B108" s="68"/>
      <c r="C108" s="68"/>
      <c r="D108" s="69" t="str">
        <f t="shared" si="2"/>
        <v/>
      </c>
      <c r="E108" s="70"/>
      <c r="F108" s="71"/>
      <c r="G108" s="72"/>
      <c r="H108" s="73"/>
      <c r="I108" s="73"/>
      <c r="J108" s="73"/>
      <c r="K108" s="74"/>
      <c r="L108" s="75"/>
      <c r="M108" s="97"/>
      <c r="N108" s="98"/>
      <c r="O108" s="99"/>
      <c r="P108" s="98"/>
    </row>
    <row r="109" spans="1:16" x14ac:dyDescent="0.2">
      <c r="A109" s="67"/>
      <c r="B109" s="68"/>
      <c r="C109" s="68"/>
      <c r="D109" s="69" t="str">
        <f t="shared" si="2"/>
        <v/>
      </c>
      <c r="E109" s="70"/>
      <c r="F109" s="71"/>
      <c r="G109" s="72"/>
      <c r="H109" s="73"/>
      <c r="I109" s="73"/>
      <c r="J109" s="73"/>
      <c r="K109" s="74"/>
      <c r="L109" s="75"/>
      <c r="M109" s="97"/>
      <c r="N109" s="98"/>
      <c r="O109" s="99"/>
      <c r="P109" s="98"/>
    </row>
    <row r="110" spans="1:16" x14ac:dyDescent="0.2">
      <c r="A110" s="67"/>
      <c r="B110" s="68"/>
      <c r="C110" s="68"/>
      <c r="D110" s="69" t="str">
        <f t="shared" si="2"/>
        <v/>
      </c>
      <c r="E110" s="70"/>
      <c r="F110" s="71"/>
      <c r="G110" s="72"/>
      <c r="H110" s="73"/>
      <c r="I110" s="73"/>
      <c r="J110" s="73"/>
      <c r="K110" s="74"/>
      <c r="L110" s="75"/>
      <c r="M110" s="97"/>
      <c r="N110" s="98"/>
      <c r="O110" s="99"/>
      <c r="P110" s="98"/>
    </row>
    <row r="111" spans="1:16" x14ac:dyDescent="0.2">
      <c r="A111" s="67"/>
      <c r="B111" s="68"/>
      <c r="C111" s="68"/>
      <c r="D111" s="69" t="str">
        <f t="shared" si="2"/>
        <v/>
      </c>
      <c r="E111" s="70"/>
      <c r="F111" s="71"/>
      <c r="G111" s="72"/>
      <c r="H111" s="73"/>
      <c r="I111" s="73"/>
      <c r="J111" s="73"/>
      <c r="K111" s="74"/>
      <c r="L111" s="75"/>
      <c r="M111" s="97"/>
      <c r="N111" s="98"/>
      <c r="O111" s="99"/>
      <c r="P111" s="98"/>
    </row>
    <row r="112" spans="1:16" x14ac:dyDescent="0.2">
      <c r="A112" s="67"/>
      <c r="B112" s="68"/>
      <c r="C112" s="68"/>
      <c r="D112" s="69" t="str">
        <f t="shared" si="2"/>
        <v/>
      </c>
      <c r="E112" s="70"/>
      <c r="F112" s="71"/>
      <c r="G112" s="72"/>
      <c r="H112" s="73"/>
      <c r="I112" s="73"/>
      <c r="J112" s="73"/>
      <c r="K112" s="74"/>
      <c r="L112" s="75"/>
      <c r="M112" s="97"/>
      <c r="N112" s="98"/>
      <c r="O112" s="99"/>
      <c r="P112" s="98"/>
    </row>
    <row r="113" spans="1:16" x14ac:dyDescent="0.2">
      <c r="A113" s="67"/>
      <c r="B113" s="68"/>
      <c r="C113" s="68"/>
      <c r="D113" s="69" t="str">
        <f t="shared" si="2"/>
        <v/>
      </c>
      <c r="E113" s="70"/>
      <c r="F113" s="71"/>
      <c r="G113" s="72"/>
      <c r="H113" s="73"/>
      <c r="I113" s="73"/>
      <c r="J113" s="73"/>
      <c r="K113" s="74"/>
      <c r="L113" s="75"/>
      <c r="M113" s="97"/>
      <c r="N113" s="98"/>
      <c r="O113" s="99"/>
      <c r="P113" s="98"/>
    </row>
    <row r="114" spans="1:16" x14ac:dyDescent="0.2">
      <c r="A114" s="67"/>
      <c r="B114" s="68"/>
      <c r="C114" s="68"/>
      <c r="D114" s="69" t="str">
        <f t="shared" ref="D114:D145" si="3">IF(B114= "", "",B114-$A$1)</f>
        <v/>
      </c>
      <c r="E114" s="70"/>
      <c r="F114" s="71"/>
      <c r="G114" s="72"/>
      <c r="H114" s="73"/>
      <c r="I114" s="73"/>
      <c r="J114" s="73"/>
      <c r="K114" s="74"/>
      <c r="L114" s="75"/>
      <c r="M114" s="97"/>
      <c r="N114" s="98"/>
      <c r="O114" s="99"/>
      <c r="P114" s="98"/>
    </row>
    <row r="115" spans="1:16" x14ac:dyDescent="0.2">
      <c r="A115" s="67"/>
      <c r="B115" s="68"/>
      <c r="C115" s="68"/>
      <c r="D115" s="69" t="str">
        <f t="shared" si="3"/>
        <v/>
      </c>
      <c r="E115" s="70"/>
      <c r="F115" s="71"/>
      <c r="G115" s="72"/>
      <c r="H115" s="73"/>
      <c r="I115" s="73"/>
      <c r="J115" s="73"/>
      <c r="K115" s="74"/>
      <c r="L115" s="75"/>
      <c r="M115" s="97"/>
      <c r="N115" s="98"/>
      <c r="O115" s="99"/>
      <c r="P115" s="98"/>
    </row>
    <row r="116" spans="1:16" x14ac:dyDescent="0.2">
      <c r="A116" s="67"/>
      <c r="B116" s="68"/>
      <c r="C116" s="68"/>
      <c r="D116" s="69" t="str">
        <f t="shared" si="3"/>
        <v/>
      </c>
      <c r="E116" s="70"/>
      <c r="F116" s="71"/>
      <c r="G116" s="72"/>
      <c r="H116" s="73"/>
      <c r="I116" s="73"/>
      <c r="J116" s="73"/>
      <c r="K116" s="74"/>
      <c r="L116" s="75"/>
      <c r="M116" s="97"/>
      <c r="N116" s="98"/>
      <c r="O116" s="99"/>
      <c r="P116" s="98"/>
    </row>
    <row r="117" spans="1:16" x14ac:dyDescent="0.2">
      <c r="A117" s="67"/>
      <c r="B117" s="68"/>
      <c r="C117" s="68"/>
      <c r="D117" s="69" t="str">
        <f t="shared" si="3"/>
        <v/>
      </c>
      <c r="E117" s="70"/>
      <c r="F117" s="71"/>
      <c r="G117" s="72"/>
      <c r="H117" s="73"/>
      <c r="I117" s="73"/>
      <c r="J117" s="73"/>
      <c r="K117" s="74"/>
      <c r="L117" s="75"/>
      <c r="M117" s="97"/>
      <c r="N117" s="98"/>
      <c r="O117" s="99"/>
      <c r="P117" s="98"/>
    </row>
    <row r="118" spans="1:16" x14ac:dyDescent="0.2">
      <c r="A118" s="67"/>
      <c r="B118" s="68"/>
      <c r="C118" s="68"/>
      <c r="D118" s="69" t="str">
        <f t="shared" si="3"/>
        <v/>
      </c>
      <c r="E118" s="70"/>
      <c r="F118" s="71"/>
      <c r="G118" s="72"/>
      <c r="H118" s="73"/>
      <c r="I118" s="73"/>
      <c r="J118" s="73"/>
      <c r="K118" s="74"/>
      <c r="L118" s="75"/>
      <c r="M118" s="97"/>
      <c r="N118" s="98"/>
      <c r="O118" s="99"/>
      <c r="P118" s="98"/>
    </row>
    <row r="119" spans="1:16" x14ac:dyDescent="0.2">
      <c r="A119" s="67"/>
      <c r="B119" s="68"/>
      <c r="C119" s="68"/>
      <c r="D119" s="69" t="str">
        <f t="shared" si="3"/>
        <v/>
      </c>
      <c r="E119" s="70"/>
      <c r="F119" s="71"/>
      <c r="G119" s="72"/>
      <c r="H119" s="73"/>
      <c r="I119" s="73"/>
      <c r="J119" s="73"/>
      <c r="K119" s="74"/>
      <c r="L119" s="75"/>
      <c r="M119" s="97"/>
      <c r="N119" s="98"/>
      <c r="O119" s="99"/>
      <c r="P119" s="98"/>
    </row>
    <row r="120" spans="1:16" x14ac:dyDescent="0.2">
      <c r="A120" s="67"/>
      <c r="B120" s="68"/>
      <c r="C120" s="68"/>
      <c r="D120" s="69" t="str">
        <f t="shared" si="3"/>
        <v/>
      </c>
      <c r="E120" s="70"/>
      <c r="F120" s="71"/>
      <c r="G120" s="72"/>
      <c r="H120" s="73"/>
      <c r="I120" s="73"/>
      <c r="J120" s="73"/>
      <c r="K120" s="74"/>
      <c r="L120" s="75"/>
      <c r="M120" s="97"/>
      <c r="N120" s="98"/>
      <c r="O120" s="99"/>
      <c r="P120" s="98"/>
    </row>
    <row r="121" spans="1:16" x14ac:dyDescent="0.2">
      <c r="A121" s="67"/>
      <c r="B121" s="68"/>
      <c r="C121" s="68"/>
      <c r="D121" s="69" t="str">
        <f t="shared" si="3"/>
        <v/>
      </c>
      <c r="E121" s="70"/>
      <c r="F121" s="71"/>
      <c r="G121" s="72"/>
      <c r="H121" s="73"/>
      <c r="I121" s="73"/>
      <c r="J121" s="73"/>
      <c r="K121" s="74"/>
      <c r="L121" s="75"/>
      <c r="M121" s="97"/>
      <c r="N121" s="98"/>
      <c r="O121" s="99"/>
      <c r="P121" s="98"/>
    </row>
    <row r="122" spans="1:16" x14ac:dyDescent="0.2">
      <c r="A122" s="67"/>
      <c r="B122" s="68"/>
      <c r="C122" s="68"/>
      <c r="D122" s="69" t="str">
        <f t="shared" si="3"/>
        <v/>
      </c>
      <c r="E122" s="70"/>
      <c r="F122" s="71"/>
      <c r="G122" s="72"/>
      <c r="H122" s="73"/>
      <c r="I122" s="73"/>
      <c r="J122" s="73"/>
      <c r="K122" s="74"/>
      <c r="L122" s="75"/>
      <c r="M122" s="97"/>
      <c r="N122" s="98"/>
      <c r="O122" s="99"/>
      <c r="P122" s="98"/>
    </row>
    <row r="123" spans="1:16" x14ac:dyDescent="0.2">
      <c r="A123" s="67"/>
      <c r="B123" s="68"/>
      <c r="C123" s="68"/>
      <c r="D123" s="69" t="str">
        <f t="shared" si="3"/>
        <v/>
      </c>
      <c r="E123" s="70"/>
      <c r="F123" s="71"/>
      <c r="G123" s="72"/>
      <c r="H123" s="73"/>
      <c r="I123" s="73"/>
      <c r="J123" s="73"/>
      <c r="K123" s="74"/>
      <c r="L123" s="75"/>
      <c r="M123" s="97"/>
      <c r="N123" s="98"/>
      <c r="O123" s="99"/>
      <c r="P123" s="98"/>
    </row>
    <row r="124" spans="1:16" x14ac:dyDescent="0.2">
      <c r="A124" s="67"/>
      <c r="B124" s="68"/>
      <c r="C124" s="68"/>
      <c r="D124" s="69" t="str">
        <f t="shared" si="3"/>
        <v/>
      </c>
      <c r="E124" s="70"/>
      <c r="F124" s="71"/>
      <c r="G124" s="72"/>
      <c r="H124" s="73"/>
      <c r="I124" s="73"/>
      <c r="J124" s="73"/>
      <c r="K124" s="74"/>
      <c r="L124" s="75"/>
      <c r="M124" s="97"/>
      <c r="N124" s="98"/>
      <c r="O124" s="99"/>
      <c r="P124" s="98"/>
    </row>
    <row r="125" spans="1:16" x14ac:dyDescent="0.2">
      <c r="A125" s="67"/>
      <c r="B125" s="68"/>
      <c r="C125" s="68"/>
      <c r="D125" s="69" t="str">
        <f t="shared" si="3"/>
        <v/>
      </c>
      <c r="E125" s="70"/>
      <c r="F125" s="71"/>
      <c r="G125" s="72"/>
      <c r="H125" s="73"/>
      <c r="I125" s="73"/>
      <c r="J125" s="73"/>
      <c r="K125" s="74"/>
      <c r="L125" s="75"/>
      <c r="M125" s="97"/>
      <c r="N125" s="98"/>
      <c r="O125" s="99"/>
      <c r="P125" s="98"/>
    </row>
    <row r="126" spans="1:16" x14ac:dyDescent="0.2">
      <c r="A126" s="67"/>
      <c r="B126" s="68"/>
      <c r="C126" s="68"/>
      <c r="D126" s="69" t="str">
        <f t="shared" si="3"/>
        <v/>
      </c>
      <c r="E126" s="70"/>
      <c r="F126" s="71"/>
      <c r="G126" s="72"/>
      <c r="H126" s="73"/>
      <c r="I126" s="73"/>
      <c r="J126" s="73"/>
      <c r="K126" s="74"/>
      <c r="L126" s="75"/>
      <c r="M126" s="97"/>
      <c r="N126" s="98"/>
      <c r="O126" s="99"/>
      <c r="P126" s="98"/>
    </row>
    <row r="127" spans="1:16" x14ac:dyDescent="0.2">
      <c r="A127" s="67"/>
      <c r="B127" s="68"/>
      <c r="C127" s="68"/>
      <c r="D127" s="69" t="str">
        <f t="shared" si="3"/>
        <v/>
      </c>
      <c r="E127" s="70"/>
      <c r="F127" s="71"/>
      <c r="G127" s="72"/>
      <c r="H127" s="73"/>
      <c r="I127" s="73"/>
      <c r="J127" s="73"/>
      <c r="K127" s="74"/>
      <c r="L127" s="75"/>
      <c r="M127" s="97"/>
      <c r="N127" s="98"/>
      <c r="O127" s="99"/>
      <c r="P127" s="98"/>
    </row>
    <row r="128" spans="1:16" x14ac:dyDescent="0.2">
      <c r="A128" s="67"/>
      <c r="B128" s="68"/>
      <c r="C128" s="68"/>
      <c r="D128" s="69" t="str">
        <f t="shared" si="3"/>
        <v/>
      </c>
      <c r="E128" s="70"/>
      <c r="F128" s="71"/>
      <c r="G128" s="72"/>
      <c r="H128" s="73"/>
      <c r="I128" s="73"/>
      <c r="J128" s="73"/>
      <c r="K128" s="74"/>
      <c r="L128" s="75"/>
      <c r="M128" s="97"/>
      <c r="N128" s="98"/>
      <c r="O128" s="99"/>
      <c r="P128" s="98"/>
    </row>
    <row r="129" spans="1:16" x14ac:dyDescent="0.2">
      <c r="A129" s="67"/>
      <c r="B129" s="68"/>
      <c r="C129" s="68"/>
      <c r="D129" s="69" t="str">
        <f t="shared" si="3"/>
        <v/>
      </c>
      <c r="E129" s="70"/>
      <c r="F129" s="71"/>
      <c r="G129" s="72"/>
      <c r="H129" s="73"/>
      <c r="I129" s="73"/>
      <c r="J129" s="73"/>
      <c r="K129" s="74"/>
      <c r="L129" s="75"/>
      <c r="M129" s="97"/>
      <c r="N129" s="98"/>
      <c r="O129" s="99"/>
      <c r="P129" s="98"/>
    </row>
    <row r="130" spans="1:16" x14ac:dyDescent="0.2">
      <c r="A130" s="67"/>
      <c r="B130" s="68"/>
      <c r="C130" s="68"/>
      <c r="D130" s="69" t="str">
        <f t="shared" si="3"/>
        <v/>
      </c>
      <c r="E130" s="70"/>
      <c r="F130" s="71"/>
      <c r="G130" s="72"/>
      <c r="H130" s="73"/>
      <c r="I130" s="73"/>
      <c r="J130" s="73"/>
      <c r="K130" s="74"/>
      <c r="L130" s="75"/>
      <c r="M130" s="97"/>
      <c r="N130" s="98"/>
      <c r="O130" s="99"/>
      <c r="P130" s="98"/>
    </row>
    <row r="131" spans="1:16" x14ac:dyDescent="0.2">
      <c r="A131" s="67"/>
      <c r="B131" s="68"/>
      <c r="C131" s="68"/>
      <c r="D131" s="69" t="str">
        <f t="shared" si="3"/>
        <v/>
      </c>
      <c r="E131" s="70"/>
      <c r="F131" s="71"/>
      <c r="G131" s="72"/>
      <c r="H131" s="73"/>
      <c r="I131" s="73"/>
      <c r="J131" s="73"/>
      <c r="K131" s="74"/>
      <c r="L131" s="75"/>
      <c r="M131" s="97"/>
      <c r="N131" s="98"/>
      <c r="O131" s="99"/>
      <c r="P131" s="98"/>
    </row>
    <row r="132" spans="1:16" x14ac:dyDescent="0.2">
      <c r="A132" s="67"/>
      <c r="B132" s="68"/>
      <c r="C132" s="68"/>
      <c r="D132" s="69" t="str">
        <f t="shared" si="3"/>
        <v/>
      </c>
      <c r="E132" s="70"/>
      <c r="F132" s="71"/>
      <c r="G132" s="72"/>
      <c r="H132" s="73"/>
      <c r="I132" s="73"/>
      <c r="J132" s="73"/>
      <c r="K132" s="74"/>
      <c r="L132" s="75"/>
      <c r="M132" s="97"/>
      <c r="N132" s="98"/>
      <c r="O132" s="99"/>
      <c r="P132" s="98"/>
    </row>
    <row r="133" spans="1:16" x14ac:dyDescent="0.2">
      <c r="A133" s="67"/>
      <c r="B133" s="68"/>
      <c r="C133" s="68"/>
      <c r="D133" s="69" t="str">
        <f t="shared" si="3"/>
        <v/>
      </c>
      <c r="E133" s="70"/>
      <c r="F133" s="71"/>
      <c r="G133" s="72"/>
      <c r="H133" s="73"/>
      <c r="I133" s="73"/>
      <c r="J133" s="73"/>
      <c r="K133" s="74"/>
      <c r="L133" s="75"/>
      <c r="M133" s="97"/>
      <c r="N133" s="98"/>
      <c r="O133" s="99"/>
      <c r="P133" s="98"/>
    </row>
    <row r="134" spans="1:16" x14ac:dyDescent="0.2">
      <c r="A134" s="67"/>
      <c r="B134" s="68"/>
      <c r="C134" s="68"/>
      <c r="D134" s="69" t="str">
        <f t="shared" si="3"/>
        <v/>
      </c>
      <c r="E134" s="70"/>
      <c r="F134" s="71"/>
      <c r="G134" s="72"/>
      <c r="H134" s="73"/>
      <c r="I134" s="73"/>
      <c r="J134" s="73"/>
      <c r="K134" s="74"/>
      <c r="L134" s="75"/>
      <c r="M134" s="97"/>
      <c r="N134" s="98"/>
      <c r="O134" s="99"/>
      <c r="P134" s="98"/>
    </row>
    <row r="135" spans="1:16" x14ac:dyDescent="0.2">
      <c r="A135" s="67"/>
      <c r="B135" s="68"/>
      <c r="C135" s="68"/>
      <c r="D135" s="69" t="str">
        <f t="shared" si="3"/>
        <v/>
      </c>
      <c r="E135" s="70"/>
      <c r="F135" s="71"/>
      <c r="G135" s="72"/>
      <c r="H135" s="73"/>
      <c r="I135" s="73"/>
      <c r="J135" s="73"/>
      <c r="K135" s="74"/>
      <c r="L135" s="75"/>
      <c r="M135" s="97"/>
      <c r="N135" s="98"/>
      <c r="O135" s="99"/>
      <c r="P135" s="98"/>
    </row>
    <row r="136" spans="1:16" x14ac:dyDescent="0.2">
      <c r="A136" s="67"/>
      <c r="B136" s="68"/>
      <c r="C136" s="68"/>
      <c r="D136" s="69" t="str">
        <f t="shared" si="3"/>
        <v/>
      </c>
      <c r="E136" s="70"/>
      <c r="F136" s="71"/>
      <c r="G136" s="72"/>
      <c r="H136" s="73"/>
      <c r="I136" s="73"/>
      <c r="J136" s="73"/>
      <c r="K136" s="74"/>
      <c r="L136" s="75"/>
      <c r="M136" s="97"/>
      <c r="N136" s="98"/>
      <c r="O136" s="99"/>
      <c r="P136" s="98"/>
    </row>
    <row r="137" spans="1:16" x14ac:dyDescent="0.2">
      <c r="A137" s="67"/>
      <c r="B137" s="68"/>
      <c r="C137" s="68"/>
      <c r="D137" s="69" t="str">
        <f t="shared" si="3"/>
        <v/>
      </c>
      <c r="E137" s="70"/>
      <c r="F137" s="71"/>
      <c r="G137" s="72"/>
      <c r="H137" s="73"/>
      <c r="I137" s="73"/>
      <c r="J137" s="73"/>
      <c r="K137" s="74"/>
      <c r="L137" s="75"/>
      <c r="M137" s="97"/>
      <c r="N137" s="98"/>
      <c r="O137" s="99"/>
      <c r="P137" s="98"/>
    </row>
    <row r="138" spans="1:16" x14ac:dyDescent="0.2">
      <c r="A138" s="67"/>
      <c r="B138" s="68"/>
      <c r="C138" s="68"/>
      <c r="D138" s="69" t="str">
        <f t="shared" si="3"/>
        <v/>
      </c>
      <c r="E138" s="70"/>
      <c r="F138" s="71"/>
      <c r="G138" s="72"/>
      <c r="H138" s="73"/>
      <c r="I138" s="73"/>
      <c r="J138" s="73"/>
      <c r="K138" s="74"/>
      <c r="L138" s="75"/>
      <c r="M138" s="97"/>
      <c r="N138" s="98"/>
      <c r="O138" s="99"/>
      <c r="P138" s="98"/>
    </row>
    <row r="139" spans="1:16" x14ac:dyDescent="0.2">
      <c r="A139" s="67"/>
      <c r="B139" s="68"/>
      <c r="C139" s="68"/>
      <c r="D139" s="69" t="str">
        <f t="shared" si="3"/>
        <v/>
      </c>
      <c r="E139" s="70"/>
      <c r="F139" s="71"/>
      <c r="G139" s="72"/>
      <c r="H139" s="73"/>
      <c r="I139" s="73"/>
      <c r="J139" s="73"/>
      <c r="K139" s="74"/>
      <c r="L139" s="75"/>
      <c r="M139" s="97"/>
      <c r="N139" s="98"/>
      <c r="O139" s="99"/>
      <c r="P139" s="98"/>
    </row>
    <row r="140" spans="1:16" x14ac:dyDescent="0.2">
      <c r="A140" s="67"/>
      <c r="B140" s="68"/>
      <c r="C140" s="68"/>
      <c r="D140" s="69" t="str">
        <f t="shared" si="3"/>
        <v/>
      </c>
      <c r="E140" s="70"/>
      <c r="F140" s="71"/>
      <c r="G140" s="72"/>
      <c r="H140" s="73"/>
      <c r="I140" s="73"/>
      <c r="J140" s="73"/>
      <c r="K140" s="74"/>
      <c r="L140" s="75"/>
      <c r="M140" s="97"/>
      <c r="N140" s="98"/>
      <c r="O140" s="99"/>
      <c r="P140" s="98"/>
    </row>
    <row r="141" spans="1:16" x14ac:dyDescent="0.2">
      <c r="A141" s="67"/>
      <c r="B141" s="68"/>
      <c r="C141" s="68"/>
      <c r="D141" s="69" t="str">
        <f t="shared" si="3"/>
        <v/>
      </c>
      <c r="E141" s="70"/>
      <c r="F141" s="71"/>
      <c r="G141" s="72"/>
      <c r="H141" s="73"/>
      <c r="I141" s="73"/>
      <c r="J141" s="73"/>
      <c r="K141" s="74"/>
      <c r="L141" s="75"/>
      <c r="M141" s="97"/>
      <c r="N141" s="98"/>
      <c r="O141" s="99"/>
      <c r="P141" s="98"/>
    </row>
    <row r="142" spans="1:16" x14ac:dyDescent="0.2">
      <c r="A142" s="67"/>
      <c r="B142" s="68"/>
      <c r="C142" s="68"/>
      <c r="D142" s="69" t="str">
        <f t="shared" si="3"/>
        <v/>
      </c>
      <c r="E142" s="70"/>
      <c r="F142" s="71"/>
      <c r="G142" s="72"/>
      <c r="H142" s="73"/>
      <c r="I142" s="73"/>
      <c r="J142" s="73"/>
      <c r="K142" s="74"/>
      <c r="L142" s="75"/>
      <c r="M142" s="97"/>
      <c r="N142" s="98"/>
      <c r="O142" s="99"/>
      <c r="P142" s="98"/>
    </row>
    <row r="143" spans="1:16" x14ac:dyDescent="0.2">
      <c r="A143" s="67"/>
      <c r="B143" s="68"/>
      <c r="C143" s="68"/>
      <c r="D143" s="69" t="str">
        <f t="shared" si="3"/>
        <v/>
      </c>
      <c r="E143" s="70"/>
      <c r="F143" s="71"/>
      <c r="G143" s="72"/>
      <c r="H143" s="73"/>
      <c r="I143" s="73"/>
      <c r="J143" s="73"/>
      <c r="K143" s="74"/>
      <c r="L143" s="75"/>
      <c r="M143" s="97"/>
      <c r="N143" s="98"/>
      <c r="O143" s="99"/>
      <c r="P143" s="98"/>
    </row>
    <row r="144" spans="1:16" x14ac:dyDescent="0.2">
      <c r="A144" s="67"/>
      <c r="B144" s="68"/>
      <c r="C144" s="68"/>
      <c r="D144" s="69" t="str">
        <f t="shared" si="3"/>
        <v/>
      </c>
      <c r="E144" s="70"/>
      <c r="F144" s="71"/>
      <c r="G144" s="72"/>
      <c r="H144" s="73"/>
      <c r="I144" s="73"/>
      <c r="J144" s="73"/>
      <c r="K144" s="74"/>
      <c r="L144" s="75"/>
      <c r="M144" s="97"/>
      <c r="N144" s="98"/>
      <c r="O144" s="99"/>
      <c r="P144" s="98"/>
    </row>
    <row r="145" spans="1:16" x14ac:dyDescent="0.2">
      <c r="A145" s="67"/>
      <c r="B145" s="68"/>
      <c r="C145" s="68"/>
      <c r="D145" s="69" t="str">
        <f t="shared" si="3"/>
        <v/>
      </c>
      <c r="E145" s="70"/>
      <c r="F145" s="71"/>
      <c r="G145" s="72"/>
      <c r="H145" s="73"/>
      <c r="I145" s="73"/>
      <c r="J145" s="73"/>
      <c r="K145" s="74"/>
      <c r="L145" s="75"/>
      <c r="M145" s="97"/>
      <c r="N145" s="98"/>
      <c r="O145" s="99"/>
      <c r="P145" s="98"/>
    </row>
    <row r="146" spans="1:16" x14ac:dyDescent="0.2">
      <c r="A146" s="67"/>
      <c r="B146" s="68"/>
      <c r="C146" s="68"/>
      <c r="D146" s="69" t="str">
        <f t="shared" ref="D146:D177" si="4">IF(B146= "", "",B146-$A$1)</f>
        <v/>
      </c>
      <c r="E146" s="70"/>
      <c r="F146" s="71"/>
      <c r="G146" s="72"/>
      <c r="H146" s="73"/>
      <c r="I146" s="73"/>
      <c r="J146" s="73"/>
      <c r="K146" s="74"/>
      <c r="L146" s="75"/>
      <c r="M146" s="97"/>
      <c r="N146" s="98"/>
      <c r="O146" s="99"/>
      <c r="P146" s="98"/>
    </row>
    <row r="147" spans="1:16" x14ac:dyDescent="0.2">
      <c r="A147" s="67"/>
      <c r="B147" s="68"/>
      <c r="C147" s="68"/>
      <c r="D147" s="69" t="str">
        <f t="shared" si="4"/>
        <v/>
      </c>
      <c r="E147" s="70"/>
      <c r="F147" s="71"/>
      <c r="G147" s="72"/>
      <c r="H147" s="73"/>
      <c r="I147" s="73"/>
      <c r="J147" s="73"/>
      <c r="K147" s="74"/>
      <c r="L147" s="75"/>
      <c r="M147" s="97"/>
      <c r="N147" s="98"/>
      <c r="O147" s="99"/>
      <c r="P147" s="98"/>
    </row>
    <row r="148" spans="1:16" x14ac:dyDescent="0.2">
      <c r="A148" s="67"/>
      <c r="B148" s="68"/>
      <c r="C148" s="68"/>
      <c r="D148" s="69" t="str">
        <f t="shared" si="4"/>
        <v/>
      </c>
      <c r="E148" s="70"/>
      <c r="F148" s="71"/>
      <c r="G148" s="72"/>
      <c r="H148" s="73"/>
      <c r="I148" s="73"/>
      <c r="J148" s="73"/>
      <c r="K148" s="74"/>
      <c r="L148" s="75"/>
      <c r="M148" s="97"/>
      <c r="N148" s="98"/>
      <c r="O148" s="99"/>
      <c r="P148" s="98"/>
    </row>
    <row r="149" spans="1:16" x14ac:dyDescent="0.2">
      <c r="A149" s="67"/>
      <c r="B149" s="68"/>
      <c r="C149" s="68"/>
      <c r="D149" s="69" t="str">
        <f t="shared" si="4"/>
        <v/>
      </c>
      <c r="E149" s="70"/>
      <c r="F149" s="71"/>
      <c r="G149" s="72"/>
      <c r="H149" s="73"/>
      <c r="I149" s="73"/>
      <c r="J149" s="73"/>
      <c r="K149" s="74"/>
      <c r="L149" s="75"/>
      <c r="M149" s="97"/>
      <c r="N149" s="98"/>
      <c r="O149" s="99"/>
      <c r="P149" s="98"/>
    </row>
    <row r="150" spans="1:16" x14ac:dyDescent="0.2">
      <c r="A150" s="67"/>
      <c r="B150" s="68"/>
      <c r="C150" s="68"/>
      <c r="D150" s="69" t="str">
        <f t="shared" si="4"/>
        <v/>
      </c>
      <c r="E150" s="70"/>
      <c r="F150" s="71"/>
      <c r="G150" s="72"/>
      <c r="H150" s="73"/>
      <c r="I150" s="73"/>
      <c r="J150" s="73"/>
      <c r="K150" s="74"/>
      <c r="L150" s="75"/>
      <c r="M150" s="97"/>
      <c r="N150" s="98"/>
      <c r="O150" s="99"/>
      <c r="P150" s="98"/>
    </row>
    <row r="151" spans="1:16" x14ac:dyDescent="0.2">
      <c r="A151" s="67"/>
      <c r="B151" s="68"/>
      <c r="C151" s="68"/>
      <c r="D151" s="69" t="str">
        <f t="shared" si="4"/>
        <v/>
      </c>
      <c r="E151" s="70"/>
      <c r="F151" s="71"/>
      <c r="G151" s="72"/>
      <c r="H151" s="73"/>
      <c r="I151" s="73"/>
      <c r="J151" s="73"/>
      <c r="K151" s="74"/>
      <c r="L151" s="75"/>
      <c r="M151" s="97"/>
      <c r="N151" s="98"/>
      <c r="O151" s="99"/>
      <c r="P151" s="98"/>
    </row>
    <row r="152" spans="1:16" x14ac:dyDescent="0.2">
      <c r="A152" s="67"/>
      <c r="B152" s="68"/>
      <c r="C152" s="68"/>
      <c r="D152" s="69" t="str">
        <f t="shared" si="4"/>
        <v/>
      </c>
      <c r="E152" s="70"/>
      <c r="F152" s="71"/>
      <c r="G152" s="72"/>
      <c r="H152" s="73"/>
      <c r="I152" s="73"/>
      <c r="J152" s="73"/>
      <c r="K152" s="74"/>
      <c r="L152" s="75"/>
      <c r="M152" s="97"/>
      <c r="N152" s="98"/>
      <c r="O152" s="99"/>
      <c r="P152" s="98"/>
    </row>
    <row r="153" spans="1:16" x14ac:dyDescent="0.2">
      <c r="A153" s="67"/>
      <c r="B153" s="68"/>
      <c r="C153" s="68"/>
      <c r="D153" s="69" t="str">
        <f t="shared" si="4"/>
        <v/>
      </c>
      <c r="E153" s="70"/>
      <c r="F153" s="71"/>
      <c r="G153" s="72"/>
      <c r="H153" s="73"/>
      <c r="I153" s="73"/>
      <c r="J153" s="73"/>
      <c r="K153" s="74"/>
      <c r="L153" s="75"/>
      <c r="M153" s="97"/>
      <c r="N153" s="98"/>
      <c r="O153" s="99"/>
      <c r="P153" s="98"/>
    </row>
    <row r="154" spans="1:16" x14ac:dyDescent="0.2">
      <c r="A154" s="67"/>
      <c r="B154" s="68"/>
      <c r="C154" s="68"/>
      <c r="D154" s="69" t="str">
        <f t="shared" si="4"/>
        <v/>
      </c>
      <c r="E154" s="70"/>
      <c r="F154" s="71"/>
      <c r="G154" s="72"/>
      <c r="H154" s="73"/>
      <c r="I154" s="73"/>
      <c r="J154" s="73"/>
      <c r="K154" s="74"/>
      <c r="L154" s="75"/>
      <c r="M154" s="97"/>
      <c r="N154" s="98"/>
      <c r="O154" s="99"/>
      <c r="P154" s="98"/>
    </row>
    <row r="155" spans="1:16" x14ac:dyDescent="0.2">
      <c r="A155" s="67"/>
      <c r="B155" s="68"/>
      <c r="C155" s="68"/>
      <c r="D155" s="69" t="str">
        <f t="shared" si="4"/>
        <v/>
      </c>
      <c r="E155" s="70"/>
      <c r="F155" s="71"/>
      <c r="G155" s="72"/>
      <c r="H155" s="73"/>
      <c r="I155" s="73"/>
      <c r="J155" s="73"/>
      <c r="K155" s="74"/>
      <c r="L155" s="75"/>
      <c r="M155" s="97"/>
      <c r="N155" s="98"/>
      <c r="O155" s="99"/>
      <c r="P155" s="98"/>
    </row>
    <row r="156" spans="1:16" x14ac:dyDescent="0.2">
      <c r="A156" s="67"/>
      <c r="B156" s="68"/>
      <c r="C156" s="68"/>
      <c r="D156" s="69" t="str">
        <f t="shared" si="4"/>
        <v/>
      </c>
      <c r="E156" s="70"/>
      <c r="F156" s="71"/>
      <c r="G156" s="72"/>
      <c r="H156" s="73"/>
      <c r="I156" s="73"/>
      <c r="J156" s="73"/>
      <c r="K156" s="74"/>
      <c r="L156" s="75"/>
      <c r="M156" s="97"/>
      <c r="N156" s="98"/>
      <c r="O156" s="99"/>
      <c r="P156" s="98"/>
    </row>
    <row r="157" spans="1:16" x14ac:dyDescent="0.2">
      <c r="A157" s="67"/>
      <c r="B157" s="68"/>
      <c r="C157" s="68"/>
      <c r="D157" s="69" t="str">
        <f t="shared" si="4"/>
        <v/>
      </c>
      <c r="E157" s="70"/>
      <c r="F157" s="71"/>
      <c r="G157" s="72"/>
      <c r="H157" s="73"/>
      <c r="I157" s="73"/>
      <c r="J157" s="73"/>
      <c r="K157" s="74"/>
      <c r="L157" s="75"/>
      <c r="M157" s="97"/>
      <c r="N157" s="98"/>
      <c r="O157" s="99"/>
      <c r="P157" s="98"/>
    </row>
    <row r="158" spans="1:16" x14ac:dyDescent="0.2">
      <c r="A158" s="67"/>
      <c r="B158" s="68"/>
      <c r="C158" s="68"/>
      <c r="D158" s="69" t="str">
        <f t="shared" si="4"/>
        <v/>
      </c>
      <c r="E158" s="70"/>
      <c r="F158" s="71"/>
      <c r="G158" s="72"/>
      <c r="H158" s="73"/>
      <c r="I158" s="73"/>
      <c r="J158" s="73"/>
      <c r="K158" s="74"/>
      <c r="L158" s="75"/>
      <c r="M158" s="97"/>
      <c r="N158" s="98"/>
      <c r="O158" s="99"/>
      <c r="P158" s="98"/>
    </row>
    <row r="159" spans="1:16" x14ac:dyDescent="0.2">
      <c r="A159" s="67"/>
      <c r="B159" s="68"/>
      <c r="C159" s="68"/>
      <c r="D159" s="69" t="str">
        <f t="shared" si="4"/>
        <v/>
      </c>
      <c r="E159" s="70"/>
      <c r="F159" s="71"/>
      <c r="G159" s="72"/>
      <c r="H159" s="73"/>
      <c r="I159" s="73"/>
      <c r="J159" s="73"/>
      <c r="K159" s="74"/>
      <c r="L159" s="75"/>
      <c r="M159" s="97"/>
      <c r="N159" s="98"/>
      <c r="O159" s="99"/>
      <c r="P159" s="98"/>
    </row>
    <row r="160" spans="1:16" x14ac:dyDescent="0.2">
      <c r="A160" s="67"/>
      <c r="B160" s="68"/>
      <c r="C160" s="68"/>
      <c r="D160" s="69" t="str">
        <f t="shared" si="4"/>
        <v/>
      </c>
      <c r="E160" s="70"/>
      <c r="F160" s="71"/>
      <c r="G160" s="72"/>
      <c r="H160" s="73"/>
      <c r="I160" s="73"/>
      <c r="J160" s="73"/>
      <c r="K160" s="74"/>
      <c r="L160" s="75"/>
      <c r="M160" s="97"/>
      <c r="N160" s="98"/>
      <c r="O160" s="99"/>
      <c r="P160" s="98"/>
    </row>
    <row r="161" spans="1:16" x14ac:dyDescent="0.2">
      <c r="A161" s="67"/>
      <c r="B161" s="68"/>
      <c r="C161" s="68"/>
      <c r="D161" s="69" t="str">
        <f t="shared" si="4"/>
        <v/>
      </c>
      <c r="E161" s="70"/>
      <c r="F161" s="71"/>
      <c r="G161" s="72"/>
      <c r="H161" s="73"/>
      <c r="I161" s="73"/>
      <c r="J161" s="73"/>
      <c r="K161" s="74"/>
      <c r="L161" s="75"/>
      <c r="M161" s="97"/>
      <c r="N161" s="98"/>
      <c r="O161" s="99"/>
      <c r="P161" s="98"/>
    </row>
    <row r="162" spans="1:16" x14ac:dyDescent="0.2">
      <c r="A162" s="67"/>
      <c r="B162" s="68"/>
      <c r="C162" s="68"/>
      <c r="D162" s="69" t="str">
        <f t="shared" si="4"/>
        <v/>
      </c>
      <c r="E162" s="70"/>
      <c r="F162" s="71"/>
      <c r="G162" s="72"/>
      <c r="H162" s="73"/>
      <c r="I162" s="73"/>
      <c r="J162" s="73"/>
      <c r="K162" s="74"/>
      <c r="L162" s="75"/>
      <c r="M162" s="97"/>
      <c r="N162" s="98"/>
      <c r="O162" s="99"/>
      <c r="P162" s="98"/>
    </row>
    <row r="163" spans="1:16" x14ac:dyDescent="0.2">
      <c r="A163" s="67"/>
      <c r="B163" s="68"/>
      <c r="C163" s="68"/>
      <c r="D163" s="69" t="str">
        <f t="shared" si="4"/>
        <v/>
      </c>
      <c r="E163" s="70"/>
      <c r="F163" s="71"/>
      <c r="G163" s="72"/>
      <c r="H163" s="73"/>
      <c r="I163" s="73"/>
      <c r="J163" s="73"/>
      <c r="K163" s="74"/>
      <c r="L163" s="75"/>
      <c r="M163" s="97"/>
      <c r="N163" s="98"/>
      <c r="O163" s="99"/>
      <c r="P163" s="98"/>
    </row>
    <row r="164" spans="1:16" x14ac:dyDescent="0.2">
      <c r="A164" s="67"/>
      <c r="B164" s="68"/>
      <c r="C164" s="68"/>
      <c r="D164" s="69" t="str">
        <f t="shared" si="4"/>
        <v/>
      </c>
      <c r="E164" s="70"/>
      <c r="F164" s="71"/>
      <c r="G164" s="72"/>
      <c r="H164" s="73"/>
      <c r="I164" s="73"/>
      <c r="J164" s="73"/>
      <c r="K164" s="74"/>
      <c r="L164" s="75"/>
      <c r="M164" s="97"/>
      <c r="N164" s="98"/>
      <c r="O164" s="99"/>
      <c r="P164" s="98"/>
    </row>
    <row r="165" spans="1:16" x14ac:dyDescent="0.2">
      <c r="A165" s="67"/>
      <c r="B165" s="68"/>
      <c r="C165" s="68"/>
      <c r="D165" s="69" t="str">
        <f t="shared" si="4"/>
        <v/>
      </c>
      <c r="E165" s="70"/>
      <c r="F165" s="71"/>
      <c r="G165" s="72"/>
      <c r="H165" s="73"/>
      <c r="I165" s="73"/>
      <c r="J165" s="73"/>
      <c r="K165" s="74"/>
      <c r="L165" s="75"/>
      <c r="M165" s="97"/>
      <c r="N165" s="98"/>
      <c r="O165" s="99"/>
      <c r="P165" s="98"/>
    </row>
    <row r="166" spans="1:16" x14ac:dyDescent="0.2">
      <c r="A166" s="67"/>
      <c r="B166" s="68"/>
      <c r="C166" s="68"/>
      <c r="D166" s="69" t="str">
        <f t="shared" si="4"/>
        <v/>
      </c>
      <c r="E166" s="70"/>
      <c r="F166" s="71"/>
      <c r="G166" s="72"/>
      <c r="H166" s="73"/>
      <c r="I166" s="73"/>
      <c r="J166" s="73"/>
      <c r="K166" s="74"/>
      <c r="L166" s="75"/>
      <c r="M166" s="97"/>
      <c r="N166" s="98"/>
      <c r="O166" s="99"/>
      <c r="P166" s="98"/>
    </row>
    <row r="167" spans="1:16" x14ac:dyDescent="0.2">
      <c r="A167" s="67"/>
      <c r="B167" s="68"/>
      <c r="C167" s="68"/>
      <c r="D167" s="69" t="str">
        <f t="shared" si="4"/>
        <v/>
      </c>
      <c r="E167" s="70"/>
      <c r="F167" s="71"/>
      <c r="G167" s="72"/>
      <c r="H167" s="73"/>
      <c r="I167" s="73"/>
      <c r="J167" s="73"/>
      <c r="K167" s="74"/>
      <c r="L167" s="75"/>
      <c r="M167" s="97"/>
      <c r="N167" s="98"/>
      <c r="O167" s="99"/>
      <c r="P167" s="98"/>
    </row>
    <row r="168" spans="1:16" x14ac:dyDescent="0.2">
      <c r="A168" s="67"/>
      <c r="B168" s="68"/>
      <c r="C168" s="68"/>
      <c r="D168" s="69" t="str">
        <f t="shared" si="4"/>
        <v/>
      </c>
      <c r="E168" s="70"/>
      <c r="F168" s="71"/>
      <c r="G168" s="72"/>
      <c r="H168" s="73"/>
      <c r="I168" s="73"/>
      <c r="J168" s="73"/>
      <c r="K168" s="74"/>
      <c r="L168" s="75"/>
      <c r="M168" s="97"/>
      <c r="N168" s="98"/>
      <c r="O168" s="99"/>
      <c r="P168" s="98"/>
    </row>
    <row r="169" spans="1:16" x14ac:dyDescent="0.2">
      <c r="A169" s="67"/>
      <c r="B169" s="68"/>
      <c r="C169" s="68"/>
      <c r="D169" s="69" t="str">
        <f t="shared" si="4"/>
        <v/>
      </c>
      <c r="E169" s="70"/>
      <c r="F169" s="71"/>
      <c r="G169" s="72"/>
      <c r="H169" s="73"/>
      <c r="I169" s="73"/>
      <c r="J169" s="73"/>
      <c r="K169" s="74"/>
      <c r="L169" s="75"/>
      <c r="M169" s="97"/>
      <c r="N169" s="98"/>
      <c r="O169" s="99"/>
      <c r="P169" s="98"/>
    </row>
    <row r="170" spans="1:16" x14ac:dyDescent="0.2">
      <c r="A170" s="67"/>
      <c r="B170" s="68"/>
      <c r="C170" s="68"/>
      <c r="D170" s="69" t="str">
        <f t="shared" si="4"/>
        <v/>
      </c>
      <c r="E170" s="70"/>
      <c r="F170" s="71"/>
      <c r="G170" s="72"/>
      <c r="H170" s="73"/>
      <c r="I170" s="73"/>
      <c r="J170" s="73"/>
      <c r="K170" s="74"/>
      <c r="L170" s="75"/>
      <c r="M170" s="97"/>
      <c r="N170" s="98"/>
      <c r="O170" s="99"/>
      <c r="P170" s="98"/>
    </row>
    <row r="171" spans="1:16" x14ac:dyDescent="0.2">
      <c r="A171" s="67"/>
      <c r="B171" s="68"/>
      <c r="C171" s="68"/>
      <c r="D171" s="69" t="str">
        <f t="shared" si="4"/>
        <v/>
      </c>
      <c r="E171" s="70"/>
      <c r="F171" s="71"/>
      <c r="G171" s="72"/>
      <c r="H171" s="73"/>
      <c r="I171" s="73"/>
      <c r="J171" s="73"/>
      <c r="K171" s="74"/>
      <c r="L171" s="75"/>
      <c r="M171" s="97"/>
      <c r="N171" s="98"/>
      <c r="O171" s="99"/>
      <c r="P171" s="98"/>
    </row>
    <row r="172" spans="1:16" x14ac:dyDescent="0.2">
      <c r="A172" s="67"/>
      <c r="B172" s="68"/>
      <c r="C172" s="68"/>
      <c r="D172" s="69" t="str">
        <f t="shared" si="4"/>
        <v/>
      </c>
      <c r="E172" s="70"/>
      <c r="F172" s="71"/>
      <c r="G172" s="72"/>
      <c r="H172" s="73"/>
      <c r="I172" s="73"/>
      <c r="J172" s="73"/>
      <c r="K172" s="74"/>
      <c r="L172" s="75"/>
      <c r="M172" s="97"/>
      <c r="N172" s="98"/>
      <c r="O172" s="99"/>
      <c r="P172" s="98"/>
    </row>
    <row r="173" spans="1:16" x14ac:dyDescent="0.2">
      <c r="A173" s="67"/>
      <c r="B173" s="68"/>
      <c r="C173" s="68"/>
      <c r="D173" s="69" t="str">
        <f t="shared" si="4"/>
        <v/>
      </c>
      <c r="E173" s="70"/>
      <c r="F173" s="71"/>
      <c r="G173" s="72"/>
      <c r="H173" s="73"/>
      <c r="I173" s="73"/>
      <c r="J173" s="73"/>
      <c r="K173" s="74"/>
      <c r="L173" s="75"/>
      <c r="M173" s="97"/>
      <c r="N173" s="98"/>
      <c r="O173" s="99"/>
      <c r="P173" s="98"/>
    </row>
    <row r="174" spans="1:16" x14ac:dyDescent="0.2">
      <c r="A174" s="67"/>
      <c r="B174" s="68"/>
      <c r="C174" s="68"/>
      <c r="D174" s="69" t="str">
        <f t="shared" si="4"/>
        <v/>
      </c>
      <c r="E174" s="70"/>
      <c r="F174" s="71"/>
      <c r="G174" s="72"/>
      <c r="H174" s="73"/>
      <c r="I174" s="73"/>
      <c r="J174" s="73"/>
      <c r="K174" s="74"/>
      <c r="L174" s="75"/>
      <c r="M174" s="97"/>
      <c r="N174" s="98"/>
      <c r="O174" s="99"/>
      <c r="P174" s="98"/>
    </row>
    <row r="175" spans="1:16" x14ac:dyDescent="0.2">
      <c r="A175" s="67"/>
      <c r="B175" s="68"/>
      <c r="C175" s="68"/>
      <c r="D175" s="69" t="str">
        <f t="shared" si="4"/>
        <v/>
      </c>
      <c r="E175" s="70"/>
      <c r="F175" s="71"/>
      <c r="G175" s="72"/>
      <c r="H175" s="73"/>
      <c r="I175" s="73"/>
      <c r="J175" s="73"/>
      <c r="K175" s="74"/>
      <c r="L175" s="75"/>
      <c r="M175" s="97"/>
      <c r="N175" s="98"/>
      <c r="O175" s="99"/>
      <c r="P175" s="98"/>
    </row>
    <row r="176" spans="1:16" x14ac:dyDescent="0.2">
      <c r="A176" s="67"/>
      <c r="B176" s="68"/>
      <c r="C176" s="68"/>
      <c r="D176" s="69" t="str">
        <f t="shared" si="4"/>
        <v/>
      </c>
      <c r="E176" s="70"/>
      <c r="F176" s="71"/>
      <c r="G176" s="72"/>
      <c r="H176" s="73"/>
      <c r="I176" s="73"/>
      <c r="J176" s="73"/>
      <c r="K176" s="74"/>
      <c r="L176" s="75"/>
      <c r="M176" s="97"/>
      <c r="N176" s="98"/>
      <c r="O176" s="99"/>
      <c r="P176" s="98"/>
    </row>
    <row r="177" spans="1:16" x14ac:dyDescent="0.2">
      <c r="A177" s="67"/>
      <c r="B177" s="68"/>
      <c r="C177" s="68"/>
      <c r="D177" s="69" t="str">
        <f t="shared" si="4"/>
        <v/>
      </c>
      <c r="E177" s="70"/>
      <c r="F177" s="71"/>
      <c r="G177" s="72"/>
      <c r="H177" s="73"/>
      <c r="I177" s="73"/>
      <c r="J177" s="73"/>
      <c r="K177" s="74"/>
      <c r="L177" s="75"/>
      <c r="M177" s="97"/>
      <c r="N177" s="98"/>
      <c r="O177" s="99"/>
      <c r="P177" s="98"/>
    </row>
    <row r="178" spans="1:16" x14ac:dyDescent="0.2">
      <c r="A178" s="67"/>
      <c r="B178" s="68"/>
      <c r="C178" s="68"/>
      <c r="D178" s="69" t="str">
        <f t="shared" ref="D178:D205" si="5">IF(B178= "", "",B178-$A$1)</f>
        <v/>
      </c>
      <c r="E178" s="70"/>
      <c r="F178" s="71"/>
      <c r="G178" s="72"/>
      <c r="H178" s="73"/>
      <c r="I178" s="73"/>
      <c r="J178" s="73"/>
      <c r="K178" s="74"/>
      <c r="L178" s="75"/>
      <c r="M178" s="97"/>
      <c r="N178" s="98"/>
      <c r="O178" s="99"/>
      <c r="P178" s="98"/>
    </row>
    <row r="179" spans="1:16" x14ac:dyDescent="0.2">
      <c r="A179" s="67"/>
      <c r="B179" s="68"/>
      <c r="C179" s="68"/>
      <c r="D179" s="69" t="str">
        <f t="shared" si="5"/>
        <v/>
      </c>
      <c r="E179" s="70"/>
      <c r="F179" s="71"/>
      <c r="G179" s="72"/>
      <c r="H179" s="73"/>
      <c r="I179" s="73"/>
      <c r="J179" s="73"/>
      <c r="K179" s="74"/>
      <c r="L179" s="75"/>
      <c r="M179" s="97"/>
      <c r="N179" s="98"/>
      <c r="O179" s="99"/>
      <c r="P179" s="98"/>
    </row>
    <row r="180" spans="1:16" x14ac:dyDescent="0.2">
      <c r="A180" s="67"/>
      <c r="B180" s="68"/>
      <c r="C180" s="68"/>
      <c r="D180" s="69" t="str">
        <f t="shared" si="5"/>
        <v/>
      </c>
      <c r="E180" s="70"/>
      <c r="F180" s="71"/>
      <c r="G180" s="72"/>
      <c r="H180" s="73"/>
      <c r="I180" s="73"/>
      <c r="J180" s="73"/>
      <c r="K180" s="74"/>
      <c r="L180" s="75"/>
      <c r="M180" s="97"/>
      <c r="N180" s="98"/>
      <c r="O180" s="99"/>
      <c r="P180" s="98"/>
    </row>
    <row r="181" spans="1:16" x14ac:dyDescent="0.2">
      <c r="A181" s="67"/>
      <c r="B181" s="68"/>
      <c r="C181" s="68"/>
      <c r="D181" s="69" t="str">
        <f t="shared" si="5"/>
        <v/>
      </c>
      <c r="E181" s="70"/>
      <c r="F181" s="71"/>
      <c r="G181" s="72"/>
      <c r="H181" s="73"/>
      <c r="I181" s="73"/>
      <c r="J181" s="73"/>
      <c r="K181" s="74"/>
      <c r="L181" s="75"/>
      <c r="M181" s="97"/>
      <c r="N181" s="98"/>
      <c r="O181" s="99"/>
      <c r="P181" s="98"/>
    </row>
    <row r="182" spans="1:16" x14ac:dyDescent="0.2">
      <c r="A182" s="67"/>
      <c r="B182" s="68"/>
      <c r="C182" s="68"/>
      <c r="D182" s="69" t="str">
        <f t="shared" si="5"/>
        <v/>
      </c>
      <c r="E182" s="70"/>
      <c r="F182" s="71"/>
      <c r="G182" s="72"/>
      <c r="H182" s="73"/>
      <c r="I182" s="73"/>
      <c r="J182" s="73"/>
      <c r="K182" s="74"/>
      <c r="L182" s="75"/>
      <c r="M182" s="97"/>
      <c r="N182" s="98"/>
      <c r="O182" s="99"/>
      <c r="P182" s="98"/>
    </row>
    <row r="183" spans="1:16" x14ac:dyDescent="0.2">
      <c r="A183" s="67"/>
      <c r="B183" s="68"/>
      <c r="C183" s="68"/>
      <c r="D183" s="69" t="str">
        <f t="shared" si="5"/>
        <v/>
      </c>
      <c r="E183" s="70"/>
      <c r="F183" s="71"/>
      <c r="G183" s="72"/>
      <c r="H183" s="73"/>
      <c r="I183" s="73"/>
      <c r="J183" s="73"/>
      <c r="K183" s="74"/>
      <c r="L183" s="75"/>
      <c r="M183" s="97"/>
      <c r="N183" s="98"/>
      <c r="O183" s="99"/>
      <c r="P183" s="98"/>
    </row>
    <row r="184" spans="1:16" x14ac:dyDescent="0.2">
      <c r="A184" s="67"/>
      <c r="B184" s="68"/>
      <c r="C184" s="68"/>
      <c r="D184" s="69" t="str">
        <f t="shared" si="5"/>
        <v/>
      </c>
      <c r="E184" s="70"/>
      <c r="F184" s="71"/>
      <c r="G184" s="72"/>
      <c r="H184" s="73"/>
      <c r="I184" s="73"/>
      <c r="J184" s="73"/>
      <c r="K184" s="74"/>
      <c r="L184" s="75"/>
      <c r="M184" s="97"/>
      <c r="N184" s="98"/>
      <c r="O184" s="99"/>
      <c r="P184" s="98"/>
    </row>
    <row r="185" spans="1:16" x14ac:dyDescent="0.2">
      <c r="A185" s="67"/>
      <c r="B185" s="68"/>
      <c r="C185" s="68"/>
      <c r="D185" s="69" t="str">
        <f t="shared" si="5"/>
        <v/>
      </c>
      <c r="E185" s="70"/>
      <c r="F185" s="71"/>
      <c r="G185" s="72"/>
      <c r="H185" s="73"/>
      <c r="I185" s="73"/>
      <c r="J185" s="73"/>
      <c r="K185" s="74"/>
      <c r="L185" s="75"/>
      <c r="M185" s="97"/>
      <c r="N185" s="98"/>
      <c r="O185" s="99"/>
      <c r="P185" s="98"/>
    </row>
    <row r="186" spans="1:16" x14ac:dyDescent="0.2">
      <c r="A186" s="67"/>
      <c r="B186" s="68"/>
      <c r="C186" s="68"/>
      <c r="D186" s="69" t="str">
        <f t="shared" si="5"/>
        <v/>
      </c>
      <c r="E186" s="70"/>
      <c r="F186" s="71"/>
      <c r="G186" s="72"/>
      <c r="H186" s="73"/>
      <c r="I186" s="73"/>
      <c r="J186" s="73"/>
      <c r="K186" s="74"/>
      <c r="L186" s="75"/>
      <c r="M186" s="97"/>
      <c r="N186" s="98"/>
      <c r="O186" s="99"/>
      <c r="P186" s="98"/>
    </row>
    <row r="187" spans="1:16" x14ac:dyDescent="0.2">
      <c r="A187" s="67"/>
      <c r="B187" s="68"/>
      <c r="C187" s="68"/>
      <c r="D187" s="69" t="str">
        <f t="shared" si="5"/>
        <v/>
      </c>
      <c r="E187" s="70"/>
      <c r="F187" s="71"/>
      <c r="G187" s="72"/>
      <c r="H187" s="73"/>
      <c r="I187" s="73"/>
      <c r="J187" s="73"/>
      <c r="K187" s="74"/>
      <c r="L187" s="75"/>
      <c r="M187" s="97"/>
      <c r="N187" s="98"/>
      <c r="O187" s="99"/>
      <c r="P187" s="98"/>
    </row>
    <row r="188" spans="1:16" x14ac:dyDescent="0.2">
      <c r="A188" s="67"/>
      <c r="B188" s="68"/>
      <c r="C188" s="68"/>
      <c r="D188" s="69" t="str">
        <f t="shared" si="5"/>
        <v/>
      </c>
      <c r="E188" s="70"/>
      <c r="F188" s="71"/>
      <c r="G188" s="72"/>
      <c r="H188" s="73"/>
      <c r="I188" s="73"/>
      <c r="J188" s="73"/>
      <c r="K188" s="74"/>
      <c r="L188" s="75"/>
      <c r="M188" s="97"/>
      <c r="N188" s="98"/>
      <c r="O188" s="99"/>
      <c r="P188" s="98"/>
    </row>
    <row r="189" spans="1:16" x14ac:dyDescent="0.2">
      <c r="A189" s="67"/>
      <c r="B189" s="68"/>
      <c r="C189" s="68"/>
      <c r="D189" s="69" t="str">
        <f t="shared" si="5"/>
        <v/>
      </c>
      <c r="E189" s="70"/>
      <c r="F189" s="71"/>
      <c r="G189" s="72"/>
      <c r="H189" s="73"/>
      <c r="I189" s="73"/>
      <c r="J189" s="73"/>
      <c r="K189" s="74"/>
      <c r="L189" s="75"/>
      <c r="M189" s="97"/>
      <c r="N189" s="98"/>
      <c r="O189" s="99"/>
      <c r="P189" s="98"/>
    </row>
    <row r="190" spans="1:16" x14ac:dyDescent="0.2">
      <c r="A190" s="67"/>
      <c r="B190" s="68"/>
      <c r="C190" s="68"/>
      <c r="D190" s="69" t="str">
        <f t="shared" si="5"/>
        <v/>
      </c>
      <c r="E190" s="70"/>
      <c r="F190" s="71"/>
      <c r="G190" s="72"/>
      <c r="H190" s="73"/>
      <c r="I190" s="73"/>
      <c r="J190" s="73"/>
      <c r="K190" s="74"/>
      <c r="L190" s="75"/>
      <c r="M190" s="97"/>
      <c r="N190" s="98"/>
      <c r="O190" s="99"/>
      <c r="P190" s="98"/>
    </row>
    <row r="191" spans="1:16" x14ac:dyDescent="0.2">
      <c r="A191" s="67"/>
      <c r="B191" s="68"/>
      <c r="C191" s="68"/>
      <c r="D191" s="69" t="str">
        <f t="shared" si="5"/>
        <v/>
      </c>
      <c r="E191" s="70"/>
      <c r="F191" s="71"/>
      <c r="G191" s="72"/>
      <c r="H191" s="73"/>
      <c r="I191" s="73"/>
      <c r="J191" s="73"/>
      <c r="K191" s="74"/>
      <c r="L191" s="75"/>
      <c r="M191" s="97"/>
      <c r="N191" s="98"/>
      <c r="O191" s="99"/>
      <c r="P191" s="98"/>
    </row>
    <row r="192" spans="1:16" x14ac:dyDescent="0.2">
      <c r="A192" s="67"/>
      <c r="B192" s="68"/>
      <c r="C192" s="68"/>
      <c r="D192" s="69" t="str">
        <f t="shared" si="5"/>
        <v/>
      </c>
      <c r="E192" s="70"/>
      <c r="F192" s="71"/>
      <c r="G192" s="72"/>
      <c r="H192" s="73"/>
      <c r="I192" s="73"/>
      <c r="J192" s="73"/>
      <c r="K192" s="74"/>
      <c r="L192" s="75"/>
      <c r="M192" s="97"/>
      <c r="N192" s="98"/>
      <c r="O192" s="99"/>
      <c r="P192" s="98"/>
    </row>
    <row r="193" spans="1:16" x14ac:dyDescent="0.2">
      <c r="A193" s="67"/>
      <c r="B193" s="68"/>
      <c r="C193" s="68"/>
      <c r="D193" s="69" t="str">
        <f t="shared" si="5"/>
        <v/>
      </c>
      <c r="E193" s="70"/>
      <c r="F193" s="71"/>
      <c r="G193" s="72"/>
      <c r="H193" s="73"/>
      <c r="I193" s="73"/>
      <c r="J193" s="73"/>
      <c r="K193" s="74"/>
      <c r="L193" s="75"/>
      <c r="M193" s="97"/>
      <c r="N193" s="98"/>
      <c r="O193" s="99"/>
      <c r="P193" s="98"/>
    </row>
    <row r="194" spans="1:16" x14ac:dyDescent="0.2">
      <c r="A194" s="67"/>
      <c r="B194" s="68"/>
      <c r="C194" s="68"/>
      <c r="D194" s="69" t="str">
        <f t="shared" si="5"/>
        <v/>
      </c>
      <c r="E194" s="70"/>
      <c r="F194" s="71"/>
      <c r="G194" s="72"/>
      <c r="H194" s="73"/>
      <c r="I194" s="73"/>
      <c r="J194" s="73"/>
      <c r="K194" s="74"/>
      <c r="L194" s="75"/>
      <c r="M194" s="97"/>
      <c r="N194" s="98"/>
      <c r="O194" s="99"/>
      <c r="P194" s="98"/>
    </row>
    <row r="195" spans="1:16" x14ac:dyDescent="0.2">
      <c r="A195" s="67"/>
      <c r="B195" s="68"/>
      <c r="C195" s="68"/>
      <c r="D195" s="69" t="str">
        <f t="shared" si="5"/>
        <v/>
      </c>
      <c r="E195" s="70"/>
      <c r="F195" s="71"/>
      <c r="G195" s="72"/>
      <c r="H195" s="73"/>
      <c r="I195" s="73"/>
      <c r="J195" s="73"/>
      <c r="K195" s="74"/>
      <c r="L195" s="75"/>
      <c r="M195" s="97"/>
      <c r="N195" s="98"/>
      <c r="O195" s="99"/>
      <c r="P195" s="98"/>
    </row>
    <row r="196" spans="1:16" x14ac:dyDescent="0.2">
      <c r="A196" s="67"/>
      <c r="B196" s="68"/>
      <c r="C196" s="68"/>
      <c r="D196" s="69" t="str">
        <f t="shared" si="5"/>
        <v/>
      </c>
      <c r="E196" s="70"/>
      <c r="F196" s="71"/>
      <c r="G196" s="72"/>
      <c r="H196" s="73"/>
      <c r="I196" s="73"/>
      <c r="J196" s="73"/>
      <c r="K196" s="74"/>
      <c r="L196" s="75"/>
      <c r="M196" s="97"/>
      <c r="N196" s="98"/>
      <c r="O196" s="99"/>
      <c r="P196" s="98"/>
    </row>
    <row r="197" spans="1:16" x14ac:dyDescent="0.2">
      <c r="A197" s="67"/>
      <c r="B197" s="68"/>
      <c r="C197" s="68"/>
      <c r="D197" s="69" t="str">
        <f t="shared" si="5"/>
        <v/>
      </c>
      <c r="E197" s="70"/>
      <c r="F197" s="71"/>
      <c r="G197" s="72"/>
      <c r="H197" s="73"/>
      <c r="I197" s="73"/>
      <c r="J197" s="73"/>
      <c r="K197" s="74"/>
      <c r="L197" s="75"/>
      <c r="M197" s="97"/>
      <c r="N197" s="98"/>
      <c r="O197" s="99"/>
      <c r="P197" s="98"/>
    </row>
    <row r="198" spans="1:16" x14ac:dyDescent="0.2">
      <c r="A198" s="67"/>
      <c r="B198" s="68"/>
      <c r="C198" s="68"/>
      <c r="D198" s="69" t="str">
        <f t="shared" si="5"/>
        <v/>
      </c>
      <c r="E198" s="70"/>
      <c r="F198" s="71"/>
      <c r="G198" s="72"/>
      <c r="H198" s="73"/>
      <c r="I198" s="73"/>
      <c r="J198" s="73"/>
      <c r="K198" s="74"/>
      <c r="L198" s="75"/>
      <c r="M198" s="97"/>
      <c r="N198" s="98"/>
      <c r="O198" s="99"/>
      <c r="P198" s="98"/>
    </row>
    <row r="199" spans="1:16" x14ac:dyDescent="0.2">
      <c r="A199" s="67"/>
      <c r="B199" s="68"/>
      <c r="C199" s="68"/>
      <c r="D199" s="69" t="str">
        <f t="shared" si="5"/>
        <v/>
      </c>
      <c r="E199" s="70"/>
      <c r="F199" s="71"/>
      <c r="G199" s="72"/>
      <c r="H199" s="73"/>
      <c r="I199" s="73"/>
      <c r="J199" s="73"/>
      <c r="K199" s="74"/>
      <c r="L199" s="75"/>
      <c r="M199" s="97"/>
      <c r="N199" s="98"/>
      <c r="O199" s="99"/>
      <c r="P199" s="98"/>
    </row>
    <row r="200" spans="1:16" x14ac:dyDescent="0.2">
      <c r="A200" s="67"/>
      <c r="B200" s="68"/>
      <c r="C200" s="68"/>
      <c r="D200" s="69" t="str">
        <f t="shared" si="5"/>
        <v/>
      </c>
      <c r="E200" s="70"/>
      <c r="F200" s="71"/>
      <c r="G200" s="72"/>
      <c r="H200" s="73"/>
      <c r="I200" s="73"/>
      <c r="J200" s="73"/>
      <c r="K200" s="74"/>
      <c r="L200" s="75"/>
      <c r="M200" s="97"/>
      <c r="N200" s="98"/>
      <c r="O200" s="99"/>
      <c r="P200" s="98"/>
    </row>
    <row r="201" spans="1:16" x14ac:dyDescent="0.2">
      <c r="A201" s="67"/>
      <c r="B201" s="68"/>
      <c r="C201" s="68"/>
      <c r="D201" s="69" t="str">
        <f t="shared" si="5"/>
        <v/>
      </c>
      <c r="E201" s="70"/>
      <c r="F201" s="71"/>
      <c r="G201" s="72"/>
      <c r="H201" s="73"/>
      <c r="I201" s="73"/>
      <c r="J201" s="73"/>
      <c r="K201" s="74"/>
      <c r="L201" s="75"/>
      <c r="M201" s="97"/>
      <c r="N201" s="98"/>
      <c r="O201" s="99"/>
      <c r="P201" s="98"/>
    </row>
    <row r="202" spans="1:16" x14ac:dyDescent="0.2">
      <c r="A202" s="67"/>
      <c r="B202" s="68"/>
      <c r="C202" s="68"/>
      <c r="D202" s="69" t="str">
        <f t="shared" si="5"/>
        <v/>
      </c>
      <c r="E202" s="70"/>
      <c r="F202" s="71"/>
      <c r="G202" s="72"/>
      <c r="H202" s="73"/>
      <c r="I202" s="73"/>
      <c r="J202" s="73"/>
      <c r="K202" s="74"/>
      <c r="L202" s="75"/>
      <c r="M202" s="97"/>
      <c r="N202" s="98"/>
      <c r="O202" s="99"/>
      <c r="P202" s="98"/>
    </row>
    <row r="203" spans="1:16" x14ac:dyDescent="0.2">
      <c r="A203" s="67"/>
      <c r="B203" s="68"/>
      <c r="C203" s="68"/>
      <c r="D203" s="69" t="str">
        <f t="shared" si="5"/>
        <v/>
      </c>
      <c r="E203" s="70"/>
      <c r="F203" s="71"/>
      <c r="G203" s="72"/>
      <c r="H203" s="73"/>
      <c r="I203" s="73"/>
      <c r="J203" s="73"/>
      <c r="K203" s="74"/>
      <c r="L203" s="75"/>
      <c r="M203" s="97"/>
      <c r="N203" s="98"/>
      <c r="O203" s="99"/>
      <c r="P203" s="98"/>
    </row>
    <row r="204" spans="1:16" x14ac:dyDescent="0.2">
      <c r="A204" s="67"/>
      <c r="B204" s="68"/>
      <c r="C204" s="68"/>
      <c r="D204" s="69" t="str">
        <f t="shared" si="5"/>
        <v/>
      </c>
      <c r="E204" s="70"/>
      <c r="F204" s="71"/>
      <c r="G204" s="72"/>
      <c r="H204" s="73"/>
      <c r="I204" s="73"/>
      <c r="J204" s="73"/>
      <c r="K204" s="74"/>
      <c r="L204" s="75"/>
      <c r="M204" s="97"/>
      <c r="N204" s="98"/>
      <c r="O204" s="99"/>
      <c r="P204" s="98"/>
    </row>
    <row r="205" spans="1:16" ht="13.5" thickBot="1" x14ac:dyDescent="0.25">
      <c r="A205" s="109">
        <v>1</v>
      </c>
      <c r="B205" s="110">
        <v>1</v>
      </c>
      <c r="C205" s="110">
        <v>1</v>
      </c>
      <c r="D205" s="111">
        <f t="shared" ca="1" si="5"/>
        <v>-43999</v>
      </c>
      <c r="E205" s="112">
        <v>1</v>
      </c>
      <c r="F205" s="113">
        <v>1</v>
      </c>
      <c r="G205" s="114"/>
      <c r="H205" s="115"/>
      <c r="I205" s="115">
        <v>1</v>
      </c>
      <c r="J205" s="115">
        <v>1</v>
      </c>
      <c r="K205" s="116">
        <v>1</v>
      </c>
      <c r="L205" s="117">
        <v>1</v>
      </c>
      <c r="M205" s="118">
        <v>1</v>
      </c>
      <c r="N205" s="119">
        <v>1</v>
      </c>
      <c r="O205" s="120">
        <v>1</v>
      </c>
      <c r="P205" s="119">
        <v>1</v>
      </c>
    </row>
    <row r="206" spans="1:16" ht="13.5" thickTop="1" x14ac:dyDescent="0.2"/>
    <row r="327" spans="7:9" x14ac:dyDescent="0.2">
      <c r="G327" s="52" t="s">
        <v>211</v>
      </c>
      <c r="H327" s="52">
        <v>20</v>
      </c>
      <c r="I327" s="52">
        <v>14</v>
      </c>
    </row>
  </sheetData>
  <mergeCells count="12">
    <mergeCell ref="A3:A4"/>
    <mergeCell ref="A2:B2"/>
    <mergeCell ref="O3:P3"/>
    <mergeCell ref="G4:L4"/>
    <mergeCell ref="O2:P2"/>
    <mergeCell ref="G2:K2"/>
    <mergeCell ref="B3:C3"/>
    <mergeCell ref="L2:N2"/>
    <mergeCell ref="D3:D4"/>
    <mergeCell ref="E3:E4"/>
    <mergeCell ref="F3:F4"/>
    <mergeCell ref="M3:N3"/>
  </mergeCells>
  <conditionalFormatting sqref="D50:D205 D13:D16 D5:D11">
    <cfRule type="cellIs" dxfId="110" priority="20" operator="lessThan">
      <formula>0</formula>
    </cfRule>
  </conditionalFormatting>
  <conditionalFormatting sqref="F5:F11 F13:F16 F50:F199">
    <cfRule type="containsText" dxfId="109" priority="16" stopIfTrue="1" operator="containsText" text="DL">
      <formula>NOT(ISERROR(SEARCH("DL",F5)))</formula>
    </cfRule>
    <cfRule type="containsText" dxfId="108" priority="17" stopIfTrue="1" operator="containsText" text="OF">
      <formula>NOT(ISERROR(SEARCH("OF",F5)))</formula>
    </cfRule>
    <cfRule type="containsText" dxfId="107" priority="18" stopIfTrue="1" operator="containsText" text="AGa">
      <formula>NOT(ISERROR(SEARCH("AGa",F5)))</formula>
    </cfRule>
    <cfRule type="containsText" dxfId="106" priority="19" stopIfTrue="1" operator="containsText" text="CR">
      <formula>NOT(ISERROR(SEARCH("CR",F5)))</formula>
    </cfRule>
  </conditionalFormatting>
  <conditionalFormatting sqref="D17:D19">
    <cfRule type="cellIs" dxfId="105" priority="5" operator="lessThan">
      <formula>0</formula>
    </cfRule>
  </conditionalFormatting>
  <conditionalFormatting sqref="F17:F19">
    <cfRule type="containsText" dxfId="104" priority="1" stopIfTrue="1" operator="containsText" text="DL">
      <formula>NOT(ISERROR(SEARCH("DL",F17)))</formula>
    </cfRule>
    <cfRule type="containsText" dxfId="103" priority="2" stopIfTrue="1" operator="containsText" text="OF">
      <formula>NOT(ISERROR(SEARCH("OF",F17)))</formula>
    </cfRule>
    <cfRule type="containsText" dxfId="102" priority="3" stopIfTrue="1" operator="containsText" text="AGa">
      <formula>NOT(ISERROR(SEARCH("AGa",F17)))</formula>
    </cfRule>
    <cfRule type="containsText" dxfId="101" priority="4" stopIfTrue="1" operator="containsText" text="CR">
      <formula>NOT(ISERROR(SEARCH("CR",F17)))</formula>
    </cfRule>
  </conditionalFormatting>
  <dataValidations count="1">
    <dataValidation type="list" errorStyle="warning" allowBlank="1" showInputMessage="1" showErrorMessage="1" errorTitle="PAS DANS LA LISTE" error="Ajouter dans la liste ou appuyer ou Sélectionner OUI pour forcer l’entrée" sqref="F50:F199">
      <formula1>$D$16:$D$20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F5:F11 F13:F19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342"/>
  <sheetViews>
    <sheetView topLeftCell="A2" zoomScaleNormal="100" workbookViewId="0">
      <pane xSplit="5" ySplit="3" topLeftCell="K5" activePane="bottomRight" state="frozen"/>
      <selection activeCell="A2" sqref="A2"/>
      <selection pane="topRight" activeCell="F2" sqref="F2"/>
      <selection pane="bottomLeft" activeCell="A5" sqref="A5"/>
      <selection pane="bottomRight" activeCell="D19" sqref="D19"/>
    </sheetView>
  </sheetViews>
  <sheetFormatPr baseColWidth="10" defaultRowHeight="15" x14ac:dyDescent="0.2"/>
  <cols>
    <col min="1" max="1" width="43.625" style="342" customWidth="1"/>
    <col min="2" max="2" width="27.25" style="345" bestFit="1" customWidth="1"/>
    <col min="3" max="3" width="4.625" style="345" bestFit="1" customWidth="1"/>
    <col min="4" max="4" width="25.25" style="343" bestFit="1" customWidth="1"/>
    <col min="5" max="5" width="4.625" style="343" bestFit="1" customWidth="1"/>
    <col min="6" max="6" width="11.375" style="343" bestFit="1" customWidth="1"/>
    <col min="7" max="7" width="18.625" style="344" bestFit="1" customWidth="1"/>
    <col min="8" max="9" width="14.25" style="343" bestFit="1" customWidth="1"/>
    <col min="10" max="10" width="13.625" style="343" customWidth="1"/>
    <col min="11" max="11" width="9.625" style="343" bestFit="1" customWidth="1"/>
    <col min="12" max="12" width="22.625" style="343" bestFit="1" customWidth="1"/>
    <col min="13" max="13" width="27.375" style="343" customWidth="1"/>
    <col min="14" max="14" width="6" style="343" bestFit="1" customWidth="1"/>
    <col min="15" max="15" width="8.25" style="343" bestFit="1" customWidth="1"/>
    <col min="16" max="16" width="3.375" style="343" bestFit="1" customWidth="1"/>
    <col min="17" max="17" width="4.25" style="343" bestFit="1" customWidth="1"/>
    <col min="18" max="18" width="8.625" style="343" bestFit="1" customWidth="1"/>
    <col min="19" max="19" width="9.625" style="343" bestFit="1" customWidth="1"/>
    <col min="20" max="20" width="6.625" style="343" customWidth="1"/>
    <col min="21" max="21" width="13.25" style="343" bestFit="1" customWidth="1"/>
    <col min="22" max="22" width="10.25" style="343" bestFit="1" customWidth="1"/>
    <col min="23" max="23" width="5" style="343" bestFit="1" customWidth="1"/>
    <col min="24" max="24" width="12.375" style="343" customWidth="1"/>
    <col min="25" max="25" width="10" style="343" bestFit="1" customWidth="1"/>
    <col min="26" max="26" width="51" style="343" customWidth="1"/>
    <col min="27" max="254" width="11" style="343"/>
    <col min="255" max="255" width="18.25" style="343" bestFit="1" customWidth="1"/>
    <col min="256" max="256" width="14.375" style="343" customWidth="1"/>
    <col min="257" max="257" width="11.625" style="343" customWidth="1"/>
    <col min="258" max="258" width="19" style="343" customWidth="1"/>
    <col min="259" max="259" width="15.25" style="343" bestFit="1" customWidth="1"/>
    <col min="260" max="261" width="12.625" style="343" customWidth="1"/>
    <col min="262" max="262" width="17.25" style="343" bestFit="1" customWidth="1"/>
    <col min="263" max="263" width="14.25" style="343" customWidth="1"/>
    <col min="264" max="264" width="22.25" style="343" customWidth="1"/>
    <col min="265" max="265" width="23" style="343" customWidth="1"/>
    <col min="266" max="266" width="13" style="343" customWidth="1"/>
    <col min="267" max="267" width="12.625" style="343" customWidth="1"/>
    <col min="268" max="268" width="11.625" style="343" customWidth="1"/>
    <col min="269" max="269" width="8.25" style="343" customWidth="1"/>
    <col min="270" max="271" width="12" style="343" customWidth="1"/>
    <col min="272" max="510" width="11" style="343"/>
    <col min="511" max="511" width="18.25" style="343" bestFit="1" customWidth="1"/>
    <col min="512" max="512" width="14.375" style="343" customWidth="1"/>
    <col min="513" max="513" width="11.625" style="343" customWidth="1"/>
    <col min="514" max="514" width="19" style="343" customWidth="1"/>
    <col min="515" max="515" width="15.25" style="343" bestFit="1" customWidth="1"/>
    <col min="516" max="517" width="12.625" style="343" customWidth="1"/>
    <col min="518" max="518" width="17.25" style="343" bestFit="1" customWidth="1"/>
    <col min="519" max="519" width="14.25" style="343" customWidth="1"/>
    <col min="520" max="520" width="22.25" style="343" customWidth="1"/>
    <col min="521" max="521" width="23" style="343" customWidth="1"/>
    <col min="522" max="522" width="13" style="343" customWidth="1"/>
    <col min="523" max="523" width="12.625" style="343" customWidth="1"/>
    <col min="524" max="524" width="11.625" style="343" customWidth="1"/>
    <col min="525" max="525" width="8.25" style="343" customWidth="1"/>
    <col min="526" max="527" width="12" style="343" customWidth="1"/>
    <col min="528" max="766" width="11" style="343"/>
    <col min="767" max="767" width="18.25" style="343" bestFit="1" customWidth="1"/>
    <col min="768" max="768" width="14.375" style="343" customWidth="1"/>
    <col min="769" max="769" width="11.625" style="343" customWidth="1"/>
    <col min="770" max="770" width="19" style="343" customWidth="1"/>
    <col min="771" max="771" width="15.25" style="343" bestFit="1" customWidth="1"/>
    <col min="772" max="773" width="12.625" style="343" customWidth="1"/>
    <col min="774" max="774" width="17.25" style="343" bestFit="1" customWidth="1"/>
    <col min="775" max="775" width="14.25" style="343" customWidth="1"/>
    <col min="776" max="776" width="22.25" style="343" customWidth="1"/>
    <col min="777" max="777" width="23" style="343" customWidth="1"/>
    <col min="778" max="778" width="13" style="343" customWidth="1"/>
    <col min="779" max="779" width="12.625" style="343" customWidth="1"/>
    <col min="780" max="780" width="11.625" style="343" customWidth="1"/>
    <col min="781" max="781" width="8.25" style="343" customWidth="1"/>
    <col min="782" max="783" width="12" style="343" customWidth="1"/>
    <col min="784" max="1022" width="11" style="343"/>
    <col min="1023" max="1023" width="18.25" style="343" bestFit="1" customWidth="1"/>
    <col min="1024" max="1024" width="14.375" style="343" customWidth="1"/>
    <col min="1025" max="1025" width="11.625" style="343" customWidth="1"/>
    <col min="1026" max="1026" width="19" style="343" customWidth="1"/>
    <col min="1027" max="1027" width="15.25" style="343" bestFit="1" customWidth="1"/>
    <col min="1028" max="1029" width="12.625" style="343" customWidth="1"/>
    <col min="1030" max="1030" width="17.25" style="343" bestFit="1" customWidth="1"/>
    <col min="1031" max="1031" width="14.25" style="343" customWidth="1"/>
    <col min="1032" max="1032" width="22.25" style="343" customWidth="1"/>
    <col min="1033" max="1033" width="23" style="343" customWidth="1"/>
    <col min="1034" max="1034" width="13" style="343" customWidth="1"/>
    <col min="1035" max="1035" width="12.625" style="343" customWidth="1"/>
    <col min="1036" max="1036" width="11.625" style="343" customWidth="1"/>
    <col min="1037" max="1037" width="8.25" style="343" customWidth="1"/>
    <col min="1038" max="1039" width="12" style="343" customWidth="1"/>
    <col min="1040" max="1278" width="11" style="343"/>
    <col min="1279" max="1279" width="18.25" style="343" bestFit="1" customWidth="1"/>
    <col min="1280" max="1280" width="14.375" style="343" customWidth="1"/>
    <col min="1281" max="1281" width="11.625" style="343" customWidth="1"/>
    <col min="1282" max="1282" width="19" style="343" customWidth="1"/>
    <col min="1283" max="1283" width="15.25" style="343" bestFit="1" customWidth="1"/>
    <col min="1284" max="1285" width="12.625" style="343" customWidth="1"/>
    <col min="1286" max="1286" width="17.25" style="343" bestFit="1" customWidth="1"/>
    <col min="1287" max="1287" width="14.25" style="343" customWidth="1"/>
    <col min="1288" max="1288" width="22.25" style="343" customWidth="1"/>
    <col min="1289" max="1289" width="23" style="343" customWidth="1"/>
    <col min="1290" max="1290" width="13" style="343" customWidth="1"/>
    <col min="1291" max="1291" width="12.625" style="343" customWidth="1"/>
    <col min="1292" max="1292" width="11.625" style="343" customWidth="1"/>
    <col min="1293" max="1293" width="8.25" style="343" customWidth="1"/>
    <col min="1294" max="1295" width="12" style="343" customWidth="1"/>
    <col min="1296" max="1534" width="11" style="343"/>
    <col min="1535" max="1535" width="18.25" style="343" bestFit="1" customWidth="1"/>
    <col min="1536" max="1536" width="14.375" style="343" customWidth="1"/>
    <col min="1537" max="1537" width="11.625" style="343" customWidth="1"/>
    <col min="1538" max="1538" width="19" style="343" customWidth="1"/>
    <col min="1539" max="1539" width="15.25" style="343" bestFit="1" customWidth="1"/>
    <col min="1540" max="1541" width="12.625" style="343" customWidth="1"/>
    <col min="1542" max="1542" width="17.25" style="343" bestFit="1" customWidth="1"/>
    <col min="1543" max="1543" width="14.25" style="343" customWidth="1"/>
    <col min="1544" max="1544" width="22.25" style="343" customWidth="1"/>
    <col min="1545" max="1545" width="23" style="343" customWidth="1"/>
    <col min="1546" max="1546" width="13" style="343" customWidth="1"/>
    <col min="1547" max="1547" width="12.625" style="343" customWidth="1"/>
    <col min="1548" max="1548" width="11.625" style="343" customWidth="1"/>
    <col min="1549" max="1549" width="8.25" style="343" customWidth="1"/>
    <col min="1550" max="1551" width="12" style="343" customWidth="1"/>
    <col min="1552" max="1790" width="11" style="343"/>
    <col min="1791" max="1791" width="18.25" style="343" bestFit="1" customWidth="1"/>
    <col min="1792" max="1792" width="14.375" style="343" customWidth="1"/>
    <col min="1793" max="1793" width="11.625" style="343" customWidth="1"/>
    <col min="1794" max="1794" width="19" style="343" customWidth="1"/>
    <col min="1795" max="1795" width="15.25" style="343" bestFit="1" customWidth="1"/>
    <col min="1796" max="1797" width="12.625" style="343" customWidth="1"/>
    <col min="1798" max="1798" width="17.25" style="343" bestFit="1" customWidth="1"/>
    <col min="1799" max="1799" width="14.25" style="343" customWidth="1"/>
    <col min="1800" max="1800" width="22.25" style="343" customWidth="1"/>
    <col min="1801" max="1801" width="23" style="343" customWidth="1"/>
    <col min="1802" max="1802" width="13" style="343" customWidth="1"/>
    <col min="1803" max="1803" width="12.625" style="343" customWidth="1"/>
    <col min="1804" max="1804" width="11.625" style="343" customWidth="1"/>
    <col min="1805" max="1805" width="8.25" style="343" customWidth="1"/>
    <col min="1806" max="1807" width="12" style="343" customWidth="1"/>
    <col min="1808" max="2046" width="11" style="343"/>
    <col min="2047" max="2047" width="18.25" style="343" bestFit="1" customWidth="1"/>
    <col min="2048" max="2048" width="14.375" style="343" customWidth="1"/>
    <col min="2049" max="2049" width="11.625" style="343" customWidth="1"/>
    <col min="2050" max="2050" width="19" style="343" customWidth="1"/>
    <col min="2051" max="2051" width="15.25" style="343" bestFit="1" customWidth="1"/>
    <col min="2052" max="2053" width="12.625" style="343" customWidth="1"/>
    <col min="2054" max="2054" width="17.25" style="343" bestFit="1" customWidth="1"/>
    <col min="2055" max="2055" width="14.25" style="343" customWidth="1"/>
    <col min="2056" max="2056" width="22.25" style="343" customWidth="1"/>
    <col min="2057" max="2057" width="23" style="343" customWidth="1"/>
    <col min="2058" max="2058" width="13" style="343" customWidth="1"/>
    <col min="2059" max="2059" width="12.625" style="343" customWidth="1"/>
    <col min="2060" max="2060" width="11.625" style="343" customWidth="1"/>
    <col min="2061" max="2061" width="8.25" style="343" customWidth="1"/>
    <col min="2062" max="2063" width="12" style="343" customWidth="1"/>
    <col min="2064" max="2302" width="11" style="343"/>
    <col min="2303" max="2303" width="18.25" style="343" bestFit="1" customWidth="1"/>
    <col min="2304" max="2304" width="14.375" style="343" customWidth="1"/>
    <col min="2305" max="2305" width="11.625" style="343" customWidth="1"/>
    <col min="2306" max="2306" width="19" style="343" customWidth="1"/>
    <col min="2307" max="2307" width="15.25" style="343" bestFit="1" customWidth="1"/>
    <col min="2308" max="2309" width="12.625" style="343" customWidth="1"/>
    <col min="2310" max="2310" width="17.25" style="343" bestFit="1" customWidth="1"/>
    <col min="2311" max="2311" width="14.25" style="343" customWidth="1"/>
    <col min="2312" max="2312" width="22.25" style="343" customWidth="1"/>
    <col min="2313" max="2313" width="23" style="343" customWidth="1"/>
    <col min="2314" max="2314" width="13" style="343" customWidth="1"/>
    <col min="2315" max="2315" width="12.625" style="343" customWidth="1"/>
    <col min="2316" max="2316" width="11.625" style="343" customWidth="1"/>
    <col min="2317" max="2317" width="8.25" style="343" customWidth="1"/>
    <col min="2318" max="2319" width="12" style="343" customWidth="1"/>
    <col min="2320" max="2558" width="11" style="343"/>
    <col min="2559" max="2559" width="18.25" style="343" bestFit="1" customWidth="1"/>
    <col min="2560" max="2560" width="14.375" style="343" customWidth="1"/>
    <col min="2561" max="2561" width="11.625" style="343" customWidth="1"/>
    <col min="2562" max="2562" width="19" style="343" customWidth="1"/>
    <col min="2563" max="2563" width="15.25" style="343" bestFit="1" customWidth="1"/>
    <col min="2564" max="2565" width="12.625" style="343" customWidth="1"/>
    <col min="2566" max="2566" width="17.25" style="343" bestFit="1" customWidth="1"/>
    <col min="2567" max="2567" width="14.25" style="343" customWidth="1"/>
    <col min="2568" max="2568" width="22.25" style="343" customWidth="1"/>
    <col min="2569" max="2569" width="23" style="343" customWidth="1"/>
    <col min="2570" max="2570" width="13" style="343" customWidth="1"/>
    <col min="2571" max="2571" width="12.625" style="343" customWidth="1"/>
    <col min="2572" max="2572" width="11.625" style="343" customWidth="1"/>
    <col min="2573" max="2573" width="8.25" style="343" customWidth="1"/>
    <col min="2574" max="2575" width="12" style="343" customWidth="1"/>
    <col min="2576" max="2814" width="11" style="343"/>
    <col min="2815" max="2815" width="18.25" style="343" bestFit="1" customWidth="1"/>
    <col min="2816" max="2816" width="14.375" style="343" customWidth="1"/>
    <col min="2817" max="2817" width="11.625" style="343" customWidth="1"/>
    <col min="2818" max="2818" width="19" style="343" customWidth="1"/>
    <col min="2819" max="2819" width="15.25" style="343" bestFit="1" customWidth="1"/>
    <col min="2820" max="2821" width="12.625" style="343" customWidth="1"/>
    <col min="2822" max="2822" width="17.25" style="343" bestFit="1" customWidth="1"/>
    <col min="2823" max="2823" width="14.25" style="343" customWidth="1"/>
    <col min="2824" max="2824" width="22.25" style="343" customWidth="1"/>
    <col min="2825" max="2825" width="23" style="343" customWidth="1"/>
    <col min="2826" max="2826" width="13" style="343" customWidth="1"/>
    <col min="2827" max="2827" width="12.625" style="343" customWidth="1"/>
    <col min="2828" max="2828" width="11.625" style="343" customWidth="1"/>
    <col min="2829" max="2829" width="8.25" style="343" customWidth="1"/>
    <col min="2830" max="2831" width="12" style="343" customWidth="1"/>
    <col min="2832" max="3070" width="11" style="343"/>
    <col min="3071" max="3071" width="18.25" style="343" bestFit="1" customWidth="1"/>
    <col min="3072" max="3072" width="14.375" style="343" customWidth="1"/>
    <col min="3073" max="3073" width="11.625" style="343" customWidth="1"/>
    <col min="3074" max="3074" width="19" style="343" customWidth="1"/>
    <col min="3075" max="3075" width="15.25" style="343" bestFit="1" customWidth="1"/>
    <col min="3076" max="3077" width="12.625" style="343" customWidth="1"/>
    <col min="3078" max="3078" width="17.25" style="343" bestFit="1" customWidth="1"/>
    <col min="3079" max="3079" width="14.25" style="343" customWidth="1"/>
    <col min="3080" max="3080" width="22.25" style="343" customWidth="1"/>
    <col min="3081" max="3081" width="23" style="343" customWidth="1"/>
    <col min="3082" max="3082" width="13" style="343" customWidth="1"/>
    <col min="3083" max="3083" width="12.625" style="343" customWidth="1"/>
    <col min="3084" max="3084" width="11.625" style="343" customWidth="1"/>
    <col min="3085" max="3085" width="8.25" style="343" customWidth="1"/>
    <col min="3086" max="3087" width="12" style="343" customWidth="1"/>
    <col min="3088" max="3326" width="11" style="343"/>
    <col min="3327" max="3327" width="18.25" style="343" bestFit="1" customWidth="1"/>
    <col min="3328" max="3328" width="14.375" style="343" customWidth="1"/>
    <col min="3329" max="3329" width="11.625" style="343" customWidth="1"/>
    <col min="3330" max="3330" width="19" style="343" customWidth="1"/>
    <col min="3331" max="3331" width="15.25" style="343" bestFit="1" customWidth="1"/>
    <col min="3332" max="3333" width="12.625" style="343" customWidth="1"/>
    <col min="3334" max="3334" width="17.25" style="343" bestFit="1" customWidth="1"/>
    <col min="3335" max="3335" width="14.25" style="343" customWidth="1"/>
    <col min="3336" max="3336" width="22.25" style="343" customWidth="1"/>
    <col min="3337" max="3337" width="23" style="343" customWidth="1"/>
    <col min="3338" max="3338" width="13" style="343" customWidth="1"/>
    <col min="3339" max="3339" width="12.625" style="343" customWidth="1"/>
    <col min="3340" max="3340" width="11.625" style="343" customWidth="1"/>
    <col min="3341" max="3341" width="8.25" style="343" customWidth="1"/>
    <col min="3342" max="3343" width="12" style="343" customWidth="1"/>
    <col min="3344" max="3582" width="11" style="343"/>
    <col min="3583" max="3583" width="18.25" style="343" bestFit="1" customWidth="1"/>
    <col min="3584" max="3584" width="14.375" style="343" customWidth="1"/>
    <col min="3585" max="3585" width="11.625" style="343" customWidth="1"/>
    <col min="3586" max="3586" width="19" style="343" customWidth="1"/>
    <col min="3587" max="3587" width="15.25" style="343" bestFit="1" customWidth="1"/>
    <col min="3588" max="3589" width="12.625" style="343" customWidth="1"/>
    <col min="3590" max="3590" width="17.25" style="343" bestFit="1" customWidth="1"/>
    <col min="3591" max="3591" width="14.25" style="343" customWidth="1"/>
    <col min="3592" max="3592" width="22.25" style="343" customWidth="1"/>
    <col min="3593" max="3593" width="23" style="343" customWidth="1"/>
    <col min="3594" max="3594" width="13" style="343" customWidth="1"/>
    <col min="3595" max="3595" width="12.625" style="343" customWidth="1"/>
    <col min="3596" max="3596" width="11.625" style="343" customWidth="1"/>
    <col min="3597" max="3597" width="8.25" style="343" customWidth="1"/>
    <col min="3598" max="3599" width="12" style="343" customWidth="1"/>
    <col min="3600" max="3838" width="11" style="343"/>
    <col min="3839" max="3839" width="18.25" style="343" bestFit="1" customWidth="1"/>
    <col min="3840" max="3840" width="14.375" style="343" customWidth="1"/>
    <col min="3841" max="3841" width="11.625" style="343" customWidth="1"/>
    <col min="3842" max="3842" width="19" style="343" customWidth="1"/>
    <col min="3843" max="3843" width="15.25" style="343" bestFit="1" customWidth="1"/>
    <col min="3844" max="3845" width="12.625" style="343" customWidth="1"/>
    <col min="3846" max="3846" width="17.25" style="343" bestFit="1" customWidth="1"/>
    <col min="3847" max="3847" width="14.25" style="343" customWidth="1"/>
    <col min="3848" max="3848" width="22.25" style="343" customWidth="1"/>
    <col min="3849" max="3849" width="23" style="343" customWidth="1"/>
    <col min="3850" max="3850" width="13" style="343" customWidth="1"/>
    <col min="3851" max="3851" width="12.625" style="343" customWidth="1"/>
    <col min="3852" max="3852" width="11.625" style="343" customWidth="1"/>
    <col min="3853" max="3853" width="8.25" style="343" customWidth="1"/>
    <col min="3854" max="3855" width="12" style="343" customWidth="1"/>
    <col min="3856" max="4094" width="11" style="343"/>
    <col min="4095" max="4095" width="18.25" style="343" bestFit="1" customWidth="1"/>
    <col min="4096" max="4096" width="14.375" style="343" customWidth="1"/>
    <col min="4097" max="4097" width="11.625" style="343" customWidth="1"/>
    <col min="4098" max="4098" width="19" style="343" customWidth="1"/>
    <col min="4099" max="4099" width="15.25" style="343" bestFit="1" customWidth="1"/>
    <col min="4100" max="4101" width="12.625" style="343" customWidth="1"/>
    <col min="4102" max="4102" width="17.25" style="343" bestFit="1" customWidth="1"/>
    <col min="4103" max="4103" width="14.25" style="343" customWidth="1"/>
    <col min="4104" max="4104" width="22.25" style="343" customWidth="1"/>
    <col min="4105" max="4105" width="23" style="343" customWidth="1"/>
    <col min="4106" max="4106" width="13" style="343" customWidth="1"/>
    <col min="4107" max="4107" width="12.625" style="343" customWidth="1"/>
    <col min="4108" max="4108" width="11.625" style="343" customWidth="1"/>
    <col min="4109" max="4109" width="8.25" style="343" customWidth="1"/>
    <col min="4110" max="4111" width="12" style="343" customWidth="1"/>
    <col min="4112" max="4350" width="11" style="343"/>
    <col min="4351" max="4351" width="18.25" style="343" bestFit="1" customWidth="1"/>
    <col min="4352" max="4352" width="14.375" style="343" customWidth="1"/>
    <col min="4353" max="4353" width="11.625" style="343" customWidth="1"/>
    <col min="4354" max="4354" width="19" style="343" customWidth="1"/>
    <col min="4355" max="4355" width="15.25" style="343" bestFit="1" customWidth="1"/>
    <col min="4356" max="4357" width="12.625" style="343" customWidth="1"/>
    <col min="4358" max="4358" width="17.25" style="343" bestFit="1" customWidth="1"/>
    <col min="4359" max="4359" width="14.25" style="343" customWidth="1"/>
    <col min="4360" max="4360" width="22.25" style="343" customWidth="1"/>
    <col min="4361" max="4361" width="23" style="343" customWidth="1"/>
    <col min="4362" max="4362" width="13" style="343" customWidth="1"/>
    <col min="4363" max="4363" width="12.625" style="343" customWidth="1"/>
    <col min="4364" max="4364" width="11.625" style="343" customWidth="1"/>
    <col min="4365" max="4365" width="8.25" style="343" customWidth="1"/>
    <col min="4366" max="4367" width="12" style="343" customWidth="1"/>
    <col min="4368" max="4606" width="11" style="343"/>
    <col min="4607" max="4607" width="18.25" style="343" bestFit="1" customWidth="1"/>
    <col min="4608" max="4608" width="14.375" style="343" customWidth="1"/>
    <col min="4609" max="4609" width="11.625" style="343" customWidth="1"/>
    <col min="4610" max="4610" width="19" style="343" customWidth="1"/>
    <col min="4611" max="4611" width="15.25" style="343" bestFit="1" customWidth="1"/>
    <col min="4612" max="4613" width="12.625" style="343" customWidth="1"/>
    <col min="4614" max="4614" width="17.25" style="343" bestFit="1" customWidth="1"/>
    <col min="4615" max="4615" width="14.25" style="343" customWidth="1"/>
    <col min="4616" max="4616" width="22.25" style="343" customWidth="1"/>
    <col min="4617" max="4617" width="23" style="343" customWidth="1"/>
    <col min="4618" max="4618" width="13" style="343" customWidth="1"/>
    <col min="4619" max="4619" width="12.625" style="343" customWidth="1"/>
    <col min="4620" max="4620" width="11.625" style="343" customWidth="1"/>
    <col min="4621" max="4621" width="8.25" style="343" customWidth="1"/>
    <col min="4622" max="4623" width="12" style="343" customWidth="1"/>
    <col min="4624" max="4862" width="11" style="343"/>
    <col min="4863" max="4863" width="18.25" style="343" bestFit="1" customWidth="1"/>
    <col min="4864" max="4864" width="14.375" style="343" customWidth="1"/>
    <col min="4865" max="4865" width="11.625" style="343" customWidth="1"/>
    <col min="4866" max="4866" width="19" style="343" customWidth="1"/>
    <col min="4867" max="4867" width="15.25" style="343" bestFit="1" customWidth="1"/>
    <col min="4868" max="4869" width="12.625" style="343" customWidth="1"/>
    <col min="4870" max="4870" width="17.25" style="343" bestFit="1" customWidth="1"/>
    <col min="4871" max="4871" width="14.25" style="343" customWidth="1"/>
    <col min="4872" max="4872" width="22.25" style="343" customWidth="1"/>
    <col min="4873" max="4873" width="23" style="343" customWidth="1"/>
    <col min="4874" max="4874" width="13" style="343" customWidth="1"/>
    <col min="4875" max="4875" width="12.625" style="343" customWidth="1"/>
    <col min="4876" max="4876" width="11.625" style="343" customWidth="1"/>
    <col min="4877" max="4877" width="8.25" style="343" customWidth="1"/>
    <col min="4878" max="4879" width="12" style="343" customWidth="1"/>
    <col min="4880" max="5118" width="11" style="343"/>
    <col min="5119" max="5119" width="18.25" style="343" bestFit="1" customWidth="1"/>
    <col min="5120" max="5120" width="14.375" style="343" customWidth="1"/>
    <col min="5121" max="5121" width="11.625" style="343" customWidth="1"/>
    <col min="5122" max="5122" width="19" style="343" customWidth="1"/>
    <col min="5123" max="5123" width="15.25" style="343" bestFit="1" customWidth="1"/>
    <col min="5124" max="5125" width="12.625" style="343" customWidth="1"/>
    <col min="5126" max="5126" width="17.25" style="343" bestFit="1" customWidth="1"/>
    <col min="5127" max="5127" width="14.25" style="343" customWidth="1"/>
    <col min="5128" max="5128" width="22.25" style="343" customWidth="1"/>
    <col min="5129" max="5129" width="23" style="343" customWidth="1"/>
    <col min="5130" max="5130" width="13" style="343" customWidth="1"/>
    <col min="5131" max="5131" width="12.625" style="343" customWidth="1"/>
    <col min="5132" max="5132" width="11.625" style="343" customWidth="1"/>
    <col min="5133" max="5133" width="8.25" style="343" customWidth="1"/>
    <col min="5134" max="5135" width="12" style="343" customWidth="1"/>
    <col min="5136" max="5374" width="11" style="343"/>
    <col min="5375" max="5375" width="18.25" style="343" bestFit="1" customWidth="1"/>
    <col min="5376" max="5376" width="14.375" style="343" customWidth="1"/>
    <col min="5377" max="5377" width="11.625" style="343" customWidth="1"/>
    <col min="5378" max="5378" width="19" style="343" customWidth="1"/>
    <col min="5379" max="5379" width="15.25" style="343" bestFit="1" customWidth="1"/>
    <col min="5380" max="5381" width="12.625" style="343" customWidth="1"/>
    <col min="5382" max="5382" width="17.25" style="343" bestFit="1" customWidth="1"/>
    <col min="5383" max="5383" width="14.25" style="343" customWidth="1"/>
    <col min="5384" max="5384" width="22.25" style="343" customWidth="1"/>
    <col min="5385" max="5385" width="23" style="343" customWidth="1"/>
    <col min="5386" max="5386" width="13" style="343" customWidth="1"/>
    <col min="5387" max="5387" width="12.625" style="343" customWidth="1"/>
    <col min="5388" max="5388" width="11.625" style="343" customWidth="1"/>
    <col min="5389" max="5389" width="8.25" style="343" customWidth="1"/>
    <col min="5390" max="5391" width="12" style="343" customWidth="1"/>
    <col min="5392" max="5630" width="11" style="343"/>
    <col min="5631" max="5631" width="18.25" style="343" bestFit="1" customWidth="1"/>
    <col min="5632" max="5632" width="14.375" style="343" customWidth="1"/>
    <col min="5633" max="5633" width="11.625" style="343" customWidth="1"/>
    <col min="5634" max="5634" width="19" style="343" customWidth="1"/>
    <col min="5635" max="5635" width="15.25" style="343" bestFit="1" customWidth="1"/>
    <col min="5636" max="5637" width="12.625" style="343" customWidth="1"/>
    <col min="5638" max="5638" width="17.25" style="343" bestFit="1" customWidth="1"/>
    <col min="5639" max="5639" width="14.25" style="343" customWidth="1"/>
    <col min="5640" max="5640" width="22.25" style="343" customWidth="1"/>
    <col min="5641" max="5641" width="23" style="343" customWidth="1"/>
    <col min="5642" max="5642" width="13" style="343" customWidth="1"/>
    <col min="5643" max="5643" width="12.625" style="343" customWidth="1"/>
    <col min="5644" max="5644" width="11.625" style="343" customWidth="1"/>
    <col min="5645" max="5645" width="8.25" style="343" customWidth="1"/>
    <col min="5646" max="5647" width="12" style="343" customWidth="1"/>
    <col min="5648" max="5886" width="11" style="343"/>
    <col min="5887" max="5887" width="18.25" style="343" bestFit="1" customWidth="1"/>
    <col min="5888" max="5888" width="14.375" style="343" customWidth="1"/>
    <col min="5889" max="5889" width="11.625" style="343" customWidth="1"/>
    <col min="5890" max="5890" width="19" style="343" customWidth="1"/>
    <col min="5891" max="5891" width="15.25" style="343" bestFit="1" customWidth="1"/>
    <col min="5892" max="5893" width="12.625" style="343" customWidth="1"/>
    <col min="5894" max="5894" width="17.25" style="343" bestFit="1" customWidth="1"/>
    <col min="5895" max="5895" width="14.25" style="343" customWidth="1"/>
    <col min="5896" max="5896" width="22.25" style="343" customWidth="1"/>
    <col min="5897" max="5897" width="23" style="343" customWidth="1"/>
    <col min="5898" max="5898" width="13" style="343" customWidth="1"/>
    <col min="5899" max="5899" width="12.625" style="343" customWidth="1"/>
    <col min="5900" max="5900" width="11.625" style="343" customWidth="1"/>
    <col min="5901" max="5901" width="8.25" style="343" customWidth="1"/>
    <col min="5902" max="5903" width="12" style="343" customWidth="1"/>
    <col min="5904" max="6142" width="11" style="343"/>
    <col min="6143" max="6143" width="18.25" style="343" bestFit="1" customWidth="1"/>
    <col min="6144" max="6144" width="14.375" style="343" customWidth="1"/>
    <col min="6145" max="6145" width="11.625" style="343" customWidth="1"/>
    <col min="6146" max="6146" width="19" style="343" customWidth="1"/>
    <col min="6147" max="6147" width="15.25" style="343" bestFit="1" customWidth="1"/>
    <col min="6148" max="6149" width="12.625" style="343" customWidth="1"/>
    <col min="6150" max="6150" width="17.25" style="343" bestFit="1" customWidth="1"/>
    <col min="6151" max="6151" width="14.25" style="343" customWidth="1"/>
    <col min="6152" max="6152" width="22.25" style="343" customWidth="1"/>
    <col min="6153" max="6153" width="23" style="343" customWidth="1"/>
    <col min="6154" max="6154" width="13" style="343" customWidth="1"/>
    <col min="6155" max="6155" width="12.625" style="343" customWidth="1"/>
    <col min="6156" max="6156" width="11.625" style="343" customWidth="1"/>
    <col min="6157" max="6157" width="8.25" style="343" customWidth="1"/>
    <col min="6158" max="6159" width="12" style="343" customWidth="1"/>
    <col min="6160" max="6398" width="11" style="343"/>
    <col min="6399" max="6399" width="18.25" style="343" bestFit="1" customWidth="1"/>
    <col min="6400" max="6400" width="14.375" style="343" customWidth="1"/>
    <col min="6401" max="6401" width="11.625" style="343" customWidth="1"/>
    <col min="6402" max="6402" width="19" style="343" customWidth="1"/>
    <col min="6403" max="6403" width="15.25" style="343" bestFit="1" customWidth="1"/>
    <col min="6404" max="6405" width="12.625" style="343" customWidth="1"/>
    <col min="6406" max="6406" width="17.25" style="343" bestFit="1" customWidth="1"/>
    <col min="6407" max="6407" width="14.25" style="343" customWidth="1"/>
    <col min="6408" max="6408" width="22.25" style="343" customWidth="1"/>
    <col min="6409" max="6409" width="23" style="343" customWidth="1"/>
    <col min="6410" max="6410" width="13" style="343" customWidth="1"/>
    <col min="6411" max="6411" width="12.625" style="343" customWidth="1"/>
    <col min="6412" max="6412" width="11.625" style="343" customWidth="1"/>
    <col min="6413" max="6413" width="8.25" style="343" customWidth="1"/>
    <col min="6414" max="6415" width="12" style="343" customWidth="1"/>
    <col min="6416" max="6654" width="11" style="343"/>
    <col min="6655" max="6655" width="18.25" style="343" bestFit="1" customWidth="1"/>
    <col min="6656" max="6656" width="14.375" style="343" customWidth="1"/>
    <col min="6657" max="6657" width="11.625" style="343" customWidth="1"/>
    <col min="6658" max="6658" width="19" style="343" customWidth="1"/>
    <col min="6659" max="6659" width="15.25" style="343" bestFit="1" customWidth="1"/>
    <col min="6660" max="6661" width="12.625" style="343" customWidth="1"/>
    <col min="6662" max="6662" width="17.25" style="343" bestFit="1" customWidth="1"/>
    <col min="6663" max="6663" width="14.25" style="343" customWidth="1"/>
    <col min="6664" max="6664" width="22.25" style="343" customWidth="1"/>
    <col min="6665" max="6665" width="23" style="343" customWidth="1"/>
    <col min="6666" max="6666" width="13" style="343" customWidth="1"/>
    <col min="6667" max="6667" width="12.625" style="343" customWidth="1"/>
    <col min="6668" max="6668" width="11.625" style="343" customWidth="1"/>
    <col min="6669" max="6669" width="8.25" style="343" customWidth="1"/>
    <col min="6670" max="6671" width="12" style="343" customWidth="1"/>
    <col min="6672" max="6910" width="11" style="343"/>
    <col min="6911" max="6911" width="18.25" style="343" bestFit="1" customWidth="1"/>
    <col min="6912" max="6912" width="14.375" style="343" customWidth="1"/>
    <col min="6913" max="6913" width="11.625" style="343" customWidth="1"/>
    <col min="6914" max="6914" width="19" style="343" customWidth="1"/>
    <col min="6915" max="6915" width="15.25" style="343" bestFit="1" customWidth="1"/>
    <col min="6916" max="6917" width="12.625" style="343" customWidth="1"/>
    <col min="6918" max="6918" width="17.25" style="343" bestFit="1" customWidth="1"/>
    <col min="6919" max="6919" width="14.25" style="343" customWidth="1"/>
    <col min="6920" max="6920" width="22.25" style="343" customWidth="1"/>
    <col min="6921" max="6921" width="23" style="343" customWidth="1"/>
    <col min="6922" max="6922" width="13" style="343" customWidth="1"/>
    <col min="6923" max="6923" width="12.625" style="343" customWidth="1"/>
    <col min="6924" max="6924" width="11.625" style="343" customWidth="1"/>
    <col min="6925" max="6925" width="8.25" style="343" customWidth="1"/>
    <col min="6926" max="6927" width="12" style="343" customWidth="1"/>
    <col min="6928" max="7166" width="11" style="343"/>
    <col min="7167" max="7167" width="18.25" style="343" bestFit="1" customWidth="1"/>
    <col min="7168" max="7168" width="14.375" style="343" customWidth="1"/>
    <col min="7169" max="7169" width="11.625" style="343" customWidth="1"/>
    <col min="7170" max="7170" width="19" style="343" customWidth="1"/>
    <col min="7171" max="7171" width="15.25" style="343" bestFit="1" customWidth="1"/>
    <col min="7172" max="7173" width="12.625" style="343" customWidth="1"/>
    <col min="7174" max="7174" width="17.25" style="343" bestFit="1" customWidth="1"/>
    <col min="7175" max="7175" width="14.25" style="343" customWidth="1"/>
    <col min="7176" max="7176" width="22.25" style="343" customWidth="1"/>
    <col min="7177" max="7177" width="23" style="343" customWidth="1"/>
    <col min="7178" max="7178" width="13" style="343" customWidth="1"/>
    <col min="7179" max="7179" width="12.625" style="343" customWidth="1"/>
    <col min="7180" max="7180" width="11.625" style="343" customWidth="1"/>
    <col min="7181" max="7181" width="8.25" style="343" customWidth="1"/>
    <col min="7182" max="7183" width="12" style="343" customWidth="1"/>
    <col min="7184" max="7422" width="11" style="343"/>
    <col min="7423" max="7423" width="18.25" style="343" bestFit="1" customWidth="1"/>
    <col min="7424" max="7424" width="14.375" style="343" customWidth="1"/>
    <col min="7425" max="7425" width="11.625" style="343" customWidth="1"/>
    <col min="7426" max="7426" width="19" style="343" customWidth="1"/>
    <col min="7427" max="7427" width="15.25" style="343" bestFit="1" customWidth="1"/>
    <col min="7428" max="7429" width="12.625" style="343" customWidth="1"/>
    <col min="7430" max="7430" width="17.25" style="343" bestFit="1" customWidth="1"/>
    <col min="7431" max="7431" width="14.25" style="343" customWidth="1"/>
    <col min="7432" max="7432" width="22.25" style="343" customWidth="1"/>
    <col min="7433" max="7433" width="23" style="343" customWidth="1"/>
    <col min="7434" max="7434" width="13" style="343" customWidth="1"/>
    <col min="7435" max="7435" width="12.625" style="343" customWidth="1"/>
    <col min="7436" max="7436" width="11.625" style="343" customWidth="1"/>
    <col min="7437" max="7437" width="8.25" style="343" customWidth="1"/>
    <col min="7438" max="7439" width="12" style="343" customWidth="1"/>
    <col min="7440" max="7678" width="11" style="343"/>
    <col min="7679" max="7679" width="18.25" style="343" bestFit="1" customWidth="1"/>
    <col min="7680" max="7680" width="14.375" style="343" customWidth="1"/>
    <col min="7681" max="7681" width="11.625" style="343" customWidth="1"/>
    <col min="7682" max="7682" width="19" style="343" customWidth="1"/>
    <col min="7683" max="7683" width="15.25" style="343" bestFit="1" customWidth="1"/>
    <col min="7684" max="7685" width="12.625" style="343" customWidth="1"/>
    <col min="7686" max="7686" width="17.25" style="343" bestFit="1" customWidth="1"/>
    <col min="7687" max="7687" width="14.25" style="343" customWidth="1"/>
    <col min="7688" max="7688" width="22.25" style="343" customWidth="1"/>
    <col min="7689" max="7689" width="23" style="343" customWidth="1"/>
    <col min="7690" max="7690" width="13" style="343" customWidth="1"/>
    <col min="7691" max="7691" width="12.625" style="343" customWidth="1"/>
    <col min="7692" max="7692" width="11.625" style="343" customWidth="1"/>
    <col min="7693" max="7693" width="8.25" style="343" customWidth="1"/>
    <col min="7694" max="7695" width="12" style="343" customWidth="1"/>
    <col min="7696" max="7934" width="11" style="343"/>
    <col min="7935" max="7935" width="18.25" style="343" bestFit="1" customWidth="1"/>
    <col min="7936" max="7936" width="14.375" style="343" customWidth="1"/>
    <col min="7937" max="7937" width="11.625" style="343" customWidth="1"/>
    <col min="7938" max="7938" width="19" style="343" customWidth="1"/>
    <col min="7939" max="7939" width="15.25" style="343" bestFit="1" customWidth="1"/>
    <col min="7940" max="7941" width="12.625" style="343" customWidth="1"/>
    <col min="7942" max="7942" width="17.25" style="343" bestFit="1" customWidth="1"/>
    <col min="7943" max="7943" width="14.25" style="343" customWidth="1"/>
    <col min="7944" max="7944" width="22.25" style="343" customWidth="1"/>
    <col min="7945" max="7945" width="23" style="343" customWidth="1"/>
    <col min="7946" max="7946" width="13" style="343" customWidth="1"/>
    <col min="7947" max="7947" width="12.625" style="343" customWidth="1"/>
    <col min="7948" max="7948" width="11.625" style="343" customWidth="1"/>
    <col min="7949" max="7949" width="8.25" style="343" customWidth="1"/>
    <col min="7950" max="7951" width="12" style="343" customWidth="1"/>
    <col min="7952" max="8190" width="11" style="343"/>
    <col min="8191" max="8191" width="18.25" style="343" bestFit="1" customWidth="1"/>
    <col min="8192" max="8192" width="14.375" style="343" customWidth="1"/>
    <col min="8193" max="8193" width="11.625" style="343" customWidth="1"/>
    <col min="8194" max="8194" width="19" style="343" customWidth="1"/>
    <col min="8195" max="8195" width="15.25" style="343" bestFit="1" customWidth="1"/>
    <col min="8196" max="8197" width="12.625" style="343" customWidth="1"/>
    <col min="8198" max="8198" width="17.25" style="343" bestFit="1" customWidth="1"/>
    <col min="8199" max="8199" width="14.25" style="343" customWidth="1"/>
    <col min="8200" max="8200" width="22.25" style="343" customWidth="1"/>
    <col min="8201" max="8201" width="23" style="343" customWidth="1"/>
    <col min="8202" max="8202" width="13" style="343" customWidth="1"/>
    <col min="8203" max="8203" width="12.625" style="343" customWidth="1"/>
    <col min="8204" max="8204" width="11.625" style="343" customWidth="1"/>
    <col min="8205" max="8205" width="8.25" style="343" customWidth="1"/>
    <col min="8206" max="8207" width="12" style="343" customWidth="1"/>
    <col min="8208" max="8446" width="11" style="343"/>
    <col min="8447" max="8447" width="18.25" style="343" bestFit="1" customWidth="1"/>
    <col min="8448" max="8448" width="14.375" style="343" customWidth="1"/>
    <col min="8449" max="8449" width="11.625" style="343" customWidth="1"/>
    <col min="8450" max="8450" width="19" style="343" customWidth="1"/>
    <col min="8451" max="8451" width="15.25" style="343" bestFit="1" customWidth="1"/>
    <col min="8452" max="8453" width="12.625" style="343" customWidth="1"/>
    <col min="8454" max="8454" width="17.25" style="343" bestFit="1" customWidth="1"/>
    <col min="8455" max="8455" width="14.25" style="343" customWidth="1"/>
    <col min="8456" max="8456" width="22.25" style="343" customWidth="1"/>
    <col min="8457" max="8457" width="23" style="343" customWidth="1"/>
    <col min="8458" max="8458" width="13" style="343" customWidth="1"/>
    <col min="8459" max="8459" width="12.625" style="343" customWidth="1"/>
    <col min="8460" max="8460" width="11.625" style="343" customWidth="1"/>
    <col min="8461" max="8461" width="8.25" style="343" customWidth="1"/>
    <col min="8462" max="8463" width="12" style="343" customWidth="1"/>
    <col min="8464" max="8702" width="11" style="343"/>
    <col min="8703" max="8703" width="18.25" style="343" bestFit="1" customWidth="1"/>
    <col min="8704" max="8704" width="14.375" style="343" customWidth="1"/>
    <col min="8705" max="8705" width="11.625" style="343" customWidth="1"/>
    <col min="8706" max="8706" width="19" style="343" customWidth="1"/>
    <col min="8707" max="8707" width="15.25" style="343" bestFit="1" customWidth="1"/>
    <col min="8708" max="8709" width="12.625" style="343" customWidth="1"/>
    <col min="8710" max="8710" width="17.25" style="343" bestFit="1" customWidth="1"/>
    <col min="8711" max="8711" width="14.25" style="343" customWidth="1"/>
    <col min="8712" max="8712" width="22.25" style="343" customWidth="1"/>
    <col min="8713" max="8713" width="23" style="343" customWidth="1"/>
    <col min="8714" max="8714" width="13" style="343" customWidth="1"/>
    <col min="8715" max="8715" width="12.625" style="343" customWidth="1"/>
    <col min="8716" max="8716" width="11.625" style="343" customWidth="1"/>
    <col min="8717" max="8717" width="8.25" style="343" customWidth="1"/>
    <col min="8718" max="8719" width="12" style="343" customWidth="1"/>
    <col min="8720" max="8958" width="11" style="343"/>
    <col min="8959" max="8959" width="18.25" style="343" bestFit="1" customWidth="1"/>
    <col min="8960" max="8960" width="14.375" style="343" customWidth="1"/>
    <col min="8961" max="8961" width="11.625" style="343" customWidth="1"/>
    <col min="8962" max="8962" width="19" style="343" customWidth="1"/>
    <col min="8963" max="8963" width="15.25" style="343" bestFit="1" customWidth="1"/>
    <col min="8964" max="8965" width="12.625" style="343" customWidth="1"/>
    <col min="8966" max="8966" width="17.25" style="343" bestFit="1" customWidth="1"/>
    <col min="8967" max="8967" width="14.25" style="343" customWidth="1"/>
    <col min="8968" max="8968" width="22.25" style="343" customWidth="1"/>
    <col min="8969" max="8969" width="23" style="343" customWidth="1"/>
    <col min="8970" max="8970" width="13" style="343" customWidth="1"/>
    <col min="8971" max="8971" width="12.625" style="343" customWidth="1"/>
    <col min="8972" max="8972" width="11.625" style="343" customWidth="1"/>
    <col min="8973" max="8973" width="8.25" style="343" customWidth="1"/>
    <col min="8974" max="8975" width="12" style="343" customWidth="1"/>
    <col min="8976" max="9214" width="11" style="343"/>
    <col min="9215" max="9215" width="18.25" style="343" bestFit="1" customWidth="1"/>
    <col min="9216" max="9216" width="14.375" style="343" customWidth="1"/>
    <col min="9217" max="9217" width="11.625" style="343" customWidth="1"/>
    <col min="9218" max="9218" width="19" style="343" customWidth="1"/>
    <col min="9219" max="9219" width="15.25" style="343" bestFit="1" customWidth="1"/>
    <col min="9220" max="9221" width="12.625" style="343" customWidth="1"/>
    <col min="9222" max="9222" width="17.25" style="343" bestFit="1" customWidth="1"/>
    <col min="9223" max="9223" width="14.25" style="343" customWidth="1"/>
    <col min="9224" max="9224" width="22.25" style="343" customWidth="1"/>
    <col min="9225" max="9225" width="23" style="343" customWidth="1"/>
    <col min="9226" max="9226" width="13" style="343" customWidth="1"/>
    <col min="9227" max="9227" width="12.625" style="343" customWidth="1"/>
    <col min="9228" max="9228" width="11.625" style="343" customWidth="1"/>
    <col min="9229" max="9229" width="8.25" style="343" customWidth="1"/>
    <col min="9230" max="9231" width="12" style="343" customWidth="1"/>
    <col min="9232" max="9470" width="11" style="343"/>
    <col min="9471" max="9471" width="18.25" style="343" bestFit="1" customWidth="1"/>
    <col min="9472" max="9472" width="14.375" style="343" customWidth="1"/>
    <col min="9473" max="9473" width="11.625" style="343" customWidth="1"/>
    <col min="9474" max="9474" width="19" style="343" customWidth="1"/>
    <col min="9475" max="9475" width="15.25" style="343" bestFit="1" customWidth="1"/>
    <col min="9476" max="9477" width="12.625" style="343" customWidth="1"/>
    <col min="9478" max="9478" width="17.25" style="343" bestFit="1" customWidth="1"/>
    <col min="9479" max="9479" width="14.25" style="343" customWidth="1"/>
    <col min="9480" max="9480" width="22.25" style="343" customWidth="1"/>
    <col min="9481" max="9481" width="23" style="343" customWidth="1"/>
    <col min="9482" max="9482" width="13" style="343" customWidth="1"/>
    <col min="9483" max="9483" width="12.625" style="343" customWidth="1"/>
    <col min="9484" max="9484" width="11.625" style="343" customWidth="1"/>
    <col min="9485" max="9485" width="8.25" style="343" customWidth="1"/>
    <col min="9486" max="9487" width="12" style="343" customWidth="1"/>
    <col min="9488" max="9726" width="11" style="343"/>
    <col min="9727" max="9727" width="18.25" style="343" bestFit="1" customWidth="1"/>
    <col min="9728" max="9728" width="14.375" style="343" customWidth="1"/>
    <col min="9729" max="9729" width="11.625" style="343" customWidth="1"/>
    <col min="9730" max="9730" width="19" style="343" customWidth="1"/>
    <col min="9731" max="9731" width="15.25" style="343" bestFit="1" customWidth="1"/>
    <col min="9732" max="9733" width="12.625" style="343" customWidth="1"/>
    <col min="9734" max="9734" width="17.25" style="343" bestFit="1" customWidth="1"/>
    <col min="9735" max="9735" width="14.25" style="343" customWidth="1"/>
    <col min="9736" max="9736" width="22.25" style="343" customWidth="1"/>
    <col min="9737" max="9737" width="23" style="343" customWidth="1"/>
    <col min="9738" max="9738" width="13" style="343" customWidth="1"/>
    <col min="9739" max="9739" width="12.625" style="343" customWidth="1"/>
    <col min="9740" max="9740" width="11.625" style="343" customWidth="1"/>
    <col min="9741" max="9741" width="8.25" style="343" customWidth="1"/>
    <col min="9742" max="9743" width="12" style="343" customWidth="1"/>
    <col min="9744" max="9982" width="11" style="343"/>
    <col min="9983" max="9983" width="18.25" style="343" bestFit="1" customWidth="1"/>
    <col min="9984" max="9984" width="14.375" style="343" customWidth="1"/>
    <col min="9985" max="9985" width="11.625" style="343" customWidth="1"/>
    <col min="9986" max="9986" width="19" style="343" customWidth="1"/>
    <col min="9987" max="9987" width="15.25" style="343" bestFit="1" customWidth="1"/>
    <col min="9988" max="9989" width="12.625" style="343" customWidth="1"/>
    <col min="9990" max="9990" width="17.25" style="343" bestFit="1" customWidth="1"/>
    <col min="9991" max="9991" width="14.25" style="343" customWidth="1"/>
    <col min="9992" max="9992" width="22.25" style="343" customWidth="1"/>
    <col min="9993" max="9993" width="23" style="343" customWidth="1"/>
    <col min="9994" max="9994" width="13" style="343" customWidth="1"/>
    <col min="9995" max="9995" width="12.625" style="343" customWidth="1"/>
    <col min="9996" max="9996" width="11.625" style="343" customWidth="1"/>
    <col min="9997" max="9997" width="8.25" style="343" customWidth="1"/>
    <col min="9998" max="9999" width="12" style="343" customWidth="1"/>
    <col min="10000" max="10238" width="11" style="343"/>
    <col min="10239" max="10239" width="18.25" style="343" bestFit="1" customWidth="1"/>
    <col min="10240" max="10240" width="14.375" style="343" customWidth="1"/>
    <col min="10241" max="10241" width="11.625" style="343" customWidth="1"/>
    <col min="10242" max="10242" width="19" style="343" customWidth="1"/>
    <col min="10243" max="10243" width="15.25" style="343" bestFit="1" customWidth="1"/>
    <col min="10244" max="10245" width="12.625" style="343" customWidth="1"/>
    <col min="10246" max="10246" width="17.25" style="343" bestFit="1" customWidth="1"/>
    <col min="10247" max="10247" width="14.25" style="343" customWidth="1"/>
    <col min="10248" max="10248" width="22.25" style="343" customWidth="1"/>
    <col min="10249" max="10249" width="23" style="343" customWidth="1"/>
    <col min="10250" max="10250" width="13" style="343" customWidth="1"/>
    <col min="10251" max="10251" width="12.625" style="343" customWidth="1"/>
    <col min="10252" max="10252" width="11.625" style="343" customWidth="1"/>
    <col min="10253" max="10253" width="8.25" style="343" customWidth="1"/>
    <col min="10254" max="10255" width="12" style="343" customWidth="1"/>
    <col min="10256" max="10494" width="11" style="343"/>
    <col min="10495" max="10495" width="18.25" style="343" bestFit="1" customWidth="1"/>
    <col min="10496" max="10496" width="14.375" style="343" customWidth="1"/>
    <col min="10497" max="10497" width="11.625" style="343" customWidth="1"/>
    <col min="10498" max="10498" width="19" style="343" customWidth="1"/>
    <col min="10499" max="10499" width="15.25" style="343" bestFit="1" customWidth="1"/>
    <col min="10500" max="10501" width="12.625" style="343" customWidth="1"/>
    <col min="10502" max="10502" width="17.25" style="343" bestFit="1" customWidth="1"/>
    <col min="10503" max="10503" width="14.25" style="343" customWidth="1"/>
    <col min="10504" max="10504" width="22.25" style="343" customWidth="1"/>
    <col min="10505" max="10505" width="23" style="343" customWidth="1"/>
    <col min="10506" max="10506" width="13" style="343" customWidth="1"/>
    <col min="10507" max="10507" width="12.625" style="343" customWidth="1"/>
    <col min="10508" max="10508" width="11.625" style="343" customWidth="1"/>
    <col min="10509" max="10509" width="8.25" style="343" customWidth="1"/>
    <col min="10510" max="10511" width="12" style="343" customWidth="1"/>
    <col min="10512" max="10750" width="11" style="343"/>
    <col min="10751" max="10751" width="18.25" style="343" bestFit="1" customWidth="1"/>
    <col min="10752" max="10752" width="14.375" style="343" customWidth="1"/>
    <col min="10753" max="10753" width="11.625" style="343" customWidth="1"/>
    <col min="10754" max="10754" width="19" style="343" customWidth="1"/>
    <col min="10755" max="10755" width="15.25" style="343" bestFit="1" customWidth="1"/>
    <col min="10756" max="10757" width="12.625" style="343" customWidth="1"/>
    <col min="10758" max="10758" width="17.25" style="343" bestFit="1" customWidth="1"/>
    <col min="10759" max="10759" width="14.25" style="343" customWidth="1"/>
    <col min="10760" max="10760" width="22.25" style="343" customWidth="1"/>
    <col min="10761" max="10761" width="23" style="343" customWidth="1"/>
    <col min="10762" max="10762" width="13" style="343" customWidth="1"/>
    <col min="10763" max="10763" width="12.625" style="343" customWidth="1"/>
    <col min="10764" max="10764" width="11.625" style="343" customWidth="1"/>
    <col min="10765" max="10765" width="8.25" style="343" customWidth="1"/>
    <col min="10766" max="10767" width="12" style="343" customWidth="1"/>
    <col min="10768" max="11006" width="11" style="343"/>
    <col min="11007" max="11007" width="18.25" style="343" bestFit="1" customWidth="1"/>
    <col min="11008" max="11008" width="14.375" style="343" customWidth="1"/>
    <col min="11009" max="11009" width="11.625" style="343" customWidth="1"/>
    <col min="11010" max="11010" width="19" style="343" customWidth="1"/>
    <col min="11011" max="11011" width="15.25" style="343" bestFit="1" customWidth="1"/>
    <col min="11012" max="11013" width="12.625" style="343" customWidth="1"/>
    <col min="11014" max="11014" width="17.25" style="343" bestFit="1" customWidth="1"/>
    <col min="11015" max="11015" width="14.25" style="343" customWidth="1"/>
    <col min="11016" max="11016" width="22.25" style="343" customWidth="1"/>
    <col min="11017" max="11017" width="23" style="343" customWidth="1"/>
    <col min="11018" max="11018" width="13" style="343" customWidth="1"/>
    <col min="11019" max="11019" width="12.625" style="343" customWidth="1"/>
    <col min="11020" max="11020" width="11.625" style="343" customWidth="1"/>
    <col min="11021" max="11021" width="8.25" style="343" customWidth="1"/>
    <col min="11022" max="11023" width="12" style="343" customWidth="1"/>
    <col min="11024" max="11262" width="11" style="343"/>
    <col min="11263" max="11263" width="18.25" style="343" bestFit="1" customWidth="1"/>
    <col min="11264" max="11264" width="14.375" style="343" customWidth="1"/>
    <col min="11265" max="11265" width="11.625" style="343" customWidth="1"/>
    <col min="11266" max="11266" width="19" style="343" customWidth="1"/>
    <col min="11267" max="11267" width="15.25" style="343" bestFit="1" customWidth="1"/>
    <col min="11268" max="11269" width="12.625" style="343" customWidth="1"/>
    <col min="11270" max="11270" width="17.25" style="343" bestFit="1" customWidth="1"/>
    <col min="11271" max="11271" width="14.25" style="343" customWidth="1"/>
    <col min="11272" max="11272" width="22.25" style="343" customWidth="1"/>
    <col min="11273" max="11273" width="23" style="343" customWidth="1"/>
    <col min="11274" max="11274" width="13" style="343" customWidth="1"/>
    <col min="11275" max="11275" width="12.625" style="343" customWidth="1"/>
    <col min="11276" max="11276" width="11.625" style="343" customWidth="1"/>
    <col min="11277" max="11277" width="8.25" style="343" customWidth="1"/>
    <col min="11278" max="11279" width="12" style="343" customWidth="1"/>
    <col min="11280" max="11518" width="11" style="343"/>
    <col min="11519" max="11519" width="18.25" style="343" bestFit="1" customWidth="1"/>
    <col min="11520" max="11520" width="14.375" style="343" customWidth="1"/>
    <col min="11521" max="11521" width="11.625" style="343" customWidth="1"/>
    <col min="11522" max="11522" width="19" style="343" customWidth="1"/>
    <col min="11523" max="11523" width="15.25" style="343" bestFit="1" customWidth="1"/>
    <col min="11524" max="11525" width="12.625" style="343" customWidth="1"/>
    <col min="11526" max="11526" width="17.25" style="343" bestFit="1" customWidth="1"/>
    <col min="11527" max="11527" width="14.25" style="343" customWidth="1"/>
    <col min="11528" max="11528" width="22.25" style="343" customWidth="1"/>
    <col min="11529" max="11529" width="23" style="343" customWidth="1"/>
    <col min="11530" max="11530" width="13" style="343" customWidth="1"/>
    <col min="11531" max="11531" width="12.625" style="343" customWidth="1"/>
    <col min="11532" max="11532" width="11.625" style="343" customWidth="1"/>
    <col min="11533" max="11533" width="8.25" style="343" customWidth="1"/>
    <col min="11534" max="11535" width="12" style="343" customWidth="1"/>
    <col min="11536" max="11774" width="11" style="343"/>
    <col min="11775" max="11775" width="18.25" style="343" bestFit="1" customWidth="1"/>
    <col min="11776" max="11776" width="14.375" style="343" customWidth="1"/>
    <col min="11777" max="11777" width="11.625" style="343" customWidth="1"/>
    <col min="11778" max="11778" width="19" style="343" customWidth="1"/>
    <col min="11779" max="11779" width="15.25" style="343" bestFit="1" customWidth="1"/>
    <col min="11780" max="11781" width="12.625" style="343" customWidth="1"/>
    <col min="11782" max="11782" width="17.25" style="343" bestFit="1" customWidth="1"/>
    <col min="11783" max="11783" width="14.25" style="343" customWidth="1"/>
    <col min="11784" max="11784" width="22.25" style="343" customWidth="1"/>
    <col min="11785" max="11785" width="23" style="343" customWidth="1"/>
    <col min="11786" max="11786" width="13" style="343" customWidth="1"/>
    <col min="11787" max="11787" width="12.625" style="343" customWidth="1"/>
    <col min="11788" max="11788" width="11.625" style="343" customWidth="1"/>
    <col min="11789" max="11789" width="8.25" style="343" customWidth="1"/>
    <col min="11790" max="11791" width="12" style="343" customWidth="1"/>
    <col min="11792" max="12030" width="11" style="343"/>
    <col min="12031" max="12031" width="18.25" style="343" bestFit="1" customWidth="1"/>
    <col min="12032" max="12032" width="14.375" style="343" customWidth="1"/>
    <col min="12033" max="12033" width="11.625" style="343" customWidth="1"/>
    <col min="12034" max="12034" width="19" style="343" customWidth="1"/>
    <col min="12035" max="12035" width="15.25" style="343" bestFit="1" customWidth="1"/>
    <col min="12036" max="12037" width="12.625" style="343" customWidth="1"/>
    <col min="12038" max="12038" width="17.25" style="343" bestFit="1" customWidth="1"/>
    <col min="12039" max="12039" width="14.25" style="343" customWidth="1"/>
    <col min="12040" max="12040" width="22.25" style="343" customWidth="1"/>
    <col min="12041" max="12041" width="23" style="343" customWidth="1"/>
    <col min="12042" max="12042" width="13" style="343" customWidth="1"/>
    <col min="12043" max="12043" width="12.625" style="343" customWidth="1"/>
    <col min="12044" max="12044" width="11.625" style="343" customWidth="1"/>
    <col min="12045" max="12045" width="8.25" style="343" customWidth="1"/>
    <col min="12046" max="12047" width="12" style="343" customWidth="1"/>
    <col min="12048" max="12286" width="11" style="343"/>
    <col min="12287" max="12287" width="18.25" style="343" bestFit="1" customWidth="1"/>
    <col min="12288" max="12288" width="14.375" style="343" customWidth="1"/>
    <col min="12289" max="12289" width="11.625" style="343" customWidth="1"/>
    <col min="12290" max="12290" width="19" style="343" customWidth="1"/>
    <col min="12291" max="12291" width="15.25" style="343" bestFit="1" customWidth="1"/>
    <col min="12292" max="12293" width="12.625" style="343" customWidth="1"/>
    <col min="12294" max="12294" width="17.25" style="343" bestFit="1" customWidth="1"/>
    <col min="12295" max="12295" width="14.25" style="343" customWidth="1"/>
    <col min="12296" max="12296" width="22.25" style="343" customWidth="1"/>
    <col min="12297" max="12297" width="23" style="343" customWidth="1"/>
    <col min="12298" max="12298" width="13" style="343" customWidth="1"/>
    <col min="12299" max="12299" width="12.625" style="343" customWidth="1"/>
    <col min="12300" max="12300" width="11.625" style="343" customWidth="1"/>
    <col min="12301" max="12301" width="8.25" style="343" customWidth="1"/>
    <col min="12302" max="12303" width="12" style="343" customWidth="1"/>
    <col min="12304" max="12542" width="11" style="343"/>
    <col min="12543" max="12543" width="18.25" style="343" bestFit="1" customWidth="1"/>
    <col min="12544" max="12544" width="14.375" style="343" customWidth="1"/>
    <col min="12545" max="12545" width="11.625" style="343" customWidth="1"/>
    <col min="12546" max="12546" width="19" style="343" customWidth="1"/>
    <col min="12547" max="12547" width="15.25" style="343" bestFit="1" customWidth="1"/>
    <col min="12548" max="12549" width="12.625" style="343" customWidth="1"/>
    <col min="12550" max="12550" width="17.25" style="343" bestFit="1" customWidth="1"/>
    <col min="12551" max="12551" width="14.25" style="343" customWidth="1"/>
    <col min="12552" max="12552" width="22.25" style="343" customWidth="1"/>
    <col min="12553" max="12553" width="23" style="343" customWidth="1"/>
    <col min="12554" max="12554" width="13" style="343" customWidth="1"/>
    <col min="12555" max="12555" width="12.625" style="343" customWidth="1"/>
    <col min="12556" max="12556" width="11.625" style="343" customWidth="1"/>
    <col min="12557" max="12557" width="8.25" style="343" customWidth="1"/>
    <col min="12558" max="12559" width="12" style="343" customWidth="1"/>
    <col min="12560" max="12798" width="11" style="343"/>
    <col min="12799" max="12799" width="18.25" style="343" bestFit="1" customWidth="1"/>
    <col min="12800" max="12800" width="14.375" style="343" customWidth="1"/>
    <col min="12801" max="12801" width="11.625" style="343" customWidth="1"/>
    <col min="12802" max="12802" width="19" style="343" customWidth="1"/>
    <col min="12803" max="12803" width="15.25" style="343" bestFit="1" customWidth="1"/>
    <col min="12804" max="12805" width="12.625" style="343" customWidth="1"/>
    <col min="12806" max="12806" width="17.25" style="343" bestFit="1" customWidth="1"/>
    <col min="12807" max="12807" width="14.25" style="343" customWidth="1"/>
    <col min="12808" max="12808" width="22.25" style="343" customWidth="1"/>
    <col min="12809" max="12809" width="23" style="343" customWidth="1"/>
    <col min="12810" max="12810" width="13" style="343" customWidth="1"/>
    <col min="12811" max="12811" width="12.625" style="343" customWidth="1"/>
    <col min="12812" max="12812" width="11.625" style="343" customWidth="1"/>
    <col min="12813" max="12813" width="8.25" style="343" customWidth="1"/>
    <col min="12814" max="12815" width="12" style="343" customWidth="1"/>
    <col min="12816" max="13054" width="11" style="343"/>
    <col min="13055" max="13055" width="18.25" style="343" bestFit="1" customWidth="1"/>
    <col min="13056" max="13056" width="14.375" style="343" customWidth="1"/>
    <col min="13057" max="13057" width="11.625" style="343" customWidth="1"/>
    <col min="13058" max="13058" width="19" style="343" customWidth="1"/>
    <col min="13059" max="13059" width="15.25" style="343" bestFit="1" customWidth="1"/>
    <col min="13060" max="13061" width="12.625" style="343" customWidth="1"/>
    <col min="13062" max="13062" width="17.25" style="343" bestFit="1" customWidth="1"/>
    <col min="13063" max="13063" width="14.25" style="343" customWidth="1"/>
    <col min="13064" max="13064" width="22.25" style="343" customWidth="1"/>
    <col min="13065" max="13065" width="23" style="343" customWidth="1"/>
    <col min="13066" max="13066" width="13" style="343" customWidth="1"/>
    <col min="13067" max="13067" width="12.625" style="343" customWidth="1"/>
    <col min="13068" max="13068" width="11.625" style="343" customWidth="1"/>
    <col min="13069" max="13069" width="8.25" style="343" customWidth="1"/>
    <col min="13070" max="13071" width="12" style="343" customWidth="1"/>
    <col min="13072" max="13310" width="11" style="343"/>
    <col min="13311" max="13311" width="18.25" style="343" bestFit="1" customWidth="1"/>
    <col min="13312" max="13312" width="14.375" style="343" customWidth="1"/>
    <col min="13313" max="13313" width="11.625" style="343" customWidth="1"/>
    <col min="13314" max="13314" width="19" style="343" customWidth="1"/>
    <col min="13315" max="13315" width="15.25" style="343" bestFit="1" customWidth="1"/>
    <col min="13316" max="13317" width="12.625" style="343" customWidth="1"/>
    <col min="13318" max="13318" width="17.25" style="343" bestFit="1" customWidth="1"/>
    <col min="13319" max="13319" width="14.25" style="343" customWidth="1"/>
    <col min="13320" max="13320" width="22.25" style="343" customWidth="1"/>
    <col min="13321" max="13321" width="23" style="343" customWidth="1"/>
    <col min="13322" max="13322" width="13" style="343" customWidth="1"/>
    <col min="13323" max="13323" width="12.625" style="343" customWidth="1"/>
    <col min="13324" max="13324" width="11.625" style="343" customWidth="1"/>
    <col min="13325" max="13325" width="8.25" style="343" customWidth="1"/>
    <col min="13326" max="13327" width="12" style="343" customWidth="1"/>
    <col min="13328" max="13566" width="11" style="343"/>
    <col min="13567" max="13567" width="18.25" style="343" bestFit="1" customWidth="1"/>
    <col min="13568" max="13568" width="14.375" style="343" customWidth="1"/>
    <col min="13569" max="13569" width="11.625" style="343" customWidth="1"/>
    <col min="13570" max="13570" width="19" style="343" customWidth="1"/>
    <col min="13571" max="13571" width="15.25" style="343" bestFit="1" customWidth="1"/>
    <col min="13572" max="13573" width="12.625" style="343" customWidth="1"/>
    <col min="13574" max="13574" width="17.25" style="343" bestFit="1" customWidth="1"/>
    <col min="13575" max="13575" width="14.25" style="343" customWidth="1"/>
    <col min="13576" max="13576" width="22.25" style="343" customWidth="1"/>
    <col min="13577" max="13577" width="23" style="343" customWidth="1"/>
    <col min="13578" max="13578" width="13" style="343" customWidth="1"/>
    <col min="13579" max="13579" width="12.625" style="343" customWidth="1"/>
    <col min="13580" max="13580" width="11.625" style="343" customWidth="1"/>
    <col min="13581" max="13581" width="8.25" style="343" customWidth="1"/>
    <col min="13582" max="13583" width="12" style="343" customWidth="1"/>
    <col min="13584" max="13822" width="11" style="343"/>
    <col min="13823" max="13823" width="18.25" style="343" bestFit="1" customWidth="1"/>
    <col min="13824" max="13824" width="14.375" style="343" customWidth="1"/>
    <col min="13825" max="13825" width="11.625" style="343" customWidth="1"/>
    <col min="13826" max="13826" width="19" style="343" customWidth="1"/>
    <col min="13827" max="13827" width="15.25" style="343" bestFit="1" customWidth="1"/>
    <col min="13828" max="13829" width="12.625" style="343" customWidth="1"/>
    <col min="13830" max="13830" width="17.25" style="343" bestFit="1" customWidth="1"/>
    <col min="13831" max="13831" width="14.25" style="343" customWidth="1"/>
    <col min="13832" max="13832" width="22.25" style="343" customWidth="1"/>
    <col min="13833" max="13833" width="23" style="343" customWidth="1"/>
    <col min="13834" max="13834" width="13" style="343" customWidth="1"/>
    <col min="13835" max="13835" width="12.625" style="343" customWidth="1"/>
    <col min="13836" max="13836" width="11.625" style="343" customWidth="1"/>
    <col min="13837" max="13837" width="8.25" style="343" customWidth="1"/>
    <col min="13838" max="13839" width="12" style="343" customWidth="1"/>
    <col min="13840" max="14078" width="11" style="343"/>
    <col min="14079" max="14079" width="18.25" style="343" bestFit="1" customWidth="1"/>
    <col min="14080" max="14080" width="14.375" style="343" customWidth="1"/>
    <col min="14081" max="14081" width="11.625" style="343" customWidth="1"/>
    <col min="14082" max="14082" width="19" style="343" customWidth="1"/>
    <col min="14083" max="14083" width="15.25" style="343" bestFit="1" customWidth="1"/>
    <col min="14084" max="14085" width="12.625" style="343" customWidth="1"/>
    <col min="14086" max="14086" width="17.25" style="343" bestFit="1" customWidth="1"/>
    <col min="14087" max="14087" width="14.25" style="343" customWidth="1"/>
    <col min="14088" max="14088" width="22.25" style="343" customWidth="1"/>
    <col min="14089" max="14089" width="23" style="343" customWidth="1"/>
    <col min="14090" max="14090" width="13" style="343" customWidth="1"/>
    <col min="14091" max="14091" width="12.625" style="343" customWidth="1"/>
    <col min="14092" max="14092" width="11.625" style="343" customWidth="1"/>
    <col min="14093" max="14093" width="8.25" style="343" customWidth="1"/>
    <col min="14094" max="14095" width="12" style="343" customWidth="1"/>
    <col min="14096" max="14334" width="11" style="343"/>
    <col min="14335" max="14335" width="18.25" style="343" bestFit="1" customWidth="1"/>
    <col min="14336" max="14336" width="14.375" style="343" customWidth="1"/>
    <col min="14337" max="14337" width="11.625" style="343" customWidth="1"/>
    <col min="14338" max="14338" width="19" style="343" customWidth="1"/>
    <col min="14339" max="14339" width="15.25" style="343" bestFit="1" customWidth="1"/>
    <col min="14340" max="14341" width="12.625" style="343" customWidth="1"/>
    <col min="14342" max="14342" width="17.25" style="343" bestFit="1" customWidth="1"/>
    <col min="14343" max="14343" width="14.25" style="343" customWidth="1"/>
    <col min="14344" max="14344" width="22.25" style="343" customWidth="1"/>
    <col min="14345" max="14345" width="23" style="343" customWidth="1"/>
    <col min="14346" max="14346" width="13" style="343" customWidth="1"/>
    <col min="14347" max="14347" width="12.625" style="343" customWidth="1"/>
    <col min="14348" max="14348" width="11.625" style="343" customWidth="1"/>
    <col min="14349" max="14349" width="8.25" style="343" customWidth="1"/>
    <col min="14350" max="14351" width="12" style="343" customWidth="1"/>
    <col min="14352" max="14590" width="11" style="343"/>
    <col min="14591" max="14591" width="18.25" style="343" bestFit="1" customWidth="1"/>
    <col min="14592" max="14592" width="14.375" style="343" customWidth="1"/>
    <col min="14593" max="14593" width="11.625" style="343" customWidth="1"/>
    <col min="14594" max="14594" width="19" style="343" customWidth="1"/>
    <col min="14595" max="14595" width="15.25" style="343" bestFit="1" customWidth="1"/>
    <col min="14596" max="14597" width="12.625" style="343" customWidth="1"/>
    <col min="14598" max="14598" width="17.25" style="343" bestFit="1" customWidth="1"/>
    <col min="14599" max="14599" width="14.25" style="343" customWidth="1"/>
    <col min="14600" max="14600" width="22.25" style="343" customWidth="1"/>
    <col min="14601" max="14601" width="23" style="343" customWidth="1"/>
    <col min="14602" max="14602" width="13" style="343" customWidth="1"/>
    <col min="14603" max="14603" width="12.625" style="343" customWidth="1"/>
    <col min="14604" max="14604" width="11.625" style="343" customWidth="1"/>
    <col min="14605" max="14605" width="8.25" style="343" customWidth="1"/>
    <col min="14606" max="14607" width="12" style="343" customWidth="1"/>
    <col min="14608" max="14846" width="11" style="343"/>
    <col min="14847" max="14847" width="18.25" style="343" bestFit="1" customWidth="1"/>
    <col min="14848" max="14848" width="14.375" style="343" customWidth="1"/>
    <col min="14849" max="14849" width="11.625" style="343" customWidth="1"/>
    <col min="14850" max="14850" width="19" style="343" customWidth="1"/>
    <col min="14851" max="14851" width="15.25" style="343" bestFit="1" customWidth="1"/>
    <col min="14852" max="14853" width="12.625" style="343" customWidth="1"/>
    <col min="14854" max="14854" width="17.25" style="343" bestFit="1" customWidth="1"/>
    <col min="14855" max="14855" width="14.25" style="343" customWidth="1"/>
    <col min="14856" max="14856" width="22.25" style="343" customWidth="1"/>
    <col min="14857" max="14857" width="23" style="343" customWidth="1"/>
    <col min="14858" max="14858" width="13" style="343" customWidth="1"/>
    <col min="14859" max="14859" width="12.625" style="343" customWidth="1"/>
    <col min="14860" max="14860" width="11.625" style="343" customWidth="1"/>
    <col min="14861" max="14861" width="8.25" style="343" customWidth="1"/>
    <col min="14862" max="14863" width="12" style="343" customWidth="1"/>
    <col min="14864" max="15102" width="11" style="343"/>
    <col min="15103" max="15103" width="18.25" style="343" bestFit="1" customWidth="1"/>
    <col min="15104" max="15104" width="14.375" style="343" customWidth="1"/>
    <col min="15105" max="15105" width="11.625" style="343" customWidth="1"/>
    <col min="15106" max="15106" width="19" style="343" customWidth="1"/>
    <col min="15107" max="15107" width="15.25" style="343" bestFit="1" customWidth="1"/>
    <col min="15108" max="15109" width="12.625" style="343" customWidth="1"/>
    <col min="15110" max="15110" width="17.25" style="343" bestFit="1" customWidth="1"/>
    <col min="15111" max="15111" width="14.25" style="343" customWidth="1"/>
    <col min="15112" max="15112" width="22.25" style="343" customWidth="1"/>
    <col min="15113" max="15113" width="23" style="343" customWidth="1"/>
    <col min="15114" max="15114" width="13" style="343" customWidth="1"/>
    <col min="15115" max="15115" width="12.625" style="343" customWidth="1"/>
    <col min="15116" max="15116" width="11.625" style="343" customWidth="1"/>
    <col min="15117" max="15117" width="8.25" style="343" customWidth="1"/>
    <col min="15118" max="15119" width="12" style="343" customWidth="1"/>
    <col min="15120" max="15358" width="11" style="343"/>
    <col min="15359" max="15359" width="18.25" style="343" bestFit="1" customWidth="1"/>
    <col min="15360" max="15360" width="14.375" style="343" customWidth="1"/>
    <col min="15361" max="15361" width="11.625" style="343" customWidth="1"/>
    <col min="15362" max="15362" width="19" style="343" customWidth="1"/>
    <col min="15363" max="15363" width="15.25" style="343" bestFit="1" customWidth="1"/>
    <col min="15364" max="15365" width="12.625" style="343" customWidth="1"/>
    <col min="15366" max="15366" width="17.25" style="343" bestFit="1" customWidth="1"/>
    <col min="15367" max="15367" width="14.25" style="343" customWidth="1"/>
    <col min="15368" max="15368" width="22.25" style="343" customWidth="1"/>
    <col min="15369" max="15369" width="23" style="343" customWidth="1"/>
    <col min="15370" max="15370" width="13" style="343" customWidth="1"/>
    <col min="15371" max="15371" width="12.625" style="343" customWidth="1"/>
    <col min="15372" max="15372" width="11.625" style="343" customWidth="1"/>
    <col min="15373" max="15373" width="8.25" style="343" customWidth="1"/>
    <col min="15374" max="15375" width="12" style="343" customWidth="1"/>
    <col min="15376" max="15614" width="11" style="343"/>
    <col min="15615" max="15615" width="18.25" style="343" bestFit="1" customWidth="1"/>
    <col min="15616" max="15616" width="14.375" style="343" customWidth="1"/>
    <col min="15617" max="15617" width="11.625" style="343" customWidth="1"/>
    <col min="15618" max="15618" width="19" style="343" customWidth="1"/>
    <col min="15619" max="15619" width="15.25" style="343" bestFit="1" customWidth="1"/>
    <col min="15620" max="15621" width="12.625" style="343" customWidth="1"/>
    <col min="15622" max="15622" width="17.25" style="343" bestFit="1" customWidth="1"/>
    <col min="15623" max="15623" width="14.25" style="343" customWidth="1"/>
    <col min="15624" max="15624" width="22.25" style="343" customWidth="1"/>
    <col min="15625" max="15625" width="23" style="343" customWidth="1"/>
    <col min="15626" max="15626" width="13" style="343" customWidth="1"/>
    <col min="15627" max="15627" width="12.625" style="343" customWidth="1"/>
    <col min="15628" max="15628" width="11.625" style="343" customWidth="1"/>
    <col min="15629" max="15629" width="8.25" style="343" customWidth="1"/>
    <col min="15630" max="15631" width="12" style="343" customWidth="1"/>
    <col min="15632" max="15870" width="11" style="343"/>
    <col min="15871" max="15871" width="18.25" style="343" bestFit="1" customWidth="1"/>
    <col min="15872" max="15872" width="14.375" style="343" customWidth="1"/>
    <col min="15873" max="15873" width="11.625" style="343" customWidth="1"/>
    <col min="15874" max="15874" width="19" style="343" customWidth="1"/>
    <col min="15875" max="15875" width="15.25" style="343" bestFit="1" customWidth="1"/>
    <col min="15876" max="15877" width="12.625" style="343" customWidth="1"/>
    <col min="15878" max="15878" width="17.25" style="343" bestFit="1" customWidth="1"/>
    <col min="15879" max="15879" width="14.25" style="343" customWidth="1"/>
    <col min="15880" max="15880" width="22.25" style="343" customWidth="1"/>
    <col min="15881" max="15881" width="23" style="343" customWidth="1"/>
    <col min="15882" max="15882" width="13" style="343" customWidth="1"/>
    <col min="15883" max="15883" width="12.625" style="343" customWidth="1"/>
    <col min="15884" max="15884" width="11.625" style="343" customWidth="1"/>
    <col min="15885" max="15885" width="8.25" style="343" customWidth="1"/>
    <col min="15886" max="15887" width="12" style="343" customWidth="1"/>
    <col min="15888" max="16126" width="11" style="343"/>
    <col min="16127" max="16127" width="18.25" style="343" bestFit="1" customWidth="1"/>
    <col min="16128" max="16128" width="14.375" style="343" customWidth="1"/>
    <col min="16129" max="16129" width="11.625" style="343" customWidth="1"/>
    <col min="16130" max="16130" width="19" style="343" customWidth="1"/>
    <col min="16131" max="16131" width="15.25" style="343" bestFit="1" customWidth="1"/>
    <col min="16132" max="16133" width="12.625" style="343" customWidth="1"/>
    <col min="16134" max="16134" width="17.25" style="343" bestFit="1" customWidth="1"/>
    <col min="16135" max="16135" width="14.25" style="343" customWidth="1"/>
    <col min="16136" max="16136" width="22.25" style="343" customWidth="1"/>
    <col min="16137" max="16137" width="23" style="343" customWidth="1"/>
    <col min="16138" max="16138" width="13" style="343" customWidth="1"/>
    <col min="16139" max="16139" width="12.625" style="343" customWidth="1"/>
    <col min="16140" max="16140" width="11.625" style="343" customWidth="1"/>
    <col min="16141" max="16141" width="8.25" style="343" customWidth="1"/>
    <col min="16142" max="16143" width="12" style="343" customWidth="1"/>
    <col min="16144" max="16384" width="11" style="343"/>
  </cols>
  <sheetData>
    <row r="1" spans="1:26" s="290" customFormat="1" ht="13.5" hidden="1" customHeight="1" thickBot="1" x14ac:dyDescent="0.25">
      <c r="A1" s="287">
        <f ca="1">TODAY()</f>
        <v>44000</v>
      </c>
      <c r="B1" s="287"/>
      <c r="C1" s="287"/>
      <c r="D1" s="288"/>
      <c r="E1" s="288"/>
      <c r="F1" s="288"/>
      <c r="G1" s="289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</row>
    <row r="2" spans="1:26" s="290" customFormat="1" ht="45" customHeight="1" thickTop="1" thickBot="1" x14ac:dyDescent="0.25">
      <c r="A2" s="291" t="s">
        <v>184</v>
      </c>
      <c r="B2" s="401">
        <f>Planif!C1</f>
        <v>44197</v>
      </c>
      <c r="C2" s="482"/>
      <c r="D2" s="482"/>
      <c r="E2" s="292"/>
      <c r="F2" s="292"/>
      <c r="G2" s="293"/>
      <c r="H2" s="292"/>
      <c r="I2" s="292"/>
      <c r="J2" s="292"/>
      <c r="K2" s="292"/>
      <c r="L2" s="292"/>
      <c r="M2" s="294"/>
      <c r="N2" s="492" t="s">
        <v>31</v>
      </c>
      <c r="O2" s="493"/>
      <c r="P2" s="493"/>
      <c r="Q2" s="493"/>
      <c r="R2" s="493"/>
      <c r="S2" s="493"/>
      <c r="T2" s="494"/>
      <c r="U2" s="489" t="s">
        <v>0</v>
      </c>
      <c r="V2" s="490"/>
      <c r="W2" s="490"/>
      <c r="X2" s="490"/>
      <c r="Y2" s="490"/>
      <c r="Z2" s="491"/>
    </row>
    <row r="3" spans="1:26" s="290" customFormat="1" ht="38.25" customHeight="1" thickTop="1" x14ac:dyDescent="0.2">
      <c r="A3" s="508" t="s">
        <v>1</v>
      </c>
      <c r="B3" s="514" t="s">
        <v>3</v>
      </c>
      <c r="C3" s="515"/>
      <c r="D3" s="515"/>
      <c r="E3" s="516"/>
      <c r="F3" s="485" t="s">
        <v>241</v>
      </c>
      <c r="G3" s="510" t="s">
        <v>4</v>
      </c>
      <c r="H3" s="512" t="s">
        <v>34</v>
      </c>
      <c r="I3" s="512" t="s">
        <v>2</v>
      </c>
      <c r="J3" s="495" t="s">
        <v>5</v>
      </c>
      <c r="K3" s="496"/>
      <c r="L3" s="497" t="s">
        <v>248</v>
      </c>
      <c r="M3" s="499" t="s">
        <v>36</v>
      </c>
      <c r="N3" s="501" t="s">
        <v>30</v>
      </c>
      <c r="O3" s="502"/>
      <c r="P3" s="502"/>
      <c r="Q3" s="502"/>
      <c r="R3" s="502"/>
      <c r="S3" s="502"/>
      <c r="T3" s="503"/>
      <c r="U3" s="504" t="s">
        <v>86</v>
      </c>
      <c r="V3" s="295" t="s">
        <v>7</v>
      </c>
      <c r="W3" s="295" t="s">
        <v>45</v>
      </c>
      <c r="X3" s="506" t="s">
        <v>59</v>
      </c>
      <c r="Y3" s="483" t="s">
        <v>60</v>
      </c>
      <c r="Z3" s="487" t="s">
        <v>217</v>
      </c>
    </row>
    <row r="4" spans="1:26" s="290" customFormat="1" ht="30.75" customHeight="1" thickBot="1" x14ac:dyDescent="0.25">
      <c r="A4" s="509"/>
      <c r="B4" s="296" t="s">
        <v>8</v>
      </c>
      <c r="C4" s="346" t="s">
        <v>254</v>
      </c>
      <c r="D4" s="296" t="s">
        <v>9</v>
      </c>
      <c r="E4" s="346" t="s">
        <v>254</v>
      </c>
      <c r="F4" s="486"/>
      <c r="G4" s="511"/>
      <c r="H4" s="513"/>
      <c r="I4" s="513"/>
      <c r="J4" s="297" t="s">
        <v>10</v>
      </c>
      <c r="K4" s="298" t="s">
        <v>11</v>
      </c>
      <c r="L4" s="498"/>
      <c r="M4" s="500"/>
      <c r="N4" s="299" t="s">
        <v>35</v>
      </c>
      <c r="O4" s="300" t="s">
        <v>37</v>
      </c>
      <c r="P4" s="300" t="s">
        <v>27</v>
      </c>
      <c r="Q4" s="300" t="s">
        <v>29</v>
      </c>
      <c r="R4" s="300" t="s">
        <v>28</v>
      </c>
      <c r="S4" s="301" t="s">
        <v>53</v>
      </c>
      <c r="T4" s="302" t="s">
        <v>52</v>
      </c>
      <c r="U4" s="505"/>
      <c r="V4" s="298" t="s">
        <v>12</v>
      </c>
      <c r="W4" s="298" t="s">
        <v>12</v>
      </c>
      <c r="X4" s="507"/>
      <c r="Y4" s="484"/>
      <c r="Z4" s="488"/>
    </row>
    <row r="5" spans="1:26" s="290" customFormat="1" ht="20.25" customHeight="1" thickTop="1" x14ac:dyDescent="0.2">
      <c r="A5" s="303" t="s">
        <v>192</v>
      </c>
      <c r="B5" s="304">
        <v>44196</v>
      </c>
      <c r="C5" s="347">
        <f t="shared" ref="C5:C50" si="0">IF(B5="","",WEEKNUM(B5,2))</f>
        <v>53</v>
      </c>
      <c r="D5" s="304">
        <v>44197</v>
      </c>
      <c r="E5" s="347">
        <f t="shared" ref="E5:E36" si="1">IF(D5="","",WEEKNUM(D5,2))</f>
        <v>1</v>
      </c>
      <c r="F5" s="305"/>
      <c r="G5" s="306">
        <f t="shared" ref="G5:G50" ca="1" si="2">IF(B5= "", "",B5-$A$1)</f>
        <v>196</v>
      </c>
      <c r="H5" s="307"/>
      <c r="I5" s="308"/>
      <c r="J5" s="309"/>
      <c r="K5" s="310"/>
      <c r="L5" s="121" t="s">
        <v>372</v>
      </c>
      <c r="M5" s="121" t="s">
        <v>380</v>
      </c>
      <c r="N5" s="311">
        <v>0</v>
      </c>
      <c r="O5" s="312"/>
      <c r="P5" s="312"/>
      <c r="Q5" s="312"/>
      <c r="R5" s="313"/>
      <c r="S5" s="313"/>
      <c r="T5" s="314">
        <f t="shared" ref="T5:T36" si="3">SUM(N5:S5)</f>
        <v>0</v>
      </c>
      <c r="U5" s="315" t="s">
        <v>14</v>
      </c>
      <c r="V5" s="316" t="s">
        <v>15</v>
      </c>
      <c r="W5" s="310" t="s">
        <v>18</v>
      </c>
      <c r="X5" s="310">
        <v>0</v>
      </c>
      <c r="Y5" s="310">
        <v>0</v>
      </c>
      <c r="Z5" s="351"/>
    </row>
    <row r="6" spans="1:26" s="290" customFormat="1" ht="20.25" customHeight="1" x14ac:dyDescent="0.2">
      <c r="A6" s="303" t="s">
        <v>355</v>
      </c>
      <c r="B6" s="304">
        <v>44197</v>
      </c>
      <c r="C6" s="347">
        <f t="shared" si="0"/>
        <v>1</v>
      </c>
      <c r="D6" s="304">
        <v>44227</v>
      </c>
      <c r="E6" s="347">
        <f t="shared" si="1"/>
        <v>5</v>
      </c>
      <c r="F6" s="305"/>
      <c r="G6" s="306">
        <f t="shared" ca="1" si="2"/>
        <v>197</v>
      </c>
      <c r="H6" s="307"/>
      <c r="I6" s="308"/>
      <c r="J6" s="309"/>
      <c r="K6" s="310"/>
      <c r="L6" s="121"/>
      <c r="M6" s="121"/>
      <c r="N6" s="311"/>
      <c r="O6" s="312"/>
      <c r="P6" s="312"/>
      <c r="Q6" s="312"/>
      <c r="R6" s="313"/>
      <c r="S6" s="313"/>
      <c r="T6" s="314">
        <f t="shared" si="3"/>
        <v>0</v>
      </c>
      <c r="U6" s="315" t="s">
        <v>21</v>
      </c>
      <c r="V6" s="316" t="s">
        <v>15</v>
      </c>
      <c r="W6" s="310" t="s">
        <v>18</v>
      </c>
      <c r="X6" s="310">
        <v>15</v>
      </c>
      <c r="Y6" s="310">
        <v>15</v>
      </c>
      <c r="Z6" s="352"/>
    </row>
    <row r="7" spans="1:26" s="290" customFormat="1" ht="20.25" customHeight="1" x14ac:dyDescent="0.2">
      <c r="A7" s="303" t="s">
        <v>358</v>
      </c>
      <c r="B7" s="304">
        <v>44197</v>
      </c>
      <c r="C7" s="347">
        <f t="shared" si="0"/>
        <v>1</v>
      </c>
      <c r="D7" s="304">
        <v>44227</v>
      </c>
      <c r="E7" s="347">
        <f t="shared" si="1"/>
        <v>5</v>
      </c>
      <c r="F7" s="305"/>
      <c r="G7" s="306">
        <f t="shared" ca="1" si="2"/>
        <v>197</v>
      </c>
      <c r="H7" s="307"/>
      <c r="I7" s="319"/>
      <c r="J7" s="309"/>
      <c r="K7" s="310"/>
      <c r="L7" s="121" t="s">
        <v>197</v>
      </c>
      <c r="M7" s="121" t="s">
        <v>431</v>
      </c>
      <c r="N7" s="311"/>
      <c r="O7" s="312"/>
      <c r="P7" s="312">
        <v>2</v>
      </c>
      <c r="Q7" s="312"/>
      <c r="R7" s="313"/>
      <c r="S7" s="313"/>
      <c r="T7" s="314">
        <f t="shared" si="3"/>
        <v>2</v>
      </c>
      <c r="U7" s="315" t="s">
        <v>14</v>
      </c>
      <c r="V7" s="316" t="s">
        <v>15</v>
      </c>
      <c r="W7" s="310" t="s">
        <v>15</v>
      </c>
      <c r="X7" s="310">
        <v>15</v>
      </c>
      <c r="Y7" s="310">
        <v>15</v>
      </c>
      <c r="Z7" s="352"/>
    </row>
    <row r="8" spans="1:26" s="290" customFormat="1" ht="20.25" customHeight="1" x14ac:dyDescent="0.2">
      <c r="A8" s="303" t="s">
        <v>41</v>
      </c>
      <c r="B8" s="317">
        <v>44198</v>
      </c>
      <c r="C8" s="347">
        <f t="shared" si="0"/>
        <v>1</v>
      </c>
      <c r="D8" s="317">
        <v>44198</v>
      </c>
      <c r="E8" s="347">
        <f t="shared" si="1"/>
        <v>1</v>
      </c>
      <c r="F8" s="305"/>
      <c r="G8" s="306">
        <f t="shared" ca="1" si="2"/>
        <v>198</v>
      </c>
      <c r="H8" s="307"/>
      <c r="I8" s="319"/>
      <c r="J8" s="309"/>
      <c r="K8" s="310"/>
      <c r="L8" s="121" t="s">
        <v>193</v>
      </c>
      <c r="M8" s="121" t="s">
        <v>316</v>
      </c>
      <c r="N8" s="311"/>
      <c r="O8" s="312"/>
      <c r="P8" s="312"/>
      <c r="Q8" s="312"/>
      <c r="R8" s="313"/>
      <c r="S8" s="313"/>
      <c r="T8" s="314">
        <f t="shared" si="3"/>
        <v>0</v>
      </c>
      <c r="U8" s="315" t="s">
        <v>21</v>
      </c>
      <c r="V8" s="316"/>
      <c r="W8" s="310"/>
      <c r="X8" s="310">
        <v>13</v>
      </c>
      <c r="Y8" s="310">
        <v>0</v>
      </c>
      <c r="Z8" s="352"/>
    </row>
    <row r="9" spans="1:26" s="335" customFormat="1" ht="20.25" customHeight="1" x14ac:dyDescent="0.2">
      <c r="A9" s="303" t="s">
        <v>41</v>
      </c>
      <c r="B9" s="304">
        <v>44199</v>
      </c>
      <c r="C9" s="347">
        <f t="shared" si="0"/>
        <v>1</v>
      </c>
      <c r="D9" s="304">
        <v>44199</v>
      </c>
      <c r="E9" s="347">
        <f t="shared" si="1"/>
        <v>1</v>
      </c>
      <c r="F9" s="305"/>
      <c r="G9" s="306">
        <f t="shared" ca="1" si="2"/>
        <v>199</v>
      </c>
      <c r="H9" s="307"/>
      <c r="I9" s="308"/>
      <c r="J9" s="309"/>
      <c r="K9" s="310"/>
      <c r="L9" s="121" t="s">
        <v>193</v>
      </c>
      <c r="M9" s="121" t="s">
        <v>316</v>
      </c>
      <c r="N9" s="311"/>
      <c r="O9" s="312"/>
      <c r="P9" s="312"/>
      <c r="Q9" s="312"/>
      <c r="R9" s="313"/>
      <c r="S9" s="313"/>
      <c r="T9" s="314">
        <f t="shared" si="3"/>
        <v>0</v>
      </c>
      <c r="U9" s="315" t="s">
        <v>21</v>
      </c>
      <c r="V9" s="316"/>
      <c r="W9" s="310"/>
      <c r="X9" s="310">
        <v>14</v>
      </c>
      <c r="Y9" s="310">
        <v>0</v>
      </c>
      <c r="Z9" s="352"/>
    </row>
    <row r="10" spans="1:26" s="335" customFormat="1" ht="20.25" customHeight="1" x14ac:dyDescent="0.2">
      <c r="A10" s="303" t="s">
        <v>41</v>
      </c>
      <c r="B10" s="304">
        <v>44205</v>
      </c>
      <c r="C10" s="347">
        <f t="shared" si="0"/>
        <v>2</v>
      </c>
      <c r="D10" s="304">
        <v>44205</v>
      </c>
      <c r="E10" s="347">
        <f t="shared" si="1"/>
        <v>2</v>
      </c>
      <c r="F10" s="305"/>
      <c r="G10" s="306">
        <f t="shared" ca="1" si="2"/>
        <v>205</v>
      </c>
      <c r="H10" s="307"/>
      <c r="I10" s="395"/>
      <c r="J10" s="309"/>
      <c r="K10" s="310"/>
      <c r="L10" s="121" t="s">
        <v>193</v>
      </c>
      <c r="M10" s="121" t="s">
        <v>316</v>
      </c>
      <c r="N10" s="311"/>
      <c r="O10" s="312"/>
      <c r="P10" s="312"/>
      <c r="Q10" s="312"/>
      <c r="R10" s="313"/>
      <c r="S10" s="313"/>
      <c r="T10" s="314">
        <f t="shared" si="3"/>
        <v>0</v>
      </c>
      <c r="U10" s="318" t="s">
        <v>21</v>
      </c>
      <c r="V10" s="310"/>
      <c r="W10" s="310"/>
      <c r="X10" s="310">
        <v>13</v>
      </c>
      <c r="Y10" s="310">
        <v>0</v>
      </c>
      <c r="Z10" s="352"/>
    </row>
    <row r="11" spans="1:26" s="290" customFormat="1" ht="19.5" customHeight="1" x14ac:dyDescent="0.2">
      <c r="A11" s="303" t="s">
        <v>41</v>
      </c>
      <c r="B11" s="304">
        <v>44206</v>
      </c>
      <c r="C11" s="347">
        <f t="shared" si="0"/>
        <v>2</v>
      </c>
      <c r="D11" s="304">
        <v>44206</v>
      </c>
      <c r="E11" s="347">
        <f t="shared" si="1"/>
        <v>2</v>
      </c>
      <c r="F11" s="305"/>
      <c r="G11" s="306">
        <f t="shared" ca="1" si="2"/>
        <v>206</v>
      </c>
      <c r="H11" s="307"/>
      <c r="I11" s="308"/>
      <c r="J11" s="309"/>
      <c r="K11" s="310"/>
      <c r="L11" s="121" t="s">
        <v>193</v>
      </c>
      <c r="M11" s="286" t="s">
        <v>316</v>
      </c>
      <c r="N11" s="311"/>
      <c r="O11" s="312"/>
      <c r="P11" s="312"/>
      <c r="Q11" s="312"/>
      <c r="R11" s="313"/>
      <c r="S11" s="313"/>
      <c r="T11" s="314">
        <f t="shared" si="3"/>
        <v>0</v>
      </c>
      <c r="U11" s="315" t="s">
        <v>21</v>
      </c>
      <c r="V11" s="316"/>
      <c r="W11" s="310"/>
      <c r="X11" s="310">
        <v>14</v>
      </c>
      <c r="Y11" s="310">
        <v>0</v>
      </c>
      <c r="Z11" s="354"/>
    </row>
    <row r="12" spans="1:26" s="290" customFormat="1" ht="20.25" customHeight="1" x14ac:dyDescent="0.2">
      <c r="A12" s="303" t="s">
        <v>215</v>
      </c>
      <c r="B12" s="304">
        <v>44210</v>
      </c>
      <c r="C12" s="347">
        <f t="shared" si="0"/>
        <v>3</v>
      </c>
      <c r="D12" s="304">
        <v>44213</v>
      </c>
      <c r="E12" s="347">
        <f t="shared" si="1"/>
        <v>3</v>
      </c>
      <c r="F12" s="305"/>
      <c r="G12" s="306">
        <f t="shared" ca="1" si="2"/>
        <v>210</v>
      </c>
      <c r="H12" s="307"/>
      <c r="I12" s="308"/>
      <c r="J12" s="309"/>
      <c r="K12" s="310"/>
      <c r="L12" s="121" t="s">
        <v>197</v>
      </c>
      <c r="M12" s="121" t="s">
        <v>280</v>
      </c>
      <c r="N12" s="311">
        <v>0</v>
      </c>
      <c r="O12" s="312"/>
      <c r="P12" s="312">
        <v>1</v>
      </c>
      <c r="Q12" s="312"/>
      <c r="R12" s="313"/>
      <c r="S12" s="313"/>
      <c r="T12" s="314">
        <f t="shared" si="3"/>
        <v>1</v>
      </c>
      <c r="U12" s="315" t="s">
        <v>21</v>
      </c>
      <c r="V12" s="316" t="s">
        <v>15</v>
      </c>
      <c r="W12" s="310" t="s">
        <v>15</v>
      </c>
      <c r="X12" s="310">
        <v>5</v>
      </c>
      <c r="Y12" s="327">
        <v>5</v>
      </c>
      <c r="Z12" s="353"/>
    </row>
    <row r="13" spans="1:26" s="290" customFormat="1" ht="20.25" customHeight="1" x14ac:dyDescent="0.2">
      <c r="A13" s="303" t="s">
        <v>41</v>
      </c>
      <c r="B13" s="304">
        <v>44212</v>
      </c>
      <c r="C13" s="347">
        <f t="shared" si="0"/>
        <v>3</v>
      </c>
      <c r="D13" s="304">
        <v>44212</v>
      </c>
      <c r="E13" s="347">
        <f t="shared" si="1"/>
        <v>3</v>
      </c>
      <c r="F13" s="305"/>
      <c r="G13" s="306">
        <f t="shared" ca="1" si="2"/>
        <v>212</v>
      </c>
      <c r="H13" s="307"/>
      <c r="I13" s="308"/>
      <c r="J13" s="309"/>
      <c r="K13" s="310"/>
      <c r="L13" s="121" t="s">
        <v>356</v>
      </c>
      <c r="M13" s="121" t="s">
        <v>316</v>
      </c>
      <c r="N13" s="311"/>
      <c r="O13" s="312"/>
      <c r="P13" s="312"/>
      <c r="Q13" s="312"/>
      <c r="R13" s="313"/>
      <c r="S13" s="313"/>
      <c r="T13" s="314">
        <f t="shared" si="3"/>
        <v>0</v>
      </c>
      <c r="U13" s="315" t="s">
        <v>21</v>
      </c>
      <c r="V13" s="316" t="s">
        <v>15</v>
      </c>
      <c r="W13" s="310" t="s">
        <v>18</v>
      </c>
      <c r="X13" s="310">
        <v>13</v>
      </c>
      <c r="Y13" s="327">
        <v>0</v>
      </c>
      <c r="Z13" s="353"/>
    </row>
    <row r="14" spans="1:26" s="290" customFormat="1" ht="20.25" customHeight="1" x14ac:dyDescent="0.2">
      <c r="A14" s="320" t="s">
        <v>250</v>
      </c>
      <c r="B14" s="321">
        <v>44212</v>
      </c>
      <c r="C14" s="347">
        <f t="shared" si="0"/>
        <v>3</v>
      </c>
      <c r="D14" s="321">
        <v>44212</v>
      </c>
      <c r="E14" s="347">
        <f t="shared" si="1"/>
        <v>3</v>
      </c>
      <c r="F14" s="322"/>
      <c r="G14" s="323">
        <f t="shared" ca="1" si="2"/>
        <v>212</v>
      </c>
      <c r="H14" s="324"/>
      <c r="I14" s="325"/>
      <c r="J14" s="326"/>
      <c r="K14" s="327"/>
      <c r="L14" s="328" t="s">
        <v>197</v>
      </c>
      <c r="M14" s="328" t="s">
        <v>380</v>
      </c>
      <c r="N14" s="329"/>
      <c r="O14" s="330"/>
      <c r="P14" s="330">
        <v>3</v>
      </c>
      <c r="Q14" s="330"/>
      <c r="R14" s="331"/>
      <c r="S14" s="331"/>
      <c r="T14" s="332">
        <f t="shared" si="3"/>
        <v>3</v>
      </c>
      <c r="U14" s="333" t="s">
        <v>14</v>
      </c>
      <c r="V14" s="334" t="s">
        <v>15</v>
      </c>
      <c r="W14" s="327" t="s">
        <v>15</v>
      </c>
      <c r="X14" s="327">
        <v>0</v>
      </c>
      <c r="Y14" s="310">
        <v>0</v>
      </c>
      <c r="Z14" s="352"/>
    </row>
    <row r="15" spans="1:26" s="290" customFormat="1" ht="20.25" customHeight="1" x14ac:dyDescent="0.2">
      <c r="A15" s="320" t="s">
        <v>41</v>
      </c>
      <c r="B15" s="321">
        <v>44213</v>
      </c>
      <c r="C15" s="347">
        <f t="shared" si="0"/>
        <v>3</v>
      </c>
      <c r="D15" s="321">
        <v>44213</v>
      </c>
      <c r="E15" s="347">
        <f t="shared" si="1"/>
        <v>3</v>
      </c>
      <c r="F15" s="322"/>
      <c r="G15" s="323">
        <f t="shared" ca="1" si="2"/>
        <v>213</v>
      </c>
      <c r="H15" s="324"/>
      <c r="I15" s="325"/>
      <c r="J15" s="326"/>
      <c r="K15" s="327"/>
      <c r="L15" s="328" t="s">
        <v>193</v>
      </c>
      <c r="M15" s="328" t="s">
        <v>316</v>
      </c>
      <c r="N15" s="329"/>
      <c r="O15" s="330"/>
      <c r="P15" s="330"/>
      <c r="Q15" s="330"/>
      <c r="R15" s="331"/>
      <c r="S15" s="331"/>
      <c r="T15" s="332">
        <f t="shared" si="3"/>
        <v>0</v>
      </c>
      <c r="U15" s="333" t="s">
        <v>21</v>
      </c>
      <c r="V15" s="334" t="s">
        <v>15</v>
      </c>
      <c r="W15" s="327" t="s">
        <v>18</v>
      </c>
      <c r="X15" s="327">
        <v>14</v>
      </c>
      <c r="Y15" s="310">
        <v>0</v>
      </c>
      <c r="Z15" s="352"/>
    </row>
    <row r="16" spans="1:26" s="290" customFormat="1" ht="18" x14ac:dyDescent="0.2">
      <c r="A16" s="320" t="s">
        <v>216</v>
      </c>
      <c r="B16" s="321">
        <v>44216</v>
      </c>
      <c r="C16" s="347">
        <f t="shared" si="0"/>
        <v>4</v>
      </c>
      <c r="D16" s="321">
        <v>44216</v>
      </c>
      <c r="E16" s="347">
        <f t="shared" si="1"/>
        <v>4</v>
      </c>
      <c r="F16" s="322"/>
      <c r="G16" s="323">
        <f t="shared" ca="1" si="2"/>
        <v>216</v>
      </c>
      <c r="H16" s="324"/>
      <c r="I16" s="325"/>
      <c r="J16" s="326"/>
      <c r="K16" s="327"/>
      <c r="L16" s="328" t="s">
        <v>197</v>
      </c>
      <c r="M16" s="328" t="s">
        <v>280</v>
      </c>
      <c r="N16" s="329"/>
      <c r="O16" s="330"/>
      <c r="P16" s="330"/>
      <c r="Q16" s="330"/>
      <c r="R16" s="331"/>
      <c r="S16" s="331"/>
      <c r="T16" s="332">
        <f t="shared" si="3"/>
        <v>0</v>
      </c>
      <c r="U16" s="333" t="s">
        <v>21</v>
      </c>
      <c r="V16" s="334" t="s">
        <v>18</v>
      </c>
      <c r="W16" s="327" t="s">
        <v>18</v>
      </c>
      <c r="X16" s="327">
        <v>0</v>
      </c>
      <c r="Y16" s="310">
        <v>0</v>
      </c>
      <c r="Z16" s="352" t="s">
        <v>218</v>
      </c>
    </row>
    <row r="17" spans="1:26" s="290" customFormat="1" ht="25.5" customHeight="1" x14ac:dyDescent="0.2">
      <c r="A17" s="392" t="s">
        <v>274</v>
      </c>
      <c r="B17" s="304">
        <v>44217</v>
      </c>
      <c r="C17" s="347">
        <f t="shared" si="0"/>
        <v>4</v>
      </c>
      <c r="D17" s="304">
        <v>44217</v>
      </c>
      <c r="E17" s="347">
        <f t="shared" si="1"/>
        <v>4</v>
      </c>
      <c r="F17" s="305" t="s">
        <v>275</v>
      </c>
      <c r="G17" s="306">
        <f t="shared" ca="1" si="2"/>
        <v>217</v>
      </c>
      <c r="H17" s="307"/>
      <c r="I17" s="308"/>
      <c r="J17" s="309"/>
      <c r="K17" s="310"/>
      <c r="L17" s="121" t="s">
        <v>197</v>
      </c>
      <c r="M17" s="121" t="s">
        <v>380</v>
      </c>
      <c r="N17" s="311">
        <v>1</v>
      </c>
      <c r="O17" s="312"/>
      <c r="P17" s="312">
        <v>2</v>
      </c>
      <c r="Q17" s="312"/>
      <c r="R17" s="313"/>
      <c r="S17" s="313"/>
      <c r="T17" s="314">
        <f t="shared" si="3"/>
        <v>3</v>
      </c>
      <c r="U17" s="315" t="s">
        <v>14</v>
      </c>
      <c r="V17" s="316" t="s">
        <v>15</v>
      </c>
      <c r="W17" s="310" t="s">
        <v>15</v>
      </c>
      <c r="X17" s="310">
        <v>0</v>
      </c>
      <c r="Y17" s="310">
        <v>0</v>
      </c>
      <c r="Z17" s="352"/>
    </row>
    <row r="18" spans="1:26" s="290" customFormat="1" ht="20.25" customHeight="1" x14ac:dyDescent="0.2">
      <c r="A18" s="336" t="s">
        <v>219</v>
      </c>
      <c r="B18" s="337">
        <v>44218</v>
      </c>
      <c r="C18" s="347">
        <f t="shared" si="0"/>
        <v>4</v>
      </c>
      <c r="D18" s="337">
        <v>44220</v>
      </c>
      <c r="E18" s="347">
        <f t="shared" si="1"/>
        <v>4</v>
      </c>
      <c r="F18" s="338"/>
      <c r="G18" s="323">
        <f t="shared" ca="1" si="2"/>
        <v>218</v>
      </c>
      <c r="H18" s="339"/>
      <c r="I18" s="340"/>
      <c r="J18" s="326"/>
      <c r="K18" s="327"/>
      <c r="L18" s="328" t="s">
        <v>197</v>
      </c>
      <c r="M18" s="121" t="s">
        <v>280</v>
      </c>
      <c r="N18" s="311">
        <v>0</v>
      </c>
      <c r="O18" s="312"/>
      <c r="P18" s="312">
        <v>0</v>
      </c>
      <c r="Q18" s="312"/>
      <c r="R18" s="313"/>
      <c r="S18" s="313"/>
      <c r="T18" s="314">
        <f t="shared" si="3"/>
        <v>0</v>
      </c>
      <c r="U18" s="315"/>
      <c r="V18" s="316"/>
      <c r="W18" s="310"/>
      <c r="X18" s="310">
        <v>0</v>
      </c>
      <c r="Y18" s="310">
        <v>0</v>
      </c>
      <c r="Z18" s="352"/>
    </row>
    <row r="19" spans="1:26" s="290" customFormat="1" ht="20.25" customHeight="1" x14ac:dyDescent="0.2">
      <c r="A19" s="320" t="s">
        <v>41</v>
      </c>
      <c r="B19" s="321">
        <v>44219</v>
      </c>
      <c r="C19" s="347">
        <f t="shared" si="0"/>
        <v>4</v>
      </c>
      <c r="D19" s="321">
        <v>44219</v>
      </c>
      <c r="E19" s="347">
        <f t="shared" si="1"/>
        <v>4</v>
      </c>
      <c r="F19" s="322"/>
      <c r="G19" s="323">
        <f t="shared" ca="1" si="2"/>
        <v>219</v>
      </c>
      <c r="H19" s="324"/>
      <c r="I19" s="325"/>
      <c r="J19" s="326"/>
      <c r="K19" s="327"/>
      <c r="L19" s="328" t="s">
        <v>357</v>
      </c>
      <c r="M19" s="328" t="s">
        <v>316</v>
      </c>
      <c r="N19" s="329"/>
      <c r="O19" s="330"/>
      <c r="P19" s="330"/>
      <c r="Q19" s="330"/>
      <c r="R19" s="331"/>
      <c r="S19" s="331"/>
      <c r="T19" s="332">
        <f t="shared" si="3"/>
        <v>0</v>
      </c>
      <c r="U19" s="333" t="s">
        <v>21</v>
      </c>
      <c r="V19" s="334" t="s">
        <v>15</v>
      </c>
      <c r="W19" s="327" t="s">
        <v>18</v>
      </c>
      <c r="X19" s="327">
        <v>13</v>
      </c>
      <c r="Y19" s="310">
        <v>0</v>
      </c>
      <c r="Z19" s="352"/>
    </row>
    <row r="20" spans="1:26" s="290" customFormat="1" ht="20.25" customHeight="1" x14ac:dyDescent="0.2">
      <c r="A20" s="303" t="s">
        <v>41</v>
      </c>
      <c r="B20" s="304">
        <v>44219</v>
      </c>
      <c r="C20" s="347">
        <f t="shared" si="0"/>
        <v>4</v>
      </c>
      <c r="D20" s="304">
        <v>44219</v>
      </c>
      <c r="E20" s="347">
        <f t="shared" si="1"/>
        <v>4</v>
      </c>
      <c r="F20" s="305"/>
      <c r="G20" s="306">
        <f t="shared" ca="1" si="2"/>
        <v>219</v>
      </c>
      <c r="H20" s="307"/>
      <c r="I20" s="308"/>
      <c r="J20" s="309"/>
      <c r="K20" s="310"/>
      <c r="L20" s="121" t="s">
        <v>193</v>
      </c>
      <c r="M20" s="121" t="s">
        <v>316</v>
      </c>
      <c r="N20" s="311"/>
      <c r="O20" s="312"/>
      <c r="P20" s="312"/>
      <c r="Q20" s="312"/>
      <c r="R20" s="313"/>
      <c r="S20" s="313"/>
      <c r="T20" s="314">
        <f t="shared" si="3"/>
        <v>0</v>
      </c>
      <c r="U20" s="318" t="s">
        <v>21</v>
      </c>
      <c r="V20" s="310" t="s">
        <v>15</v>
      </c>
      <c r="W20" s="310" t="s">
        <v>18</v>
      </c>
      <c r="X20" s="310">
        <v>13</v>
      </c>
      <c r="Y20" s="310">
        <v>0</v>
      </c>
      <c r="Z20" s="352"/>
    </row>
    <row r="21" spans="1:26" s="290" customFormat="1" ht="20.25" customHeight="1" x14ac:dyDescent="0.2">
      <c r="A21" s="303" t="s">
        <v>41</v>
      </c>
      <c r="B21" s="304">
        <v>44220</v>
      </c>
      <c r="C21" s="347">
        <f t="shared" si="0"/>
        <v>4</v>
      </c>
      <c r="D21" s="304">
        <v>44220</v>
      </c>
      <c r="E21" s="347">
        <f t="shared" si="1"/>
        <v>4</v>
      </c>
      <c r="F21" s="305"/>
      <c r="G21" s="306">
        <f t="shared" ca="1" si="2"/>
        <v>220</v>
      </c>
      <c r="H21" s="307"/>
      <c r="I21" s="308"/>
      <c r="J21" s="309"/>
      <c r="K21" s="310"/>
      <c r="L21" s="121" t="s">
        <v>193</v>
      </c>
      <c r="M21" s="121" t="s">
        <v>316</v>
      </c>
      <c r="N21" s="311"/>
      <c r="O21" s="312"/>
      <c r="P21" s="312"/>
      <c r="Q21" s="312"/>
      <c r="R21" s="313"/>
      <c r="S21" s="313"/>
      <c r="T21" s="314">
        <f t="shared" si="3"/>
        <v>0</v>
      </c>
      <c r="U21" s="315" t="s">
        <v>21</v>
      </c>
      <c r="V21" s="316" t="s">
        <v>15</v>
      </c>
      <c r="W21" s="310" t="s">
        <v>18</v>
      </c>
      <c r="X21" s="310">
        <v>14</v>
      </c>
      <c r="Y21" s="310">
        <v>5</v>
      </c>
      <c r="Z21" s="352"/>
    </row>
    <row r="22" spans="1:26" s="290" customFormat="1" ht="20.25" customHeight="1" x14ac:dyDescent="0.2">
      <c r="A22" s="303" t="s">
        <v>41</v>
      </c>
      <c r="B22" s="304">
        <v>44220</v>
      </c>
      <c r="C22" s="347">
        <f t="shared" si="0"/>
        <v>4</v>
      </c>
      <c r="D22" s="304">
        <v>44220</v>
      </c>
      <c r="E22" s="347">
        <f t="shared" si="1"/>
        <v>4</v>
      </c>
      <c r="F22" s="305"/>
      <c r="G22" s="306">
        <f t="shared" ca="1" si="2"/>
        <v>220</v>
      </c>
      <c r="H22" s="307"/>
      <c r="I22" s="308"/>
      <c r="J22" s="309"/>
      <c r="K22" s="310"/>
      <c r="L22" s="121" t="s">
        <v>193</v>
      </c>
      <c r="M22" s="121" t="s">
        <v>316</v>
      </c>
      <c r="N22" s="311"/>
      <c r="O22" s="312"/>
      <c r="P22" s="312"/>
      <c r="Q22" s="312"/>
      <c r="R22" s="313"/>
      <c r="S22" s="313"/>
      <c r="T22" s="314">
        <f t="shared" si="3"/>
        <v>0</v>
      </c>
      <c r="U22" s="315" t="s">
        <v>21</v>
      </c>
      <c r="V22" s="316"/>
      <c r="W22" s="310"/>
      <c r="X22" s="310">
        <v>14</v>
      </c>
      <c r="Y22" s="310">
        <v>0</v>
      </c>
      <c r="Z22" s="352"/>
    </row>
    <row r="23" spans="1:26" s="290" customFormat="1" ht="20.25" customHeight="1" x14ac:dyDescent="0.2">
      <c r="A23" s="303" t="s">
        <v>89</v>
      </c>
      <c r="B23" s="304">
        <v>44223</v>
      </c>
      <c r="C23" s="347">
        <f t="shared" si="0"/>
        <v>5</v>
      </c>
      <c r="D23" s="304">
        <v>44227</v>
      </c>
      <c r="E23" s="347">
        <f t="shared" si="1"/>
        <v>5</v>
      </c>
      <c r="F23" s="305"/>
      <c r="G23" s="306">
        <f t="shared" ca="1" si="2"/>
        <v>223</v>
      </c>
      <c r="H23" s="307"/>
      <c r="I23" s="308"/>
      <c r="J23" s="309"/>
      <c r="K23" s="310"/>
      <c r="L23" s="121" t="s">
        <v>197</v>
      </c>
      <c r="M23" s="121" t="s">
        <v>280</v>
      </c>
      <c r="N23" s="311"/>
      <c r="O23" s="312"/>
      <c r="P23" s="312"/>
      <c r="Q23" s="312"/>
      <c r="R23" s="313"/>
      <c r="S23" s="313"/>
      <c r="T23" s="314">
        <f t="shared" si="3"/>
        <v>0</v>
      </c>
      <c r="U23" s="315" t="s">
        <v>21</v>
      </c>
      <c r="V23" s="316" t="s">
        <v>18</v>
      </c>
      <c r="W23" s="310" t="s">
        <v>18</v>
      </c>
      <c r="X23" s="310">
        <v>0</v>
      </c>
      <c r="Y23" s="310">
        <v>0</v>
      </c>
      <c r="Z23" s="352" t="s">
        <v>194</v>
      </c>
    </row>
    <row r="24" spans="1:26" s="290" customFormat="1" ht="20.25" customHeight="1" x14ac:dyDescent="0.2">
      <c r="A24" s="303" t="s">
        <v>41</v>
      </c>
      <c r="B24" s="304">
        <v>44226</v>
      </c>
      <c r="C24" s="347">
        <f t="shared" si="0"/>
        <v>5</v>
      </c>
      <c r="D24" s="304">
        <v>44226</v>
      </c>
      <c r="E24" s="347">
        <f t="shared" si="1"/>
        <v>5</v>
      </c>
      <c r="F24" s="305"/>
      <c r="G24" s="306">
        <f t="shared" ca="1" si="2"/>
        <v>226</v>
      </c>
      <c r="H24" s="307"/>
      <c r="I24" s="308"/>
      <c r="J24" s="309"/>
      <c r="K24" s="310"/>
      <c r="L24" s="121" t="s">
        <v>193</v>
      </c>
      <c r="M24" s="121" t="s">
        <v>316</v>
      </c>
      <c r="N24" s="311"/>
      <c r="O24" s="312"/>
      <c r="P24" s="312"/>
      <c r="Q24" s="312"/>
      <c r="R24" s="313"/>
      <c r="S24" s="313"/>
      <c r="T24" s="314">
        <f t="shared" si="3"/>
        <v>0</v>
      </c>
      <c r="U24" s="315" t="s">
        <v>21</v>
      </c>
      <c r="V24" s="316" t="s">
        <v>15</v>
      </c>
      <c r="W24" s="310" t="s">
        <v>18</v>
      </c>
      <c r="X24" s="310">
        <v>13</v>
      </c>
      <c r="Y24" s="310">
        <v>0</v>
      </c>
      <c r="Z24" s="352"/>
    </row>
    <row r="25" spans="1:26" s="290" customFormat="1" ht="20.25" customHeight="1" x14ac:dyDescent="0.2">
      <c r="A25" s="303" t="s">
        <v>360</v>
      </c>
      <c r="B25" s="304">
        <v>44228</v>
      </c>
      <c r="C25" s="347">
        <f t="shared" si="0"/>
        <v>6</v>
      </c>
      <c r="D25" s="304">
        <v>44255</v>
      </c>
      <c r="E25" s="347">
        <f t="shared" si="1"/>
        <v>9</v>
      </c>
      <c r="F25" s="305"/>
      <c r="G25" s="306">
        <f t="shared" ca="1" si="2"/>
        <v>228</v>
      </c>
      <c r="H25" s="307"/>
      <c r="I25" s="308"/>
      <c r="J25" s="309"/>
      <c r="K25" s="310"/>
      <c r="L25" s="286" t="s">
        <v>197</v>
      </c>
      <c r="M25" s="286" t="s">
        <v>431</v>
      </c>
      <c r="N25" s="311">
        <v>0</v>
      </c>
      <c r="O25" s="312">
        <v>0</v>
      </c>
      <c r="P25" s="312">
        <v>0</v>
      </c>
      <c r="Q25" s="312">
        <v>0</v>
      </c>
      <c r="R25" s="313">
        <v>0</v>
      </c>
      <c r="S25" s="313">
        <v>0</v>
      </c>
      <c r="T25" s="314">
        <f t="shared" si="3"/>
        <v>0</v>
      </c>
      <c r="U25" s="315" t="s">
        <v>21</v>
      </c>
      <c r="V25" s="316" t="s">
        <v>15</v>
      </c>
      <c r="W25" s="310" t="s">
        <v>18</v>
      </c>
      <c r="X25" s="310">
        <v>15</v>
      </c>
      <c r="Y25" s="310">
        <v>15</v>
      </c>
      <c r="Z25" s="352"/>
    </row>
    <row r="26" spans="1:26" s="290" customFormat="1" ht="20.25" customHeight="1" x14ac:dyDescent="0.2">
      <c r="A26" s="303" t="s">
        <v>90</v>
      </c>
      <c r="B26" s="304">
        <v>44229</v>
      </c>
      <c r="C26" s="347">
        <f t="shared" si="0"/>
        <v>6</v>
      </c>
      <c r="D26" s="304">
        <v>44229</v>
      </c>
      <c r="E26" s="347">
        <f t="shared" si="1"/>
        <v>6</v>
      </c>
      <c r="F26" s="305"/>
      <c r="G26" s="306">
        <f t="shared" ca="1" si="2"/>
        <v>229</v>
      </c>
      <c r="H26" s="307"/>
      <c r="I26" s="308"/>
      <c r="J26" s="309"/>
      <c r="K26" s="310"/>
      <c r="L26" s="121" t="s">
        <v>286</v>
      </c>
      <c r="M26" s="121" t="s">
        <v>447</v>
      </c>
      <c r="N26" s="311"/>
      <c r="O26" s="312"/>
      <c r="P26" s="312">
        <v>2</v>
      </c>
      <c r="Q26" s="312"/>
      <c r="R26" s="313"/>
      <c r="S26" s="313"/>
      <c r="T26" s="314">
        <f t="shared" si="3"/>
        <v>2</v>
      </c>
      <c r="U26" s="315" t="s">
        <v>21</v>
      </c>
      <c r="V26" s="316" t="s">
        <v>15</v>
      </c>
      <c r="W26" s="310" t="s">
        <v>18</v>
      </c>
      <c r="X26" s="310">
        <v>8</v>
      </c>
      <c r="Y26" s="310">
        <v>8</v>
      </c>
      <c r="Z26" s="352"/>
    </row>
    <row r="27" spans="1:26" s="290" customFormat="1" ht="20.25" customHeight="1" x14ac:dyDescent="0.2">
      <c r="A27" s="303" t="s">
        <v>41</v>
      </c>
      <c r="B27" s="304">
        <v>44233</v>
      </c>
      <c r="C27" s="347">
        <f t="shared" si="0"/>
        <v>6</v>
      </c>
      <c r="D27" s="355">
        <v>44233</v>
      </c>
      <c r="E27" s="347">
        <f t="shared" si="1"/>
        <v>6</v>
      </c>
      <c r="F27" s="305"/>
      <c r="G27" s="306">
        <f t="shared" ca="1" si="2"/>
        <v>233</v>
      </c>
      <c r="H27" s="307"/>
      <c r="I27" s="308"/>
      <c r="J27" s="309"/>
      <c r="K27" s="310"/>
      <c r="L27" s="121" t="s">
        <v>193</v>
      </c>
      <c r="M27" s="121" t="s">
        <v>316</v>
      </c>
      <c r="N27" s="311"/>
      <c r="O27" s="312"/>
      <c r="P27" s="312"/>
      <c r="Q27" s="312"/>
      <c r="R27" s="313"/>
      <c r="S27" s="313"/>
      <c r="T27" s="314">
        <f t="shared" si="3"/>
        <v>0</v>
      </c>
      <c r="U27" s="315" t="s">
        <v>21</v>
      </c>
      <c r="V27" s="316" t="s">
        <v>15</v>
      </c>
      <c r="W27" s="310" t="s">
        <v>18</v>
      </c>
      <c r="X27" s="310">
        <v>13</v>
      </c>
      <c r="Y27" s="310">
        <v>0</v>
      </c>
      <c r="Z27" s="352"/>
    </row>
    <row r="28" spans="1:26" s="290" customFormat="1" ht="20.25" customHeight="1" x14ac:dyDescent="0.2">
      <c r="A28" s="303" t="s">
        <v>271</v>
      </c>
      <c r="B28" s="304">
        <v>44233</v>
      </c>
      <c r="C28" s="347">
        <f t="shared" si="0"/>
        <v>6</v>
      </c>
      <c r="D28" s="394">
        <v>44233</v>
      </c>
      <c r="E28" s="347">
        <f t="shared" si="1"/>
        <v>6</v>
      </c>
      <c r="F28" s="305"/>
      <c r="G28" s="306">
        <f t="shared" ca="1" si="2"/>
        <v>233</v>
      </c>
      <c r="H28" s="307"/>
      <c r="I28" s="308"/>
      <c r="J28" s="309"/>
      <c r="K28" s="310"/>
      <c r="L28" s="121" t="s">
        <v>197</v>
      </c>
      <c r="M28" s="121" t="s">
        <v>272</v>
      </c>
      <c r="N28" s="311"/>
      <c r="O28" s="312"/>
      <c r="P28" s="312"/>
      <c r="Q28" s="312"/>
      <c r="R28" s="313"/>
      <c r="S28" s="313"/>
      <c r="T28" s="314">
        <f t="shared" si="3"/>
        <v>0</v>
      </c>
      <c r="U28" s="315" t="s">
        <v>21</v>
      </c>
      <c r="V28" s="316" t="s">
        <v>15</v>
      </c>
      <c r="W28" s="310" t="s">
        <v>18</v>
      </c>
      <c r="X28" s="310">
        <v>2</v>
      </c>
      <c r="Y28" s="310">
        <v>2</v>
      </c>
      <c r="Z28" s="352"/>
    </row>
    <row r="29" spans="1:26" s="290" customFormat="1" ht="20.25" customHeight="1" x14ac:dyDescent="0.2">
      <c r="A29" s="303" t="s">
        <v>41</v>
      </c>
      <c r="B29" s="317">
        <v>44234</v>
      </c>
      <c r="C29" s="347">
        <f t="shared" si="0"/>
        <v>6</v>
      </c>
      <c r="D29" s="355">
        <v>44234</v>
      </c>
      <c r="E29" s="347">
        <f t="shared" si="1"/>
        <v>6</v>
      </c>
      <c r="F29" s="305"/>
      <c r="G29" s="306">
        <f t="shared" ca="1" si="2"/>
        <v>234</v>
      </c>
      <c r="H29" s="307"/>
      <c r="I29" s="308"/>
      <c r="J29" s="309"/>
      <c r="K29" s="310"/>
      <c r="L29" s="121" t="s">
        <v>359</v>
      </c>
      <c r="M29" s="121" t="s">
        <v>316</v>
      </c>
      <c r="N29" s="311"/>
      <c r="O29" s="312"/>
      <c r="P29" s="312"/>
      <c r="Q29" s="312"/>
      <c r="R29" s="313"/>
      <c r="S29" s="313"/>
      <c r="T29" s="314">
        <f t="shared" si="3"/>
        <v>0</v>
      </c>
      <c r="U29" s="315" t="s">
        <v>21</v>
      </c>
      <c r="V29" s="316" t="s">
        <v>15</v>
      </c>
      <c r="W29" s="310" t="s">
        <v>18</v>
      </c>
      <c r="X29" s="310">
        <v>14</v>
      </c>
      <c r="Y29" s="310">
        <v>0</v>
      </c>
      <c r="Z29" s="352"/>
    </row>
    <row r="30" spans="1:26" s="290" customFormat="1" ht="20.25" customHeight="1" x14ac:dyDescent="0.2">
      <c r="A30" s="303" t="s">
        <v>41</v>
      </c>
      <c r="B30" s="304">
        <v>44240</v>
      </c>
      <c r="C30" s="347">
        <f t="shared" si="0"/>
        <v>7</v>
      </c>
      <c r="D30" s="394">
        <v>44240</v>
      </c>
      <c r="E30" s="347">
        <f t="shared" si="1"/>
        <v>7</v>
      </c>
      <c r="F30" s="305"/>
      <c r="G30" s="306">
        <f t="shared" ca="1" si="2"/>
        <v>240</v>
      </c>
      <c r="H30" s="307"/>
      <c r="I30" s="308"/>
      <c r="J30" s="309"/>
      <c r="K30" s="310"/>
      <c r="L30" s="121" t="s">
        <v>193</v>
      </c>
      <c r="M30" s="121" t="s">
        <v>316</v>
      </c>
      <c r="N30" s="311"/>
      <c r="O30" s="312"/>
      <c r="P30" s="312"/>
      <c r="Q30" s="312"/>
      <c r="R30" s="313"/>
      <c r="S30" s="313"/>
      <c r="T30" s="314">
        <f t="shared" si="3"/>
        <v>0</v>
      </c>
      <c r="U30" s="315" t="s">
        <v>21</v>
      </c>
      <c r="V30" s="316"/>
      <c r="W30" s="310"/>
      <c r="X30" s="310">
        <v>13</v>
      </c>
      <c r="Y30" s="310">
        <v>0</v>
      </c>
      <c r="Z30" s="352"/>
    </row>
    <row r="31" spans="1:26" s="290" customFormat="1" ht="20.25" customHeight="1" x14ac:dyDescent="0.2">
      <c r="A31" s="303" t="s">
        <v>41</v>
      </c>
      <c r="B31" s="304">
        <v>44241</v>
      </c>
      <c r="C31" s="347">
        <f t="shared" si="0"/>
        <v>7</v>
      </c>
      <c r="D31" s="394">
        <v>44241</v>
      </c>
      <c r="E31" s="347">
        <f t="shared" si="1"/>
        <v>7</v>
      </c>
      <c r="F31" s="305"/>
      <c r="G31" s="306">
        <f t="shared" ca="1" si="2"/>
        <v>241</v>
      </c>
      <c r="H31" s="307"/>
      <c r="I31" s="308"/>
      <c r="J31" s="309"/>
      <c r="K31" s="310"/>
      <c r="L31" s="286" t="s">
        <v>193</v>
      </c>
      <c r="M31" s="286" t="s">
        <v>316</v>
      </c>
      <c r="N31" s="311"/>
      <c r="O31" s="312"/>
      <c r="P31" s="312"/>
      <c r="Q31" s="312"/>
      <c r="R31" s="313"/>
      <c r="S31" s="313"/>
      <c r="T31" s="314">
        <f t="shared" si="3"/>
        <v>0</v>
      </c>
      <c r="U31" s="315" t="s">
        <v>21</v>
      </c>
      <c r="V31" s="316"/>
      <c r="W31" s="310"/>
      <c r="X31" s="310">
        <v>14</v>
      </c>
      <c r="Y31" s="310">
        <v>0</v>
      </c>
      <c r="Z31" s="352"/>
    </row>
    <row r="32" spans="1:26" s="290" customFormat="1" ht="20.25" customHeight="1" x14ac:dyDescent="0.2">
      <c r="A32" s="341" t="s">
        <v>41</v>
      </c>
      <c r="B32" s="304">
        <v>44247</v>
      </c>
      <c r="C32" s="347">
        <f t="shared" si="0"/>
        <v>8</v>
      </c>
      <c r="D32" s="394">
        <v>44247</v>
      </c>
      <c r="E32" s="347">
        <f t="shared" si="1"/>
        <v>8</v>
      </c>
      <c r="F32" s="305"/>
      <c r="G32" s="306">
        <f t="shared" ca="1" si="2"/>
        <v>247</v>
      </c>
      <c r="H32" s="307"/>
      <c r="I32" s="308"/>
      <c r="J32" s="309"/>
      <c r="K32" s="310"/>
      <c r="L32" s="121" t="s">
        <v>193</v>
      </c>
      <c r="M32" s="121" t="s">
        <v>316</v>
      </c>
      <c r="N32" s="311"/>
      <c r="O32" s="312"/>
      <c r="P32" s="312"/>
      <c r="Q32" s="312"/>
      <c r="R32" s="313"/>
      <c r="S32" s="313"/>
      <c r="T32" s="314">
        <f t="shared" si="3"/>
        <v>0</v>
      </c>
      <c r="U32" s="318" t="s">
        <v>21</v>
      </c>
      <c r="V32" s="310"/>
      <c r="W32" s="310"/>
      <c r="X32" s="310">
        <v>13</v>
      </c>
      <c r="Y32" s="310">
        <v>0</v>
      </c>
      <c r="Z32" s="352"/>
    </row>
    <row r="33" spans="1:26" s="290" customFormat="1" ht="20.25" customHeight="1" x14ac:dyDescent="0.2">
      <c r="A33" s="303" t="s">
        <v>41</v>
      </c>
      <c r="B33" s="304">
        <v>44248</v>
      </c>
      <c r="C33" s="347">
        <f t="shared" si="0"/>
        <v>8</v>
      </c>
      <c r="D33" s="396">
        <v>44248</v>
      </c>
      <c r="E33" s="347">
        <f t="shared" si="1"/>
        <v>8</v>
      </c>
      <c r="F33" s="305"/>
      <c r="G33" s="306">
        <f t="shared" ca="1" si="2"/>
        <v>248</v>
      </c>
      <c r="H33" s="307"/>
      <c r="I33" s="308"/>
      <c r="J33" s="309"/>
      <c r="K33" s="310"/>
      <c r="L33" s="121" t="s">
        <v>193</v>
      </c>
      <c r="M33" s="121" t="s">
        <v>316</v>
      </c>
      <c r="N33" s="311"/>
      <c r="O33" s="312"/>
      <c r="P33" s="312"/>
      <c r="Q33" s="312"/>
      <c r="R33" s="313"/>
      <c r="S33" s="313"/>
      <c r="T33" s="314">
        <f t="shared" si="3"/>
        <v>0</v>
      </c>
      <c r="U33" s="315" t="s">
        <v>21</v>
      </c>
      <c r="V33" s="316"/>
      <c r="W33" s="310"/>
      <c r="X33" s="310">
        <v>14</v>
      </c>
      <c r="Y33" s="310">
        <v>0</v>
      </c>
      <c r="Z33" s="352"/>
    </row>
    <row r="34" spans="1:26" s="290" customFormat="1" ht="18" x14ac:dyDescent="0.2">
      <c r="A34" s="303" t="s">
        <v>266</v>
      </c>
      <c r="B34" s="304">
        <v>44248</v>
      </c>
      <c r="C34" s="347">
        <f t="shared" si="0"/>
        <v>8</v>
      </c>
      <c r="D34" s="396">
        <v>44248</v>
      </c>
      <c r="E34" s="347">
        <f t="shared" si="1"/>
        <v>8</v>
      </c>
      <c r="F34" s="305" t="s">
        <v>267</v>
      </c>
      <c r="G34" s="306">
        <f t="shared" ca="1" si="2"/>
        <v>248</v>
      </c>
      <c r="H34" s="307"/>
      <c r="I34" s="308"/>
      <c r="J34" s="309"/>
      <c r="K34" s="310"/>
      <c r="L34" s="121" t="s">
        <v>197</v>
      </c>
      <c r="M34" s="121" t="s">
        <v>316</v>
      </c>
      <c r="N34" s="311"/>
      <c r="O34" s="312"/>
      <c r="P34" s="312"/>
      <c r="Q34" s="312"/>
      <c r="R34" s="313"/>
      <c r="S34" s="313"/>
      <c r="T34" s="314">
        <f t="shared" si="3"/>
        <v>0</v>
      </c>
      <c r="U34" s="315"/>
      <c r="V34" s="316"/>
      <c r="W34" s="310"/>
      <c r="X34" s="310">
        <v>6</v>
      </c>
      <c r="Y34" s="310">
        <v>6</v>
      </c>
      <c r="Z34" s="352" t="s">
        <v>268</v>
      </c>
    </row>
    <row r="35" spans="1:26" s="290" customFormat="1" ht="18" x14ac:dyDescent="0.2">
      <c r="A35" s="303" t="s">
        <v>41</v>
      </c>
      <c r="B35" s="304">
        <v>44254</v>
      </c>
      <c r="C35" s="347">
        <f t="shared" si="0"/>
        <v>9</v>
      </c>
      <c r="D35" s="396">
        <v>44254</v>
      </c>
      <c r="E35" s="347">
        <f t="shared" si="1"/>
        <v>9</v>
      </c>
      <c r="F35" s="305"/>
      <c r="G35" s="306">
        <f t="shared" ca="1" si="2"/>
        <v>254</v>
      </c>
      <c r="H35" s="307"/>
      <c r="I35" s="308"/>
      <c r="J35" s="309"/>
      <c r="K35" s="310"/>
      <c r="L35" s="121" t="s">
        <v>193</v>
      </c>
      <c r="M35" s="121" t="s">
        <v>316</v>
      </c>
      <c r="N35" s="311"/>
      <c r="O35" s="312"/>
      <c r="P35" s="312"/>
      <c r="Q35" s="312"/>
      <c r="R35" s="313"/>
      <c r="S35" s="313"/>
      <c r="T35" s="314">
        <f t="shared" si="3"/>
        <v>0</v>
      </c>
      <c r="U35" s="315" t="s">
        <v>21</v>
      </c>
      <c r="V35" s="316"/>
      <c r="W35" s="310"/>
      <c r="X35" s="310">
        <v>13</v>
      </c>
      <c r="Y35" s="310">
        <v>0</v>
      </c>
      <c r="Z35" s="352"/>
    </row>
    <row r="36" spans="1:26" s="290" customFormat="1" ht="20.25" customHeight="1" x14ac:dyDescent="0.2">
      <c r="A36" s="303" t="s">
        <v>41</v>
      </c>
      <c r="B36" s="304">
        <v>44255</v>
      </c>
      <c r="C36" s="347">
        <f t="shared" si="0"/>
        <v>9</v>
      </c>
      <c r="D36" s="394">
        <v>44255</v>
      </c>
      <c r="E36" s="347">
        <f t="shared" si="1"/>
        <v>9</v>
      </c>
      <c r="F36" s="305"/>
      <c r="G36" s="306">
        <f t="shared" ca="1" si="2"/>
        <v>255</v>
      </c>
      <c r="H36" s="307"/>
      <c r="I36" s="308"/>
      <c r="J36" s="309"/>
      <c r="K36" s="310"/>
      <c r="L36" s="121" t="s">
        <v>193</v>
      </c>
      <c r="M36" s="121" t="s">
        <v>316</v>
      </c>
      <c r="N36" s="311"/>
      <c r="O36" s="312"/>
      <c r="P36" s="312"/>
      <c r="Q36" s="312"/>
      <c r="R36" s="313"/>
      <c r="S36" s="313"/>
      <c r="T36" s="314">
        <f t="shared" si="3"/>
        <v>0</v>
      </c>
      <c r="U36" s="315" t="s">
        <v>21</v>
      </c>
      <c r="V36" s="316"/>
      <c r="W36" s="310"/>
      <c r="X36" s="310">
        <v>14</v>
      </c>
      <c r="Y36" s="310">
        <v>0</v>
      </c>
      <c r="Z36" s="352"/>
    </row>
    <row r="37" spans="1:26" s="290" customFormat="1" ht="20.25" customHeight="1" x14ac:dyDescent="0.2">
      <c r="A37" s="303"/>
      <c r="B37" s="304"/>
      <c r="C37" s="347" t="str">
        <f t="shared" si="0"/>
        <v/>
      </c>
      <c r="D37" s="309"/>
      <c r="E37" s="347" t="str">
        <f t="shared" ref="E37:E67" si="4">IF(D37="","",WEEKNUM(D37,2))</f>
        <v/>
      </c>
      <c r="F37" s="305"/>
      <c r="G37" s="306" t="str">
        <f t="shared" si="2"/>
        <v/>
      </c>
      <c r="H37" s="307"/>
      <c r="I37" s="308"/>
      <c r="J37" s="309"/>
      <c r="K37" s="310"/>
      <c r="L37" s="121"/>
      <c r="M37" s="121"/>
      <c r="N37" s="311"/>
      <c r="O37" s="312"/>
      <c r="P37" s="312"/>
      <c r="Q37" s="312"/>
      <c r="R37" s="313"/>
      <c r="S37" s="313"/>
      <c r="T37" s="314">
        <f t="shared" ref="T37:T67" si="5">SUM(N37:S37)</f>
        <v>0</v>
      </c>
      <c r="U37" s="318"/>
      <c r="V37" s="310"/>
      <c r="W37" s="310"/>
      <c r="X37" s="310"/>
      <c r="Y37" s="310"/>
      <c r="Z37" s="352"/>
    </row>
    <row r="38" spans="1:26" s="290" customFormat="1" ht="20.25" customHeight="1" x14ac:dyDescent="0.2">
      <c r="A38" s="303"/>
      <c r="B38" s="304"/>
      <c r="C38" s="347" t="str">
        <f t="shared" si="0"/>
        <v/>
      </c>
      <c r="D38" s="309"/>
      <c r="E38" s="347" t="str">
        <f t="shared" si="4"/>
        <v/>
      </c>
      <c r="F38" s="305"/>
      <c r="G38" s="306" t="str">
        <f t="shared" si="2"/>
        <v/>
      </c>
      <c r="H38" s="307"/>
      <c r="I38" s="308"/>
      <c r="J38" s="309"/>
      <c r="K38" s="310"/>
      <c r="L38" s="121"/>
      <c r="M38" s="121"/>
      <c r="N38" s="311"/>
      <c r="O38" s="312"/>
      <c r="P38" s="312"/>
      <c r="Q38" s="312"/>
      <c r="R38" s="313"/>
      <c r="S38" s="313"/>
      <c r="T38" s="314">
        <f t="shared" si="5"/>
        <v>0</v>
      </c>
      <c r="U38" s="315"/>
      <c r="V38" s="316"/>
      <c r="W38" s="310"/>
      <c r="X38" s="310"/>
      <c r="Y38" s="310"/>
      <c r="Z38" s="352"/>
    </row>
    <row r="39" spans="1:26" s="290" customFormat="1" ht="20.25" customHeight="1" x14ac:dyDescent="0.2">
      <c r="A39" s="303"/>
      <c r="B39" s="304"/>
      <c r="C39" s="347" t="str">
        <f t="shared" si="0"/>
        <v/>
      </c>
      <c r="D39" s="309"/>
      <c r="E39" s="347" t="str">
        <f t="shared" si="4"/>
        <v/>
      </c>
      <c r="F39" s="305"/>
      <c r="G39" s="306" t="str">
        <f t="shared" si="2"/>
        <v/>
      </c>
      <c r="H39" s="307"/>
      <c r="I39" s="308"/>
      <c r="J39" s="309"/>
      <c r="K39" s="310"/>
      <c r="L39" s="121"/>
      <c r="M39" s="121"/>
      <c r="N39" s="311"/>
      <c r="O39" s="312"/>
      <c r="P39" s="312"/>
      <c r="Q39" s="312"/>
      <c r="R39" s="313"/>
      <c r="S39" s="313"/>
      <c r="T39" s="314">
        <f t="shared" si="5"/>
        <v>0</v>
      </c>
      <c r="U39" s="315"/>
      <c r="V39" s="316"/>
      <c r="W39" s="310"/>
      <c r="X39" s="310"/>
      <c r="Y39" s="310"/>
      <c r="Z39" s="352"/>
    </row>
    <row r="40" spans="1:26" s="290" customFormat="1" ht="20.25" customHeight="1" x14ac:dyDescent="0.2">
      <c r="A40" s="303"/>
      <c r="B40" s="304"/>
      <c r="C40" s="347" t="str">
        <f t="shared" si="0"/>
        <v/>
      </c>
      <c r="D40" s="309"/>
      <c r="E40" s="347" t="str">
        <f t="shared" si="4"/>
        <v/>
      </c>
      <c r="F40" s="305"/>
      <c r="G40" s="306" t="str">
        <f t="shared" si="2"/>
        <v/>
      </c>
      <c r="H40" s="307"/>
      <c r="I40" s="308"/>
      <c r="J40" s="309"/>
      <c r="K40" s="310"/>
      <c r="L40" s="121"/>
      <c r="M40" s="121"/>
      <c r="N40" s="311"/>
      <c r="O40" s="312"/>
      <c r="P40" s="312"/>
      <c r="Q40" s="312"/>
      <c r="R40" s="313"/>
      <c r="S40" s="313"/>
      <c r="T40" s="314">
        <f t="shared" si="5"/>
        <v>0</v>
      </c>
      <c r="U40" s="318"/>
      <c r="V40" s="310"/>
      <c r="W40" s="310"/>
      <c r="X40" s="310"/>
      <c r="Y40" s="310"/>
      <c r="Z40" s="352"/>
    </row>
    <row r="41" spans="1:26" s="290" customFormat="1" ht="20.25" customHeight="1" x14ac:dyDescent="0.2">
      <c r="A41" s="303"/>
      <c r="B41" s="304"/>
      <c r="C41" s="347" t="str">
        <f t="shared" si="0"/>
        <v/>
      </c>
      <c r="D41" s="309"/>
      <c r="E41" s="347" t="str">
        <f t="shared" si="4"/>
        <v/>
      </c>
      <c r="F41" s="305"/>
      <c r="G41" s="306" t="str">
        <f t="shared" si="2"/>
        <v/>
      </c>
      <c r="H41" s="307"/>
      <c r="I41" s="308"/>
      <c r="J41" s="309"/>
      <c r="K41" s="310"/>
      <c r="L41" s="121"/>
      <c r="M41" s="121"/>
      <c r="N41" s="311"/>
      <c r="O41" s="312"/>
      <c r="P41" s="312"/>
      <c r="Q41" s="312"/>
      <c r="R41" s="313"/>
      <c r="S41" s="313"/>
      <c r="T41" s="314">
        <f t="shared" si="5"/>
        <v>0</v>
      </c>
      <c r="U41" s="315"/>
      <c r="V41" s="316"/>
      <c r="W41" s="310"/>
      <c r="X41" s="310"/>
      <c r="Y41" s="310"/>
      <c r="Z41" s="352"/>
    </row>
    <row r="42" spans="1:26" s="290" customFormat="1" ht="20.25" customHeight="1" x14ac:dyDescent="0.2">
      <c r="A42" s="303"/>
      <c r="B42" s="304"/>
      <c r="C42" s="347" t="str">
        <f t="shared" si="0"/>
        <v/>
      </c>
      <c r="D42" s="309"/>
      <c r="E42" s="347" t="str">
        <f t="shared" si="4"/>
        <v/>
      </c>
      <c r="F42" s="305"/>
      <c r="G42" s="306" t="str">
        <f t="shared" si="2"/>
        <v/>
      </c>
      <c r="H42" s="307"/>
      <c r="I42" s="308"/>
      <c r="J42" s="309"/>
      <c r="K42" s="310"/>
      <c r="L42" s="121"/>
      <c r="M42" s="121"/>
      <c r="N42" s="311"/>
      <c r="O42" s="312"/>
      <c r="P42" s="312"/>
      <c r="Q42" s="312"/>
      <c r="R42" s="313"/>
      <c r="S42" s="313"/>
      <c r="T42" s="314">
        <f t="shared" si="5"/>
        <v>0</v>
      </c>
      <c r="U42" s="318"/>
      <c r="V42" s="310"/>
      <c r="W42" s="310"/>
      <c r="X42" s="310"/>
      <c r="Y42" s="310"/>
      <c r="Z42" s="352"/>
    </row>
    <row r="43" spans="1:26" s="290" customFormat="1" ht="20.25" customHeight="1" x14ac:dyDescent="0.2">
      <c r="A43" s="303"/>
      <c r="B43" s="317"/>
      <c r="C43" s="347" t="str">
        <f t="shared" si="0"/>
        <v/>
      </c>
      <c r="D43" s="309"/>
      <c r="E43" s="347" t="str">
        <f t="shared" si="4"/>
        <v/>
      </c>
      <c r="F43" s="305"/>
      <c r="G43" s="306" t="str">
        <f t="shared" si="2"/>
        <v/>
      </c>
      <c r="H43" s="307"/>
      <c r="I43" s="308"/>
      <c r="J43" s="309"/>
      <c r="K43" s="310"/>
      <c r="L43" s="121"/>
      <c r="M43" s="121"/>
      <c r="N43" s="311"/>
      <c r="O43" s="312"/>
      <c r="P43" s="312"/>
      <c r="Q43" s="312"/>
      <c r="R43" s="313"/>
      <c r="S43" s="313"/>
      <c r="T43" s="314">
        <f t="shared" si="5"/>
        <v>0</v>
      </c>
      <c r="U43" s="315"/>
      <c r="V43" s="316"/>
      <c r="W43" s="310"/>
      <c r="X43" s="310"/>
      <c r="Y43" s="310"/>
      <c r="Z43" s="352"/>
    </row>
    <row r="44" spans="1:26" s="290" customFormat="1" ht="20.25" customHeight="1" x14ac:dyDescent="0.2">
      <c r="A44" s="303"/>
      <c r="B44" s="317"/>
      <c r="C44" s="347" t="str">
        <f t="shared" si="0"/>
        <v/>
      </c>
      <c r="D44" s="309"/>
      <c r="E44" s="347" t="str">
        <f t="shared" si="4"/>
        <v/>
      </c>
      <c r="F44" s="305"/>
      <c r="G44" s="306" t="str">
        <f t="shared" si="2"/>
        <v/>
      </c>
      <c r="H44" s="307"/>
      <c r="I44" s="308"/>
      <c r="J44" s="309"/>
      <c r="K44" s="310"/>
      <c r="L44" s="121"/>
      <c r="M44" s="121"/>
      <c r="N44" s="311"/>
      <c r="O44" s="312"/>
      <c r="P44" s="312"/>
      <c r="Q44" s="312"/>
      <c r="R44" s="313"/>
      <c r="S44" s="313"/>
      <c r="T44" s="314">
        <f t="shared" si="5"/>
        <v>0</v>
      </c>
      <c r="U44" s="318"/>
      <c r="V44" s="310"/>
      <c r="W44" s="310"/>
      <c r="X44" s="310"/>
      <c r="Y44" s="310"/>
      <c r="Z44" s="352"/>
    </row>
    <row r="45" spans="1:26" s="290" customFormat="1" ht="20.25" customHeight="1" x14ac:dyDescent="0.2">
      <c r="A45" s="303"/>
      <c r="B45" s="317"/>
      <c r="C45" s="347" t="str">
        <f t="shared" si="0"/>
        <v/>
      </c>
      <c r="D45" s="309"/>
      <c r="E45" s="347" t="str">
        <f t="shared" si="4"/>
        <v/>
      </c>
      <c r="F45" s="305"/>
      <c r="G45" s="306" t="str">
        <f t="shared" si="2"/>
        <v/>
      </c>
      <c r="H45" s="307"/>
      <c r="I45" s="308"/>
      <c r="J45" s="309"/>
      <c r="K45" s="310"/>
      <c r="L45" s="121"/>
      <c r="M45" s="121"/>
      <c r="N45" s="311"/>
      <c r="O45" s="312"/>
      <c r="P45" s="312"/>
      <c r="Q45" s="312"/>
      <c r="R45" s="313"/>
      <c r="S45" s="313"/>
      <c r="T45" s="314">
        <f t="shared" si="5"/>
        <v>0</v>
      </c>
      <c r="U45" s="318"/>
      <c r="V45" s="310"/>
      <c r="W45" s="310"/>
      <c r="X45" s="310"/>
      <c r="Y45" s="310"/>
      <c r="Z45" s="352"/>
    </row>
    <row r="46" spans="1:26" s="290" customFormat="1" ht="20.25" customHeight="1" x14ac:dyDescent="0.2">
      <c r="A46" s="303"/>
      <c r="B46" s="317"/>
      <c r="C46" s="347" t="str">
        <f t="shared" si="0"/>
        <v/>
      </c>
      <c r="D46" s="309"/>
      <c r="E46" s="347" t="str">
        <f t="shared" si="4"/>
        <v/>
      </c>
      <c r="F46" s="305"/>
      <c r="G46" s="306" t="str">
        <f t="shared" si="2"/>
        <v/>
      </c>
      <c r="H46" s="307"/>
      <c r="I46" s="308"/>
      <c r="J46" s="309"/>
      <c r="K46" s="310"/>
      <c r="L46" s="121"/>
      <c r="M46" s="121"/>
      <c r="N46" s="311"/>
      <c r="O46" s="312"/>
      <c r="P46" s="312"/>
      <c r="Q46" s="312"/>
      <c r="R46" s="313"/>
      <c r="S46" s="313"/>
      <c r="T46" s="314">
        <f t="shared" si="5"/>
        <v>0</v>
      </c>
      <c r="U46" s="318"/>
      <c r="V46" s="310"/>
      <c r="W46" s="310"/>
      <c r="X46" s="310"/>
      <c r="Y46" s="310"/>
      <c r="Z46" s="352"/>
    </row>
    <row r="47" spans="1:26" s="290" customFormat="1" ht="20.25" customHeight="1" x14ac:dyDescent="0.2">
      <c r="A47" s="320"/>
      <c r="B47" s="317"/>
      <c r="C47" s="347" t="str">
        <f t="shared" si="0"/>
        <v/>
      </c>
      <c r="D47" s="309"/>
      <c r="E47" s="347" t="str">
        <f t="shared" si="4"/>
        <v/>
      </c>
      <c r="F47" s="305"/>
      <c r="G47" s="306" t="str">
        <f t="shared" si="2"/>
        <v/>
      </c>
      <c r="H47" s="307"/>
      <c r="I47" s="308"/>
      <c r="J47" s="309"/>
      <c r="K47" s="310"/>
      <c r="L47" s="121"/>
      <c r="M47" s="121"/>
      <c r="N47" s="311"/>
      <c r="O47" s="312"/>
      <c r="P47" s="312"/>
      <c r="Q47" s="312"/>
      <c r="R47" s="313"/>
      <c r="S47" s="313"/>
      <c r="T47" s="314">
        <f t="shared" si="5"/>
        <v>0</v>
      </c>
      <c r="U47" s="318"/>
      <c r="V47" s="310"/>
      <c r="W47" s="310"/>
      <c r="X47" s="310"/>
      <c r="Y47" s="310"/>
      <c r="Z47" s="352"/>
    </row>
    <row r="48" spans="1:26" s="290" customFormat="1" ht="20.25" customHeight="1" x14ac:dyDescent="0.2">
      <c r="A48" s="320"/>
      <c r="B48" s="317"/>
      <c r="C48" s="347" t="str">
        <f t="shared" si="0"/>
        <v/>
      </c>
      <c r="D48" s="309"/>
      <c r="E48" s="347" t="str">
        <f t="shared" si="4"/>
        <v/>
      </c>
      <c r="F48" s="305"/>
      <c r="G48" s="306" t="str">
        <f t="shared" si="2"/>
        <v/>
      </c>
      <c r="H48" s="307"/>
      <c r="I48" s="308"/>
      <c r="J48" s="309"/>
      <c r="K48" s="310"/>
      <c r="L48" s="121"/>
      <c r="M48" s="121"/>
      <c r="N48" s="311"/>
      <c r="O48" s="312"/>
      <c r="P48" s="312"/>
      <c r="Q48" s="312"/>
      <c r="R48" s="313"/>
      <c r="S48" s="313"/>
      <c r="T48" s="314">
        <f t="shared" si="5"/>
        <v>0</v>
      </c>
      <c r="U48" s="318"/>
      <c r="V48" s="310"/>
      <c r="W48" s="310"/>
      <c r="X48" s="310"/>
      <c r="Y48" s="310"/>
      <c r="Z48" s="357"/>
    </row>
    <row r="49" spans="1:26" s="290" customFormat="1" ht="20.25" customHeight="1" x14ac:dyDescent="0.2">
      <c r="A49" s="303"/>
      <c r="B49" s="317"/>
      <c r="C49" s="347" t="str">
        <f t="shared" si="0"/>
        <v/>
      </c>
      <c r="D49" s="309"/>
      <c r="E49" s="347" t="str">
        <f t="shared" si="4"/>
        <v/>
      </c>
      <c r="F49" s="305"/>
      <c r="G49" s="306" t="str">
        <f t="shared" si="2"/>
        <v/>
      </c>
      <c r="H49" s="307"/>
      <c r="I49" s="308"/>
      <c r="J49" s="309"/>
      <c r="K49" s="310"/>
      <c r="L49" s="121"/>
      <c r="M49" s="121"/>
      <c r="N49" s="311"/>
      <c r="O49" s="312"/>
      <c r="P49" s="312"/>
      <c r="Q49" s="312"/>
      <c r="R49" s="313"/>
      <c r="S49" s="313"/>
      <c r="T49" s="314">
        <f t="shared" si="5"/>
        <v>0</v>
      </c>
      <c r="U49" s="318"/>
      <c r="V49" s="310"/>
      <c r="W49" s="310"/>
      <c r="X49" s="310"/>
      <c r="Y49" s="310"/>
      <c r="Z49" s="352"/>
    </row>
    <row r="50" spans="1:26" s="290" customFormat="1" ht="20.25" customHeight="1" x14ac:dyDescent="0.2">
      <c r="A50" s="303"/>
      <c r="B50" s="317"/>
      <c r="C50" s="347" t="str">
        <f t="shared" si="0"/>
        <v/>
      </c>
      <c r="D50" s="309"/>
      <c r="E50" s="347" t="str">
        <f t="shared" si="4"/>
        <v/>
      </c>
      <c r="F50" s="305"/>
      <c r="G50" s="306" t="str">
        <f t="shared" si="2"/>
        <v/>
      </c>
      <c r="H50" s="307"/>
      <c r="I50" s="308"/>
      <c r="J50" s="309"/>
      <c r="K50" s="310"/>
      <c r="L50" s="121"/>
      <c r="M50" s="121"/>
      <c r="N50" s="311"/>
      <c r="O50" s="312"/>
      <c r="P50" s="312"/>
      <c r="Q50" s="312"/>
      <c r="R50" s="313"/>
      <c r="S50" s="313"/>
      <c r="T50" s="314">
        <f t="shared" si="5"/>
        <v>0</v>
      </c>
      <c r="U50" s="315"/>
      <c r="V50" s="316"/>
      <c r="W50" s="310"/>
      <c r="X50" s="310"/>
      <c r="Y50" s="310"/>
      <c r="Z50" s="352"/>
    </row>
    <row r="51" spans="1:26" s="290" customFormat="1" ht="20.25" customHeight="1" x14ac:dyDescent="0.2">
      <c r="A51" s="303"/>
      <c r="B51" s="317"/>
      <c r="C51" s="347"/>
      <c r="D51" s="309"/>
      <c r="E51" s="347"/>
      <c r="F51" s="305"/>
      <c r="G51" s="306"/>
      <c r="H51" s="307"/>
      <c r="I51" s="308"/>
      <c r="J51" s="309"/>
      <c r="K51" s="310"/>
      <c r="L51" s="121"/>
      <c r="M51" s="121"/>
      <c r="N51" s="311"/>
      <c r="O51" s="312"/>
      <c r="P51" s="312"/>
      <c r="Q51" s="312"/>
      <c r="R51" s="313"/>
      <c r="S51" s="313"/>
      <c r="T51" s="314"/>
      <c r="U51" s="315"/>
      <c r="V51" s="316"/>
      <c r="W51" s="310"/>
      <c r="X51" s="310"/>
      <c r="Y51" s="310"/>
      <c r="Z51" s="352"/>
    </row>
    <row r="52" spans="1:26" s="290" customFormat="1" ht="20.25" customHeight="1" x14ac:dyDescent="0.2">
      <c r="A52" s="303"/>
      <c r="B52" s="317"/>
      <c r="C52" s="347" t="str">
        <f t="shared" ref="C52:C83" si="6">IF(B52="","",WEEKNUM(B52,2))</f>
        <v/>
      </c>
      <c r="D52" s="309"/>
      <c r="E52" s="347" t="str">
        <f t="shared" si="4"/>
        <v/>
      </c>
      <c r="F52" s="305"/>
      <c r="G52" s="306" t="str">
        <f t="shared" ref="G52:G83" si="7">IF(B52= "", "",B52-$A$1)</f>
        <v/>
      </c>
      <c r="H52" s="307"/>
      <c r="I52" s="308"/>
      <c r="J52" s="309"/>
      <c r="K52" s="310"/>
      <c r="L52" s="121"/>
      <c r="M52" s="121"/>
      <c r="N52" s="311"/>
      <c r="O52" s="312"/>
      <c r="P52" s="312"/>
      <c r="Q52" s="312"/>
      <c r="R52" s="313"/>
      <c r="S52" s="313"/>
      <c r="T52" s="314">
        <f t="shared" si="5"/>
        <v>0</v>
      </c>
      <c r="U52" s="318"/>
      <c r="V52" s="310"/>
      <c r="W52" s="310"/>
      <c r="X52" s="310"/>
      <c r="Y52" s="310"/>
      <c r="Z52" s="352"/>
    </row>
    <row r="53" spans="1:26" s="290" customFormat="1" ht="20.25" customHeight="1" x14ac:dyDescent="0.2">
      <c r="A53" s="303"/>
      <c r="B53" s="317"/>
      <c r="C53" s="347" t="str">
        <f t="shared" si="6"/>
        <v/>
      </c>
      <c r="D53" s="309"/>
      <c r="E53" s="347" t="str">
        <f t="shared" si="4"/>
        <v/>
      </c>
      <c r="F53" s="305"/>
      <c r="G53" s="306" t="str">
        <f t="shared" si="7"/>
        <v/>
      </c>
      <c r="H53" s="307"/>
      <c r="I53" s="308"/>
      <c r="J53" s="309"/>
      <c r="K53" s="310"/>
      <c r="L53" s="121"/>
      <c r="M53" s="121"/>
      <c r="N53" s="311"/>
      <c r="O53" s="312"/>
      <c r="P53" s="312"/>
      <c r="Q53" s="312"/>
      <c r="R53" s="313"/>
      <c r="S53" s="313"/>
      <c r="T53" s="314">
        <f t="shared" si="5"/>
        <v>0</v>
      </c>
      <c r="U53" s="318"/>
      <c r="V53" s="310"/>
      <c r="W53" s="310"/>
      <c r="X53" s="310"/>
      <c r="Y53" s="310"/>
      <c r="Z53" s="352"/>
    </row>
    <row r="54" spans="1:26" s="290" customFormat="1" ht="20.25" customHeight="1" x14ac:dyDescent="0.2">
      <c r="A54" s="303"/>
      <c r="B54" s="317"/>
      <c r="C54" s="347" t="str">
        <f t="shared" si="6"/>
        <v/>
      </c>
      <c r="D54" s="309"/>
      <c r="E54" s="347" t="str">
        <f t="shared" si="4"/>
        <v/>
      </c>
      <c r="F54" s="305"/>
      <c r="G54" s="306" t="str">
        <f t="shared" si="7"/>
        <v/>
      </c>
      <c r="H54" s="307"/>
      <c r="I54" s="308"/>
      <c r="J54" s="309"/>
      <c r="K54" s="310"/>
      <c r="L54" s="121"/>
      <c r="M54" s="121"/>
      <c r="N54" s="311"/>
      <c r="O54" s="312"/>
      <c r="P54" s="312"/>
      <c r="Q54" s="312"/>
      <c r="R54" s="313"/>
      <c r="S54" s="313"/>
      <c r="T54" s="314">
        <f t="shared" si="5"/>
        <v>0</v>
      </c>
      <c r="U54" s="318"/>
      <c r="V54" s="310"/>
      <c r="W54" s="310"/>
      <c r="X54" s="310"/>
      <c r="Y54" s="310"/>
      <c r="Z54" s="352"/>
    </row>
    <row r="55" spans="1:26" s="290" customFormat="1" ht="20.25" customHeight="1" x14ac:dyDescent="0.2">
      <c r="A55" s="303"/>
      <c r="B55" s="317"/>
      <c r="C55" s="347" t="str">
        <f t="shared" si="6"/>
        <v/>
      </c>
      <c r="D55" s="309"/>
      <c r="E55" s="347" t="str">
        <f t="shared" si="4"/>
        <v/>
      </c>
      <c r="F55" s="305"/>
      <c r="G55" s="306" t="str">
        <f t="shared" si="7"/>
        <v/>
      </c>
      <c r="H55" s="307"/>
      <c r="I55" s="308"/>
      <c r="J55" s="309"/>
      <c r="K55" s="310"/>
      <c r="L55" s="121"/>
      <c r="M55" s="121"/>
      <c r="N55" s="311"/>
      <c r="O55" s="312"/>
      <c r="P55" s="312"/>
      <c r="Q55" s="312"/>
      <c r="R55" s="313"/>
      <c r="S55" s="313"/>
      <c r="T55" s="314">
        <f t="shared" si="5"/>
        <v>0</v>
      </c>
      <c r="U55" s="318"/>
      <c r="V55" s="310"/>
      <c r="W55" s="310"/>
      <c r="X55" s="310"/>
      <c r="Y55" s="310"/>
      <c r="Z55" s="352"/>
    </row>
    <row r="56" spans="1:26" s="290" customFormat="1" ht="20.25" customHeight="1" x14ac:dyDescent="0.2">
      <c r="A56" s="303"/>
      <c r="B56" s="317"/>
      <c r="C56" s="347" t="str">
        <f t="shared" si="6"/>
        <v/>
      </c>
      <c r="D56" s="309"/>
      <c r="E56" s="347" t="str">
        <f t="shared" si="4"/>
        <v/>
      </c>
      <c r="F56" s="305"/>
      <c r="G56" s="306" t="str">
        <f t="shared" si="7"/>
        <v/>
      </c>
      <c r="H56" s="307"/>
      <c r="I56" s="308"/>
      <c r="J56" s="309"/>
      <c r="K56" s="310"/>
      <c r="L56" s="121"/>
      <c r="M56" s="121"/>
      <c r="N56" s="311"/>
      <c r="O56" s="312"/>
      <c r="P56" s="312"/>
      <c r="Q56" s="312"/>
      <c r="R56" s="313"/>
      <c r="S56" s="313"/>
      <c r="T56" s="314">
        <f t="shared" si="5"/>
        <v>0</v>
      </c>
      <c r="U56" s="318"/>
      <c r="V56" s="310"/>
      <c r="W56" s="310"/>
      <c r="X56" s="310"/>
      <c r="Y56" s="310"/>
      <c r="Z56" s="352"/>
    </row>
    <row r="57" spans="1:26" s="290" customFormat="1" ht="20.25" customHeight="1" x14ac:dyDescent="0.2">
      <c r="A57" s="303"/>
      <c r="B57" s="317"/>
      <c r="C57" s="347" t="str">
        <f t="shared" si="6"/>
        <v/>
      </c>
      <c r="D57" s="309"/>
      <c r="E57" s="347" t="str">
        <f t="shared" si="4"/>
        <v/>
      </c>
      <c r="F57" s="305"/>
      <c r="G57" s="306" t="str">
        <f t="shared" si="7"/>
        <v/>
      </c>
      <c r="H57" s="307"/>
      <c r="I57" s="308"/>
      <c r="J57" s="309"/>
      <c r="K57" s="310"/>
      <c r="L57" s="121"/>
      <c r="M57" s="121"/>
      <c r="N57" s="311"/>
      <c r="O57" s="312"/>
      <c r="P57" s="312"/>
      <c r="Q57" s="312"/>
      <c r="R57" s="313"/>
      <c r="S57" s="313"/>
      <c r="T57" s="314">
        <f t="shared" si="5"/>
        <v>0</v>
      </c>
      <c r="U57" s="318"/>
      <c r="V57" s="310"/>
      <c r="W57" s="310"/>
      <c r="X57" s="310"/>
      <c r="Y57" s="310"/>
      <c r="Z57" s="352"/>
    </row>
    <row r="58" spans="1:26" s="290" customFormat="1" ht="20.25" customHeight="1" x14ac:dyDescent="0.2">
      <c r="A58" s="303"/>
      <c r="B58" s="317"/>
      <c r="C58" s="347" t="str">
        <f t="shared" si="6"/>
        <v/>
      </c>
      <c r="D58" s="309"/>
      <c r="E58" s="347" t="str">
        <f t="shared" si="4"/>
        <v/>
      </c>
      <c r="F58" s="305"/>
      <c r="G58" s="306" t="str">
        <f t="shared" si="7"/>
        <v/>
      </c>
      <c r="H58" s="307"/>
      <c r="I58" s="308"/>
      <c r="J58" s="309"/>
      <c r="K58" s="310"/>
      <c r="L58" s="121"/>
      <c r="M58" s="121"/>
      <c r="N58" s="311"/>
      <c r="O58" s="312"/>
      <c r="P58" s="312"/>
      <c r="Q58" s="312"/>
      <c r="R58" s="313"/>
      <c r="S58" s="313"/>
      <c r="T58" s="314">
        <f t="shared" si="5"/>
        <v>0</v>
      </c>
      <c r="U58" s="318"/>
      <c r="V58" s="310"/>
      <c r="W58" s="310"/>
      <c r="X58" s="310"/>
      <c r="Y58" s="310"/>
      <c r="Z58" s="352"/>
    </row>
    <row r="59" spans="1:26" s="290" customFormat="1" ht="20.25" customHeight="1" x14ac:dyDescent="0.2">
      <c r="A59" s="303"/>
      <c r="B59" s="317"/>
      <c r="C59" s="347" t="str">
        <f t="shared" si="6"/>
        <v/>
      </c>
      <c r="D59" s="309"/>
      <c r="E59" s="347" t="str">
        <f t="shared" si="4"/>
        <v/>
      </c>
      <c r="F59" s="305"/>
      <c r="G59" s="306" t="str">
        <f t="shared" si="7"/>
        <v/>
      </c>
      <c r="H59" s="307"/>
      <c r="I59" s="308"/>
      <c r="J59" s="309"/>
      <c r="K59" s="310"/>
      <c r="L59" s="121"/>
      <c r="M59" s="121"/>
      <c r="N59" s="311"/>
      <c r="O59" s="312"/>
      <c r="P59" s="312"/>
      <c r="Q59" s="312"/>
      <c r="R59" s="313"/>
      <c r="S59" s="313"/>
      <c r="T59" s="314">
        <f t="shared" si="5"/>
        <v>0</v>
      </c>
      <c r="U59" s="318"/>
      <c r="V59" s="310"/>
      <c r="W59" s="310"/>
      <c r="X59" s="310"/>
      <c r="Y59" s="310"/>
      <c r="Z59" s="352"/>
    </row>
    <row r="60" spans="1:26" s="290" customFormat="1" ht="20.25" customHeight="1" x14ac:dyDescent="0.2">
      <c r="A60" s="303"/>
      <c r="B60" s="317"/>
      <c r="C60" s="347" t="str">
        <f t="shared" si="6"/>
        <v/>
      </c>
      <c r="D60" s="309"/>
      <c r="E60" s="347" t="str">
        <f t="shared" si="4"/>
        <v/>
      </c>
      <c r="F60" s="305"/>
      <c r="G60" s="306" t="str">
        <f t="shared" si="7"/>
        <v/>
      </c>
      <c r="H60" s="307"/>
      <c r="I60" s="308"/>
      <c r="J60" s="309"/>
      <c r="K60" s="310"/>
      <c r="L60" s="121"/>
      <c r="M60" s="121"/>
      <c r="N60" s="311"/>
      <c r="O60" s="312"/>
      <c r="P60" s="312"/>
      <c r="Q60" s="312"/>
      <c r="R60" s="313"/>
      <c r="S60" s="313"/>
      <c r="T60" s="314">
        <f t="shared" si="5"/>
        <v>0</v>
      </c>
      <c r="U60" s="318"/>
      <c r="V60" s="310"/>
      <c r="W60" s="310"/>
      <c r="X60" s="310"/>
      <c r="Y60" s="310"/>
      <c r="Z60" s="352"/>
    </row>
    <row r="61" spans="1:26" s="290" customFormat="1" ht="20.25" customHeight="1" x14ac:dyDescent="0.2">
      <c r="A61" s="303"/>
      <c r="B61" s="317"/>
      <c r="C61" s="347" t="str">
        <f t="shared" si="6"/>
        <v/>
      </c>
      <c r="D61" s="309"/>
      <c r="E61" s="347" t="str">
        <f t="shared" si="4"/>
        <v/>
      </c>
      <c r="F61" s="305"/>
      <c r="G61" s="306" t="str">
        <f t="shared" si="7"/>
        <v/>
      </c>
      <c r="H61" s="307"/>
      <c r="I61" s="308"/>
      <c r="J61" s="309"/>
      <c r="K61" s="310"/>
      <c r="L61" s="121"/>
      <c r="M61" s="121"/>
      <c r="N61" s="311"/>
      <c r="O61" s="312"/>
      <c r="P61" s="312"/>
      <c r="Q61" s="312"/>
      <c r="R61" s="313"/>
      <c r="S61" s="313"/>
      <c r="T61" s="314">
        <f t="shared" si="5"/>
        <v>0</v>
      </c>
      <c r="U61" s="318"/>
      <c r="V61" s="310"/>
      <c r="W61" s="310"/>
      <c r="X61" s="310"/>
      <c r="Y61" s="310"/>
      <c r="Z61" s="352"/>
    </row>
    <row r="62" spans="1:26" s="290" customFormat="1" ht="20.25" customHeight="1" x14ac:dyDescent="0.2">
      <c r="A62" s="303"/>
      <c r="B62" s="317"/>
      <c r="C62" s="347" t="str">
        <f t="shared" si="6"/>
        <v/>
      </c>
      <c r="D62" s="309"/>
      <c r="E62" s="347" t="str">
        <f t="shared" si="4"/>
        <v/>
      </c>
      <c r="F62" s="305"/>
      <c r="G62" s="306" t="str">
        <f t="shared" si="7"/>
        <v/>
      </c>
      <c r="H62" s="307"/>
      <c r="I62" s="308"/>
      <c r="J62" s="309"/>
      <c r="K62" s="310"/>
      <c r="L62" s="121"/>
      <c r="M62" s="121"/>
      <c r="N62" s="311"/>
      <c r="O62" s="312"/>
      <c r="P62" s="312"/>
      <c r="Q62" s="312"/>
      <c r="R62" s="313"/>
      <c r="S62" s="313"/>
      <c r="T62" s="314">
        <f t="shared" si="5"/>
        <v>0</v>
      </c>
      <c r="U62" s="318"/>
      <c r="V62" s="310"/>
      <c r="W62" s="310"/>
      <c r="X62" s="310"/>
      <c r="Y62" s="310"/>
      <c r="Z62" s="352"/>
    </row>
    <row r="63" spans="1:26" s="290" customFormat="1" ht="20.25" customHeight="1" x14ac:dyDescent="0.2">
      <c r="A63" s="303"/>
      <c r="B63" s="317"/>
      <c r="C63" s="347" t="str">
        <f t="shared" si="6"/>
        <v/>
      </c>
      <c r="D63" s="309"/>
      <c r="E63" s="347" t="str">
        <f t="shared" si="4"/>
        <v/>
      </c>
      <c r="F63" s="305"/>
      <c r="G63" s="306" t="str">
        <f t="shared" si="7"/>
        <v/>
      </c>
      <c r="H63" s="307"/>
      <c r="I63" s="308"/>
      <c r="J63" s="309"/>
      <c r="K63" s="310"/>
      <c r="L63" s="121"/>
      <c r="M63" s="121"/>
      <c r="N63" s="311"/>
      <c r="O63" s="312"/>
      <c r="P63" s="312"/>
      <c r="Q63" s="312"/>
      <c r="R63" s="313"/>
      <c r="S63" s="313"/>
      <c r="T63" s="314">
        <f t="shared" si="5"/>
        <v>0</v>
      </c>
      <c r="U63" s="318"/>
      <c r="V63" s="310"/>
      <c r="W63" s="310"/>
      <c r="X63" s="310"/>
      <c r="Y63" s="310"/>
      <c r="Z63" s="352"/>
    </row>
    <row r="64" spans="1:26" s="290" customFormat="1" ht="20.25" customHeight="1" x14ac:dyDescent="0.2">
      <c r="A64" s="303"/>
      <c r="B64" s="317"/>
      <c r="C64" s="347" t="str">
        <f t="shared" si="6"/>
        <v/>
      </c>
      <c r="D64" s="309"/>
      <c r="E64" s="347" t="str">
        <f t="shared" si="4"/>
        <v/>
      </c>
      <c r="F64" s="305"/>
      <c r="G64" s="306" t="str">
        <f t="shared" si="7"/>
        <v/>
      </c>
      <c r="H64" s="307"/>
      <c r="I64" s="308"/>
      <c r="J64" s="309"/>
      <c r="K64" s="310"/>
      <c r="L64" s="121"/>
      <c r="M64" s="121"/>
      <c r="N64" s="311"/>
      <c r="O64" s="312"/>
      <c r="P64" s="312"/>
      <c r="Q64" s="312"/>
      <c r="R64" s="313"/>
      <c r="S64" s="313"/>
      <c r="T64" s="314">
        <f t="shared" si="5"/>
        <v>0</v>
      </c>
      <c r="U64" s="318"/>
      <c r="V64" s="310"/>
      <c r="W64" s="310"/>
      <c r="X64" s="310"/>
      <c r="Y64" s="310"/>
      <c r="Z64" s="352"/>
    </row>
    <row r="65" spans="1:26" s="290" customFormat="1" ht="20.25" customHeight="1" x14ac:dyDescent="0.2">
      <c r="A65" s="303"/>
      <c r="B65" s="317"/>
      <c r="C65" s="347" t="str">
        <f t="shared" si="6"/>
        <v/>
      </c>
      <c r="D65" s="309"/>
      <c r="E65" s="347" t="str">
        <f t="shared" si="4"/>
        <v/>
      </c>
      <c r="F65" s="305"/>
      <c r="G65" s="306" t="str">
        <f t="shared" si="7"/>
        <v/>
      </c>
      <c r="H65" s="307"/>
      <c r="I65" s="308"/>
      <c r="J65" s="309"/>
      <c r="K65" s="310"/>
      <c r="L65" s="121"/>
      <c r="M65" s="121"/>
      <c r="N65" s="311"/>
      <c r="O65" s="312"/>
      <c r="P65" s="312"/>
      <c r="Q65" s="312"/>
      <c r="R65" s="313"/>
      <c r="S65" s="313"/>
      <c r="T65" s="314">
        <f t="shared" si="5"/>
        <v>0</v>
      </c>
      <c r="U65" s="318"/>
      <c r="V65" s="310"/>
      <c r="W65" s="310"/>
      <c r="X65" s="310"/>
      <c r="Y65" s="310"/>
      <c r="Z65" s="352"/>
    </row>
    <row r="66" spans="1:26" s="290" customFormat="1" ht="20.25" customHeight="1" x14ac:dyDescent="0.2">
      <c r="A66" s="303"/>
      <c r="B66" s="317"/>
      <c r="C66" s="347" t="str">
        <f t="shared" si="6"/>
        <v/>
      </c>
      <c r="D66" s="309"/>
      <c r="E66" s="347" t="str">
        <f t="shared" si="4"/>
        <v/>
      </c>
      <c r="F66" s="305"/>
      <c r="G66" s="306" t="str">
        <f t="shared" si="7"/>
        <v/>
      </c>
      <c r="H66" s="307"/>
      <c r="I66" s="308"/>
      <c r="J66" s="309"/>
      <c r="K66" s="310"/>
      <c r="L66" s="121"/>
      <c r="M66" s="121"/>
      <c r="N66" s="311"/>
      <c r="O66" s="312"/>
      <c r="P66" s="312"/>
      <c r="Q66" s="312"/>
      <c r="R66" s="313"/>
      <c r="S66" s="313"/>
      <c r="T66" s="314">
        <f t="shared" si="5"/>
        <v>0</v>
      </c>
      <c r="U66" s="318"/>
      <c r="V66" s="310"/>
      <c r="W66" s="310"/>
      <c r="X66" s="310"/>
      <c r="Y66" s="310"/>
      <c r="Z66" s="352"/>
    </row>
    <row r="67" spans="1:26" s="290" customFormat="1" ht="20.25" customHeight="1" x14ac:dyDescent="0.2">
      <c r="A67" s="303"/>
      <c r="B67" s="317"/>
      <c r="C67" s="347" t="str">
        <f t="shared" si="6"/>
        <v/>
      </c>
      <c r="D67" s="309"/>
      <c r="E67" s="347" t="str">
        <f t="shared" si="4"/>
        <v/>
      </c>
      <c r="F67" s="305"/>
      <c r="G67" s="306" t="str">
        <f t="shared" si="7"/>
        <v/>
      </c>
      <c r="H67" s="307"/>
      <c r="I67" s="308"/>
      <c r="J67" s="309"/>
      <c r="K67" s="310"/>
      <c r="L67" s="121"/>
      <c r="M67" s="121"/>
      <c r="N67" s="311"/>
      <c r="O67" s="312"/>
      <c r="P67" s="312"/>
      <c r="Q67" s="312"/>
      <c r="R67" s="313"/>
      <c r="S67" s="313"/>
      <c r="T67" s="314">
        <f t="shared" si="5"/>
        <v>0</v>
      </c>
      <c r="U67" s="318"/>
      <c r="V67" s="310"/>
      <c r="W67" s="310"/>
      <c r="X67" s="310"/>
      <c r="Y67" s="310"/>
      <c r="Z67" s="352"/>
    </row>
    <row r="68" spans="1:26" s="290" customFormat="1" ht="20.25" customHeight="1" x14ac:dyDescent="0.2">
      <c r="A68" s="303"/>
      <c r="B68" s="317"/>
      <c r="C68" s="347" t="str">
        <f t="shared" si="6"/>
        <v/>
      </c>
      <c r="D68" s="309"/>
      <c r="E68" s="347" t="str">
        <f t="shared" ref="E68:E131" si="8">IF(D68="","",WEEKNUM(D68,2))</f>
        <v/>
      </c>
      <c r="F68" s="305"/>
      <c r="G68" s="306" t="str">
        <f t="shared" si="7"/>
        <v/>
      </c>
      <c r="H68" s="307"/>
      <c r="I68" s="308"/>
      <c r="J68" s="309"/>
      <c r="K68" s="310"/>
      <c r="L68" s="121"/>
      <c r="M68" s="121"/>
      <c r="N68" s="311"/>
      <c r="O68" s="312"/>
      <c r="P68" s="312"/>
      <c r="Q68" s="312"/>
      <c r="R68" s="313"/>
      <c r="S68" s="313"/>
      <c r="T68" s="314">
        <f t="shared" ref="T68:T99" si="9">SUM(N68:S68)</f>
        <v>0</v>
      </c>
      <c r="U68" s="318"/>
      <c r="V68" s="310"/>
      <c r="W68" s="310"/>
      <c r="X68" s="310"/>
      <c r="Y68" s="310"/>
      <c r="Z68" s="352"/>
    </row>
    <row r="69" spans="1:26" s="290" customFormat="1" ht="20.25" customHeight="1" x14ac:dyDescent="0.2">
      <c r="A69" s="303"/>
      <c r="B69" s="317"/>
      <c r="C69" s="347" t="str">
        <f t="shared" si="6"/>
        <v/>
      </c>
      <c r="D69" s="309"/>
      <c r="E69" s="347" t="str">
        <f t="shared" si="8"/>
        <v/>
      </c>
      <c r="F69" s="305"/>
      <c r="G69" s="306" t="str">
        <f t="shared" si="7"/>
        <v/>
      </c>
      <c r="H69" s="307"/>
      <c r="I69" s="308"/>
      <c r="J69" s="309"/>
      <c r="K69" s="310"/>
      <c r="L69" s="121"/>
      <c r="M69" s="121"/>
      <c r="N69" s="311"/>
      <c r="O69" s="312"/>
      <c r="P69" s="312"/>
      <c r="Q69" s="312"/>
      <c r="R69" s="313"/>
      <c r="S69" s="313"/>
      <c r="T69" s="314">
        <f t="shared" si="9"/>
        <v>0</v>
      </c>
      <c r="U69" s="318"/>
      <c r="V69" s="310"/>
      <c r="W69" s="310"/>
      <c r="X69" s="310"/>
      <c r="Y69" s="310"/>
      <c r="Z69" s="352"/>
    </row>
    <row r="70" spans="1:26" s="290" customFormat="1" ht="20.25" customHeight="1" x14ac:dyDescent="0.2">
      <c r="A70" s="303"/>
      <c r="B70" s="317"/>
      <c r="C70" s="347" t="str">
        <f t="shared" si="6"/>
        <v/>
      </c>
      <c r="D70" s="309"/>
      <c r="E70" s="347" t="str">
        <f t="shared" si="8"/>
        <v/>
      </c>
      <c r="F70" s="305"/>
      <c r="G70" s="306" t="str">
        <f t="shared" si="7"/>
        <v/>
      </c>
      <c r="H70" s="307"/>
      <c r="I70" s="308"/>
      <c r="J70" s="309"/>
      <c r="K70" s="310"/>
      <c r="L70" s="121"/>
      <c r="M70" s="121"/>
      <c r="N70" s="311"/>
      <c r="O70" s="312"/>
      <c r="P70" s="312"/>
      <c r="Q70" s="312"/>
      <c r="R70" s="313"/>
      <c r="S70" s="313"/>
      <c r="T70" s="314">
        <f t="shared" si="9"/>
        <v>0</v>
      </c>
      <c r="U70" s="318"/>
      <c r="V70" s="310"/>
      <c r="W70" s="310"/>
      <c r="X70" s="310"/>
      <c r="Y70" s="310"/>
      <c r="Z70" s="352"/>
    </row>
    <row r="71" spans="1:26" s="290" customFormat="1" ht="20.25" customHeight="1" x14ac:dyDescent="0.2">
      <c r="A71" s="303"/>
      <c r="B71" s="317"/>
      <c r="C71" s="347" t="str">
        <f t="shared" si="6"/>
        <v/>
      </c>
      <c r="D71" s="309"/>
      <c r="E71" s="347" t="str">
        <f t="shared" si="8"/>
        <v/>
      </c>
      <c r="F71" s="305"/>
      <c r="G71" s="306" t="str">
        <f t="shared" si="7"/>
        <v/>
      </c>
      <c r="H71" s="307"/>
      <c r="I71" s="308"/>
      <c r="J71" s="309"/>
      <c r="K71" s="310"/>
      <c r="L71" s="121"/>
      <c r="M71" s="121"/>
      <c r="N71" s="311"/>
      <c r="O71" s="312"/>
      <c r="P71" s="312"/>
      <c r="Q71" s="312"/>
      <c r="R71" s="313"/>
      <c r="S71" s="313"/>
      <c r="T71" s="314">
        <f t="shared" si="9"/>
        <v>0</v>
      </c>
      <c r="U71" s="318"/>
      <c r="V71" s="310"/>
      <c r="W71" s="310"/>
      <c r="X71" s="310"/>
      <c r="Y71" s="310"/>
      <c r="Z71" s="352"/>
    </row>
    <row r="72" spans="1:26" s="290" customFormat="1" ht="20.25" customHeight="1" x14ac:dyDescent="0.2">
      <c r="A72" s="303"/>
      <c r="B72" s="317"/>
      <c r="C72" s="347" t="str">
        <f t="shared" si="6"/>
        <v/>
      </c>
      <c r="D72" s="309"/>
      <c r="E72" s="347" t="str">
        <f t="shared" si="8"/>
        <v/>
      </c>
      <c r="F72" s="305"/>
      <c r="G72" s="306" t="str">
        <f t="shared" si="7"/>
        <v/>
      </c>
      <c r="H72" s="307"/>
      <c r="I72" s="308"/>
      <c r="J72" s="309"/>
      <c r="K72" s="310"/>
      <c r="L72" s="121"/>
      <c r="M72" s="121"/>
      <c r="N72" s="311"/>
      <c r="O72" s="312"/>
      <c r="P72" s="312"/>
      <c r="Q72" s="312"/>
      <c r="R72" s="313"/>
      <c r="S72" s="313"/>
      <c r="T72" s="314">
        <f t="shared" si="9"/>
        <v>0</v>
      </c>
      <c r="U72" s="318"/>
      <c r="V72" s="310"/>
      <c r="W72" s="310"/>
      <c r="X72" s="310"/>
      <c r="Y72" s="310"/>
      <c r="Z72" s="352"/>
    </row>
    <row r="73" spans="1:26" s="290" customFormat="1" ht="20.25" customHeight="1" x14ac:dyDescent="0.2">
      <c r="A73" s="303"/>
      <c r="B73" s="317"/>
      <c r="C73" s="347" t="str">
        <f t="shared" si="6"/>
        <v/>
      </c>
      <c r="D73" s="309"/>
      <c r="E73" s="347" t="str">
        <f t="shared" si="8"/>
        <v/>
      </c>
      <c r="F73" s="305"/>
      <c r="G73" s="306" t="str">
        <f t="shared" si="7"/>
        <v/>
      </c>
      <c r="H73" s="307"/>
      <c r="I73" s="308"/>
      <c r="J73" s="309"/>
      <c r="K73" s="310"/>
      <c r="L73" s="121"/>
      <c r="M73" s="121"/>
      <c r="N73" s="311"/>
      <c r="O73" s="312"/>
      <c r="P73" s="312"/>
      <c r="Q73" s="312"/>
      <c r="R73" s="313"/>
      <c r="S73" s="313"/>
      <c r="T73" s="314">
        <f t="shared" si="9"/>
        <v>0</v>
      </c>
      <c r="U73" s="318"/>
      <c r="V73" s="310"/>
      <c r="W73" s="310"/>
      <c r="X73" s="310"/>
      <c r="Y73" s="310"/>
      <c r="Z73" s="352"/>
    </row>
    <row r="74" spans="1:26" s="290" customFormat="1" ht="20.25" customHeight="1" x14ac:dyDescent="0.2">
      <c r="A74" s="303"/>
      <c r="B74" s="317"/>
      <c r="C74" s="347" t="str">
        <f t="shared" si="6"/>
        <v/>
      </c>
      <c r="D74" s="309"/>
      <c r="E74" s="347" t="str">
        <f t="shared" si="8"/>
        <v/>
      </c>
      <c r="F74" s="305"/>
      <c r="G74" s="306" t="str">
        <f t="shared" si="7"/>
        <v/>
      </c>
      <c r="H74" s="307"/>
      <c r="I74" s="308"/>
      <c r="J74" s="309"/>
      <c r="K74" s="310"/>
      <c r="L74" s="121"/>
      <c r="M74" s="121"/>
      <c r="N74" s="311"/>
      <c r="O74" s="312"/>
      <c r="P74" s="312"/>
      <c r="Q74" s="312"/>
      <c r="R74" s="313"/>
      <c r="S74" s="313"/>
      <c r="T74" s="314">
        <f t="shared" si="9"/>
        <v>0</v>
      </c>
      <c r="U74" s="318"/>
      <c r="V74" s="310"/>
      <c r="W74" s="310"/>
      <c r="X74" s="310"/>
      <c r="Y74" s="310"/>
      <c r="Z74" s="352"/>
    </row>
    <row r="75" spans="1:26" s="290" customFormat="1" ht="20.25" customHeight="1" x14ac:dyDescent="0.2">
      <c r="A75" s="303"/>
      <c r="B75" s="317"/>
      <c r="C75" s="347" t="str">
        <f t="shared" si="6"/>
        <v/>
      </c>
      <c r="D75" s="309"/>
      <c r="E75" s="347" t="str">
        <f t="shared" si="8"/>
        <v/>
      </c>
      <c r="F75" s="305"/>
      <c r="G75" s="306" t="str">
        <f t="shared" si="7"/>
        <v/>
      </c>
      <c r="H75" s="307"/>
      <c r="I75" s="308"/>
      <c r="J75" s="309"/>
      <c r="K75" s="310"/>
      <c r="L75" s="121"/>
      <c r="M75" s="121"/>
      <c r="N75" s="311"/>
      <c r="O75" s="312"/>
      <c r="P75" s="312"/>
      <c r="Q75" s="312"/>
      <c r="R75" s="313"/>
      <c r="S75" s="313"/>
      <c r="T75" s="314">
        <f t="shared" si="9"/>
        <v>0</v>
      </c>
      <c r="U75" s="318"/>
      <c r="V75" s="310"/>
      <c r="W75" s="310"/>
      <c r="X75" s="310"/>
      <c r="Y75" s="310"/>
      <c r="Z75" s="352"/>
    </row>
    <row r="76" spans="1:26" s="290" customFormat="1" ht="20.25" customHeight="1" x14ac:dyDescent="0.2">
      <c r="A76" s="303"/>
      <c r="B76" s="317"/>
      <c r="C76" s="347" t="str">
        <f t="shared" si="6"/>
        <v/>
      </c>
      <c r="D76" s="309"/>
      <c r="E76" s="347" t="str">
        <f t="shared" si="8"/>
        <v/>
      </c>
      <c r="F76" s="305"/>
      <c r="G76" s="306" t="str">
        <f t="shared" si="7"/>
        <v/>
      </c>
      <c r="H76" s="307"/>
      <c r="I76" s="308"/>
      <c r="J76" s="309"/>
      <c r="K76" s="310"/>
      <c r="L76" s="121"/>
      <c r="M76" s="121"/>
      <c r="N76" s="311"/>
      <c r="O76" s="312"/>
      <c r="P76" s="312"/>
      <c r="Q76" s="312"/>
      <c r="R76" s="313"/>
      <c r="S76" s="313"/>
      <c r="T76" s="314">
        <f t="shared" si="9"/>
        <v>0</v>
      </c>
      <c r="U76" s="318"/>
      <c r="V76" s="310"/>
      <c r="W76" s="310"/>
      <c r="X76" s="310"/>
      <c r="Y76" s="310"/>
      <c r="Z76" s="352"/>
    </row>
    <row r="77" spans="1:26" s="290" customFormat="1" ht="20.25" customHeight="1" x14ac:dyDescent="0.2">
      <c r="A77" s="303"/>
      <c r="B77" s="317"/>
      <c r="C77" s="347" t="str">
        <f t="shared" si="6"/>
        <v/>
      </c>
      <c r="D77" s="309"/>
      <c r="E77" s="347" t="str">
        <f t="shared" si="8"/>
        <v/>
      </c>
      <c r="F77" s="305"/>
      <c r="G77" s="306" t="str">
        <f t="shared" si="7"/>
        <v/>
      </c>
      <c r="H77" s="307"/>
      <c r="I77" s="308"/>
      <c r="J77" s="309"/>
      <c r="K77" s="310"/>
      <c r="L77" s="121"/>
      <c r="M77" s="121"/>
      <c r="N77" s="311"/>
      <c r="O77" s="312"/>
      <c r="P77" s="312"/>
      <c r="Q77" s="312"/>
      <c r="R77" s="313"/>
      <c r="S77" s="313"/>
      <c r="T77" s="314">
        <f t="shared" si="9"/>
        <v>0</v>
      </c>
      <c r="U77" s="318"/>
      <c r="V77" s="310"/>
      <c r="W77" s="310"/>
      <c r="X77" s="310"/>
      <c r="Y77" s="310"/>
      <c r="Z77" s="352"/>
    </row>
    <row r="78" spans="1:26" s="290" customFormat="1" ht="20.25" customHeight="1" x14ac:dyDescent="0.2">
      <c r="A78" s="303"/>
      <c r="B78" s="317"/>
      <c r="C78" s="347" t="str">
        <f t="shared" si="6"/>
        <v/>
      </c>
      <c r="D78" s="309"/>
      <c r="E78" s="347" t="str">
        <f t="shared" si="8"/>
        <v/>
      </c>
      <c r="F78" s="305"/>
      <c r="G78" s="306" t="str">
        <f t="shared" si="7"/>
        <v/>
      </c>
      <c r="H78" s="307"/>
      <c r="I78" s="308"/>
      <c r="J78" s="309"/>
      <c r="K78" s="310"/>
      <c r="L78" s="121"/>
      <c r="M78" s="121"/>
      <c r="N78" s="311"/>
      <c r="O78" s="312"/>
      <c r="P78" s="312"/>
      <c r="Q78" s="312"/>
      <c r="R78" s="313"/>
      <c r="S78" s="313"/>
      <c r="T78" s="314">
        <f t="shared" si="9"/>
        <v>0</v>
      </c>
      <c r="U78" s="318"/>
      <c r="V78" s="310"/>
      <c r="W78" s="310"/>
      <c r="X78" s="310"/>
      <c r="Y78" s="310"/>
      <c r="Z78" s="352"/>
    </row>
    <row r="79" spans="1:26" s="290" customFormat="1" ht="20.25" customHeight="1" x14ac:dyDescent="0.2">
      <c r="A79" s="303"/>
      <c r="B79" s="317"/>
      <c r="C79" s="347" t="str">
        <f t="shared" si="6"/>
        <v/>
      </c>
      <c r="D79" s="309"/>
      <c r="E79" s="347" t="str">
        <f t="shared" si="8"/>
        <v/>
      </c>
      <c r="F79" s="305"/>
      <c r="G79" s="306" t="str">
        <f t="shared" si="7"/>
        <v/>
      </c>
      <c r="H79" s="307"/>
      <c r="I79" s="308"/>
      <c r="J79" s="309"/>
      <c r="K79" s="310"/>
      <c r="L79" s="121"/>
      <c r="M79" s="121"/>
      <c r="N79" s="311"/>
      <c r="O79" s="312"/>
      <c r="P79" s="312"/>
      <c r="Q79" s="312"/>
      <c r="R79" s="313"/>
      <c r="S79" s="313"/>
      <c r="T79" s="314">
        <f t="shared" si="9"/>
        <v>0</v>
      </c>
      <c r="U79" s="318"/>
      <c r="V79" s="310"/>
      <c r="W79" s="310"/>
      <c r="X79" s="310"/>
      <c r="Y79" s="310"/>
      <c r="Z79" s="352"/>
    </row>
    <row r="80" spans="1:26" s="290" customFormat="1" ht="20.25" customHeight="1" x14ac:dyDescent="0.2">
      <c r="A80" s="303"/>
      <c r="B80" s="317"/>
      <c r="C80" s="347" t="str">
        <f t="shared" si="6"/>
        <v/>
      </c>
      <c r="D80" s="309"/>
      <c r="E80" s="347" t="str">
        <f t="shared" si="8"/>
        <v/>
      </c>
      <c r="F80" s="305"/>
      <c r="G80" s="306" t="str">
        <f t="shared" si="7"/>
        <v/>
      </c>
      <c r="H80" s="307"/>
      <c r="I80" s="308"/>
      <c r="J80" s="309"/>
      <c r="K80" s="310"/>
      <c r="L80" s="121"/>
      <c r="M80" s="121"/>
      <c r="N80" s="311"/>
      <c r="O80" s="312"/>
      <c r="P80" s="312"/>
      <c r="Q80" s="312"/>
      <c r="R80" s="313"/>
      <c r="S80" s="313"/>
      <c r="T80" s="314">
        <f t="shared" si="9"/>
        <v>0</v>
      </c>
      <c r="U80" s="318"/>
      <c r="V80" s="310"/>
      <c r="W80" s="310"/>
      <c r="X80" s="310"/>
      <c r="Y80" s="310"/>
      <c r="Z80" s="352"/>
    </row>
    <row r="81" spans="1:26" s="290" customFormat="1" ht="20.25" customHeight="1" x14ac:dyDescent="0.2">
      <c r="A81" s="303"/>
      <c r="B81" s="317"/>
      <c r="C81" s="347" t="str">
        <f t="shared" si="6"/>
        <v/>
      </c>
      <c r="D81" s="309"/>
      <c r="E81" s="347" t="str">
        <f t="shared" si="8"/>
        <v/>
      </c>
      <c r="F81" s="305"/>
      <c r="G81" s="306" t="str">
        <f t="shared" si="7"/>
        <v/>
      </c>
      <c r="H81" s="307"/>
      <c r="I81" s="308"/>
      <c r="J81" s="309"/>
      <c r="K81" s="310"/>
      <c r="L81" s="121"/>
      <c r="M81" s="121"/>
      <c r="N81" s="311"/>
      <c r="O81" s="312"/>
      <c r="P81" s="312"/>
      <c r="Q81" s="312"/>
      <c r="R81" s="313"/>
      <c r="S81" s="313"/>
      <c r="T81" s="314">
        <f t="shared" si="9"/>
        <v>0</v>
      </c>
      <c r="U81" s="318"/>
      <c r="V81" s="310"/>
      <c r="W81" s="310"/>
      <c r="X81" s="310"/>
      <c r="Y81" s="310"/>
      <c r="Z81" s="352"/>
    </row>
    <row r="82" spans="1:26" s="290" customFormat="1" ht="20.25" customHeight="1" x14ac:dyDescent="0.2">
      <c r="A82" s="303"/>
      <c r="B82" s="317"/>
      <c r="C82" s="347" t="str">
        <f t="shared" si="6"/>
        <v/>
      </c>
      <c r="D82" s="309"/>
      <c r="E82" s="347" t="str">
        <f t="shared" si="8"/>
        <v/>
      </c>
      <c r="F82" s="305"/>
      <c r="G82" s="306" t="str">
        <f t="shared" si="7"/>
        <v/>
      </c>
      <c r="H82" s="307"/>
      <c r="I82" s="308"/>
      <c r="J82" s="309"/>
      <c r="K82" s="310"/>
      <c r="L82" s="121"/>
      <c r="M82" s="121"/>
      <c r="N82" s="311"/>
      <c r="O82" s="312"/>
      <c r="P82" s="312"/>
      <c r="Q82" s="312"/>
      <c r="R82" s="313"/>
      <c r="S82" s="313"/>
      <c r="T82" s="314">
        <f t="shared" si="9"/>
        <v>0</v>
      </c>
      <c r="U82" s="318"/>
      <c r="V82" s="310"/>
      <c r="W82" s="310"/>
      <c r="X82" s="310"/>
      <c r="Y82" s="310"/>
      <c r="Z82" s="352"/>
    </row>
    <row r="83" spans="1:26" s="290" customFormat="1" ht="20.25" customHeight="1" x14ac:dyDescent="0.2">
      <c r="A83" s="303"/>
      <c r="B83" s="317"/>
      <c r="C83" s="347" t="str">
        <f t="shared" si="6"/>
        <v/>
      </c>
      <c r="D83" s="309"/>
      <c r="E83" s="347" t="str">
        <f t="shared" si="8"/>
        <v/>
      </c>
      <c r="F83" s="305"/>
      <c r="G83" s="306" t="str">
        <f t="shared" si="7"/>
        <v/>
      </c>
      <c r="H83" s="307"/>
      <c r="I83" s="308"/>
      <c r="J83" s="309"/>
      <c r="K83" s="310"/>
      <c r="L83" s="121"/>
      <c r="M83" s="121"/>
      <c r="N83" s="311"/>
      <c r="O83" s="312"/>
      <c r="P83" s="312"/>
      <c r="Q83" s="312"/>
      <c r="R83" s="313"/>
      <c r="S83" s="313"/>
      <c r="T83" s="314">
        <f t="shared" si="9"/>
        <v>0</v>
      </c>
      <c r="U83" s="318"/>
      <c r="V83" s="310"/>
      <c r="W83" s="310"/>
      <c r="X83" s="310"/>
      <c r="Y83" s="310"/>
      <c r="Z83" s="352"/>
    </row>
    <row r="84" spans="1:26" s="290" customFormat="1" ht="20.25" customHeight="1" x14ac:dyDescent="0.2">
      <c r="A84" s="303"/>
      <c r="B84" s="317"/>
      <c r="C84" s="347" t="str">
        <f t="shared" ref="C84:C115" si="10">IF(B84="","",WEEKNUM(B84,2))</f>
        <v/>
      </c>
      <c r="D84" s="309"/>
      <c r="E84" s="347" t="str">
        <f t="shared" si="8"/>
        <v/>
      </c>
      <c r="F84" s="305"/>
      <c r="G84" s="306" t="str">
        <f t="shared" ref="G84:G115" si="11">IF(B84= "", "",B84-$A$1)</f>
        <v/>
      </c>
      <c r="H84" s="307"/>
      <c r="I84" s="308"/>
      <c r="J84" s="309"/>
      <c r="K84" s="310"/>
      <c r="L84" s="121"/>
      <c r="M84" s="121"/>
      <c r="N84" s="311"/>
      <c r="O84" s="312"/>
      <c r="P84" s="312"/>
      <c r="Q84" s="312"/>
      <c r="R84" s="313"/>
      <c r="S84" s="313"/>
      <c r="T84" s="314">
        <f t="shared" si="9"/>
        <v>0</v>
      </c>
      <c r="U84" s="318"/>
      <c r="V84" s="310"/>
      <c r="W84" s="310"/>
      <c r="X84" s="310"/>
      <c r="Y84" s="310"/>
      <c r="Z84" s="352"/>
    </row>
    <row r="85" spans="1:26" s="290" customFormat="1" ht="20.25" customHeight="1" x14ac:dyDescent="0.2">
      <c r="A85" s="303"/>
      <c r="B85" s="317"/>
      <c r="C85" s="347" t="str">
        <f t="shared" si="10"/>
        <v/>
      </c>
      <c r="D85" s="309"/>
      <c r="E85" s="347" t="str">
        <f t="shared" si="8"/>
        <v/>
      </c>
      <c r="F85" s="305"/>
      <c r="G85" s="306" t="str">
        <f t="shared" si="11"/>
        <v/>
      </c>
      <c r="H85" s="307"/>
      <c r="I85" s="308"/>
      <c r="J85" s="309"/>
      <c r="K85" s="310"/>
      <c r="L85" s="121"/>
      <c r="M85" s="121"/>
      <c r="N85" s="311"/>
      <c r="O85" s="312"/>
      <c r="P85" s="312"/>
      <c r="Q85" s="312"/>
      <c r="R85" s="313"/>
      <c r="S85" s="313"/>
      <c r="T85" s="314">
        <f t="shared" si="9"/>
        <v>0</v>
      </c>
      <c r="U85" s="318"/>
      <c r="V85" s="310"/>
      <c r="W85" s="310"/>
      <c r="X85" s="310"/>
      <c r="Y85" s="310"/>
      <c r="Z85" s="352"/>
    </row>
    <row r="86" spans="1:26" s="290" customFormat="1" ht="20.25" customHeight="1" x14ac:dyDescent="0.2">
      <c r="A86" s="303"/>
      <c r="B86" s="317"/>
      <c r="C86" s="347" t="str">
        <f t="shared" si="10"/>
        <v/>
      </c>
      <c r="D86" s="309"/>
      <c r="E86" s="347" t="str">
        <f t="shared" si="8"/>
        <v/>
      </c>
      <c r="F86" s="305"/>
      <c r="G86" s="306" t="str">
        <f t="shared" si="11"/>
        <v/>
      </c>
      <c r="H86" s="307"/>
      <c r="I86" s="308"/>
      <c r="J86" s="309"/>
      <c r="K86" s="310"/>
      <c r="L86" s="121"/>
      <c r="M86" s="121"/>
      <c r="N86" s="311"/>
      <c r="O86" s="312"/>
      <c r="P86" s="312"/>
      <c r="Q86" s="312"/>
      <c r="R86" s="313"/>
      <c r="S86" s="313"/>
      <c r="T86" s="314">
        <f t="shared" si="9"/>
        <v>0</v>
      </c>
      <c r="U86" s="318"/>
      <c r="V86" s="310"/>
      <c r="W86" s="310"/>
      <c r="X86" s="310"/>
      <c r="Y86" s="310"/>
      <c r="Z86" s="352"/>
    </row>
    <row r="87" spans="1:26" s="290" customFormat="1" ht="20.25" customHeight="1" x14ac:dyDescent="0.2">
      <c r="A87" s="303"/>
      <c r="B87" s="317"/>
      <c r="C87" s="347" t="str">
        <f t="shared" si="10"/>
        <v/>
      </c>
      <c r="D87" s="309"/>
      <c r="E87" s="347" t="str">
        <f t="shared" si="8"/>
        <v/>
      </c>
      <c r="F87" s="305"/>
      <c r="G87" s="306" t="str">
        <f t="shared" si="11"/>
        <v/>
      </c>
      <c r="H87" s="307"/>
      <c r="I87" s="308"/>
      <c r="J87" s="309"/>
      <c r="K87" s="310"/>
      <c r="L87" s="121"/>
      <c r="M87" s="121"/>
      <c r="N87" s="311"/>
      <c r="O87" s="312"/>
      <c r="P87" s="312"/>
      <c r="Q87" s="312"/>
      <c r="R87" s="313"/>
      <c r="S87" s="313"/>
      <c r="T87" s="314">
        <f t="shared" si="9"/>
        <v>0</v>
      </c>
      <c r="U87" s="318"/>
      <c r="V87" s="310"/>
      <c r="W87" s="310"/>
      <c r="X87" s="310"/>
      <c r="Y87" s="310"/>
      <c r="Z87" s="352"/>
    </row>
    <row r="88" spans="1:26" s="290" customFormat="1" ht="20.25" customHeight="1" x14ac:dyDescent="0.2">
      <c r="A88" s="303"/>
      <c r="B88" s="317"/>
      <c r="C88" s="347" t="str">
        <f t="shared" si="10"/>
        <v/>
      </c>
      <c r="D88" s="309"/>
      <c r="E88" s="347" t="str">
        <f t="shared" si="8"/>
        <v/>
      </c>
      <c r="F88" s="305"/>
      <c r="G88" s="306" t="str">
        <f t="shared" si="11"/>
        <v/>
      </c>
      <c r="H88" s="307"/>
      <c r="I88" s="308"/>
      <c r="J88" s="309"/>
      <c r="K88" s="310"/>
      <c r="L88" s="121"/>
      <c r="M88" s="121"/>
      <c r="N88" s="311"/>
      <c r="O88" s="312"/>
      <c r="P88" s="312"/>
      <c r="Q88" s="312"/>
      <c r="R88" s="313"/>
      <c r="S88" s="313"/>
      <c r="T88" s="314">
        <f t="shared" si="9"/>
        <v>0</v>
      </c>
      <c r="U88" s="318"/>
      <c r="V88" s="310"/>
      <c r="W88" s="310"/>
      <c r="X88" s="310"/>
      <c r="Y88" s="310"/>
      <c r="Z88" s="352"/>
    </row>
    <row r="89" spans="1:26" s="290" customFormat="1" ht="20.25" customHeight="1" x14ac:dyDescent="0.2">
      <c r="A89" s="303"/>
      <c r="B89" s="317"/>
      <c r="C89" s="347" t="str">
        <f t="shared" si="10"/>
        <v/>
      </c>
      <c r="D89" s="309"/>
      <c r="E89" s="347" t="str">
        <f t="shared" si="8"/>
        <v/>
      </c>
      <c r="F89" s="305"/>
      <c r="G89" s="306" t="str">
        <f t="shared" si="11"/>
        <v/>
      </c>
      <c r="H89" s="307"/>
      <c r="I89" s="308"/>
      <c r="J89" s="309"/>
      <c r="K89" s="310"/>
      <c r="L89" s="121"/>
      <c r="M89" s="121"/>
      <c r="N89" s="311"/>
      <c r="O89" s="312"/>
      <c r="P89" s="312"/>
      <c r="Q89" s="312"/>
      <c r="R89" s="313"/>
      <c r="S89" s="313"/>
      <c r="T89" s="314">
        <f t="shared" si="9"/>
        <v>0</v>
      </c>
      <c r="U89" s="318"/>
      <c r="V89" s="310"/>
      <c r="W89" s="310"/>
      <c r="X89" s="310"/>
      <c r="Y89" s="310"/>
      <c r="Z89" s="352"/>
    </row>
    <row r="90" spans="1:26" s="290" customFormat="1" ht="20.25" customHeight="1" x14ac:dyDescent="0.2">
      <c r="A90" s="303"/>
      <c r="B90" s="317"/>
      <c r="C90" s="347" t="str">
        <f t="shared" si="10"/>
        <v/>
      </c>
      <c r="D90" s="309"/>
      <c r="E90" s="347" t="str">
        <f t="shared" si="8"/>
        <v/>
      </c>
      <c r="F90" s="305"/>
      <c r="G90" s="306" t="str">
        <f t="shared" si="11"/>
        <v/>
      </c>
      <c r="H90" s="307"/>
      <c r="I90" s="308"/>
      <c r="J90" s="309"/>
      <c r="K90" s="310"/>
      <c r="L90" s="121"/>
      <c r="M90" s="121"/>
      <c r="N90" s="311"/>
      <c r="O90" s="312"/>
      <c r="P90" s="312"/>
      <c r="Q90" s="312"/>
      <c r="R90" s="313"/>
      <c r="S90" s="313"/>
      <c r="T90" s="314">
        <f t="shared" si="9"/>
        <v>0</v>
      </c>
      <c r="U90" s="318"/>
      <c r="V90" s="310"/>
      <c r="W90" s="310"/>
      <c r="X90" s="310"/>
      <c r="Y90" s="310"/>
      <c r="Z90" s="352"/>
    </row>
    <row r="91" spans="1:26" s="290" customFormat="1" ht="20.25" customHeight="1" x14ac:dyDescent="0.2">
      <c r="A91" s="303"/>
      <c r="B91" s="317"/>
      <c r="C91" s="347" t="str">
        <f t="shared" si="10"/>
        <v/>
      </c>
      <c r="D91" s="309"/>
      <c r="E91" s="347" t="str">
        <f t="shared" si="8"/>
        <v/>
      </c>
      <c r="F91" s="305"/>
      <c r="G91" s="306" t="str">
        <f t="shared" si="11"/>
        <v/>
      </c>
      <c r="H91" s="307"/>
      <c r="I91" s="308"/>
      <c r="J91" s="309"/>
      <c r="K91" s="310"/>
      <c r="L91" s="121"/>
      <c r="M91" s="121"/>
      <c r="N91" s="311"/>
      <c r="O91" s="312"/>
      <c r="P91" s="312"/>
      <c r="Q91" s="312"/>
      <c r="R91" s="313"/>
      <c r="S91" s="313"/>
      <c r="T91" s="314">
        <f t="shared" si="9"/>
        <v>0</v>
      </c>
      <c r="U91" s="318"/>
      <c r="V91" s="310"/>
      <c r="W91" s="310"/>
      <c r="X91" s="310"/>
      <c r="Y91" s="310"/>
      <c r="Z91" s="352"/>
    </row>
    <row r="92" spans="1:26" s="290" customFormat="1" ht="20.25" customHeight="1" x14ac:dyDescent="0.2">
      <c r="A92" s="303"/>
      <c r="B92" s="317"/>
      <c r="C92" s="347" t="str">
        <f t="shared" si="10"/>
        <v/>
      </c>
      <c r="D92" s="309"/>
      <c r="E92" s="347" t="str">
        <f t="shared" si="8"/>
        <v/>
      </c>
      <c r="F92" s="305"/>
      <c r="G92" s="306" t="str">
        <f t="shared" si="11"/>
        <v/>
      </c>
      <c r="H92" s="307"/>
      <c r="I92" s="308"/>
      <c r="J92" s="309"/>
      <c r="K92" s="310"/>
      <c r="L92" s="121"/>
      <c r="M92" s="121"/>
      <c r="N92" s="311"/>
      <c r="O92" s="312"/>
      <c r="P92" s="312"/>
      <c r="Q92" s="312"/>
      <c r="R92" s="313"/>
      <c r="S92" s="313"/>
      <c r="T92" s="314">
        <f t="shared" si="9"/>
        <v>0</v>
      </c>
      <c r="U92" s="318"/>
      <c r="V92" s="310"/>
      <c r="W92" s="310"/>
      <c r="X92" s="310"/>
      <c r="Y92" s="310"/>
      <c r="Z92" s="352"/>
    </row>
    <row r="93" spans="1:26" s="290" customFormat="1" ht="20.25" customHeight="1" x14ac:dyDescent="0.2">
      <c r="A93" s="303"/>
      <c r="B93" s="317"/>
      <c r="C93" s="347" t="str">
        <f t="shared" si="10"/>
        <v/>
      </c>
      <c r="D93" s="309"/>
      <c r="E93" s="347" t="str">
        <f t="shared" si="8"/>
        <v/>
      </c>
      <c r="F93" s="305"/>
      <c r="G93" s="306" t="str">
        <f t="shared" si="11"/>
        <v/>
      </c>
      <c r="H93" s="307"/>
      <c r="I93" s="308"/>
      <c r="J93" s="309"/>
      <c r="K93" s="310"/>
      <c r="L93" s="121"/>
      <c r="M93" s="121"/>
      <c r="N93" s="311"/>
      <c r="O93" s="312"/>
      <c r="P93" s="312"/>
      <c r="Q93" s="312"/>
      <c r="R93" s="313"/>
      <c r="S93" s="313"/>
      <c r="T93" s="314">
        <f t="shared" si="9"/>
        <v>0</v>
      </c>
      <c r="U93" s="318"/>
      <c r="V93" s="310"/>
      <c r="W93" s="310"/>
      <c r="X93" s="310"/>
      <c r="Y93" s="310"/>
      <c r="Z93" s="352"/>
    </row>
    <row r="94" spans="1:26" s="290" customFormat="1" ht="20.25" customHeight="1" x14ac:dyDescent="0.2">
      <c r="A94" s="303"/>
      <c r="B94" s="317"/>
      <c r="C94" s="347" t="str">
        <f t="shared" si="10"/>
        <v/>
      </c>
      <c r="D94" s="309"/>
      <c r="E94" s="347" t="str">
        <f t="shared" si="8"/>
        <v/>
      </c>
      <c r="F94" s="305"/>
      <c r="G94" s="306" t="str">
        <f t="shared" si="11"/>
        <v/>
      </c>
      <c r="H94" s="307"/>
      <c r="I94" s="308"/>
      <c r="J94" s="309"/>
      <c r="K94" s="310"/>
      <c r="L94" s="121"/>
      <c r="M94" s="121"/>
      <c r="N94" s="311"/>
      <c r="O94" s="312"/>
      <c r="P94" s="312"/>
      <c r="Q94" s="312"/>
      <c r="R94" s="313"/>
      <c r="S94" s="313"/>
      <c r="T94" s="314">
        <f t="shared" si="9"/>
        <v>0</v>
      </c>
      <c r="U94" s="318"/>
      <c r="V94" s="310"/>
      <c r="W94" s="310"/>
      <c r="X94" s="310"/>
      <c r="Y94" s="310"/>
      <c r="Z94" s="352"/>
    </row>
    <row r="95" spans="1:26" s="290" customFormat="1" ht="20.25" customHeight="1" x14ac:dyDescent="0.2">
      <c r="A95" s="303"/>
      <c r="B95" s="317"/>
      <c r="C95" s="347" t="str">
        <f t="shared" si="10"/>
        <v/>
      </c>
      <c r="D95" s="309"/>
      <c r="E95" s="347" t="str">
        <f t="shared" si="8"/>
        <v/>
      </c>
      <c r="F95" s="305"/>
      <c r="G95" s="306" t="str">
        <f t="shared" si="11"/>
        <v/>
      </c>
      <c r="H95" s="307"/>
      <c r="I95" s="308"/>
      <c r="J95" s="309"/>
      <c r="K95" s="310"/>
      <c r="L95" s="121"/>
      <c r="M95" s="121"/>
      <c r="N95" s="311"/>
      <c r="O95" s="312"/>
      <c r="P95" s="312"/>
      <c r="Q95" s="312"/>
      <c r="R95" s="313"/>
      <c r="S95" s="313"/>
      <c r="T95" s="314">
        <f t="shared" si="9"/>
        <v>0</v>
      </c>
      <c r="U95" s="318"/>
      <c r="V95" s="310"/>
      <c r="W95" s="310"/>
      <c r="X95" s="310"/>
      <c r="Y95" s="310"/>
      <c r="Z95" s="352"/>
    </row>
    <row r="96" spans="1:26" s="290" customFormat="1" ht="20.25" customHeight="1" x14ac:dyDescent="0.2">
      <c r="A96" s="303"/>
      <c r="B96" s="317"/>
      <c r="C96" s="347" t="str">
        <f t="shared" si="10"/>
        <v/>
      </c>
      <c r="D96" s="309"/>
      <c r="E96" s="347" t="str">
        <f t="shared" si="8"/>
        <v/>
      </c>
      <c r="F96" s="305"/>
      <c r="G96" s="306" t="str">
        <f t="shared" si="11"/>
        <v/>
      </c>
      <c r="H96" s="307"/>
      <c r="I96" s="308"/>
      <c r="J96" s="309"/>
      <c r="K96" s="310"/>
      <c r="L96" s="121"/>
      <c r="M96" s="121"/>
      <c r="N96" s="311"/>
      <c r="O96" s="312"/>
      <c r="P96" s="312"/>
      <c r="Q96" s="312"/>
      <c r="R96" s="313"/>
      <c r="S96" s="313"/>
      <c r="T96" s="314">
        <f t="shared" si="9"/>
        <v>0</v>
      </c>
      <c r="U96" s="318"/>
      <c r="V96" s="310"/>
      <c r="W96" s="310"/>
      <c r="X96" s="310"/>
      <c r="Y96" s="310"/>
      <c r="Z96" s="352"/>
    </row>
    <row r="97" spans="1:26" s="290" customFormat="1" ht="20.25" customHeight="1" x14ac:dyDescent="0.2">
      <c r="A97" s="303"/>
      <c r="B97" s="317"/>
      <c r="C97" s="347" t="str">
        <f t="shared" si="10"/>
        <v/>
      </c>
      <c r="D97" s="309"/>
      <c r="E97" s="347" t="str">
        <f t="shared" si="8"/>
        <v/>
      </c>
      <c r="F97" s="305"/>
      <c r="G97" s="306" t="str">
        <f t="shared" si="11"/>
        <v/>
      </c>
      <c r="H97" s="307"/>
      <c r="I97" s="308"/>
      <c r="J97" s="309"/>
      <c r="K97" s="310"/>
      <c r="L97" s="121"/>
      <c r="M97" s="121"/>
      <c r="N97" s="311"/>
      <c r="O97" s="312"/>
      <c r="P97" s="312"/>
      <c r="Q97" s="312"/>
      <c r="R97" s="313"/>
      <c r="S97" s="313"/>
      <c r="T97" s="314">
        <f t="shared" si="9"/>
        <v>0</v>
      </c>
      <c r="U97" s="318"/>
      <c r="V97" s="310"/>
      <c r="W97" s="310"/>
      <c r="X97" s="310"/>
      <c r="Y97" s="310"/>
      <c r="Z97" s="352"/>
    </row>
    <row r="98" spans="1:26" s="290" customFormat="1" ht="20.25" customHeight="1" x14ac:dyDescent="0.2">
      <c r="A98" s="303"/>
      <c r="B98" s="317"/>
      <c r="C98" s="347" t="str">
        <f t="shared" si="10"/>
        <v/>
      </c>
      <c r="D98" s="309"/>
      <c r="E98" s="347" t="str">
        <f t="shared" si="8"/>
        <v/>
      </c>
      <c r="F98" s="305"/>
      <c r="G98" s="306" t="str">
        <f t="shared" si="11"/>
        <v/>
      </c>
      <c r="H98" s="307"/>
      <c r="I98" s="308"/>
      <c r="J98" s="309"/>
      <c r="K98" s="310"/>
      <c r="L98" s="121"/>
      <c r="M98" s="121"/>
      <c r="N98" s="311"/>
      <c r="O98" s="312"/>
      <c r="P98" s="312"/>
      <c r="Q98" s="312"/>
      <c r="R98" s="313"/>
      <c r="S98" s="313"/>
      <c r="T98" s="314">
        <f t="shared" si="9"/>
        <v>0</v>
      </c>
      <c r="U98" s="318"/>
      <c r="V98" s="310"/>
      <c r="W98" s="310"/>
      <c r="X98" s="310"/>
      <c r="Y98" s="310"/>
      <c r="Z98" s="352"/>
    </row>
    <row r="99" spans="1:26" s="290" customFormat="1" ht="20.25" customHeight="1" x14ac:dyDescent="0.2">
      <c r="A99" s="303"/>
      <c r="B99" s="317"/>
      <c r="C99" s="347" t="str">
        <f t="shared" si="10"/>
        <v/>
      </c>
      <c r="D99" s="309"/>
      <c r="E99" s="347" t="str">
        <f t="shared" si="8"/>
        <v/>
      </c>
      <c r="F99" s="305"/>
      <c r="G99" s="306" t="str">
        <f t="shared" si="11"/>
        <v/>
      </c>
      <c r="H99" s="307"/>
      <c r="I99" s="308"/>
      <c r="J99" s="309"/>
      <c r="K99" s="310"/>
      <c r="L99" s="121"/>
      <c r="M99" s="121"/>
      <c r="N99" s="311"/>
      <c r="O99" s="312"/>
      <c r="P99" s="312"/>
      <c r="Q99" s="312"/>
      <c r="R99" s="313"/>
      <c r="S99" s="313"/>
      <c r="T99" s="314">
        <f t="shared" si="9"/>
        <v>0</v>
      </c>
      <c r="U99" s="318"/>
      <c r="V99" s="310"/>
      <c r="W99" s="310"/>
      <c r="X99" s="310"/>
      <c r="Y99" s="310"/>
      <c r="Z99" s="352"/>
    </row>
    <row r="100" spans="1:26" s="290" customFormat="1" ht="20.25" customHeight="1" x14ac:dyDescent="0.2">
      <c r="A100" s="303"/>
      <c r="B100" s="317"/>
      <c r="C100" s="347" t="str">
        <f t="shared" si="10"/>
        <v/>
      </c>
      <c r="D100" s="309"/>
      <c r="E100" s="347" t="str">
        <f t="shared" si="8"/>
        <v/>
      </c>
      <c r="F100" s="305"/>
      <c r="G100" s="306" t="str">
        <f t="shared" si="11"/>
        <v/>
      </c>
      <c r="H100" s="307"/>
      <c r="I100" s="308"/>
      <c r="J100" s="309"/>
      <c r="K100" s="310"/>
      <c r="L100" s="121"/>
      <c r="M100" s="121"/>
      <c r="N100" s="311"/>
      <c r="O100" s="312"/>
      <c r="P100" s="312"/>
      <c r="Q100" s="312"/>
      <c r="R100" s="313"/>
      <c r="S100" s="313"/>
      <c r="T100" s="314">
        <f t="shared" ref="T100:T131" si="12">SUM(N100:S100)</f>
        <v>0</v>
      </c>
      <c r="U100" s="318"/>
      <c r="V100" s="310"/>
      <c r="W100" s="310"/>
      <c r="X100" s="310"/>
      <c r="Y100" s="310"/>
      <c r="Z100" s="352"/>
    </row>
    <row r="101" spans="1:26" s="290" customFormat="1" ht="20.25" customHeight="1" x14ac:dyDescent="0.2">
      <c r="A101" s="303"/>
      <c r="B101" s="317"/>
      <c r="C101" s="347" t="str">
        <f t="shared" si="10"/>
        <v/>
      </c>
      <c r="D101" s="309"/>
      <c r="E101" s="347" t="str">
        <f t="shared" si="8"/>
        <v/>
      </c>
      <c r="F101" s="305"/>
      <c r="G101" s="306" t="str">
        <f t="shared" si="11"/>
        <v/>
      </c>
      <c r="H101" s="307"/>
      <c r="I101" s="308"/>
      <c r="J101" s="309"/>
      <c r="K101" s="310"/>
      <c r="L101" s="121"/>
      <c r="M101" s="121"/>
      <c r="N101" s="311"/>
      <c r="O101" s="312"/>
      <c r="P101" s="312"/>
      <c r="Q101" s="312"/>
      <c r="R101" s="313"/>
      <c r="S101" s="313"/>
      <c r="T101" s="314">
        <f t="shared" si="12"/>
        <v>0</v>
      </c>
      <c r="U101" s="318"/>
      <c r="V101" s="310"/>
      <c r="W101" s="310"/>
      <c r="X101" s="310"/>
      <c r="Y101" s="310"/>
      <c r="Z101" s="352"/>
    </row>
    <row r="102" spans="1:26" s="290" customFormat="1" ht="20.25" customHeight="1" x14ac:dyDescent="0.2">
      <c r="A102" s="303"/>
      <c r="B102" s="317"/>
      <c r="C102" s="347" t="str">
        <f t="shared" si="10"/>
        <v/>
      </c>
      <c r="D102" s="309"/>
      <c r="E102" s="347" t="str">
        <f t="shared" si="8"/>
        <v/>
      </c>
      <c r="F102" s="305"/>
      <c r="G102" s="306" t="str">
        <f t="shared" si="11"/>
        <v/>
      </c>
      <c r="H102" s="307"/>
      <c r="I102" s="308"/>
      <c r="J102" s="309"/>
      <c r="K102" s="310"/>
      <c r="L102" s="121"/>
      <c r="M102" s="121"/>
      <c r="N102" s="311"/>
      <c r="O102" s="312"/>
      <c r="P102" s="312"/>
      <c r="Q102" s="312"/>
      <c r="R102" s="313"/>
      <c r="S102" s="313"/>
      <c r="T102" s="314">
        <f t="shared" si="12"/>
        <v>0</v>
      </c>
      <c r="U102" s="318"/>
      <c r="V102" s="310"/>
      <c r="W102" s="310"/>
      <c r="X102" s="310"/>
      <c r="Y102" s="310"/>
      <c r="Z102" s="352"/>
    </row>
    <row r="103" spans="1:26" s="290" customFormat="1" ht="20.25" customHeight="1" x14ac:dyDescent="0.2">
      <c r="A103" s="303"/>
      <c r="B103" s="317"/>
      <c r="C103" s="347" t="str">
        <f t="shared" si="10"/>
        <v/>
      </c>
      <c r="D103" s="309"/>
      <c r="E103" s="347" t="str">
        <f t="shared" si="8"/>
        <v/>
      </c>
      <c r="F103" s="305"/>
      <c r="G103" s="306" t="str">
        <f t="shared" si="11"/>
        <v/>
      </c>
      <c r="H103" s="307"/>
      <c r="I103" s="308"/>
      <c r="J103" s="309"/>
      <c r="K103" s="310"/>
      <c r="L103" s="121"/>
      <c r="M103" s="121"/>
      <c r="N103" s="311"/>
      <c r="O103" s="312"/>
      <c r="P103" s="312"/>
      <c r="Q103" s="312"/>
      <c r="R103" s="313"/>
      <c r="S103" s="313"/>
      <c r="T103" s="314">
        <f t="shared" si="12"/>
        <v>0</v>
      </c>
      <c r="U103" s="318"/>
      <c r="V103" s="310"/>
      <c r="W103" s="310"/>
      <c r="X103" s="310"/>
      <c r="Y103" s="310"/>
      <c r="Z103" s="352"/>
    </row>
    <row r="104" spans="1:26" s="290" customFormat="1" ht="20.25" customHeight="1" x14ac:dyDescent="0.2">
      <c r="A104" s="303"/>
      <c r="B104" s="317"/>
      <c r="C104" s="347" t="str">
        <f t="shared" si="10"/>
        <v/>
      </c>
      <c r="D104" s="309"/>
      <c r="E104" s="347" t="str">
        <f t="shared" si="8"/>
        <v/>
      </c>
      <c r="F104" s="305"/>
      <c r="G104" s="306" t="str">
        <f t="shared" si="11"/>
        <v/>
      </c>
      <c r="H104" s="307"/>
      <c r="I104" s="308"/>
      <c r="J104" s="309"/>
      <c r="K104" s="310"/>
      <c r="L104" s="121"/>
      <c r="M104" s="121"/>
      <c r="N104" s="311"/>
      <c r="O104" s="312"/>
      <c r="P104" s="312"/>
      <c r="Q104" s="312"/>
      <c r="R104" s="313"/>
      <c r="S104" s="313"/>
      <c r="T104" s="314">
        <f t="shared" si="12"/>
        <v>0</v>
      </c>
      <c r="U104" s="318"/>
      <c r="V104" s="310"/>
      <c r="W104" s="310"/>
      <c r="X104" s="310"/>
      <c r="Y104" s="310"/>
      <c r="Z104" s="352"/>
    </row>
    <row r="105" spans="1:26" s="290" customFormat="1" ht="20.25" customHeight="1" x14ac:dyDescent="0.2">
      <c r="A105" s="303"/>
      <c r="B105" s="317"/>
      <c r="C105" s="347" t="str">
        <f t="shared" si="10"/>
        <v/>
      </c>
      <c r="D105" s="309"/>
      <c r="E105" s="347" t="str">
        <f t="shared" si="8"/>
        <v/>
      </c>
      <c r="F105" s="305"/>
      <c r="G105" s="306" t="str">
        <f t="shared" si="11"/>
        <v/>
      </c>
      <c r="H105" s="307"/>
      <c r="I105" s="308"/>
      <c r="J105" s="309"/>
      <c r="K105" s="310"/>
      <c r="L105" s="121"/>
      <c r="M105" s="121"/>
      <c r="N105" s="311"/>
      <c r="O105" s="312"/>
      <c r="P105" s="312"/>
      <c r="Q105" s="312"/>
      <c r="R105" s="313"/>
      <c r="S105" s="313"/>
      <c r="T105" s="314">
        <f t="shared" si="12"/>
        <v>0</v>
      </c>
      <c r="U105" s="318"/>
      <c r="V105" s="310"/>
      <c r="W105" s="310"/>
      <c r="X105" s="310"/>
      <c r="Y105" s="310"/>
      <c r="Z105" s="352"/>
    </row>
    <row r="106" spans="1:26" s="290" customFormat="1" ht="20.25" customHeight="1" x14ac:dyDescent="0.2">
      <c r="A106" s="303"/>
      <c r="B106" s="317"/>
      <c r="C106" s="347" t="str">
        <f t="shared" si="10"/>
        <v/>
      </c>
      <c r="D106" s="309"/>
      <c r="E106" s="347" t="str">
        <f t="shared" si="8"/>
        <v/>
      </c>
      <c r="F106" s="305"/>
      <c r="G106" s="306" t="str">
        <f t="shared" si="11"/>
        <v/>
      </c>
      <c r="H106" s="307"/>
      <c r="I106" s="308"/>
      <c r="J106" s="309"/>
      <c r="K106" s="310"/>
      <c r="L106" s="121"/>
      <c r="M106" s="121"/>
      <c r="N106" s="311"/>
      <c r="O106" s="312"/>
      <c r="P106" s="312"/>
      <c r="Q106" s="312"/>
      <c r="R106" s="313"/>
      <c r="S106" s="313"/>
      <c r="T106" s="314">
        <f t="shared" si="12"/>
        <v>0</v>
      </c>
      <c r="U106" s="318"/>
      <c r="V106" s="310"/>
      <c r="W106" s="310"/>
      <c r="X106" s="310"/>
      <c r="Y106" s="310"/>
      <c r="Z106" s="352"/>
    </row>
    <row r="107" spans="1:26" s="290" customFormat="1" ht="20.25" customHeight="1" x14ac:dyDescent="0.2">
      <c r="A107" s="303"/>
      <c r="B107" s="317"/>
      <c r="C107" s="347" t="str">
        <f t="shared" si="10"/>
        <v/>
      </c>
      <c r="D107" s="309"/>
      <c r="E107" s="347" t="str">
        <f t="shared" si="8"/>
        <v/>
      </c>
      <c r="F107" s="305"/>
      <c r="G107" s="306" t="str">
        <f t="shared" si="11"/>
        <v/>
      </c>
      <c r="H107" s="307"/>
      <c r="I107" s="308"/>
      <c r="J107" s="309"/>
      <c r="K107" s="310"/>
      <c r="L107" s="121"/>
      <c r="M107" s="121"/>
      <c r="N107" s="311"/>
      <c r="O107" s="312"/>
      <c r="P107" s="312"/>
      <c r="Q107" s="312"/>
      <c r="R107" s="313"/>
      <c r="S107" s="313"/>
      <c r="T107" s="314">
        <f t="shared" si="12"/>
        <v>0</v>
      </c>
      <c r="U107" s="318"/>
      <c r="V107" s="310"/>
      <c r="W107" s="310"/>
      <c r="X107" s="310"/>
      <c r="Y107" s="310"/>
      <c r="Z107" s="352"/>
    </row>
    <row r="108" spans="1:26" s="290" customFormat="1" ht="20.25" customHeight="1" x14ac:dyDescent="0.2">
      <c r="A108" s="303"/>
      <c r="B108" s="317"/>
      <c r="C108" s="347" t="str">
        <f t="shared" si="10"/>
        <v/>
      </c>
      <c r="D108" s="309"/>
      <c r="E108" s="347" t="str">
        <f t="shared" si="8"/>
        <v/>
      </c>
      <c r="F108" s="305"/>
      <c r="G108" s="306" t="str">
        <f t="shared" si="11"/>
        <v/>
      </c>
      <c r="H108" s="307"/>
      <c r="I108" s="308"/>
      <c r="J108" s="309"/>
      <c r="K108" s="310"/>
      <c r="L108" s="121"/>
      <c r="M108" s="121"/>
      <c r="N108" s="311"/>
      <c r="O108" s="312"/>
      <c r="P108" s="312"/>
      <c r="Q108" s="312"/>
      <c r="R108" s="313"/>
      <c r="S108" s="313"/>
      <c r="T108" s="314">
        <f t="shared" si="12"/>
        <v>0</v>
      </c>
      <c r="U108" s="318"/>
      <c r="V108" s="310"/>
      <c r="W108" s="310"/>
      <c r="X108" s="310"/>
      <c r="Y108" s="310"/>
      <c r="Z108" s="352"/>
    </row>
    <row r="109" spans="1:26" s="290" customFormat="1" ht="20.25" customHeight="1" x14ac:dyDescent="0.2">
      <c r="A109" s="303"/>
      <c r="B109" s="317"/>
      <c r="C109" s="347" t="str">
        <f t="shared" si="10"/>
        <v/>
      </c>
      <c r="D109" s="309"/>
      <c r="E109" s="347" t="str">
        <f t="shared" si="8"/>
        <v/>
      </c>
      <c r="F109" s="305"/>
      <c r="G109" s="306" t="str">
        <f t="shared" si="11"/>
        <v/>
      </c>
      <c r="H109" s="307"/>
      <c r="I109" s="308"/>
      <c r="J109" s="309"/>
      <c r="K109" s="310"/>
      <c r="L109" s="121"/>
      <c r="M109" s="121"/>
      <c r="N109" s="311"/>
      <c r="O109" s="312"/>
      <c r="P109" s="312"/>
      <c r="Q109" s="312"/>
      <c r="R109" s="313"/>
      <c r="S109" s="313"/>
      <c r="T109" s="314">
        <f t="shared" si="12"/>
        <v>0</v>
      </c>
      <c r="U109" s="318"/>
      <c r="V109" s="310"/>
      <c r="W109" s="310"/>
      <c r="X109" s="310"/>
      <c r="Y109" s="310"/>
      <c r="Z109" s="352"/>
    </row>
    <row r="110" spans="1:26" s="290" customFormat="1" ht="20.25" customHeight="1" x14ac:dyDescent="0.2">
      <c r="A110" s="303"/>
      <c r="B110" s="317"/>
      <c r="C110" s="347" t="str">
        <f t="shared" si="10"/>
        <v/>
      </c>
      <c r="D110" s="309"/>
      <c r="E110" s="347" t="str">
        <f t="shared" si="8"/>
        <v/>
      </c>
      <c r="F110" s="305"/>
      <c r="G110" s="306" t="str">
        <f t="shared" si="11"/>
        <v/>
      </c>
      <c r="H110" s="307"/>
      <c r="I110" s="308"/>
      <c r="J110" s="309"/>
      <c r="K110" s="310"/>
      <c r="L110" s="121"/>
      <c r="M110" s="121"/>
      <c r="N110" s="311"/>
      <c r="O110" s="312"/>
      <c r="P110" s="312"/>
      <c r="Q110" s="312"/>
      <c r="R110" s="313"/>
      <c r="S110" s="313"/>
      <c r="T110" s="314">
        <f t="shared" si="12"/>
        <v>0</v>
      </c>
      <c r="U110" s="318"/>
      <c r="V110" s="310"/>
      <c r="W110" s="310"/>
      <c r="X110" s="310"/>
      <c r="Y110" s="310"/>
      <c r="Z110" s="352"/>
    </row>
    <row r="111" spans="1:26" s="290" customFormat="1" ht="20.25" customHeight="1" x14ac:dyDescent="0.2">
      <c r="A111" s="303"/>
      <c r="B111" s="317"/>
      <c r="C111" s="347" t="str">
        <f t="shared" si="10"/>
        <v/>
      </c>
      <c r="D111" s="309"/>
      <c r="E111" s="347" t="str">
        <f t="shared" si="8"/>
        <v/>
      </c>
      <c r="F111" s="305"/>
      <c r="G111" s="306" t="str">
        <f t="shared" si="11"/>
        <v/>
      </c>
      <c r="H111" s="307"/>
      <c r="I111" s="308"/>
      <c r="J111" s="309"/>
      <c r="K111" s="310"/>
      <c r="L111" s="121"/>
      <c r="M111" s="121"/>
      <c r="N111" s="311"/>
      <c r="O111" s="312"/>
      <c r="P111" s="312"/>
      <c r="Q111" s="312"/>
      <c r="R111" s="313"/>
      <c r="S111" s="313"/>
      <c r="T111" s="314">
        <f t="shared" si="12"/>
        <v>0</v>
      </c>
      <c r="U111" s="318"/>
      <c r="V111" s="310"/>
      <c r="W111" s="310"/>
      <c r="X111" s="310"/>
      <c r="Y111" s="310"/>
      <c r="Z111" s="352"/>
    </row>
    <row r="112" spans="1:26" s="290" customFormat="1" ht="20.25" customHeight="1" x14ac:dyDescent="0.2">
      <c r="A112" s="303"/>
      <c r="B112" s="317"/>
      <c r="C112" s="347" t="str">
        <f t="shared" si="10"/>
        <v/>
      </c>
      <c r="D112" s="309"/>
      <c r="E112" s="347" t="str">
        <f t="shared" si="8"/>
        <v/>
      </c>
      <c r="F112" s="305"/>
      <c r="G112" s="306" t="str">
        <f t="shared" si="11"/>
        <v/>
      </c>
      <c r="H112" s="307"/>
      <c r="I112" s="308"/>
      <c r="J112" s="309"/>
      <c r="K112" s="310"/>
      <c r="L112" s="121"/>
      <c r="M112" s="121"/>
      <c r="N112" s="311"/>
      <c r="O112" s="312"/>
      <c r="P112" s="312"/>
      <c r="Q112" s="312"/>
      <c r="R112" s="313"/>
      <c r="S112" s="313"/>
      <c r="T112" s="314">
        <f t="shared" si="12"/>
        <v>0</v>
      </c>
      <c r="U112" s="318"/>
      <c r="V112" s="310"/>
      <c r="W112" s="310"/>
      <c r="X112" s="310"/>
      <c r="Y112" s="310"/>
      <c r="Z112" s="352"/>
    </row>
    <row r="113" spans="1:26" s="290" customFormat="1" ht="20.25" customHeight="1" x14ac:dyDescent="0.2">
      <c r="A113" s="303"/>
      <c r="B113" s="317"/>
      <c r="C113" s="347" t="str">
        <f t="shared" si="10"/>
        <v/>
      </c>
      <c r="D113" s="309"/>
      <c r="E113" s="347" t="str">
        <f t="shared" si="8"/>
        <v/>
      </c>
      <c r="F113" s="305"/>
      <c r="G113" s="306" t="str">
        <f t="shared" si="11"/>
        <v/>
      </c>
      <c r="H113" s="307"/>
      <c r="I113" s="308"/>
      <c r="J113" s="309"/>
      <c r="K113" s="310"/>
      <c r="L113" s="121"/>
      <c r="M113" s="121"/>
      <c r="N113" s="311"/>
      <c r="O113" s="312"/>
      <c r="P113" s="312"/>
      <c r="Q113" s="312"/>
      <c r="R113" s="313"/>
      <c r="S113" s="313"/>
      <c r="T113" s="314">
        <f t="shared" si="12"/>
        <v>0</v>
      </c>
      <c r="U113" s="318"/>
      <c r="V113" s="310"/>
      <c r="W113" s="310"/>
      <c r="X113" s="310"/>
      <c r="Y113" s="310"/>
      <c r="Z113" s="352"/>
    </row>
    <row r="114" spans="1:26" s="290" customFormat="1" ht="20.25" customHeight="1" x14ac:dyDescent="0.2">
      <c r="A114" s="303"/>
      <c r="B114" s="317"/>
      <c r="C114" s="347" t="str">
        <f t="shared" si="10"/>
        <v/>
      </c>
      <c r="D114" s="309"/>
      <c r="E114" s="347" t="str">
        <f t="shared" si="8"/>
        <v/>
      </c>
      <c r="F114" s="305"/>
      <c r="G114" s="306" t="str">
        <f t="shared" si="11"/>
        <v/>
      </c>
      <c r="H114" s="307"/>
      <c r="I114" s="308"/>
      <c r="J114" s="309"/>
      <c r="K114" s="310"/>
      <c r="L114" s="121"/>
      <c r="M114" s="121"/>
      <c r="N114" s="311"/>
      <c r="O114" s="312"/>
      <c r="P114" s="312"/>
      <c r="Q114" s="312"/>
      <c r="R114" s="313"/>
      <c r="S114" s="313"/>
      <c r="T114" s="314">
        <f t="shared" si="12"/>
        <v>0</v>
      </c>
      <c r="U114" s="318"/>
      <c r="V114" s="310"/>
      <c r="W114" s="310"/>
      <c r="X114" s="310"/>
      <c r="Y114" s="310"/>
      <c r="Z114" s="352"/>
    </row>
    <row r="115" spans="1:26" s="290" customFormat="1" ht="20.25" customHeight="1" x14ac:dyDescent="0.2">
      <c r="A115" s="303"/>
      <c r="B115" s="317"/>
      <c r="C115" s="347" t="str">
        <f t="shared" si="10"/>
        <v/>
      </c>
      <c r="D115" s="309"/>
      <c r="E115" s="347" t="str">
        <f t="shared" si="8"/>
        <v/>
      </c>
      <c r="F115" s="305"/>
      <c r="G115" s="306" t="str">
        <f t="shared" si="11"/>
        <v/>
      </c>
      <c r="H115" s="307"/>
      <c r="I115" s="308"/>
      <c r="J115" s="309"/>
      <c r="K115" s="310"/>
      <c r="L115" s="121"/>
      <c r="M115" s="121"/>
      <c r="N115" s="311"/>
      <c r="O115" s="312"/>
      <c r="P115" s="312"/>
      <c r="Q115" s="312"/>
      <c r="R115" s="313"/>
      <c r="S115" s="313"/>
      <c r="T115" s="314">
        <f t="shared" si="12"/>
        <v>0</v>
      </c>
      <c r="U115" s="318"/>
      <c r="V115" s="310"/>
      <c r="W115" s="310"/>
      <c r="X115" s="310"/>
      <c r="Y115" s="310"/>
      <c r="Z115" s="352"/>
    </row>
    <row r="116" spans="1:26" s="290" customFormat="1" ht="20.25" customHeight="1" x14ac:dyDescent="0.2">
      <c r="A116" s="303"/>
      <c r="B116" s="317"/>
      <c r="C116" s="347" t="str">
        <f t="shared" ref="C116:C147" si="13">IF(B116="","",WEEKNUM(B116,2))</f>
        <v/>
      </c>
      <c r="D116" s="309"/>
      <c r="E116" s="347" t="str">
        <f t="shared" si="8"/>
        <v/>
      </c>
      <c r="F116" s="305"/>
      <c r="G116" s="306" t="str">
        <f t="shared" ref="G116:G147" si="14">IF(B116= "", "",B116-$A$1)</f>
        <v/>
      </c>
      <c r="H116" s="307"/>
      <c r="I116" s="308"/>
      <c r="J116" s="309"/>
      <c r="K116" s="310"/>
      <c r="L116" s="121"/>
      <c r="M116" s="121"/>
      <c r="N116" s="311"/>
      <c r="O116" s="312"/>
      <c r="P116" s="312"/>
      <c r="Q116" s="312"/>
      <c r="R116" s="313"/>
      <c r="S116" s="313"/>
      <c r="T116" s="314">
        <f t="shared" si="12"/>
        <v>0</v>
      </c>
      <c r="U116" s="318"/>
      <c r="V116" s="310"/>
      <c r="W116" s="310"/>
      <c r="X116" s="310"/>
      <c r="Y116" s="310"/>
      <c r="Z116" s="352"/>
    </row>
    <row r="117" spans="1:26" s="290" customFormat="1" ht="20.25" customHeight="1" x14ac:dyDescent="0.2">
      <c r="A117" s="303"/>
      <c r="B117" s="317"/>
      <c r="C117" s="347" t="str">
        <f t="shared" si="13"/>
        <v/>
      </c>
      <c r="D117" s="309"/>
      <c r="E117" s="347" t="str">
        <f t="shared" si="8"/>
        <v/>
      </c>
      <c r="F117" s="305"/>
      <c r="G117" s="306" t="str">
        <f t="shared" si="14"/>
        <v/>
      </c>
      <c r="H117" s="307"/>
      <c r="I117" s="308"/>
      <c r="J117" s="309"/>
      <c r="K117" s="310"/>
      <c r="L117" s="121"/>
      <c r="M117" s="121"/>
      <c r="N117" s="311"/>
      <c r="O117" s="312"/>
      <c r="P117" s="312"/>
      <c r="Q117" s="312"/>
      <c r="R117" s="313"/>
      <c r="S117" s="313"/>
      <c r="T117" s="314">
        <f t="shared" si="12"/>
        <v>0</v>
      </c>
      <c r="U117" s="318"/>
      <c r="V117" s="310"/>
      <c r="W117" s="310"/>
      <c r="X117" s="310"/>
      <c r="Y117" s="310"/>
      <c r="Z117" s="352"/>
    </row>
    <row r="118" spans="1:26" s="290" customFormat="1" ht="20.25" customHeight="1" x14ac:dyDescent="0.2">
      <c r="A118" s="303"/>
      <c r="B118" s="317"/>
      <c r="C118" s="347" t="str">
        <f t="shared" si="13"/>
        <v/>
      </c>
      <c r="D118" s="309"/>
      <c r="E118" s="347" t="str">
        <f t="shared" si="8"/>
        <v/>
      </c>
      <c r="F118" s="305"/>
      <c r="G118" s="306" t="str">
        <f t="shared" si="14"/>
        <v/>
      </c>
      <c r="H118" s="307"/>
      <c r="I118" s="308"/>
      <c r="J118" s="309"/>
      <c r="K118" s="310"/>
      <c r="L118" s="121"/>
      <c r="M118" s="121"/>
      <c r="N118" s="311"/>
      <c r="O118" s="312"/>
      <c r="P118" s="312"/>
      <c r="Q118" s="312"/>
      <c r="R118" s="313"/>
      <c r="S118" s="313"/>
      <c r="T118" s="314">
        <f t="shared" si="12"/>
        <v>0</v>
      </c>
      <c r="U118" s="318"/>
      <c r="V118" s="310"/>
      <c r="W118" s="310"/>
      <c r="X118" s="310"/>
      <c r="Y118" s="310"/>
      <c r="Z118" s="352"/>
    </row>
    <row r="119" spans="1:26" s="290" customFormat="1" ht="20.25" customHeight="1" x14ac:dyDescent="0.2">
      <c r="A119" s="303"/>
      <c r="B119" s="317"/>
      <c r="C119" s="347" t="str">
        <f t="shared" si="13"/>
        <v/>
      </c>
      <c r="D119" s="309"/>
      <c r="E119" s="347" t="str">
        <f t="shared" si="8"/>
        <v/>
      </c>
      <c r="F119" s="305"/>
      <c r="G119" s="306" t="str">
        <f t="shared" si="14"/>
        <v/>
      </c>
      <c r="H119" s="307"/>
      <c r="I119" s="308"/>
      <c r="J119" s="309"/>
      <c r="K119" s="310"/>
      <c r="L119" s="121"/>
      <c r="M119" s="121"/>
      <c r="N119" s="311"/>
      <c r="O119" s="312"/>
      <c r="P119" s="312"/>
      <c r="Q119" s="312"/>
      <c r="R119" s="313"/>
      <c r="S119" s="313"/>
      <c r="T119" s="314">
        <f t="shared" si="12"/>
        <v>0</v>
      </c>
      <c r="U119" s="318"/>
      <c r="V119" s="310"/>
      <c r="W119" s="310"/>
      <c r="X119" s="310"/>
      <c r="Y119" s="310"/>
      <c r="Z119" s="352"/>
    </row>
    <row r="120" spans="1:26" s="290" customFormat="1" ht="20.25" customHeight="1" x14ac:dyDescent="0.2">
      <c r="A120" s="303"/>
      <c r="B120" s="317"/>
      <c r="C120" s="347" t="str">
        <f t="shared" si="13"/>
        <v/>
      </c>
      <c r="D120" s="309"/>
      <c r="E120" s="347" t="str">
        <f t="shared" si="8"/>
        <v/>
      </c>
      <c r="F120" s="305"/>
      <c r="G120" s="306" t="str">
        <f t="shared" si="14"/>
        <v/>
      </c>
      <c r="H120" s="307"/>
      <c r="I120" s="308"/>
      <c r="J120" s="309"/>
      <c r="K120" s="310"/>
      <c r="L120" s="121"/>
      <c r="M120" s="121"/>
      <c r="N120" s="311"/>
      <c r="O120" s="312"/>
      <c r="P120" s="312"/>
      <c r="Q120" s="312"/>
      <c r="R120" s="313"/>
      <c r="S120" s="313"/>
      <c r="T120" s="314">
        <f t="shared" si="12"/>
        <v>0</v>
      </c>
      <c r="U120" s="318"/>
      <c r="V120" s="310"/>
      <c r="W120" s="310"/>
      <c r="X120" s="310"/>
      <c r="Y120" s="310"/>
      <c r="Z120" s="352"/>
    </row>
    <row r="121" spans="1:26" s="290" customFormat="1" ht="20.25" customHeight="1" x14ac:dyDescent="0.2">
      <c r="A121" s="303"/>
      <c r="B121" s="317"/>
      <c r="C121" s="347" t="str">
        <f t="shared" si="13"/>
        <v/>
      </c>
      <c r="D121" s="309"/>
      <c r="E121" s="347" t="str">
        <f t="shared" si="8"/>
        <v/>
      </c>
      <c r="F121" s="305"/>
      <c r="G121" s="306" t="str">
        <f t="shared" si="14"/>
        <v/>
      </c>
      <c r="H121" s="307"/>
      <c r="I121" s="308"/>
      <c r="J121" s="309"/>
      <c r="K121" s="310"/>
      <c r="L121" s="121"/>
      <c r="M121" s="121"/>
      <c r="N121" s="311"/>
      <c r="O121" s="312"/>
      <c r="P121" s="312"/>
      <c r="Q121" s="312"/>
      <c r="R121" s="313"/>
      <c r="S121" s="313"/>
      <c r="T121" s="314">
        <f t="shared" si="12"/>
        <v>0</v>
      </c>
      <c r="U121" s="318"/>
      <c r="V121" s="310"/>
      <c r="W121" s="310"/>
      <c r="X121" s="310"/>
      <c r="Y121" s="310"/>
      <c r="Z121" s="352"/>
    </row>
    <row r="122" spans="1:26" s="290" customFormat="1" ht="20.25" customHeight="1" x14ac:dyDescent="0.2">
      <c r="A122" s="303"/>
      <c r="B122" s="317"/>
      <c r="C122" s="347" t="str">
        <f t="shared" si="13"/>
        <v/>
      </c>
      <c r="D122" s="309"/>
      <c r="E122" s="347" t="str">
        <f t="shared" si="8"/>
        <v/>
      </c>
      <c r="F122" s="305"/>
      <c r="G122" s="306" t="str">
        <f t="shared" si="14"/>
        <v/>
      </c>
      <c r="H122" s="307"/>
      <c r="I122" s="308"/>
      <c r="J122" s="309"/>
      <c r="K122" s="310"/>
      <c r="L122" s="121"/>
      <c r="M122" s="121"/>
      <c r="N122" s="311"/>
      <c r="O122" s="312"/>
      <c r="P122" s="312"/>
      <c r="Q122" s="312"/>
      <c r="R122" s="313"/>
      <c r="S122" s="313"/>
      <c r="T122" s="314">
        <f t="shared" si="12"/>
        <v>0</v>
      </c>
      <c r="U122" s="318"/>
      <c r="V122" s="310"/>
      <c r="W122" s="310"/>
      <c r="X122" s="310"/>
      <c r="Y122" s="310"/>
      <c r="Z122" s="352"/>
    </row>
    <row r="123" spans="1:26" s="290" customFormat="1" ht="20.25" customHeight="1" x14ac:dyDescent="0.2">
      <c r="A123" s="303"/>
      <c r="B123" s="317"/>
      <c r="C123" s="347" t="str">
        <f t="shared" si="13"/>
        <v/>
      </c>
      <c r="D123" s="309"/>
      <c r="E123" s="347" t="str">
        <f t="shared" si="8"/>
        <v/>
      </c>
      <c r="F123" s="305"/>
      <c r="G123" s="306" t="str">
        <f t="shared" si="14"/>
        <v/>
      </c>
      <c r="H123" s="307"/>
      <c r="I123" s="308"/>
      <c r="J123" s="309"/>
      <c r="K123" s="310"/>
      <c r="L123" s="121"/>
      <c r="M123" s="121"/>
      <c r="N123" s="311"/>
      <c r="O123" s="312"/>
      <c r="P123" s="312"/>
      <c r="Q123" s="312"/>
      <c r="R123" s="313"/>
      <c r="S123" s="313"/>
      <c r="T123" s="314">
        <f t="shared" si="12"/>
        <v>0</v>
      </c>
      <c r="U123" s="318"/>
      <c r="V123" s="310"/>
      <c r="W123" s="310"/>
      <c r="X123" s="310"/>
      <c r="Y123" s="310"/>
      <c r="Z123" s="352"/>
    </row>
    <row r="124" spans="1:26" s="290" customFormat="1" ht="20.25" customHeight="1" x14ac:dyDescent="0.2">
      <c r="A124" s="303"/>
      <c r="B124" s="317"/>
      <c r="C124" s="347" t="str">
        <f t="shared" si="13"/>
        <v/>
      </c>
      <c r="D124" s="309"/>
      <c r="E124" s="347" t="str">
        <f t="shared" si="8"/>
        <v/>
      </c>
      <c r="F124" s="305"/>
      <c r="G124" s="306" t="str">
        <f t="shared" si="14"/>
        <v/>
      </c>
      <c r="H124" s="307"/>
      <c r="I124" s="308"/>
      <c r="J124" s="309"/>
      <c r="K124" s="310"/>
      <c r="L124" s="121"/>
      <c r="M124" s="121"/>
      <c r="N124" s="311"/>
      <c r="O124" s="312"/>
      <c r="P124" s="312"/>
      <c r="Q124" s="312"/>
      <c r="R124" s="313"/>
      <c r="S124" s="313"/>
      <c r="T124" s="314">
        <f t="shared" si="12"/>
        <v>0</v>
      </c>
      <c r="U124" s="318"/>
      <c r="V124" s="310"/>
      <c r="W124" s="310"/>
      <c r="X124" s="310"/>
      <c r="Y124" s="310"/>
      <c r="Z124" s="352"/>
    </row>
    <row r="125" spans="1:26" s="290" customFormat="1" ht="20.25" customHeight="1" x14ac:dyDescent="0.2">
      <c r="A125" s="303"/>
      <c r="B125" s="317"/>
      <c r="C125" s="347" t="str">
        <f t="shared" si="13"/>
        <v/>
      </c>
      <c r="D125" s="309"/>
      <c r="E125" s="347" t="str">
        <f t="shared" si="8"/>
        <v/>
      </c>
      <c r="F125" s="305"/>
      <c r="G125" s="306" t="str">
        <f t="shared" si="14"/>
        <v/>
      </c>
      <c r="H125" s="307"/>
      <c r="I125" s="308"/>
      <c r="J125" s="309"/>
      <c r="K125" s="310"/>
      <c r="L125" s="121"/>
      <c r="M125" s="121"/>
      <c r="N125" s="311"/>
      <c r="O125" s="312"/>
      <c r="P125" s="312"/>
      <c r="Q125" s="312"/>
      <c r="R125" s="313"/>
      <c r="S125" s="313"/>
      <c r="T125" s="314">
        <f t="shared" si="12"/>
        <v>0</v>
      </c>
      <c r="U125" s="318"/>
      <c r="V125" s="310"/>
      <c r="W125" s="310"/>
      <c r="X125" s="310"/>
      <c r="Y125" s="310"/>
      <c r="Z125" s="352"/>
    </row>
    <row r="126" spans="1:26" s="290" customFormat="1" ht="20.25" customHeight="1" x14ac:dyDescent="0.2">
      <c r="A126" s="303"/>
      <c r="B126" s="317"/>
      <c r="C126" s="347" t="str">
        <f t="shared" si="13"/>
        <v/>
      </c>
      <c r="D126" s="309"/>
      <c r="E126" s="347" t="str">
        <f t="shared" si="8"/>
        <v/>
      </c>
      <c r="F126" s="305"/>
      <c r="G126" s="306" t="str">
        <f t="shared" si="14"/>
        <v/>
      </c>
      <c r="H126" s="307"/>
      <c r="I126" s="308"/>
      <c r="J126" s="309"/>
      <c r="K126" s="310"/>
      <c r="L126" s="121"/>
      <c r="M126" s="121"/>
      <c r="N126" s="311"/>
      <c r="O126" s="312"/>
      <c r="P126" s="312"/>
      <c r="Q126" s="312"/>
      <c r="R126" s="313"/>
      <c r="S126" s="313"/>
      <c r="T126" s="314">
        <f t="shared" si="12"/>
        <v>0</v>
      </c>
      <c r="U126" s="318"/>
      <c r="V126" s="310"/>
      <c r="W126" s="310"/>
      <c r="X126" s="310"/>
      <c r="Y126" s="310"/>
      <c r="Z126" s="352"/>
    </row>
    <row r="127" spans="1:26" s="290" customFormat="1" ht="20.25" customHeight="1" x14ac:dyDescent="0.2">
      <c r="A127" s="303"/>
      <c r="B127" s="317"/>
      <c r="C127" s="347" t="str">
        <f t="shared" si="13"/>
        <v/>
      </c>
      <c r="D127" s="309"/>
      <c r="E127" s="347" t="str">
        <f t="shared" si="8"/>
        <v/>
      </c>
      <c r="F127" s="305"/>
      <c r="G127" s="306" t="str">
        <f t="shared" si="14"/>
        <v/>
      </c>
      <c r="H127" s="307"/>
      <c r="I127" s="308"/>
      <c r="J127" s="309"/>
      <c r="K127" s="310"/>
      <c r="L127" s="121"/>
      <c r="M127" s="121"/>
      <c r="N127" s="311"/>
      <c r="O127" s="312"/>
      <c r="P127" s="312"/>
      <c r="Q127" s="312"/>
      <c r="R127" s="313"/>
      <c r="S127" s="313"/>
      <c r="T127" s="314">
        <f t="shared" si="12"/>
        <v>0</v>
      </c>
      <c r="U127" s="318"/>
      <c r="V127" s="310"/>
      <c r="W127" s="310"/>
      <c r="X127" s="310"/>
      <c r="Y127" s="310"/>
      <c r="Z127" s="352"/>
    </row>
    <row r="128" spans="1:26" s="290" customFormat="1" ht="20.25" customHeight="1" x14ac:dyDescent="0.2">
      <c r="A128" s="303"/>
      <c r="B128" s="317"/>
      <c r="C128" s="347" t="str">
        <f t="shared" si="13"/>
        <v/>
      </c>
      <c r="D128" s="309"/>
      <c r="E128" s="347" t="str">
        <f t="shared" si="8"/>
        <v/>
      </c>
      <c r="F128" s="305"/>
      <c r="G128" s="306" t="str">
        <f t="shared" si="14"/>
        <v/>
      </c>
      <c r="H128" s="307"/>
      <c r="I128" s="308"/>
      <c r="J128" s="309"/>
      <c r="K128" s="310"/>
      <c r="L128" s="121"/>
      <c r="M128" s="121"/>
      <c r="N128" s="311"/>
      <c r="O128" s="312"/>
      <c r="P128" s="312"/>
      <c r="Q128" s="312"/>
      <c r="R128" s="313"/>
      <c r="S128" s="313"/>
      <c r="T128" s="314">
        <f t="shared" si="12"/>
        <v>0</v>
      </c>
      <c r="U128" s="318"/>
      <c r="V128" s="310"/>
      <c r="W128" s="310"/>
      <c r="X128" s="310"/>
      <c r="Y128" s="310"/>
      <c r="Z128" s="352"/>
    </row>
    <row r="129" spans="1:26" s="290" customFormat="1" ht="20.25" customHeight="1" x14ac:dyDescent="0.2">
      <c r="A129" s="303"/>
      <c r="B129" s="317"/>
      <c r="C129" s="347" t="str">
        <f t="shared" si="13"/>
        <v/>
      </c>
      <c r="D129" s="309"/>
      <c r="E129" s="347" t="str">
        <f t="shared" si="8"/>
        <v/>
      </c>
      <c r="F129" s="305"/>
      <c r="G129" s="306" t="str">
        <f t="shared" si="14"/>
        <v/>
      </c>
      <c r="H129" s="307"/>
      <c r="I129" s="308"/>
      <c r="J129" s="309"/>
      <c r="K129" s="310"/>
      <c r="L129" s="121"/>
      <c r="M129" s="121"/>
      <c r="N129" s="311"/>
      <c r="O129" s="312"/>
      <c r="P129" s="312"/>
      <c r="Q129" s="312"/>
      <c r="R129" s="313"/>
      <c r="S129" s="313"/>
      <c r="T129" s="314">
        <f t="shared" si="12"/>
        <v>0</v>
      </c>
      <c r="U129" s="318"/>
      <c r="V129" s="310"/>
      <c r="W129" s="310"/>
      <c r="X129" s="310"/>
      <c r="Y129" s="310"/>
      <c r="Z129" s="352"/>
    </row>
    <row r="130" spans="1:26" s="290" customFormat="1" ht="20.25" customHeight="1" x14ac:dyDescent="0.2">
      <c r="A130" s="303"/>
      <c r="B130" s="317"/>
      <c r="C130" s="347" t="str">
        <f t="shared" si="13"/>
        <v/>
      </c>
      <c r="D130" s="309"/>
      <c r="E130" s="347" t="str">
        <f t="shared" si="8"/>
        <v/>
      </c>
      <c r="F130" s="305"/>
      <c r="G130" s="306" t="str">
        <f t="shared" si="14"/>
        <v/>
      </c>
      <c r="H130" s="307"/>
      <c r="I130" s="308"/>
      <c r="J130" s="309"/>
      <c r="K130" s="310"/>
      <c r="L130" s="121"/>
      <c r="M130" s="121"/>
      <c r="N130" s="311"/>
      <c r="O130" s="312"/>
      <c r="P130" s="312"/>
      <c r="Q130" s="312"/>
      <c r="R130" s="313"/>
      <c r="S130" s="313"/>
      <c r="T130" s="314">
        <f t="shared" si="12"/>
        <v>0</v>
      </c>
      <c r="U130" s="318"/>
      <c r="V130" s="310"/>
      <c r="W130" s="310"/>
      <c r="X130" s="310"/>
      <c r="Y130" s="310"/>
      <c r="Z130" s="352"/>
    </row>
    <row r="131" spans="1:26" s="290" customFormat="1" ht="20.25" customHeight="1" x14ac:dyDescent="0.2">
      <c r="A131" s="303"/>
      <c r="B131" s="317"/>
      <c r="C131" s="347" t="str">
        <f t="shared" si="13"/>
        <v/>
      </c>
      <c r="D131" s="309"/>
      <c r="E131" s="347" t="str">
        <f t="shared" si="8"/>
        <v/>
      </c>
      <c r="F131" s="305"/>
      <c r="G131" s="306" t="str">
        <f t="shared" si="14"/>
        <v/>
      </c>
      <c r="H131" s="307"/>
      <c r="I131" s="308"/>
      <c r="J131" s="309"/>
      <c r="K131" s="310"/>
      <c r="L131" s="121"/>
      <c r="M131" s="121"/>
      <c r="N131" s="311"/>
      <c r="O131" s="312"/>
      <c r="P131" s="312"/>
      <c r="Q131" s="312"/>
      <c r="R131" s="313"/>
      <c r="S131" s="313"/>
      <c r="T131" s="314">
        <f t="shared" si="12"/>
        <v>0</v>
      </c>
      <c r="U131" s="318"/>
      <c r="V131" s="310"/>
      <c r="W131" s="310"/>
      <c r="X131" s="310"/>
      <c r="Y131" s="310"/>
      <c r="Z131" s="352"/>
    </row>
    <row r="132" spans="1:26" s="290" customFormat="1" ht="20.25" customHeight="1" x14ac:dyDescent="0.2">
      <c r="A132" s="303"/>
      <c r="B132" s="317"/>
      <c r="C132" s="347" t="str">
        <f t="shared" si="13"/>
        <v/>
      </c>
      <c r="D132" s="309"/>
      <c r="E132" s="347" t="str">
        <f t="shared" ref="E132:E199" si="15">IF(D132="","",WEEKNUM(D132,2))</f>
        <v/>
      </c>
      <c r="F132" s="305"/>
      <c r="G132" s="306" t="str">
        <f t="shared" si="14"/>
        <v/>
      </c>
      <c r="H132" s="307"/>
      <c r="I132" s="308"/>
      <c r="J132" s="309"/>
      <c r="K132" s="310"/>
      <c r="L132" s="121"/>
      <c r="M132" s="121"/>
      <c r="N132" s="311"/>
      <c r="O132" s="312"/>
      <c r="P132" s="312"/>
      <c r="Q132" s="312"/>
      <c r="R132" s="313"/>
      <c r="S132" s="313"/>
      <c r="T132" s="314">
        <f t="shared" ref="T132:T163" si="16">SUM(N132:S132)</f>
        <v>0</v>
      </c>
      <c r="U132" s="318"/>
      <c r="V132" s="310"/>
      <c r="W132" s="310"/>
      <c r="X132" s="310"/>
      <c r="Y132" s="310"/>
      <c r="Z132" s="352"/>
    </row>
    <row r="133" spans="1:26" s="290" customFormat="1" ht="20.25" customHeight="1" x14ac:dyDescent="0.2">
      <c r="A133" s="303"/>
      <c r="B133" s="317"/>
      <c r="C133" s="347" t="str">
        <f t="shared" si="13"/>
        <v/>
      </c>
      <c r="D133" s="309"/>
      <c r="E133" s="347" t="str">
        <f t="shared" si="15"/>
        <v/>
      </c>
      <c r="F133" s="305"/>
      <c r="G133" s="306" t="str">
        <f t="shared" si="14"/>
        <v/>
      </c>
      <c r="H133" s="307"/>
      <c r="I133" s="308"/>
      <c r="J133" s="309"/>
      <c r="K133" s="310"/>
      <c r="L133" s="121"/>
      <c r="M133" s="121"/>
      <c r="N133" s="311"/>
      <c r="O133" s="312"/>
      <c r="P133" s="312"/>
      <c r="Q133" s="312"/>
      <c r="R133" s="313"/>
      <c r="S133" s="313"/>
      <c r="T133" s="314">
        <f t="shared" si="16"/>
        <v>0</v>
      </c>
      <c r="U133" s="318"/>
      <c r="V133" s="310"/>
      <c r="W133" s="310"/>
      <c r="X133" s="310"/>
      <c r="Y133" s="310"/>
      <c r="Z133" s="352"/>
    </row>
    <row r="134" spans="1:26" s="290" customFormat="1" ht="20.25" customHeight="1" x14ac:dyDescent="0.2">
      <c r="A134" s="303"/>
      <c r="B134" s="317"/>
      <c r="C134" s="347" t="str">
        <f t="shared" si="13"/>
        <v/>
      </c>
      <c r="D134" s="309"/>
      <c r="E134" s="347" t="str">
        <f t="shared" si="15"/>
        <v/>
      </c>
      <c r="F134" s="305"/>
      <c r="G134" s="306" t="str">
        <f t="shared" si="14"/>
        <v/>
      </c>
      <c r="H134" s="307"/>
      <c r="I134" s="308"/>
      <c r="J134" s="309"/>
      <c r="K134" s="310"/>
      <c r="L134" s="121"/>
      <c r="M134" s="121"/>
      <c r="N134" s="311"/>
      <c r="O134" s="312"/>
      <c r="P134" s="312"/>
      <c r="Q134" s="312"/>
      <c r="R134" s="313"/>
      <c r="S134" s="313"/>
      <c r="T134" s="314">
        <f t="shared" si="16"/>
        <v>0</v>
      </c>
      <c r="U134" s="318"/>
      <c r="V134" s="310"/>
      <c r="W134" s="310"/>
      <c r="X134" s="310"/>
      <c r="Y134" s="310"/>
      <c r="Z134" s="352"/>
    </row>
    <row r="135" spans="1:26" s="290" customFormat="1" ht="20.25" customHeight="1" x14ac:dyDescent="0.2">
      <c r="A135" s="303"/>
      <c r="B135" s="317"/>
      <c r="C135" s="347" t="str">
        <f t="shared" si="13"/>
        <v/>
      </c>
      <c r="D135" s="309"/>
      <c r="E135" s="347" t="str">
        <f t="shared" si="15"/>
        <v/>
      </c>
      <c r="F135" s="305"/>
      <c r="G135" s="306" t="str">
        <f t="shared" si="14"/>
        <v/>
      </c>
      <c r="H135" s="307"/>
      <c r="I135" s="308"/>
      <c r="J135" s="309"/>
      <c r="K135" s="310"/>
      <c r="L135" s="121"/>
      <c r="M135" s="121"/>
      <c r="N135" s="311"/>
      <c r="O135" s="312"/>
      <c r="P135" s="312"/>
      <c r="Q135" s="312"/>
      <c r="R135" s="313"/>
      <c r="S135" s="313"/>
      <c r="T135" s="314">
        <f t="shared" si="16"/>
        <v>0</v>
      </c>
      <c r="U135" s="318"/>
      <c r="V135" s="310"/>
      <c r="W135" s="310"/>
      <c r="X135" s="310"/>
      <c r="Y135" s="310"/>
      <c r="Z135" s="352"/>
    </row>
    <row r="136" spans="1:26" s="290" customFormat="1" ht="20.25" customHeight="1" x14ac:dyDescent="0.2">
      <c r="A136" s="303"/>
      <c r="B136" s="317"/>
      <c r="C136" s="347" t="str">
        <f t="shared" si="13"/>
        <v/>
      </c>
      <c r="D136" s="309"/>
      <c r="E136" s="347" t="str">
        <f t="shared" si="15"/>
        <v/>
      </c>
      <c r="F136" s="305"/>
      <c r="G136" s="306" t="str">
        <f t="shared" si="14"/>
        <v/>
      </c>
      <c r="H136" s="307"/>
      <c r="I136" s="308"/>
      <c r="J136" s="309"/>
      <c r="K136" s="310"/>
      <c r="L136" s="121"/>
      <c r="M136" s="121"/>
      <c r="N136" s="311"/>
      <c r="O136" s="312"/>
      <c r="P136" s="312"/>
      <c r="Q136" s="312"/>
      <c r="R136" s="313"/>
      <c r="S136" s="313"/>
      <c r="T136" s="314">
        <f t="shared" si="16"/>
        <v>0</v>
      </c>
      <c r="U136" s="318"/>
      <c r="V136" s="310"/>
      <c r="W136" s="310"/>
      <c r="X136" s="310"/>
      <c r="Y136" s="310"/>
      <c r="Z136" s="352"/>
    </row>
    <row r="137" spans="1:26" s="290" customFormat="1" ht="20.25" customHeight="1" x14ac:dyDescent="0.2">
      <c r="A137" s="303"/>
      <c r="B137" s="317"/>
      <c r="C137" s="347" t="str">
        <f t="shared" si="13"/>
        <v/>
      </c>
      <c r="D137" s="309"/>
      <c r="E137" s="347" t="str">
        <f t="shared" si="15"/>
        <v/>
      </c>
      <c r="F137" s="305"/>
      <c r="G137" s="306" t="str">
        <f t="shared" si="14"/>
        <v/>
      </c>
      <c r="H137" s="307"/>
      <c r="I137" s="308"/>
      <c r="J137" s="309"/>
      <c r="K137" s="310"/>
      <c r="L137" s="121"/>
      <c r="M137" s="121"/>
      <c r="N137" s="311"/>
      <c r="O137" s="312"/>
      <c r="P137" s="312"/>
      <c r="Q137" s="312"/>
      <c r="R137" s="313"/>
      <c r="S137" s="313"/>
      <c r="T137" s="314">
        <f t="shared" si="16"/>
        <v>0</v>
      </c>
      <c r="U137" s="318"/>
      <c r="V137" s="310"/>
      <c r="W137" s="310"/>
      <c r="X137" s="310"/>
      <c r="Y137" s="310"/>
      <c r="Z137" s="352"/>
    </row>
    <row r="138" spans="1:26" s="290" customFormat="1" ht="20.25" customHeight="1" x14ac:dyDescent="0.2">
      <c r="A138" s="303"/>
      <c r="B138" s="317"/>
      <c r="C138" s="347" t="str">
        <f t="shared" si="13"/>
        <v/>
      </c>
      <c r="D138" s="309"/>
      <c r="E138" s="347" t="str">
        <f t="shared" si="15"/>
        <v/>
      </c>
      <c r="F138" s="305"/>
      <c r="G138" s="306" t="str">
        <f t="shared" si="14"/>
        <v/>
      </c>
      <c r="H138" s="307"/>
      <c r="I138" s="308"/>
      <c r="J138" s="309"/>
      <c r="K138" s="310"/>
      <c r="L138" s="121"/>
      <c r="M138" s="121"/>
      <c r="N138" s="311"/>
      <c r="O138" s="312"/>
      <c r="P138" s="312"/>
      <c r="Q138" s="312"/>
      <c r="R138" s="313"/>
      <c r="S138" s="313"/>
      <c r="T138" s="314">
        <f t="shared" si="16"/>
        <v>0</v>
      </c>
      <c r="U138" s="318"/>
      <c r="V138" s="310"/>
      <c r="W138" s="310"/>
      <c r="X138" s="310"/>
      <c r="Y138" s="310"/>
      <c r="Z138" s="352"/>
    </row>
    <row r="139" spans="1:26" s="290" customFormat="1" ht="20.25" customHeight="1" x14ac:dyDescent="0.2">
      <c r="A139" s="303"/>
      <c r="B139" s="317"/>
      <c r="C139" s="347" t="str">
        <f t="shared" si="13"/>
        <v/>
      </c>
      <c r="D139" s="309"/>
      <c r="E139" s="347" t="str">
        <f t="shared" si="15"/>
        <v/>
      </c>
      <c r="F139" s="305"/>
      <c r="G139" s="306" t="str">
        <f t="shared" si="14"/>
        <v/>
      </c>
      <c r="H139" s="307"/>
      <c r="I139" s="308"/>
      <c r="J139" s="309"/>
      <c r="K139" s="310"/>
      <c r="L139" s="121"/>
      <c r="M139" s="121"/>
      <c r="N139" s="311"/>
      <c r="O139" s="312"/>
      <c r="P139" s="312"/>
      <c r="Q139" s="312"/>
      <c r="R139" s="313"/>
      <c r="S139" s="313"/>
      <c r="T139" s="314">
        <f t="shared" si="16"/>
        <v>0</v>
      </c>
      <c r="U139" s="318"/>
      <c r="V139" s="310"/>
      <c r="W139" s="310"/>
      <c r="X139" s="310"/>
      <c r="Y139" s="310"/>
      <c r="Z139" s="352"/>
    </row>
    <row r="140" spans="1:26" s="290" customFormat="1" ht="20.25" customHeight="1" x14ac:dyDescent="0.2">
      <c r="A140" s="303"/>
      <c r="B140" s="317"/>
      <c r="C140" s="347" t="str">
        <f t="shared" si="13"/>
        <v/>
      </c>
      <c r="D140" s="309"/>
      <c r="E140" s="347" t="str">
        <f t="shared" si="15"/>
        <v/>
      </c>
      <c r="F140" s="305"/>
      <c r="G140" s="306" t="str">
        <f t="shared" si="14"/>
        <v/>
      </c>
      <c r="H140" s="307"/>
      <c r="I140" s="308"/>
      <c r="J140" s="309"/>
      <c r="K140" s="310"/>
      <c r="L140" s="121"/>
      <c r="M140" s="121"/>
      <c r="N140" s="311"/>
      <c r="O140" s="312"/>
      <c r="P140" s="312"/>
      <c r="Q140" s="312"/>
      <c r="R140" s="313"/>
      <c r="S140" s="313"/>
      <c r="T140" s="314">
        <f t="shared" si="16"/>
        <v>0</v>
      </c>
      <c r="U140" s="318"/>
      <c r="V140" s="310"/>
      <c r="W140" s="310"/>
      <c r="X140" s="310"/>
      <c r="Y140" s="310"/>
      <c r="Z140" s="352"/>
    </row>
    <row r="141" spans="1:26" s="290" customFormat="1" ht="20.25" customHeight="1" x14ac:dyDescent="0.2">
      <c r="A141" s="303"/>
      <c r="B141" s="317"/>
      <c r="C141" s="347" t="str">
        <f t="shared" si="13"/>
        <v/>
      </c>
      <c r="D141" s="309"/>
      <c r="E141" s="347" t="str">
        <f t="shared" si="15"/>
        <v/>
      </c>
      <c r="F141" s="305"/>
      <c r="G141" s="306" t="str">
        <f t="shared" si="14"/>
        <v/>
      </c>
      <c r="H141" s="307"/>
      <c r="I141" s="308"/>
      <c r="J141" s="309"/>
      <c r="K141" s="310"/>
      <c r="L141" s="121"/>
      <c r="M141" s="121"/>
      <c r="N141" s="311"/>
      <c r="O141" s="312"/>
      <c r="P141" s="312"/>
      <c r="Q141" s="312"/>
      <c r="R141" s="313"/>
      <c r="S141" s="313"/>
      <c r="T141" s="314">
        <f t="shared" si="16"/>
        <v>0</v>
      </c>
      <c r="U141" s="318"/>
      <c r="V141" s="310"/>
      <c r="W141" s="310"/>
      <c r="X141" s="310"/>
      <c r="Y141" s="310"/>
      <c r="Z141" s="352"/>
    </row>
    <row r="142" spans="1:26" s="290" customFormat="1" ht="20.25" customHeight="1" x14ac:dyDescent="0.2">
      <c r="A142" s="303"/>
      <c r="B142" s="317"/>
      <c r="C142" s="347" t="str">
        <f t="shared" si="13"/>
        <v/>
      </c>
      <c r="D142" s="309"/>
      <c r="E142" s="347" t="str">
        <f t="shared" si="15"/>
        <v/>
      </c>
      <c r="F142" s="305"/>
      <c r="G142" s="306" t="str">
        <f t="shared" si="14"/>
        <v/>
      </c>
      <c r="H142" s="307"/>
      <c r="I142" s="308"/>
      <c r="J142" s="309"/>
      <c r="K142" s="310"/>
      <c r="L142" s="121"/>
      <c r="M142" s="121"/>
      <c r="N142" s="311"/>
      <c r="O142" s="312"/>
      <c r="P142" s="312"/>
      <c r="Q142" s="312"/>
      <c r="R142" s="313"/>
      <c r="S142" s="313"/>
      <c r="T142" s="314">
        <f t="shared" si="16"/>
        <v>0</v>
      </c>
      <c r="U142" s="318"/>
      <c r="V142" s="310"/>
      <c r="W142" s="310"/>
      <c r="X142" s="310"/>
      <c r="Y142" s="310"/>
      <c r="Z142" s="352"/>
    </row>
    <row r="143" spans="1:26" s="290" customFormat="1" ht="20.25" customHeight="1" x14ac:dyDescent="0.2">
      <c r="A143" s="303"/>
      <c r="B143" s="317"/>
      <c r="C143" s="347" t="str">
        <f t="shared" si="13"/>
        <v/>
      </c>
      <c r="D143" s="309"/>
      <c r="E143" s="347" t="str">
        <f t="shared" si="15"/>
        <v/>
      </c>
      <c r="F143" s="305"/>
      <c r="G143" s="306" t="str">
        <f t="shared" si="14"/>
        <v/>
      </c>
      <c r="H143" s="307"/>
      <c r="I143" s="308"/>
      <c r="J143" s="309"/>
      <c r="K143" s="310"/>
      <c r="L143" s="121"/>
      <c r="M143" s="121"/>
      <c r="N143" s="311"/>
      <c r="O143" s="312"/>
      <c r="P143" s="312"/>
      <c r="Q143" s="312"/>
      <c r="R143" s="313"/>
      <c r="S143" s="313"/>
      <c r="T143" s="314">
        <f t="shared" si="16"/>
        <v>0</v>
      </c>
      <c r="U143" s="318"/>
      <c r="V143" s="310"/>
      <c r="W143" s="310"/>
      <c r="X143" s="310"/>
      <c r="Y143" s="310"/>
      <c r="Z143" s="352"/>
    </row>
    <row r="144" spans="1:26" s="290" customFormat="1" ht="20.25" customHeight="1" x14ac:dyDescent="0.2">
      <c r="A144" s="303"/>
      <c r="B144" s="317"/>
      <c r="C144" s="347" t="str">
        <f t="shared" si="13"/>
        <v/>
      </c>
      <c r="D144" s="309"/>
      <c r="E144" s="347" t="str">
        <f t="shared" si="15"/>
        <v/>
      </c>
      <c r="F144" s="305"/>
      <c r="G144" s="306" t="str">
        <f t="shared" si="14"/>
        <v/>
      </c>
      <c r="H144" s="307"/>
      <c r="I144" s="308"/>
      <c r="J144" s="309"/>
      <c r="K144" s="310"/>
      <c r="L144" s="121"/>
      <c r="M144" s="121"/>
      <c r="N144" s="311"/>
      <c r="O144" s="312"/>
      <c r="P144" s="312"/>
      <c r="Q144" s="312"/>
      <c r="R144" s="313"/>
      <c r="S144" s="313"/>
      <c r="T144" s="314">
        <f t="shared" si="16"/>
        <v>0</v>
      </c>
      <c r="U144" s="318"/>
      <c r="V144" s="310"/>
      <c r="W144" s="310"/>
      <c r="X144" s="310"/>
      <c r="Y144" s="310"/>
      <c r="Z144" s="352"/>
    </row>
    <row r="145" spans="1:26" s="290" customFormat="1" ht="20.25" customHeight="1" x14ac:dyDescent="0.2">
      <c r="A145" s="303"/>
      <c r="B145" s="317"/>
      <c r="C145" s="347" t="str">
        <f t="shared" si="13"/>
        <v/>
      </c>
      <c r="D145" s="309"/>
      <c r="E145" s="347" t="str">
        <f t="shared" si="15"/>
        <v/>
      </c>
      <c r="F145" s="305"/>
      <c r="G145" s="306" t="str">
        <f t="shared" si="14"/>
        <v/>
      </c>
      <c r="H145" s="307"/>
      <c r="I145" s="308"/>
      <c r="J145" s="309"/>
      <c r="K145" s="310"/>
      <c r="L145" s="121"/>
      <c r="M145" s="121"/>
      <c r="N145" s="311"/>
      <c r="O145" s="312"/>
      <c r="P145" s="312"/>
      <c r="Q145" s="312"/>
      <c r="R145" s="313"/>
      <c r="S145" s="313"/>
      <c r="T145" s="314">
        <f t="shared" si="16"/>
        <v>0</v>
      </c>
      <c r="U145" s="318"/>
      <c r="V145" s="310"/>
      <c r="W145" s="310"/>
      <c r="X145" s="310"/>
      <c r="Y145" s="310"/>
      <c r="Z145" s="352"/>
    </row>
    <row r="146" spans="1:26" s="290" customFormat="1" ht="20.25" customHeight="1" x14ac:dyDescent="0.2">
      <c r="A146" s="303"/>
      <c r="B146" s="317"/>
      <c r="C146" s="347" t="str">
        <f t="shared" si="13"/>
        <v/>
      </c>
      <c r="D146" s="309"/>
      <c r="E146" s="347" t="str">
        <f t="shared" si="15"/>
        <v/>
      </c>
      <c r="F146" s="305"/>
      <c r="G146" s="306" t="str">
        <f t="shared" si="14"/>
        <v/>
      </c>
      <c r="H146" s="307"/>
      <c r="I146" s="308"/>
      <c r="J146" s="309"/>
      <c r="K146" s="310"/>
      <c r="L146" s="121"/>
      <c r="M146" s="121"/>
      <c r="N146" s="311"/>
      <c r="O146" s="312"/>
      <c r="P146" s="312"/>
      <c r="Q146" s="312"/>
      <c r="R146" s="313"/>
      <c r="S146" s="313"/>
      <c r="T146" s="314">
        <f t="shared" si="16"/>
        <v>0</v>
      </c>
      <c r="U146" s="318"/>
      <c r="V146" s="310"/>
      <c r="W146" s="310"/>
      <c r="X146" s="310"/>
      <c r="Y146" s="310"/>
      <c r="Z146" s="352"/>
    </row>
    <row r="147" spans="1:26" s="290" customFormat="1" ht="20.25" customHeight="1" x14ac:dyDescent="0.2">
      <c r="A147" s="303"/>
      <c r="B147" s="317"/>
      <c r="C147" s="347" t="str">
        <f t="shared" si="13"/>
        <v/>
      </c>
      <c r="D147" s="309"/>
      <c r="E147" s="347" t="str">
        <f t="shared" si="15"/>
        <v/>
      </c>
      <c r="F147" s="305"/>
      <c r="G147" s="306" t="str">
        <f t="shared" si="14"/>
        <v/>
      </c>
      <c r="H147" s="307"/>
      <c r="I147" s="308"/>
      <c r="J147" s="309"/>
      <c r="K147" s="310"/>
      <c r="L147" s="121"/>
      <c r="M147" s="121"/>
      <c r="N147" s="311"/>
      <c r="O147" s="312"/>
      <c r="P147" s="312"/>
      <c r="Q147" s="312"/>
      <c r="R147" s="313"/>
      <c r="S147" s="313"/>
      <c r="T147" s="314">
        <f t="shared" si="16"/>
        <v>0</v>
      </c>
      <c r="U147" s="318"/>
      <c r="V147" s="310"/>
      <c r="W147" s="310"/>
      <c r="X147" s="310"/>
      <c r="Y147" s="310"/>
      <c r="Z147" s="352"/>
    </row>
    <row r="148" spans="1:26" s="290" customFormat="1" ht="20.25" customHeight="1" x14ac:dyDescent="0.2">
      <c r="A148" s="303"/>
      <c r="B148" s="317"/>
      <c r="C148" s="347" t="str">
        <f t="shared" ref="C148:C179" si="17">IF(B148="","",WEEKNUM(B148,2))</f>
        <v/>
      </c>
      <c r="D148" s="309"/>
      <c r="E148" s="347" t="str">
        <f t="shared" si="15"/>
        <v/>
      </c>
      <c r="F148" s="305"/>
      <c r="G148" s="306" t="str">
        <f t="shared" ref="G148:G179" si="18">IF(B148= "", "",B148-$A$1)</f>
        <v/>
      </c>
      <c r="H148" s="307"/>
      <c r="I148" s="308"/>
      <c r="J148" s="309"/>
      <c r="K148" s="310"/>
      <c r="L148" s="121"/>
      <c r="M148" s="121"/>
      <c r="N148" s="311"/>
      <c r="O148" s="312"/>
      <c r="P148" s="312"/>
      <c r="Q148" s="312"/>
      <c r="R148" s="313"/>
      <c r="S148" s="313"/>
      <c r="T148" s="314">
        <f t="shared" si="16"/>
        <v>0</v>
      </c>
      <c r="U148" s="318"/>
      <c r="V148" s="310"/>
      <c r="W148" s="310"/>
      <c r="X148" s="310"/>
      <c r="Y148" s="310"/>
      <c r="Z148" s="352"/>
    </row>
    <row r="149" spans="1:26" s="290" customFormat="1" ht="20.25" customHeight="1" x14ac:dyDescent="0.2">
      <c r="A149" s="303"/>
      <c r="B149" s="317"/>
      <c r="C149" s="347" t="str">
        <f t="shared" si="17"/>
        <v/>
      </c>
      <c r="D149" s="309"/>
      <c r="E149" s="347" t="str">
        <f t="shared" si="15"/>
        <v/>
      </c>
      <c r="F149" s="305"/>
      <c r="G149" s="306" t="str">
        <f t="shared" si="18"/>
        <v/>
      </c>
      <c r="H149" s="307"/>
      <c r="I149" s="308"/>
      <c r="J149" s="309"/>
      <c r="K149" s="310"/>
      <c r="L149" s="121"/>
      <c r="M149" s="121"/>
      <c r="N149" s="311"/>
      <c r="O149" s="312"/>
      <c r="P149" s="312"/>
      <c r="Q149" s="312"/>
      <c r="R149" s="313"/>
      <c r="S149" s="313"/>
      <c r="T149" s="314">
        <f t="shared" si="16"/>
        <v>0</v>
      </c>
      <c r="U149" s="318"/>
      <c r="V149" s="310"/>
      <c r="W149" s="310"/>
      <c r="X149" s="310"/>
      <c r="Y149" s="310"/>
      <c r="Z149" s="352"/>
    </row>
    <row r="150" spans="1:26" s="290" customFormat="1" ht="20.25" customHeight="1" x14ac:dyDescent="0.2">
      <c r="A150" s="303"/>
      <c r="B150" s="317"/>
      <c r="C150" s="347" t="str">
        <f t="shared" si="17"/>
        <v/>
      </c>
      <c r="D150" s="309"/>
      <c r="E150" s="347" t="str">
        <f t="shared" si="15"/>
        <v/>
      </c>
      <c r="F150" s="305"/>
      <c r="G150" s="306" t="str">
        <f t="shared" si="18"/>
        <v/>
      </c>
      <c r="H150" s="307"/>
      <c r="I150" s="308"/>
      <c r="J150" s="309"/>
      <c r="K150" s="310"/>
      <c r="L150" s="121"/>
      <c r="M150" s="121"/>
      <c r="N150" s="311"/>
      <c r="O150" s="312"/>
      <c r="P150" s="312"/>
      <c r="Q150" s="312"/>
      <c r="R150" s="313"/>
      <c r="S150" s="313"/>
      <c r="T150" s="314">
        <f t="shared" si="16"/>
        <v>0</v>
      </c>
      <c r="U150" s="318"/>
      <c r="V150" s="310"/>
      <c r="W150" s="310"/>
      <c r="X150" s="310"/>
      <c r="Y150" s="310"/>
      <c r="Z150" s="352"/>
    </row>
    <row r="151" spans="1:26" s="290" customFormat="1" ht="20.25" customHeight="1" x14ac:dyDescent="0.2">
      <c r="A151" s="303"/>
      <c r="B151" s="317"/>
      <c r="C151" s="347" t="str">
        <f t="shared" si="17"/>
        <v/>
      </c>
      <c r="D151" s="309"/>
      <c r="E151" s="347" t="str">
        <f t="shared" si="15"/>
        <v/>
      </c>
      <c r="F151" s="305"/>
      <c r="G151" s="306" t="str">
        <f t="shared" si="18"/>
        <v/>
      </c>
      <c r="H151" s="307"/>
      <c r="I151" s="308"/>
      <c r="J151" s="309"/>
      <c r="K151" s="310"/>
      <c r="L151" s="121"/>
      <c r="M151" s="121"/>
      <c r="N151" s="311"/>
      <c r="O151" s="312"/>
      <c r="P151" s="312"/>
      <c r="Q151" s="312"/>
      <c r="R151" s="313"/>
      <c r="S151" s="313"/>
      <c r="T151" s="314">
        <f t="shared" si="16"/>
        <v>0</v>
      </c>
      <c r="U151" s="318"/>
      <c r="V151" s="310"/>
      <c r="W151" s="310"/>
      <c r="X151" s="310"/>
      <c r="Y151" s="310"/>
      <c r="Z151" s="352"/>
    </row>
    <row r="152" spans="1:26" s="290" customFormat="1" ht="20.25" customHeight="1" x14ac:dyDescent="0.2">
      <c r="A152" s="303"/>
      <c r="B152" s="317"/>
      <c r="C152" s="347" t="str">
        <f t="shared" si="17"/>
        <v/>
      </c>
      <c r="D152" s="309"/>
      <c r="E152" s="347" t="str">
        <f t="shared" si="15"/>
        <v/>
      </c>
      <c r="F152" s="305"/>
      <c r="G152" s="306" t="str">
        <f t="shared" si="18"/>
        <v/>
      </c>
      <c r="H152" s="307"/>
      <c r="I152" s="308"/>
      <c r="J152" s="309"/>
      <c r="K152" s="310"/>
      <c r="L152" s="121"/>
      <c r="M152" s="121"/>
      <c r="N152" s="311"/>
      <c r="O152" s="312"/>
      <c r="P152" s="312"/>
      <c r="Q152" s="312"/>
      <c r="R152" s="313"/>
      <c r="S152" s="313"/>
      <c r="T152" s="314">
        <f t="shared" si="16"/>
        <v>0</v>
      </c>
      <c r="U152" s="318"/>
      <c r="V152" s="310"/>
      <c r="W152" s="310"/>
      <c r="X152" s="310"/>
      <c r="Y152" s="310"/>
      <c r="Z152" s="352"/>
    </row>
    <row r="153" spans="1:26" s="290" customFormat="1" ht="20.25" customHeight="1" x14ac:dyDescent="0.2">
      <c r="A153" s="303"/>
      <c r="B153" s="317"/>
      <c r="C153" s="347" t="str">
        <f t="shared" si="17"/>
        <v/>
      </c>
      <c r="D153" s="309"/>
      <c r="E153" s="347" t="str">
        <f t="shared" si="15"/>
        <v/>
      </c>
      <c r="F153" s="305"/>
      <c r="G153" s="306" t="str">
        <f t="shared" si="18"/>
        <v/>
      </c>
      <c r="H153" s="307"/>
      <c r="I153" s="308"/>
      <c r="J153" s="309"/>
      <c r="K153" s="310"/>
      <c r="L153" s="121"/>
      <c r="M153" s="121"/>
      <c r="N153" s="311"/>
      <c r="O153" s="312"/>
      <c r="P153" s="312"/>
      <c r="Q153" s="312"/>
      <c r="R153" s="313"/>
      <c r="S153" s="313"/>
      <c r="T153" s="314">
        <f t="shared" si="16"/>
        <v>0</v>
      </c>
      <c r="U153" s="318"/>
      <c r="V153" s="310"/>
      <c r="W153" s="310"/>
      <c r="X153" s="310"/>
      <c r="Y153" s="310"/>
      <c r="Z153" s="352"/>
    </row>
    <row r="154" spans="1:26" s="290" customFormat="1" ht="20.25" customHeight="1" x14ac:dyDescent="0.2">
      <c r="A154" s="303"/>
      <c r="B154" s="317"/>
      <c r="C154" s="347" t="str">
        <f t="shared" si="17"/>
        <v/>
      </c>
      <c r="D154" s="309"/>
      <c r="E154" s="347" t="str">
        <f t="shared" si="15"/>
        <v/>
      </c>
      <c r="F154" s="305"/>
      <c r="G154" s="306" t="str">
        <f t="shared" si="18"/>
        <v/>
      </c>
      <c r="H154" s="307"/>
      <c r="I154" s="308"/>
      <c r="J154" s="309"/>
      <c r="K154" s="310"/>
      <c r="L154" s="121"/>
      <c r="M154" s="121"/>
      <c r="N154" s="311"/>
      <c r="O154" s="312"/>
      <c r="P154" s="312"/>
      <c r="Q154" s="312"/>
      <c r="R154" s="313"/>
      <c r="S154" s="313"/>
      <c r="T154" s="314">
        <f t="shared" si="16"/>
        <v>0</v>
      </c>
      <c r="U154" s="318"/>
      <c r="V154" s="310"/>
      <c r="W154" s="310"/>
      <c r="X154" s="310"/>
      <c r="Y154" s="310"/>
      <c r="Z154" s="352"/>
    </row>
    <row r="155" spans="1:26" s="290" customFormat="1" ht="20.25" customHeight="1" x14ac:dyDescent="0.2">
      <c r="A155" s="303"/>
      <c r="B155" s="317"/>
      <c r="C155" s="347" t="str">
        <f t="shared" si="17"/>
        <v/>
      </c>
      <c r="D155" s="309"/>
      <c r="E155" s="347" t="str">
        <f t="shared" si="15"/>
        <v/>
      </c>
      <c r="F155" s="305"/>
      <c r="G155" s="306" t="str">
        <f t="shared" si="18"/>
        <v/>
      </c>
      <c r="H155" s="307"/>
      <c r="I155" s="308"/>
      <c r="J155" s="309"/>
      <c r="K155" s="310"/>
      <c r="L155" s="121"/>
      <c r="M155" s="121"/>
      <c r="N155" s="311"/>
      <c r="O155" s="312"/>
      <c r="P155" s="312"/>
      <c r="Q155" s="312"/>
      <c r="R155" s="313"/>
      <c r="S155" s="313"/>
      <c r="T155" s="314">
        <f t="shared" si="16"/>
        <v>0</v>
      </c>
      <c r="U155" s="318"/>
      <c r="V155" s="310"/>
      <c r="W155" s="310"/>
      <c r="X155" s="310"/>
      <c r="Y155" s="310"/>
      <c r="Z155" s="352"/>
    </row>
    <row r="156" spans="1:26" s="290" customFormat="1" ht="20.25" customHeight="1" x14ac:dyDescent="0.2">
      <c r="A156" s="303"/>
      <c r="B156" s="317"/>
      <c r="C156" s="347" t="str">
        <f t="shared" si="17"/>
        <v/>
      </c>
      <c r="D156" s="309"/>
      <c r="E156" s="347" t="str">
        <f t="shared" si="15"/>
        <v/>
      </c>
      <c r="F156" s="305"/>
      <c r="G156" s="306" t="str">
        <f t="shared" si="18"/>
        <v/>
      </c>
      <c r="H156" s="307"/>
      <c r="I156" s="308"/>
      <c r="J156" s="309"/>
      <c r="K156" s="310"/>
      <c r="L156" s="121"/>
      <c r="M156" s="121"/>
      <c r="N156" s="311"/>
      <c r="O156" s="312"/>
      <c r="P156" s="312"/>
      <c r="Q156" s="312"/>
      <c r="R156" s="313"/>
      <c r="S156" s="313"/>
      <c r="T156" s="314">
        <f t="shared" si="16"/>
        <v>0</v>
      </c>
      <c r="U156" s="318"/>
      <c r="V156" s="310"/>
      <c r="W156" s="310"/>
      <c r="X156" s="310"/>
      <c r="Y156" s="310"/>
      <c r="Z156" s="352"/>
    </row>
    <row r="157" spans="1:26" s="290" customFormat="1" ht="20.25" customHeight="1" x14ac:dyDescent="0.2">
      <c r="A157" s="303"/>
      <c r="B157" s="317"/>
      <c r="C157" s="347" t="str">
        <f t="shared" si="17"/>
        <v/>
      </c>
      <c r="D157" s="309"/>
      <c r="E157" s="347" t="str">
        <f t="shared" si="15"/>
        <v/>
      </c>
      <c r="F157" s="305"/>
      <c r="G157" s="306" t="str">
        <f t="shared" si="18"/>
        <v/>
      </c>
      <c r="H157" s="307"/>
      <c r="I157" s="308"/>
      <c r="J157" s="309"/>
      <c r="K157" s="310"/>
      <c r="L157" s="121"/>
      <c r="M157" s="121"/>
      <c r="N157" s="311"/>
      <c r="O157" s="312"/>
      <c r="P157" s="312"/>
      <c r="Q157" s="312"/>
      <c r="R157" s="313"/>
      <c r="S157" s="313"/>
      <c r="T157" s="314">
        <f t="shared" si="16"/>
        <v>0</v>
      </c>
      <c r="U157" s="318"/>
      <c r="V157" s="310"/>
      <c r="W157" s="310"/>
      <c r="X157" s="310"/>
      <c r="Y157" s="310"/>
      <c r="Z157" s="352"/>
    </row>
    <row r="158" spans="1:26" s="290" customFormat="1" ht="20.25" customHeight="1" x14ac:dyDescent="0.2">
      <c r="A158" s="303"/>
      <c r="B158" s="317"/>
      <c r="C158" s="347" t="str">
        <f t="shared" si="17"/>
        <v/>
      </c>
      <c r="D158" s="309"/>
      <c r="E158" s="347" t="str">
        <f t="shared" si="15"/>
        <v/>
      </c>
      <c r="F158" s="305"/>
      <c r="G158" s="306" t="str">
        <f t="shared" si="18"/>
        <v/>
      </c>
      <c r="H158" s="307"/>
      <c r="I158" s="308"/>
      <c r="J158" s="309"/>
      <c r="K158" s="310"/>
      <c r="L158" s="121"/>
      <c r="M158" s="121"/>
      <c r="N158" s="311"/>
      <c r="O158" s="312"/>
      <c r="P158" s="312"/>
      <c r="Q158" s="312"/>
      <c r="R158" s="313"/>
      <c r="S158" s="313"/>
      <c r="T158" s="314">
        <f t="shared" si="16"/>
        <v>0</v>
      </c>
      <c r="U158" s="318"/>
      <c r="V158" s="310"/>
      <c r="W158" s="310"/>
      <c r="X158" s="310"/>
      <c r="Y158" s="310"/>
      <c r="Z158" s="352"/>
    </row>
    <row r="159" spans="1:26" s="290" customFormat="1" ht="20.25" customHeight="1" x14ac:dyDescent="0.2">
      <c r="A159" s="303"/>
      <c r="B159" s="317"/>
      <c r="C159" s="347" t="str">
        <f t="shared" si="17"/>
        <v/>
      </c>
      <c r="D159" s="309"/>
      <c r="E159" s="347" t="str">
        <f t="shared" si="15"/>
        <v/>
      </c>
      <c r="F159" s="305"/>
      <c r="G159" s="306" t="str">
        <f t="shared" si="18"/>
        <v/>
      </c>
      <c r="H159" s="307"/>
      <c r="I159" s="308"/>
      <c r="J159" s="309"/>
      <c r="K159" s="310"/>
      <c r="L159" s="121"/>
      <c r="M159" s="121"/>
      <c r="N159" s="311"/>
      <c r="O159" s="312"/>
      <c r="P159" s="312"/>
      <c r="Q159" s="312"/>
      <c r="R159" s="313"/>
      <c r="S159" s="313"/>
      <c r="T159" s="314">
        <f t="shared" si="16"/>
        <v>0</v>
      </c>
      <c r="U159" s="318"/>
      <c r="V159" s="310"/>
      <c r="W159" s="310"/>
      <c r="X159" s="310"/>
      <c r="Y159" s="310"/>
      <c r="Z159" s="352"/>
    </row>
    <row r="160" spans="1:26" s="290" customFormat="1" ht="20.25" customHeight="1" x14ac:dyDescent="0.2">
      <c r="A160" s="303"/>
      <c r="B160" s="317"/>
      <c r="C160" s="347" t="str">
        <f t="shared" si="17"/>
        <v/>
      </c>
      <c r="D160" s="309"/>
      <c r="E160" s="347" t="str">
        <f t="shared" si="15"/>
        <v/>
      </c>
      <c r="F160" s="305"/>
      <c r="G160" s="306" t="str">
        <f t="shared" si="18"/>
        <v/>
      </c>
      <c r="H160" s="307"/>
      <c r="I160" s="308"/>
      <c r="J160" s="309"/>
      <c r="K160" s="310"/>
      <c r="L160" s="121"/>
      <c r="M160" s="121"/>
      <c r="N160" s="311"/>
      <c r="O160" s="312"/>
      <c r="P160" s="312"/>
      <c r="Q160" s="312"/>
      <c r="R160" s="313"/>
      <c r="S160" s="313"/>
      <c r="T160" s="314">
        <f t="shared" si="16"/>
        <v>0</v>
      </c>
      <c r="U160" s="318"/>
      <c r="V160" s="310"/>
      <c r="W160" s="310"/>
      <c r="X160" s="310"/>
      <c r="Y160" s="310"/>
      <c r="Z160" s="352"/>
    </row>
    <row r="161" spans="1:26" s="290" customFormat="1" ht="20.25" customHeight="1" x14ac:dyDescent="0.2">
      <c r="A161" s="303"/>
      <c r="B161" s="317"/>
      <c r="C161" s="347" t="str">
        <f t="shared" si="17"/>
        <v/>
      </c>
      <c r="D161" s="309"/>
      <c r="E161" s="347" t="str">
        <f t="shared" si="15"/>
        <v/>
      </c>
      <c r="F161" s="305"/>
      <c r="G161" s="306" t="str">
        <f t="shared" si="18"/>
        <v/>
      </c>
      <c r="H161" s="307"/>
      <c r="I161" s="308"/>
      <c r="J161" s="309"/>
      <c r="K161" s="310"/>
      <c r="L161" s="121"/>
      <c r="M161" s="121"/>
      <c r="N161" s="311"/>
      <c r="O161" s="312"/>
      <c r="P161" s="312"/>
      <c r="Q161" s="312"/>
      <c r="R161" s="313"/>
      <c r="S161" s="313"/>
      <c r="T161" s="314">
        <f t="shared" si="16"/>
        <v>0</v>
      </c>
      <c r="U161" s="318"/>
      <c r="V161" s="310"/>
      <c r="W161" s="310"/>
      <c r="X161" s="310"/>
      <c r="Y161" s="310"/>
      <c r="Z161" s="352"/>
    </row>
    <row r="162" spans="1:26" s="290" customFormat="1" ht="20.25" customHeight="1" x14ac:dyDescent="0.2">
      <c r="A162" s="303"/>
      <c r="B162" s="317"/>
      <c r="C162" s="347" t="str">
        <f t="shared" si="17"/>
        <v/>
      </c>
      <c r="D162" s="309"/>
      <c r="E162" s="347" t="str">
        <f t="shared" si="15"/>
        <v/>
      </c>
      <c r="F162" s="305"/>
      <c r="G162" s="306" t="str">
        <f t="shared" si="18"/>
        <v/>
      </c>
      <c r="H162" s="307"/>
      <c r="I162" s="308"/>
      <c r="J162" s="309"/>
      <c r="K162" s="310"/>
      <c r="L162" s="121"/>
      <c r="M162" s="121"/>
      <c r="N162" s="311"/>
      <c r="O162" s="312"/>
      <c r="P162" s="312"/>
      <c r="Q162" s="312"/>
      <c r="R162" s="313"/>
      <c r="S162" s="313"/>
      <c r="T162" s="314">
        <f t="shared" si="16"/>
        <v>0</v>
      </c>
      <c r="U162" s="318"/>
      <c r="V162" s="310"/>
      <c r="W162" s="310"/>
      <c r="X162" s="310"/>
      <c r="Y162" s="310"/>
      <c r="Z162" s="352"/>
    </row>
    <row r="163" spans="1:26" s="290" customFormat="1" ht="20.25" customHeight="1" x14ac:dyDescent="0.2">
      <c r="A163" s="303"/>
      <c r="B163" s="317"/>
      <c r="C163" s="347" t="str">
        <f t="shared" si="17"/>
        <v/>
      </c>
      <c r="D163" s="309"/>
      <c r="E163" s="347" t="str">
        <f t="shared" si="15"/>
        <v/>
      </c>
      <c r="F163" s="305"/>
      <c r="G163" s="306" t="str">
        <f t="shared" si="18"/>
        <v/>
      </c>
      <c r="H163" s="307"/>
      <c r="I163" s="308"/>
      <c r="J163" s="309"/>
      <c r="K163" s="310"/>
      <c r="L163" s="121"/>
      <c r="M163" s="121"/>
      <c r="N163" s="311"/>
      <c r="O163" s="312"/>
      <c r="P163" s="312"/>
      <c r="Q163" s="312"/>
      <c r="R163" s="313"/>
      <c r="S163" s="313"/>
      <c r="T163" s="314">
        <f t="shared" si="16"/>
        <v>0</v>
      </c>
      <c r="U163" s="318"/>
      <c r="V163" s="310"/>
      <c r="W163" s="310"/>
      <c r="X163" s="310"/>
      <c r="Y163" s="310"/>
      <c r="Z163" s="352"/>
    </row>
    <row r="164" spans="1:26" s="290" customFormat="1" ht="20.25" customHeight="1" x14ac:dyDescent="0.2">
      <c r="A164" s="303"/>
      <c r="B164" s="317"/>
      <c r="C164" s="347" t="str">
        <f t="shared" si="17"/>
        <v/>
      </c>
      <c r="D164" s="309"/>
      <c r="E164" s="347" t="str">
        <f t="shared" si="15"/>
        <v/>
      </c>
      <c r="F164" s="305"/>
      <c r="G164" s="306" t="str">
        <f t="shared" si="18"/>
        <v/>
      </c>
      <c r="H164" s="307"/>
      <c r="I164" s="308"/>
      <c r="J164" s="309"/>
      <c r="K164" s="310"/>
      <c r="L164" s="121"/>
      <c r="M164" s="121"/>
      <c r="N164" s="311"/>
      <c r="O164" s="312"/>
      <c r="P164" s="312"/>
      <c r="Q164" s="312"/>
      <c r="R164" s="313"/>
      <c r="S164" s="313"/>
      <c r="T164" s="314">
        <f t="shared" ref="T164:T199" si="19">SUM(N164:S164)</f>
        <v>0</v>
      </c>
      <c r="U164" s="318"/>
      <c r="V164" s="310"/>
      <c r="W164" s="310"/>
      <c r="X164" s="310"/>
      <c r="Y164" s="310"/>
      <c r="Z164" s="352"/>
    </row>
    <row r="165" spans="1:26" s="290" customFormat="1" ht="20.25" customHeight="1" x14ac:dyDescent="0.2">
      <c r="A165" s="303"/>
      <c r="B165" s="317"/>
      <c r="C165" s="347" t="str">
        <f t="shared" si="17"/>
        <v/>
      </c>
      <c r="D165" s="309"/>
      <c r="E165" s="347" t="str">
        <f t="shared" si="15"/>
        <v/>
      </c>
      <c r="F165" s="305"/>
      <c r="G165" s="306" t="str">
        <f t="shared" si="18"/>
        <v/>
      </c>
      <c r="H165" s="307"/>
      <c r="I165" s="308"/>
      <c r="J165" s="309"/>
      <c r="K165" s="310"/>
      <c r="L165" s="121"/>
      <c r="M165" s="121"/>
      <c r="N165" s="311"/>
      <c r="O165" s="312"/>
      <c r="P165" s="312"/>
      <c r="Q165" s="312"/>
      <c r="R165" s="313"/>
      <c r="S165" s="313"/>
      <c r="T165" s="314">
        <f t="shared" si="19"/>
        <v>0</v>
      </c>
      <c r="U165" s="318"/>
      <c r="V165" s="310"/>
      <c r="W165" s="310"/>
      <c r="X165" s="310"/>
      <c r="Y165" s="310"/>
      <c r="Z165" s="352"/>
    </row>
    <row r="166" spans="1:26" s="290" customFormat="1" ht="20.25" customHeight="1" x14ac:dyDescent="0.2">
      <c r="A166" s="303"/>
      <c r="B166" s="317"/>
      <c r="C166" s="347" t="str">
        <f t="shared" si="17"/>
        <v/>
      </c>
      <c r="D166" s="309"/>
      <c r="E166" s="347" t="str">
        <f t="shared" si="15"/>
        <v/>
      </c>
      <c r="F166" s="305"/>
      <c r="G166" s="306" t="str">
        <f t="shared" si="18"/>
        <v/>
      </c>
      <c r="H166" s="307"/>
      <c r="I166" s="308"/>
      <c r="J166" s="309"/>
      <c r="K166" s="310"/>
      <c r="L166" s="121"/>
      <c r="M166" s="121"/>
      <c r="N166" s="311"/>
      <c r="O166" s="312"/>
      <c r="P166" s="312"/>
      <c r="Q166" s="312"/>
      <c r="R166" s="313"/>
      <c r="S166" s="313"/>
      <c r="T166" s="314">
        <f t="shared" si="19"/>
        <v>0</v>
      </c>
      <c r="U166" s="318"/>
      <c r="V166" s="310"/>
      <c r="W166" s="310"/>
      <c r="X166" s="310"/>
      <c r="Y166" s="310"/>
      <c r="Z166" s="352"/>
    </row>
    <row r="167" spans="1:26" s="290" customFormat="1" ht="20.25" customHeight="1" x14ac:dyDescent="0.2">
      <c r="A167" s="303"/>
      <c r="B167" s="317"/>
      <c r="C167" s="347" t="str">
        <f t="shared" si="17"/>
        <v/>
      </c>
      <c r="D167" s="309"/>
      <c r="E167" s="347" t="str">
        <f t="shared" si="15"/>
        <v/>
      </c>
      <c r="F167" s="305"/>
      <c r="G167" s="306" t="str">
        <f t="shared" si="18"/>
        <v/>
      </c>
      <c r="H167" s="307"/>
      <c r="I167" s="308"/>
      <c r="J167" s="309"/>
      <c r="K167" s="310"/>
      <c r="L167" s="121"/>
      <c r="M167" s="121"/>
      <c r="N167" s="311"/>
      <c r="O167" s="312"/>
      <c r="P167" s="312"/>
      <c r="Q167" s="312"/>
      <c r="R167" s="313"/>
      <c r="S167" s="313"/>
      <c r="T167" s="314">
        <f t="shared" si="19"/>
        <v>0</v>
      </c>
      <c r="U167" s="318"/>
      <c r="V167" s="310"/>
      <c r="W167" s="310"/>
      <c r="X167" s="310"/>
      <c r="Y167" s="310"/>
      <c r="Z167" s="352"/>
    </row>
    <row r="168" spans="1:26" s="290" customFormat="1" ht="20.25" customHeight="1" x14ac:dyDescent="0.2">
      <c r="A168" s="303"/>
      <c r="B168" s="317"/>
      <c r="C168" s="347" t="str">
        <f t="shared" si="17"/>
        <v/>
      </c>
      <c r="D168" s="309"/>
      <c r="E168" s="347" t="str">
        <f t="shared" si="15"/>
        <v/>
      </c>
      <c r="F168" s="305"/>
      <c r="G168" s="306" t="str">
        <f t="shared" si="18"/>
        <v/>
      </c>
      <c r="H168" s="307"/>
      <c r="I168" s="308"/>
      <c r="J168" s="309"/>
      <c r="K168" s="310"/>
      <c r="L168" s="121"/>
      <c r="M168" s="121"/>
      <c r="N168" s="311"/>
      <c r="O168" s="312"/>
      <c r="P168" s="312"/>
      <c r="Q168" s="312"/>
      <c r="R168" s="313"/>
      <c r="S168" s="313"/>
      <c r="T168" s="314">
        <f t="shared" si="19"/>
        <v>0</v>
      </c>
      <c r="U168" s="318"/>
      <c r="V168" s="310"/>
      <c r="W168" s="310"/>
      <c r="X168" s="310"/>
      <c r="Y168" s="310"/>
      <c r="Z168" s="352"/>
    </row>
    <row r="169" spans="1:26" s="290" customFormat="1" ht="20.25" customHeight="1" x14ac:dyDescent="0.2">
      <c r="A169" s="303"/>
      <c r="B169" s="317"/>
      <c r="C169" s="347" t="str">
        <f t="shared" si="17"/>
        <v/>
      </c>
      <c r="D169" s="309"/>
      <c r="E169" s="347" t="str">
        <f t="shared" si="15"/>
        <v/>
      </c>
      <c r="F169" s="305"/>
      <c r="G169" s="306" t="str">
        <f t="shared" si="18"/>
        <v/>
      </c>
      <c r="H169" s="307"/>
      <c r="I169" s="308"/>
      <c r="J169" s="309"/>
      <c r="K169" s="310"/>
      <c r="L169" s="121"/>
      <c r="M169" s="121"/>
      <c r="N169" s="311"/>
      <c r="O169" s="312"/>
      <c r="P169" s="312"/>
      <c r="Q169" s="312"/>
      <c r="R169" s="313"/>
      <c r="S169" s="313"/>
      <c r="T169" s="314">
        <f t="shared" si="19"/>
        <v>0</v>
      </c>
      <c r="U169" s="318"/>
      <c r="V169" s="310"/>
      <c r="W169" s="310"/>
      <c r="X169" s="310"/>
      <c r="Y169" s="310"/>
      <c r="Z169" s="352"/>
    </row>
    <row r="170" spans="1:26" s="290" customFormat="1" ht="20.25" customHeight="1" x14ac:dyDescent="0.2">
      <c r="A170" s="303"/>
      <c r="B170" s="317"/>
      <c r="C170" s="347" t="str">
        <f t="shared" si="17"/>
        <v/>
      </c>
      <c r="D170" s="309"/>
      <c r="E170" s="347" t="str">
        <f t="shared" si="15"/>
        <v/>
      </c>
      <c r="F170" s="305"/>
      <c r="G170" s="306" t="str">
        <f t="shared" si="18"/>
        <v/>
      </c>
      <c r="H170" s="307"/>
      <c r="I170" s="308"/>
      <c r="J170" s="309"/>
      <c r="K170" s="310"/>
      <c r="L170" s="121"/>
      <c r="M170" s="121"/>
      <c r="N170" s="311"/>
      <c r="O170" s="312"/>
      <c r="P170" s="312"/>
      <c r="Q170" s="312"/>
      <c r="R170" s="313"/>
      <c r="S170" s="313"/>
      <c r="T170" s="314">
        <f t="shared" si="19"/>
        <v>0</v>
      </c>
      <c r="U170" s="318"/>
      <c r="V170" s="310"/>
      <c r="W170" s="310"/>
      <c r="X170" s="310"/>
      <c r="Y170" s="310"/>
      <c r="Z170" s="352"/>
    </row>
    <row r="171" spans="1:26" s="290" customFormat="1" ht="20.25" customHeight="1" x14ac:dyDescent="0.2">
      <c r="A171" s="303"/>
      <c r="B171" s="317"/>
      <c r="C171" s="347" t="str">
        <f t="shared" si="17"/>
        <v/>
      </c>
      <c r="D171" s="309"/>
      <c r="E171" s="347" t="str">
        <f t="shared" si="15"/>
        <v/>
      </c>
      <c r="F171" s="305"/>
      <c r="G171" s="306" t="str">
        <f t="shared" si="18"/>
        <v/>
      </c>
      <c r="H171" s="307"/>
      <c r="I171" s="308"/>
      <c r="J171" s="309"/>
      <c r="K171" s="310"/>
      <c r="L171" s="121"/>
      <c r="M171" s="121"/>
      <c r="N171" s="311"/>
      <c r="O171" s="312"/>
      <c r="P171" s="312"/>
      <c r="Q171" s="312"/>
      <c r="R171" s="313"/>
      <c r="S171" s="313"/>
      <c r="T171" s="314">
        <f t="shared" si="19"/>
        <v>0</v>
      </c>
      <c r="U171" s="318"/>
      <c r="V171" s="310"/>
      <c r="W171" s="310"/>
      <c r="X171" s="310"/>
      <c r="Y171" s="310"/>
      <c r="Z171" s="352"/>
    </row>
    <row r="172" spans="1:26" s="290" customFormat="1" ht="20.25" customHeight="1" x14ac:dyDescent="0.2">
      <c r="A172" s="303"/>
      <c r="B172" s="317"/>
      <c r="C172" s="347" t="str">
        <f t="shared" si="17"/>
        <v/>
      </c>
      <c r="D172" s="309"/>
      <c r="E172" s="347" t="str">
        <f t="shared" si="15"/>
        <v/>
      </c>
      <c r="F172" s="305"/>
      <c r="G172" s="306" t="str">
        <f t="shared" si="18"/>
        <v/>
      </c>
      <c r="H172" s="307"/>
      <c r="I172" s="308"/>
      <c r="J172" s="309"/>
      <c r="K172" s="310"/>
      <c r="L172" s="121"/>
      <c r="M172" s="121"/>
      <c r="N172" s="311"/>
      <c r="O172" s="312"/>
      <c r="P172" s="312"/>
      <c r="Q172" s="312"/>
      <c r="R172" s="313"/>
      <c r="S172" s="313"/>
      <c r="T172" s="314">
        <f t="shared" si="19"/>
        <v>0</v>
      </c>
      <c r="U172" s="318"/>
      <c r="V172" s="310"/>
      <c r="W172" s="310"/>
      <c r="X172" s="310"/>
      <c r="Y172" s="310"/>
      <c r="Z172" s="352"/>
    </row>
    <row r="173" spans="1:26" s="290" customFormat="1" ht="20.25" customHeight="1" x14ac:dyDescent="0.2">
      <c r="A173" s="303"/>
      <c r="B173" s="317"/>
      <c r="C173" s="347" t="str">
        <f t="shared" si="17"/>
        <v/>
      </c>
      <c r="D173" s="309"/>
      <c r="E173" s="347" t="str">
        <f t="shared" si="15"/>
        <v/>
      </c>
      <c r="F173" s="305"/>
      <c r="G173" s="306" t="str">
        <f t="shared" si="18"/>
        <v/>
      </c>
      <c r="H173" s="307"/>
      <c r="I173" s="308"/>
      <c r="J173" s="309"/>
      <c r="K173" s="310"/>
      <c r="L173" s="121"/>
      <c r="M173" s="121"/>
      <c r="N173" s="311"/>
      <c r="O173" s="312"/>
      <c r="P173" s="312"/>
      <c r="Q173" s="312"/>
      <c r="R173" s="313"/>
      <c r="S173" s="313"/>
      <c r="T173" s="314">
        <f t="shared" si="19"/>
        <v>0</v>
      </c>
      <c r="U173" s="318"/>
      <c r="V173" s="310"/>
      <c r="W173" s="310"/>
      <c r="X173" s="310"/>
      <c r="Y173" s="310"/>
      <c r="Z173" s="352"/>
    </row>
    <row r="174" spans="1:26" s="290" customFormat="1" ht="20.25" customHeight="1" x14ac:dyDescent="0.2">
      <c r="A174" s="303"/>
      <c r="B174" s="317"/>
      <c r="C174" s="347" t="str">
        <f t="shared" si="17"/>
        <v/>
      </c>
      <c r="D174" s="309"/>
      <c r="E174" s="347" t="str">
        <f t="shared" si="15"/>
        <v/>
      </c>
      <c r="F174" s="305"/>
      <c r="G174" s="306" t="str">
        <f t="shared" si="18"/>
        <v/>
      </c>
      <c r="H174" s="307"/>
      <c r="I174" s="308"/>
      <c r="J174" s="309"/>
      <c r="K174" s="310"/>
      <c r="L174" s="121"/>
      <c r="M174" s="121"/>
      <c r="N174" s="311"/>
      <c r="O174" s="312"/>
      <c r="P174" s="312"/>
      <c r="Q174" s="312"/>
      <c r="R174" s="313"/>
      <c r="S174" s="313"/>
      <c r="T174" s="314">
        <f t="shared" si="19"/>
        <v>0</v>
      </c>
      <c r="U174" s="318"/>
      <c r="V174" s="310"/>
      <c r="W174" s="310"/>
      <c r="X174" s="310"/>
      <c r="Y174" s="310"/>
      <c r="Z174" s="352"/>
    </row>
    <row r="175" spans="1:26" s="290" customFormat="1" ht="20.25" customHeight="1" x14ac:dyDescent="0.2">
      <c r="A175" s="303"/>
      <c r="B175" s="317"/>
      <c r="C175" s="347" t="str">
        <f t="shared" si="17"/>
        <v/>
      </c>
      <c r="D175" s="309"/>
      <c r="E175" s="347" t="str">
        <f t="shared" si="15"/>
        <v/>
      </c>
      <c r="F175" s="305"/>
      <c r="G175" s="306" t="str">
        <f t="shared" si="18"/>
        <v/>
      </c>
      <c r="H175" s="307"/>
      <c r="I175" s="308"/>
      <c r="J175" s="309"/>
      <c r="K175" s="310"/>
      <c r="L175" s="121"/>
      <c r="M175" s="121"/>
      <c r="N175" s="311"/>
      <c r="O175" s="312"/>
      <c r="P175" s="312"/>
      <c r="Q175" s="312"/>
      <c r="R175" s="313"/>
      <c r="S175" s="313"/>
      <c r="T175" s="314">
        <f t="shared" si="19"/>
        <v>0</v>
      </c>
      <c r="U175" s="318"/>
      <c r="V175" s="310"/>
      <c r="W175" s="310"/>
      <c r="X175" s="310"/>
      <c r="Y175" s="310"/>
      <c r="Z175" s="352"/>
    </row>
    <row r="176" spans="1:26" s="290" customFormat="1" ht="20.25" customHeight="1" x14ac:dyDescent="0.2">
      <c r="A176" s="303"/>
      <c r="B176" s="317"/>
      <c r="C176" s="347" t="str">
        <f t="shared" si="17"/>
        <v/>
      </c>
      <c r="D176" s="309"/>
      <c r="E176" s="347" t="str">
        <f t="shared" si="15"/>
        <v/>
      </c>
      <c r="F176" s="305"/>
      <c r="G176" s="306" t="str">
        <f t="shared" si="18"/>
        <v/>
      </c>
      <c r="H176" s="307"/>
      <c r="I176" s="308"/>
      <c r="J176" s="309"/>
      <c r="K176" s="310"/>
      <c r="L176" s="121"/>
      <c r="M176" s="121"/>
      <c r="N176" s="311"/>
      <c r="O176" s="312"/>
      <c r="P176" s="312"/>
      <c r="Q176" s="312"/>
      <c r="R176" s="313"/>
      <c r="S176" s="313"/>
      <c r="T176" s="314">
        <f t="shared" si="19"/>
        <v>0</v>
      </c>
      <c r="U176" s="318"/>
      <c r="V176" s="310"/>
      <c r="W176" s="310"/>
      <c r="X176" s="310"/>
      <c r="Y176" s="310"/>
      <c r="Z176" s="352"/>
    </row>
    <row r="177" spans="1:26" s="290" customFormat="1" ht="20.25" customHeight="1" x14ac:dyDescent="0.2">
      <c r="A177" s="303"/>
      <c r="B177" s="317"/>
      <c r="C177" s="347" t="str">
        <f t="shared" si="17"/>
        <v/>
      </c>
      <c r="D177" s="309"/>
      <c r="E177" s="347" t="str">
        <f t="shared" si="15"/>
        <v/>
      </c>
      <c r="F177" s="305"/>
      <c r="G177" s="306" t="str">
        <f t="shared" si="18"/>
        <v/>
      </c>
      <c r="H177" s="307"/>
      <c r="I177" s="308"/>
      <c r="J177" s="309"/>
      <c r="K177" s="310"/>
      <c r="L177" s="121"/>
      <c r="M177" s="121"/>
      <c r="N177" s="311"/>
      <c r="O177" s="312"/>
      <c r="P177" s="312"/>
      <c r="Q177" s="312"/>
      <c r="R177" s="313"/>
      <c r="S177" s="313"/>
      <c r="T177" s="314">
        <f t="shared" si="19"/>
        <v>0</v>
      </c>
      <c r="U177" s="318"/>
      <c r="V177" s="310"/>
      <c r="W177" s="310"/>
      <c r="X177" s="310"/>
      <c r="Y177" s="310"/>
      <c r="Z177" s="352"/>
    </row>
    <row r="178" spans="1:26" s="290" customFormat="1" ht="20.25" customHeight="1" x14ac:dyDescent="0.2">
      <c r="A178" s="303"/>
      <c r="B178" s="317"/>
      <c r="C178" s="347" t="str">
        <f t="shared" si="17"/>
        <v/>
      </c>
      <c r="D178" s="309"/>
      <c r="E178" s="347" t="str">
        <f t="shared" si="15"/>
        <v/>
      </c>
      <c r="F178" s="305"/>
      <c r="G178" s="306" t="str">
        <f t="shared" si="18"/>
        <v/>
      </c>
      <c r="H178" s="307"/>
      <c r="I178" s="308"/>
      <c r="J178" s="309"/>
      <c r="K178" s="310"/>
      <c r="L178" s="121"/>
      <c r="M178" s="121"/>
      <c r="N178" s="311"/>
      <c r="O178" s="312"/>
      <c r="P178" s="312"/>
      <c r="Q178" s="312"/>
      <c r="R178" s="313"/>
      <c r="S178" s="313"/>
      <c r="T178" s="314">
        <f t="shared" si="19"/>
        <v>0</v>
      </c>
      <c r="U178" s="318"/>
      <c r="V178" s="310"/>
      <c r="W178" s="310"/>
      <c r="X178" s="310"/>
      <c r="Y178" s="310"/>
      <c r="Z178" s="352"/>
    </row>
    <row r="179" spans="1:26" s="290" customFormat="1" ht="20.25" customHeight="1" x14ac:dyDescent="0.2">
      <c r="A179" s="303"/>
      <c r="B179" s="317"/>
      <c r="C179" s="347" t="str">
        <f t="shared" si="17"/>
        <v/>
      </c>
      <c r="D179" s="309"/>
      <c r="E179" s="347" t="str">
        <f t="shared" si="15"/>
        <v/>
      </c>
      <c r="F179" s="305"/>
      <c r="G179" s="306" t="str">
        <f t="shared" si="18"/>
        <v/>
      </c>
      <c r="H179" s="307"/>
      <c r="I179" s="308"/>
      <c r="J179" s="309"/>
      <c r="K179" s="310"/>
      <c r="L179" s="121"/>
      <c r="M179" s="121"/>
      <c r="N179" s="311"/>
      <c r="O179" s="312"/>
      <c r="P179" s="312"/>
      <c r="Q179" s="312"/>
      <c r="R179" s="313"/>
      <c r="S179" s="313"/>
      <c r="T179" s="314">
        <f t="shared" si="19"/>
        <v>0</v>
      </c>
      <c r="U179" s="318"/>
      <c r="V179" s="310"/>
      <c r="W179" s="310"/>
      <c r="X179" s="310"/>
      <c r="Y179" s="310"/>
      <c r="Z179" s="352"/>
    </row>
    <row r="180" spans="1:26" s="290" customFormat="1" ht="20.25" customHeight="1" x14ac:dyDescent="0.2">
      <c r="A180" s="303"/>
      <c r="B180" s="317"/>
      <c r="C180" s="347" t="str">
        <f t="shared" ref="C180:C211" si="20">IF(B180="","",WEEKNUM(B180,2))</f>
        <v/>
      </c>
      <c r="D180" s="309"/>
      <c r="E180" s="347" t="str">
        <f t="shared" si="15"/>
        <v/>
      </c>
      <c r="F180" s="305"/>
      <c r="G180" s="306" t="str">
        <f t="shared" ref="G180:G200" si="21">IF(B180= "", "",B180-$A$1)</f>
        <v/>
      </c>
      <c r="H180" s="307"/>
      <c r="I180" s="308"/>
      <c r="J180" s="309"/>
      <c r="K180" s="310"/>
      <c r="L180" s="121"/>
      <c r="M180" s="121"/>
      <c r="N180" s="311"/>
      <c r="O180" s="312"/>
      <c r="P180" s="312"/>
      <c r="Q180" s="312"/>
      <c r="R180" s="313"/>
      <c r="S180" s="313"/>
      <c r="T180" s="314">
        <f t="shared" si="19"/>
        <v>0</v>
      </c>
      <c r="U180" s="318"/>
      <c r="V180" s="310"/>
      <c r="W180" s="310"/>
      <c r="X180" s="310"/>
      <c r="Y180" s="310"/>
      <c r="Z180" s="352"/>
    </row>
    <row r="181" spans="1:26" s="290" customFormat="1" ht="20.25" customHeight="1" x14ac:dyDescent="0.2">
      <c r="A181" s="303"/>
      <c r="B181" s="317"/>
      <c r="C181" s="347" t="str">
        <f t="shared" si="20"/>
        <v/>
      </c>
      <c r="D181" s="309"/>
      <c r="E181" s="347" t="str">
        <f t="shared" si="15"/>
        <v/>
      </c>
      <c r="F181" s="305"/>
      <c r="G181" s="306" t="str">
        <f t="shared" si="21"/>
        <v/>
      </c>
      <c r="H181" s="307"/>
      <c r="I181" s="308"/>
      <c r="J181" s="309"/>
      <c r="K181" s="310"/>
      <c r="L181" s="121"/>
      <c r="M181" s="121"/>
      <c r="N181" s="311"/>
      <c r="O181" s="312"/>
      <c r="P181" s="312"/>
      <c r="Q181" s="312"/>
      <c r="R181" s="313"/>
      <c r="S181" s="313"/>
      <c r="T181" s="314">
        <f t="shared" si="19"/>
        <v>0</v>
      </c>
      <c r="U181" s="318"/>
      <c r="V181" s="310"/>
      <c r="W181" s="310"/>
      <c r="X181" s="310"/>
      <c r="Y181" s="310"/>
      <c r="Z181" s="352"/>
    </row>
    <row r="182" spans="1:26" s="290" customFormat="1" ht="20.25" customHeight="1" x14ac:dyDescent="0.2">
      <c r="A182" s="303"/>
      <c r="B182" s="317"/>
      <c r="C182" s="347" t="str">
        <f t="shared" si="20"/>
        <v/>
      </c>
      <c r="D182" s="309"/>
      <c r="E182" s="347" t="str">
        <f t="shared" si="15"/>
        <v/>
      </c>
      <c r="F182" s="305"/>
      <c r="G182" s="306" t="str">
        <f t="shared" si="21"/>
        <v/>
      </c>
      <c r="H182" s="307"/>
      <c r="I182" s="308"/>
      <c r="J182" s="309"/>
      <c r="K182" s="310"/>
      <c r="L182" s="121"/>
      <c r="M182" s="121"/>
      <c r="N182" s="311"/>
      <c r="O182" s="312"/>
      <c r="P182" s="312"/>
      <c r="Q182" s="312"/>
      <c r="R182" s="313"/>
      <c r="S182" s="313"/>
      <c r="T182" s="314">
        <f t="shared" si="19"/>
        <v>0</v>
      </c>
      <c r="U182" s="318"/>
      <c r="V182" s="310"/>
      <c r="W182" s="310"/>
      <c r="X182" s="310"/>
      <c r="Y182" s="310"/>
      <c r="Z182" s="352"/>
    </row>
    <row r="183" spans="1:26" s="290" customFormat="1" ht="20.25" customHeight="1" x14ac:dyDescent="0.2">
      <c r="A183" s="303"/>
      <c r="B183" s="317"/>
      <c r="C183" s="347" t="str">
        <f t="shared" si="20"/>
        <v/>
      </c>
      <c r="D183" s="309"/>
      <c r="E183" s="347" t="str">
        <f t="shared" si="15"/>
        <v/>
      </c>
      <c r="F183" s="305"/>
      <c r="G183" s="306" t="str">
        <f t="shared" si="21"/>
        <v/>
      </c>
      <c r="H183" s="307"/>
      <c r="I183" s="308"/>
      <c r="J183" s="309"/>
      <c r="K183" s="310"/>
      <c r="L183" s="121"/>
      <c r="M183" s="121"/>
      <c r="N183" s="311"/>
      <c r="O183" s="312"/>
      <c r="P183" s="312"/>
      <c r="Q183" s="312"/>
      <c r="R183" s="313"/>
      <c r="S183" s="313"/>
      <c r="T183" s="314">
        <f t="shared" si="19"/>
        <v>0</v>
      </c>
      <c r="U183" s="318"/>
      <c r="V183" s="310"/>
      <c r="W183" s="310"/>
      <c r="X183" s="310"/>
      <c r="Y183" s="310"/>
      <c r="Z183" s="352"/>
    </row>
    <row r="184" spans="1:26" s="290" customFormat="1" ht="20.25" customHeight="1" x14ac:dyDescent="0.2">
      <c r="A184" s="303"/>
      <c r="B184" s="317"/>
      <c r="C184" s="347" t="str">
        <f t="shared" si="20"/>
        <v/>
      </c>
      <c r="D184" s="309"/>
      <c r="E184" s="347" t="str">
        <f t="shared" si="15"/>
        <v/>
      </c>
      <c r="F184" s="305"/>
      <c r="G184" s="306" t="str">
        <f t="shared" si="21"/>
        <v/>
      </c>
      <c r="H184" s="307"/>
      <c r="I184" s="308"/>
      <c r="J184" s="309"/>
      <c r="K184" s="310"/>
      <c r="L184" s="121"/>
      <c r="M184" s="121"/>
      <c r="N184" s="311"/>
      <c r="O184" s="312"/>
      <c r="P184" s="312"/>
      <c r="Q184" s="359"/>
      <c r="R184" s="360"/>
      <c r="S184" s="360"/>
      <c r="T184" s="314">
        <f t="shared" si="19"/>
        <v>0</v>
      </c>
      <c r="U184" s="318"/>
      <c r="V184" s="316"/>
      <c r="W184" s="310"/>
      <c r="X184" s="310"/>
      <c r="Y184" s="310"/>
      <c r="Z184" s="352"/>
    </row>
    <row r="185" spans="1:26" s="290" customFormat="1" ht="20.25" customHeight="1" x14ac:dyDescent="0.2">
      <c r="A185" s="303"/>
      <c r="B185" s="317"/>
      <c r="C185" s="347" t="str">
        <f t="shared" si="20"/>
        <v/>
      </c>
      <c r="D185" s="309"/>
      <c r="E185" s="347" t="str">
        <f t="shared" si="15"/>
        <v/>
      </c>
      <c r="F185" s="305"/>
      <c r="G185" s="306" t="str">
        <f t="shared" si="21"/>
        <v/>
      </c>
      <c r="H185" s="307"/>
      <c r="I185" s="308"/>
      <c r="J185" s="309"/>
      <c r="K185" s="310"/>
      <c r="L185" s="121"/>
      <c r="M185" s="121"/>
      <c r="N185" s="311"/>
      <c r="O185" s="312"/>
      <c r="P185" s="312"/>
      <c r="Q185" s="312"/>
      <c r="R185" s="313"/>
      <c r="S185" s="313"/>
      <c r="T185" s="314">
        <f t="shared" si="19"/>
        <v>0</v>
      </c>
      <c r="U185" s="318"/>
      <c r="V185" s="310"/>
      <c r="W185" s="310"/>
      <c r="X185" s="310"/>
      <c r="Y185" s="310"/>
      <c r="Z185" s="352"/>
    </row>
    <row r="186" spans="1:26" s="290" customFormat="1" ht="20.25" customHeight="1" x14ac:dyDescent="0.2">
      <c r="A186" s="303"/>
      <c r="B186" s="317"/>
      <c r="C186" s="347" t="str">
        <f t="shared" si="20"/>
        <v/>
      </c>
      <c r="D186" s="309"/>
      <c r="E186" s="347" t="str">
        <f t="shared" si="15"/>
        <v/>
      </c>
      <c r="F186" s="305"/>
      <c r="G186" s="306" t="str">
        <f t="shared" si="21"/>
        <v/>
      </c>
      <c r="H186" s="307"/>
      <c r="I186" s="308"/>
      <c r="J186" s="309"/>
      <c r="K186" s="310"/>
      <c r="L186" s="121"/>
      <c r="M186" s="121"/>
      <c r="N186" s="311"/>
      <c r="O186" s="312"/>
      <c r="P186" s="312"/>
      <c r="Q186" s="312"/>
      <c r="R186" s="313"/>
      <c r="S186" s="313"/>
      <c r="T186" s="314">
        <f t="shared" si="19"/>
        <v>0</v>
      </c>
      <c r="U186" s="318"/>
      <c r="V186" s="310"/>
      <c r="W186" s="310"/>
      <c r="X186" s="310"/>
      <c r="Y186" s="310"/>
      <c r="Z186" s="352"/>
    </row>
    <row r="187" spans="1:26" s="290" customFormat="1" ht="20.25" customHeight="1" x14ac:dyDescent="0.2">
      <c r="A187" s="303"/>
      <c r="B187" s="317"/>
      <c r="C187" s="347" t="str">
        <f t="shared" si="20"/>
        <v/>
      </c>
      <c r="D187" s="309"/>
      <c r="E187" s="347" t="str">
        <f t="shared" si="15"/>
        <v/>
      </c>
      <c r="F187" s="305"/>
      <c r="G187" s="306" t="str">
        <f t="shared" si="21"/>
        <v/>
      </c>
      <c r="H187" s="307"/>
      <c r="I187" s="308"/>
      <c r="J187" s="309"/>
      <c r="K187" s="310"/>
      <c r="L187" s="121"/>
      <c r="M187" s="121"/>
      <c r="N187" s="311"/>
      <c r="O187" s="312"/>
      <c r="P187" s="312"/>
      <c r="Q187" s="312"/>
      <c r="R187" s="313"/>
      <c r="S187" s="313"/>
      <c r="T187" s="314">
        <f t="shared" si="19"/>
        <v>0</v>
      </c>
      <c r="U187" s="318"/>
      <c r="V187" s="310"/>
      <c r="W187" s="310"/>
      <c r="X187" s="310"/>
      <c r="Y187" s="310"/>
      <c r="Z187" s="352"/>
    </row>
    <row r="188" spans="1:26" s="290" customFormat="1" ht="20.25" customHeight="1" x14ac:dyDescent="0.2">
      <c r="A188" s="303"/>
      <c r="B188" s="317"/>
      <c r="C188" s="347" t="str">
        <f t="shared" si="20"/>
        <v/>
      </c>
      <c r="D188" s="309"/>
      <c r="E188" s="347" t="str">
        <f t="shared" si="15"/>
        <v/>
      </c>
      <c r="F188" s="305"/>
      <c r="G188" s="306" t="str">
        <f t="shared" si="21"/>
        <v/>
      </c>
      <c r="H188" s="307"/>
      <c r="I188" s="308"/>
      <c r="J188" s="309"/>
      <c r="K188" s="310"/>
      <c r="L188" s="121"/>
      <c r="M188" s="121"/>
      <c r="N188" s="311"/>
      <c r="O188" s="312"/>
      <c r="P188" s="312"/>
      <c r="Q188" s="312"/>
      <c r="R188" s="313"/>
      <c r="S188" s="313"/>
      <c r="T188" s="314">
        <f t="shared" si="19"/>
        <v>0</v>
      </c>
      <c r="U188" s="318"/>
      <c r="V188" s="310"/>
      <c r="W188" s="310"/>
      <c r="X188" s="310"/>
      <c r="Y188" s="310"/>
      <c r="Z188" s="352"/>
    </row>
    <row r="189" spans="1:26" s="290" customFormat="1" ht="20.25" customHeight="1" x14ac:dyDescent="0.2">
      <c r="A189" s="303"/>
      <c r="B189" s="317"/>
      <c r="C189" s="347" t="str">
        <f t="shared" si="20"/>
        <v/>
      </c>
      <c r="D189" s="309"/>
      <c r="E189" s="347" t="str">
        <f t="shared" si="15"/>
        <v/>
      </c>
      <c r="F189" s="305"/>
      <c r="G189" s="306" t="str">
        <f t="shared" si="21"/>
        <v/>
      </c>
      <c r="H189" s="307"/>
      <c r="I189" s="308"/>
      <c r="J189" s="309"/>
      <c r="K189" s="310"/>
      <c r="L189" s="121"/>
      <c r="M189" s="121"/>
      <c r="N189" s="311"/>
      <c r="O189" s="312"/>
      <c r="P189" s="312"/>
      <c r="Q189" s="312"/>
      <c r="R189" s="313"/>
      <c r="S189" s="313"/>
      <c r="T189" s="314">
        <f t="shared" si="19"/>
        <v>0</v>
      </c>
      <c r="U189" s="318"/>
      <c r="V189" s="310"/>
      <c r="W189" s="310"/>
      <c r="X189" s="310"/>
      <c r="Y189" s="310"/>
      <c r="Z189" s="352"/>
    </row>
    <row r="190" spans="1:26" s="290" customFormat="1" ht="20.25" customHeight="1" x14ac:dyDescent="0.2">
      <c r="A190" s="303"/>
      <c r="B190" s="317"/>
      <c r="C190" s="347" t="str">
        <f t="shared" si="20"/>
        <v/>
      </c>
      <c r="D190" s="309"/>
      <c r="E190" s="347" t="str">
        <f t="shared" si="15"/>
        <v/>
      </c>
      <c r="F190" s="305"/>
      <c r="G190" s="306" t="str">
        <f t="shared" si="21"/>
        <v/>
      </c>
      <c r="H190" s="307"/>
      <c r="I190" s="308"/>
      <c r="J190" s="309"/>
      <c r="K190" s="310"/>
      <c r="L190" s="121"/>
      <c r="M190" s="121"/>
      <c r="N190" s="311"/>
      <c r="O190" s="312"/>
      <c r="P190" s="312"/>
      <c r="Q190" s="312"/>
      <c r="R190" s="313"/>
      <c r="S190" s="313"/>
      <c r="T190" s="314">
        <f t="shared" si="19"/>
        <v>0</v>
      </c>
      <c r="U190" s="318"/>
      <c r="V190" s="310"/>
      <c r="W190" s="310"/>
      <c r="X190" s="310"/>
      <c r="Y190" s="310"/>
      <c r="Z190" s="352"/>
    </row>
    <row r="191" spans="1:26" s="290" customFormat="1" ht="20.25" customHeight="1" x14ac:dyDescent="0.2">
      <c r="A191" s="303"/>
      <c r="B191" s="317"/>
      <c r="C191" s="347" t="str">
        <f t="shared" si="20"/>
        <v/>
      </c>
      <c r="D191" s="309"/>
      <c r="E191" s="347" t="str">
        <f t="shared" si="15"/>
        <v/>
      </c>
      <c r="F191" s="305"/>
      <c r="G191" s="306" t="str">
        <f t="shared" si="21"/>
        <v/>
      </c>
      <c r="H191" s="307"/>
      <c r="I191" s="308"/>
      <c r="J191" s="309"/>
      <c r="K191" s="310"/>
      <c r="L191" s="121"/>
      <c r="M191" s="121"/>
      <c r="N191" s="311"/>
      <c r="O191" s="312"/>
      <c r="P191" s="312"/>
      <c r="Q191" s="312"/>
      <c r="R191" s="313"/>
      <c r="S191" s="313"/>
      <c r="T191" s="314">
        <f t="shared" si="19"/>
        <v>0</v>
      </c>
      <c r="U191" s="318"/>
      <c r="V191" s="310"/>
      <c r="W191" s="310"/>
      <c r="X191" s="310"/>
      <c r="Y191" s="310"/>
      <c r="Z191" s="352"/>
    </row>
    <row r="192" spans="1:26" s="290" customFormat="1" ht="20.25" customHeight="1" x14ac:dyDescent="0.2">
      <c r="A192" s="303"/>
      <c r="B192" s="317"/>
      <c r="C192" s="347" t="str">
        <f t="shared" si="20"/>
        <v/>
      </c>
      <c r="D192" s="309"/>
      <c r="E192" s="347" t="str">
        <f t="shared" si="15"/>
        <v/>
      </c>
      <c r="F192" s="305"/>
      <c r="G192" s="306" t="str">
        <f t="shared" si="21"/>
        <v/>
      </c>
      <c r="H192" s="307"/>
      <c r="I192" s="308"/>
      <c r="J192" s="309"/>
      <c r="K192" s="310"/>
      <c r="L192" s="121"/>
      <c r="M192" s="121"/>
      <c r="N192" s="311"/>
      <c r="O192" s="312"/>
      <c r="P192" s="312"/>
      <c r="Q192" s="312"/>
      <c r="R192" s="313"/>
      <c r="S192" s="313"/>
      <c r="T192" s="314">
        <f t="shared" si="19"/>
        <v>0</v>
      </c>
      <c r="U192" s="318"/>
      <c r="V192" s="310"/>
      <c r="W192" s="310"/>
      <c r="X192" s="310"/>
      <c r="Y192" s="310"/>
      <c r="Z192" s="352"/>
    </row>
    <row r="193" spans="1:26" s="290" customFormat="1" ht="20.25" customHeight="1" x14ac:dyDescent="0.2">
      <c r="A193" s="303"/>
      <c r="B193" s="317"/>
      <c r="C193" s="347" t="str">
        <f t="shared" si="20"/>
        <v/>
      </c>
      <c r="D193" s="309"/>
      <c r="E193" s="347" t="str">
        <f t="shared" si="15"/>
        <v/>
      </c>
      <c r="F193" s="305"/>
      <c r="G193" s="306" t="str">
        <f t="shared" si="21"/>
        <v/>
      </c>
      <c r="H193" s="307"/>
      <c r="I193" s="308"/>
      <c r="J193" s="309"/>
      <c r="K193" s="310"/>
      <c r="L193" s="121"/>
      <c r="M193" s="121"/>
      <c r="N193" s="311"/>
      <c r="O193" s="312"/>
      <c r="P193" s="312"/>
      <c r="Q193" s="312"/>
      <c r="R193" s="313"/>
      <c r="S193" s="313"/>
      <c r="T193" s="314">
        <f t="shared" si="19"/>
        <v>0</v>
      </c>
      <c r="U193" s="318"/>
      <c r="V193" s="310"/>
      <c r="W193" s="310"/>
      <c r="X193" s="310"/>
      <c r="Y193" s="310"/>
      <c r="Z193" s="352"/>
    </row>
    <row r="194" spans="1:26" s="290" customFormat="1" ht="20.25" customHeight="1" x14ac:dyDescent="0.2">
      <c r="A194" s="303"/>
      <c r="B194" s="317"/>
      <c r="C194" s="347" t="str">
        <f t="shared" si="20"/>
        <v/>
      </c>
      <c r="D194" s="309"/>
      <c r="E194" s="347" t="str">
        <f t="shared" si="15"/>
        <v/>
      </c>
      <c r="F194" s="305"/>
      <c r="G194" s="306" t="str">
        <f t="shared" si="21"/>
        <v/>
      </c>
      <c r="H194" s="307"/>
      <c r="I194" s="308"/>
      <c r="J194" s="309"/>
      <c r="K194" s="310"/>
      <c r="L194" s="121"/>
      <c r="M194" s="121"/>
      <c r="N194" s="311"/>
      <c r="O194" s="312"/>
      <c r="P194" s="312"/>
      <c r="Q194" s="312"/>
      <c r="R194" s="313"/>
      <c r="S194" s="313"/>
      <c r="T194" s="314">
        <f t="shared" si="19"/>
        <v>0</v>
      </c>
      <c r="U194" s="318"/>
      <c r="V194" s="310"/>
      <c r="W194" s="310"/>
      <c r="X194" s="310"/>
      <c r="Y194" s="310"/>
      <c r="Z194" s="352"/>
    </row>
    <row r="195" spans="1:26" s="290" customFormat="1" ht="20.25" customHeight="1" x14ac:dyDescent="0.2">
      <c r="A195" s="303"/>
      <c r="B195" s="317"/>
      <c r="C195" s="347" t="str">
        <f t="shared" si="20"/>
        <v/>
      </c>
      <c r="D195" s="309"/>
      <c r="E195" s="347" t="str">
        <f t="shared" si="15"/>
        <v/>
      </c>
      <c r="F195" s="305"/>
      <c r="G195" s="306" t="str">
        <f t="shared" si="21"/>
        <v/>
      </c>
      <c r="H195" s="307"/>
      <c r="I195" s="308"/>
      <c r="J195" s="309"/>
      <c r="K195" s="310"/>
      <c r="L195" s="121"/>
      <c r="M195" s="121"/>
      <c r="N195" s="311"/>
      <c r="O195" s="312"/>
      <c r="P195" s="312"/>
      <c r="Q195" s="312"/>
      <c r="R195" s="313"/>
      <c r="S195" s="313"/>
      <c r="T195" s="314">
        <f t="shared" si="19"/>
        <v>0</v>
      </c>
      <c r="U195" s="318"/>
      <c r="V195" s="310"/>
      <c r="W195" s="310"/>
      <c r="X195" s="310"/>
      <c r="Y195" s="310"/>
      <c r="Z195" s="352"/>
    </row>
    <row r="196" spans="1:26" s="290" customFormat="1" ht="20.25" customHeight="1" x14ac:dyDescent="0.2">
      <c r="A196" s="303"/>
      <c r="B196" s="317"/>
      <c r="C196" s="347" t="str">
        <f t="shared" si="20"/>
        <v/>
      </c>
      <c r="D196" s="309"/>
      <c r="E196" s="347" t="str">
        <f t="shared" si="15"/>
        <v/>
      </c>
      <c r="F196" s="305"/>
      <c r="G196" s="306" t="str">
        <f t="shared" si="21"/>
        <v/>
      </c>
      <c r="H196" s="307"/>
      <c r="I196" s="308"/>
      <c r="J196" s="309"/>
      <c r="K196" s="310"/>
      <c r="L196" s="121"/>
      <c r="M196" s="121"/>
      <c r="N196" s="311"/>
      <c r="O196" s="312"/>
      <c r="P196" s="312"/>
      <c r="Q196" s="312"/>
      <c r="R196" s="313"/>
      <c r="S196" s="313"/>
      <c r="T196" s="314">
        <f t="shared" si="19"/>
        <v>0</v>
      </c>
      <c r="U196" s="318"/>
      <c r="V196" s="310"/>
      <c r="W196" s="310"/>
      <c r="X196" s="310"/>
      <c r="Y196" s="310"/>
      <c r="Z196" s="352"/>
    </row>
    <row r="197" spans="1:26" s="290" customFormat="1" ht="20.25" customHeight="1" x14ac:dyDescent="0.2">
      <c r="A197" s="303"/>
      <c r="B197" s="317"/>
      <c r="C197" s="347" t="str">
        <f t="shared" si="20"/>
        <v/>
      </c>
      <c r="D197" s="309"/>
      <c r="E197" s="347" t="str">
        <f t="shared" si="15"/>
        <v/>
      </c>
      <c r="F197" s="305"/>
      <c r="G197" s="361" t="str">
        <f t="shared" si="21"/>
        <v/>
      </c>
      <c r="H197" s="307"/>
      <c r="I197" s="308"/>
      <c r="J197" s="309"/>
      <c r="K197" s="310"/>
      <c r="L197" s="121"/>
      <c r="M197" s="121"/>
      <c r="N197" s="311"/>
      <c r="O197" s="312"/>
      <c r="P197" s="312"/>
      <c r="Q197" s="312"/>
      <c r="R197" s="313"/>
      <c r="S197" s="313"/>
      <c r="T197" s="314">
        <f t="shared" si="19"/>
        <v>0</v>
      </c>
      <c r="U197" s="318"/>
      <c r="V197" s="310"/>
      <c r="W197" s="310"/>
      <c r="X197" s="310"/>
      <c r="Y197" s="310"/>
      <c r="Z197" s="352"/>
    </row>
    <row r="198" spans="1:26" s="290" customFormat="1" ht="20.25" customHeight="1" x14ac:dyDescent="0.2">
      <c r="A198" s="303"/>
      <c r="B198" s="317"/>
      <c r="C198" s="347" t="str">
        <f t="shared" si="20"/>
        <v/>
      </c>
      <c r="D198" s="309"/>
      <c r="E198" s="347" t="str">
        <f t="shared" si="15"/>
        <v/>
      </c>
      <c r="F198" s="305"/>
      <c r="G198" s="362" t="str">
        <f t="shared" si="21"/>
        <v/>
      </c>
      <c r="H198" s="307"/>
      <c r="I198" s="308"/>
      <c r="J198" s="309"/>
      <c r="K198" s="310"/>
      <c r="L198" s="121"/>
      <c r="M198" s="121"/>
      <c r="N198" s="311"/>
      <c r="O198" s="312"/>
      <c r="P198" s="312"/>
      <c r="Q198" s="312"/>
      <c r="R198" s="313"/>
      <c r="S198" s="313"/>
      <c r="T198" s="314">
        <f t="shared" si="19"/>
        <v>0</v>
      </c>
      <c r="U198" s="318"/>
      <c r="V198" s="310"/>
      <c r="W198" s="310"/>
      <c r="X198" s="310"/>
      <c r="Y198" s="310"/>
      <c r="Z198" s="352"/>
    </row>
    <row r="199" spans="1:26" s="290" customFormat="1" ht="20.25" customHeight="1" x14ac:dyDescent="0.2">
      <c r="A199" s="303"/>
      <c r="B199" s="317"/>
      <c r="C199" s="347" t="str">
        <f t="shared" si="20"/>
        <v/>
      </c>
      <c r="D199" s="309"/>
      <c r="E199" s="347" t="str">
        <f t="shared" si="15"/>
        <v/>
      </c>
      <c r="F199" s="305"/>
      <c r="G199" s="306" t="str">
        <f t="shared" si="21"/>
        <v/>
      </c>
      <c r="H199" s="307"/>
      <c r="I199" s="308"/>
      <c r="J199" s="309"/>
      <c r="K199" s="310"/>
      <c r="L199" s="121"/>
      <c r="M199" s="121"/>
      <c r="N199" s="311"/>
      <c r="O199" s="312"/>
      <c r="P199" s="312"/>
      <c r="Q199" s="312"/>
      <c r="R199" s="313"/>
      <c r="S199" s="313"/>
      <c r="T199" s="314">
        <f t="shared" si="19"/>
        <v>0</v>
      </c>
      <c r="U199" s="318"/>
      <c r="V199" s="310"/>
      <c r="W199" s="310"/>
      <c r="X199" s="310"/>
      <c r="Y199" s="310"/>
      <c r="Z199" s="352"/>
    </row>
    <row r="200" spans="1:26" s="290" customFormat="1" ht="20.25" customHeight="1" thickBot="1" x14ac:dyDescent="0.25">
      <c r="A200" s="363"/>
      <c r="B200" s="364"/>
      <c r="C200" s="365" t="str">
        <f t="shared" si="20"/>
        <v/>
      </c>
      <c r="D200" s="366"/>
      <c r="E200" s="365" t="str">
        <f t="shared" ref="E200" si="22">IF(D200="","",WEEKNUM(D200,2))</f>
        <v/>
      </c>
      <c r="F200" s="367"/>
      <c r="G200" s="368" t="str">
        <f t="shared" si="21"/>
        <v/>
      </c>
      <c r="H200" s="369"/>
      <c r="I200" s="370"/>
      <c r="J200" s="366"/>
      <c r="K200" s="371"/>
      <c r="L200" s="402"/>
      <c r="M200" s="402"/>
      <c r="N200" s="373"/>
      <c r="O200" s="374"/>
      <c r="P200" s="374"/>
      <c r="Q200" s="374"/>
      <c r="R200" s="375"/>
      <c r="S200" s="375"/>
      <c r="T200" s="376">
        <f t="shared" ref="T200:T204" si="23">SUM(N200:S200)</f>
        <v>0</v>
      </c>
      <c r="U200" s="377"/>
      <c r="V200" s="371"/>
      <c r="W200" s="371"/>
      <c r="X200" s="371"/>
      <c r="Y200" s="371"/>
      <c r="Z200" s="378"/>
    </row>
    <row r="201" spans="1:26" ht="20.25" customHeight="1" thickTop="1" x14ac:dyDescent="0.2">
      <c r="A201" s="379"/>
      <c r="B201" s="379"/>
      <c r="C201" s="379"/>
      <c r="D201" s="379"/>
      <c r="E201" s="379"/>
      <c r="F201" s="379"/>
      <c r="G201" s="379"/>
      <c r="H201" s="379"/>
      <c r="I201" s="379"/>
      <c r="J201" s="379"/>
      <c r="K201" s="379"/>
      <c r="L201" s="379"/>
      <c r="M201" s="379"/>
      <c r="N201" s="379"/>
      <c r="O201" s="379"/>
      <c r="P201" s="379"/>
      <c r="Q201" s="379"/>
      <c r="R201" s="379"/>
      <c r="S201" s="379"/>
      <c r="T201" s="379">
        <f t="shared" si="23"/>
        <v>0</v>
      </c>
      <c r="U201" s="379"/>
      <c r="V201" s="379"/>
      <c r="W201" s="379"/>
      <c r="X201" s="379"/>
      <c r="Y201" s="379"/>
      <c r="Z201" s="379"/>
    </row>
    <row r="202" spans="1:26" ht="20.25" customHeight="1" x14ac:dyDescent="0.2">
      <c r="A202" s="379"/>
      <c r="B202" s="381"/>
      <c r="C202" s="381"/>
      <c r="D202" s="379"/>
      <c r="E202" s="379"/>
      <c r="F202" s="379"/>
      <c r="G202" s="379"/>
      <c r="H202" s="379"/>
      <c r="I202" s="379"/>
      <c r="J202" s="379"/>
      <c r="K202" s="379"/>
      <c r="L202" s="379"/>
      <c r="M202" s="379"/>
      <c r="N202" s="379"/>
      <c r="O202" s="379"/>
      <c r="P202" s="379"/>
      <c r="Q202" s="379"/>
      <c r="R202" s="379"/>
      <c r="S202" s="379"/>
      <c r="T202" s="379">
        <f t="shared" si="23"/>
        <v>0</v>
      </c>
      <c r="U202" s="379"/>
      <c r="V202" s="379"/>
      <c r="W202" s="379"/>
      <c r="X202" s="379"/>
      <c r="Y202" s="379"/>
      <c r="Z202" s="379"/>
    </row>
    <row r="203" spans="1:26" ht="20.25" customHeight="1" x14ac:dyDescent="0.2">
      <c r="A203" s="379"/>
      <c r="B203" s="381"/>
      <c r="C203" s="381"/>
      <c r="D203" s="379"/>
      <c r="E203" s="379"/>
      <c r="F203" s="379"/>
      <c r="G203" s="379"/>
      <c r="H203" s="379"/>
      <c r="I203" s="379"/>
      <c r="J203" s="379"/>
      <c r="K203" s="379"/>
      <c r="L203" s="379"/>
      <c r="M203" s="379"/>
      <c r="N203" s="379"/>
      <c r="O203" s="379"/>
      <c r="P203" s="379"/>
      <c r="Q203" s="379"/>
      <c r="R203" s="379"/>
      <c r="S203" s="379"/>
      <c r="T203" s="379">
        <f t="shared" si="23"/>
        <v>0</v>
      </c>
      <c r="U203" s="379"/>
      <c r="V203" s="379"/>
      <c r="W203" s="379"/>
      <c r="X203" s="379"/>
      <c r="Y203" s="379"/>
      <c r="Z203" s="379"/>
    </row>
    <row r="204" spans="1:26" ht="20.25" customHeight="1" x14ac:dyDescent="0.2">
      <c r="A204" s="379"/>
      <c r="B204" s="381"/>
      <c r="C204" s="381"/>
      <c r="D204" s="379"/>
      <c r="E204" s="379"/>
      <c r="F204" s="379"/>
      <c r="G204" s="379"/>
      <c r="H204" s="379"/>
      <c r="I204" s="379"/>
      <c r="J204" s="379"/>
      <c r="K204" s="379"/>
      <c r="L204" s="379"/>
      <c r="M204" s="379">
        <v>1</v>
      </c>
      <c r="N204" s="379">
        <v>1</v>
      </c>
      <c r="O204" s="379"/>
      <c r="P204" s="379">
        <v>1</v>
      </c>
      <c r="Q204" s="379">
        <v>1</v>
      </c>
      <c r="R204" s="379">
        <v>1</v>
      </c>
      <c r="S204" s="379">
        <v>1</v>
      </c>
      <c r="T204" s="379">
        <f t="shared" si="23"/>
        <v>5</v>
      </c>
      <c r="U204" s="379">
        <v>1</v>
      </c>
      <c r="V204" s="379">
        <v>1</v>
      </c>
      <c r="W204" s="379">
        <v>1</v>
      </c>
      <c r="X204" s="379">
        <v>1</v>
      </c>
      <c r="Y204" s="379">
        <v>1</v>
      </c>
      <c r="Z204" s="379"/>
    </row>
    <row r="205" spans="1:26" ht="20.25" customHeight="1" x14ac:dyDescent="0.2">
      <c r="A205" s="343"/>
      <c r="G205" s="343"/>
    </row>
    <row r="206" spans="1:26" x14ac:dyDescent="0.2">
      <c r="A206" s="343"/>
      <c r="G206" s="343"/>
    </row>
    <row r="207" spans="1:26" x14ac:dyDescent="0.2">
      <c r="A207" s="343"/>
      <c r="G207" s="343"/>
    </row>
    <row r="208" spans="1:26" ht="15" customHeight="1" x14ac:dyDescent="0.2">
      <c r="A208" s="343"/>
      <c r="G208" s="343"/>
    </row>
    <row r="209" spans="1:7" ht="15" customHeight="1" x14ac:dyDescent="0.2">
      <c r="A209" s="343"/>
      <c r="G209" s="343"/>
    </row>
    <row r="210" spans="1:7" ht="15" customHeight="1" x14ac:dyDescent="0.2">
      <c r="A210" s="343"/>
      <c r="G210" s="343"/>
    </row>
    <row r="211" spans="1:7" ht="15" customHeight="1" x14ac:dyDescent="0.2">
      <c r="A211" s="343"/>
      <c r="G211" s="343"/>
    </row>
    <row r="212" spans="1:7" ht="15" customHeight="1" x14ac:dyDescent="0.2">
      <c r="A212" s="343"/>
      <c r="G212" s="343"/>
    </row>
    <row r="213" spans="1:7" ht="15" customHeight="1" x14ac:dyDescent="0.2"/>
    <row r="214" spans="1:7" ht="15" customHeight="1" x14ac:dyDescent="0.2"/>
    <row r="215" spans="1:7" ht="15" customHeight="1" x14ac:dyDescent="0.2"/>
    <row r="216" spans="1:7" ht="15" customHeight="1" x14ac:dyDescent="0.2"/>
    <row r="217" spans="1:7" ht="15" customHeight="1" x14ac:dyDescent="0.2"/>
    <row r="218" spans="1:7" ht="15" customHeight="1" x14ac:dyDescent="0.2"/>
    <row r="219" spans="1:7" ht="15" customHeight="1" x14ac:dyDescent="0.2"/>
    <row r="220" spans="1:7" ht="15" customHeight="1" x14ac:dyDescent="0.2"/>
    <row r="221" spans="1:7" ht="15" customHeight="1" x14ac:dyDescent="0.2"/>
    <row r="222" spans="1:7" ht="15" customHeight="1" x14ac:dyDescent="0.2"/>
    <row r="223" spans="1:7" ht="15" customHeight="1" x14ac:dyDescent="0.2"/>
    <row r="224" spans="1:7" ht="15" customHeight="1" x14ac:dyDescent="0.2">
      <c r="A224" s="343"/>
      <c r="B224" s="343"/>
      <c r="C224" s="343"/>
      <c r="G224" s="343"/>
    </row>
    <row r="225" spans="1:7" ht="15" customHeight="1" x14ac:dyDescent="0.2">
      <c r="A225" s="343"/>
      <c r="B225" s="343"/>
      <c r="C225" s="343"/>
      <c r="G225" s="343"/>
    </row>
    <row r="226" spans="1:7" ht="15" customHeight="1" x14ac:dyDescent="0.2">
      <c r="A226" s="343"/>
      <c r="B226" s="343"/>
      <c r="C226" s="343"/>
      <c r="G226" s="343"/>
    </row>
    <row r="227" spans="1:7" ht="15" customHeight="1" x14ac:dyDescent="0.2">
      <c r="A227" s="343"/>
      <c r="B227" s="343"/>
      <c r="C227" s="343"/>
      <c r="G227" s="343"/>
    </row>
    <row r="228" spans="1:7" ht="15" customHeight="1" x14ac:dyDescent="0.2">
      <c r="A228" s="343"/>
      <c r="B228" s="343"/>
      <c r="C228" s="343"/>
      <c r="G228" s="343"/>
    </row>
    <row r="229" spans="1:7" ht="15" customHeight="1" x14ac:dyDescent="0.2">
      <c r="A229" s="343"/>
      <c r="B229" s="343"/>
      <c r="C229" s="343"/>
      <c r="G229" s="343"/>
    </row>
    <row r="230" spans="1:7" ht="15" customHeight="1" x14ac:dyDescent="0.2">
      <c r="A230" s="343"/>
      <c r="B230" s="343"/>
      <c r="C230" s="343"/>
      <c r="G230" s="343"/>
    </row>
    <row r="231" spans="1:7" ht="15" customHeight="1" x14ac:dyDescent="0.2">
      <c r="A231" s="343"/>
      <c r="B231" s="343"/>
      <c r="C231" s="343"/>
      <c r="G231" s="343"/>
    </row>
    <row r="232" spans="1:7" ht="15" customHeight="1" x14ac:dyDescent="0.2">
      <c r="A232" s="343"/>
      <c r="B232" s="343"/>
      <c r="C232" s="343"/>
      <c r="G232" s="343"/>
    </row>
    <row r="233" spans="1:7" ht="15" customHeight="1" x14ac:dyDescent="0.2">
      <c r="A233" s="343"/>
      <c r="B233" s="343"/>
      <c r="C233" s="343"/>
      <c r="G233" s="343"/>
    </row>
    <row r="234" spans="1:7" ht="15" customHeight="1" x14ac:dyDescent="0.2">
      <c r="A234" s="343"/>
      <c r="B234" s="343"/>
      <c r="C234" s="343"/>
      <c r="G234" s="343"/>
    </row>
    <row r="235" spans="1:7" ht="15" customHeight="1" x14ac:dyDescent="0.2">
      <c r="A235" s="343"/>
      <c r="B235" s="343"/>
      <c r="C235" s="343"/>
      <c r="G235" s="343"/>
    </row>
    <row r="236" spans="1:7" ht="15" customHeight="1" x14ac:dyDescent="0.2">
      <c r="A236" s="343"/>
      <c r="B236" s="343"/>
      <c r="C236" s="343"/>
      <c r="G236" s="343"/>
    </row>
    <row r="237" spans="1:7" ht="15" customHeight="1" x14ac:dyDescent="0.2">
      <c r="A237" s="343"/>
      <c r="B237" s="343"/>
      <c r="C237" s="343"/>
      <c r="G237" s="343"/>
    </row>
    <row r="238" spans="1:7" ht="15" customHeight="1" x14ac:dyDescent="0.2">
      <c r="A238" s="343"/>
      <c r="B238" s="343"/>
      <c r="C238" s="343"/>
      <c r="G238" s="343"/>
    </row>
    <row r="239" spans="1:7" ht="15" customHeight="1" x14ac:dyDescent="0.2">
      <c r="A239" s="343"/>
      <c r="B239" s="343"/>
      <c r="C239" s="343"/>
      <c r="G239" s="343"/>
    </row>
    <row r="240" spans="1:7" ht="15" customHeight="1" x14ac:dyDescent="0.2">
      <c r="A240" s="343"/>
      <c r="B240" s="343"/>
      <c r="C240" s="343"/>
      <c r="G240" s="343"/>
    </row>
    <row r="241" spans="1:7" ht="15" customHeight="1" x14ac:dyDescent="0.2">
      <c r="A241" s="343"/>
      <c r="B241" s="343"/>
      <c r="C241" s="343"/>
      <c r="G241" s="343"/>
    </row>
    <row r="242" spans="1:7" ht="15" customHeight="1" x14ac:dyDescent="0.2">
      <c r="A242" s="343"/>
      <c r="B242" s="343"/>
      <c r="C242" s="343"/>
      <c r="G242" s="343"/>
    </row>
    <row r="243" spans="1:7" ht="15" customHeight="1" x14ac:dyDescent="0.2">
      <c r="A243" s="343"/>
      <c r="B243" s="343"/>
      <c r="C243" s="343"/>
      <c r="G243" s="343"/>
    </row>
    <row r="244" spans="1:7" ht="15" customHeight="1" x14ac:dyDescent="0.2">
      <c r="A244" s="343"/>
      <c r="B244" s="343"/>
      <c r="C244" s="343"/>
      <c r="G244" s="343"/>
    </row>
    <row r="245" spans="1:7" ht="15" customHeight="1" x14ac:dyDescent="0.2">
      <c r="A245" s="343"/>
      <c r="B245" s="343"/>
      <c r="C245" s="343"/>
      <c r="G245" s="343"/>
    </row>
    <row r="246" spans="1:7" ht="15" customHeight="1" x14ac:dyDescent="0.2">
      <c r="A246" s="343"/>
      <c r="B246" s="343"/>
      <c r="C246" s="343"/>
      <c r="G246" s="343"/>
    </row>
    <row r="247" spans="1:7" ht="15" customHeight="1" x14ac:dyDescent="0.2">
      <c r="A247" s="343"/>
      <c r="B247" s="343"/>
      <c r="C247" s="343"/>
      <c r="G247" s="343"/>
    </row>
    <row r="248" spans="1:7" ht="15" customHeight="1" x14ac:dyDescent="0.2">
      <c r="A248" s="343"/>
      <c r="B248" s="343"/>
      <c r="C248" s="343"/>
      <c r="G248" s="343"/>
    </row>
    <row r="249" spans="1:7" ht="15" customHeight="1" x14ac:dyDescent="0.2">
      <c r="A249" s="343"/>
      <c r="B249" s="343"/>
      <c r="C249" s="343"/>
      <c r="G249" s="343"/>
    </row>
    <row r="250" spans="1:7" ht="15" customHeight="1" x14ac:dyDescent="0.2">
      <c r="A250" s="343"/>
      <c r="B250" s="343"/>
      <c r="C250" s="343"/>
      <c r="G250" s="343"/>
    </row>
    <row r="251" spans="1:7" ht="15" customHeight="1" x14ac:dyDescent="0.2">
      <c r="A251" s="343"/>
      <c r="B251" s="343"/>
      <c r="C251" s="343"/>
      <c r="G251" s="343"/>
    </row>
    <row r="252" spans="1:7" ht="15" customHeight="1" x14ac:dyDescent="0.2">
      <c r="A252" s="343"/>
      <c r="B252" s="343"/>
      <c r="C252" s="343"/>
      <c r="G252" s="343"/>
    </row>
    <row r="253" spans="1:7" ht="15" customHeight="1" x14ac:dyDescent="0.2">
      <c r="A253" s="343"/>
      <c r="B253" s="343"/>
      <c r="C253" s="343"/>
      <c r="G253" s="343"/>
    </row>
    <row r="254" spans="1:7" ht="15" customHeight="1" x14ac:dyDescent="0.2">
      <c r="A254" s="343"/>
      <c r="B254" s="343"/>
      <c r="C254" s="343"/>
      <c r="G254" s="343"/>
    </row>
    <row r="255" spans="1:7" ht="15" customHeight="1" x14ac:dyDescent="0.2">
      <c r="A255" s="343"/>
      <c r="B255" s="343"/>
      <c r="C255" s="343"/>
      <c r="G255" s="343"/>
    </row>
    <row r="256" spans="1:7" ht="15" customHeight="1" x14ac:dyDescent="0.2">
      <c r="A256" s="343"/>
      <c r="B256" s="343"/>
      <c r="C256" s="343"/>
      <c r="G256" s="343"/>
    </row>
    <row r="257" spans="1:7" ht="15" customHeight="1" x14ac:dyDescent="0.2">
      <c r="A257" s="343"/>
      <c r="B257" s="343"/>
      <c r="C257" s="343"/>
      <c r="G257" s="343"/>
    </row>
    <row r="258" spans="1:7" ht="15" customHeight="1" x14ac:dyDescent="0.2">
      <c r="A258" s="343"/>
      <c r="B258" s="343"/>
      <c r="C258" s="343"/>
      <c r="G258" s="343"/>
    </row>
    <row r="259" spans="1:7" ht="15" customHeight="1" x14ac:dyDescent="0.2">
      <c r="A259" s="343"/>
      <c r="B259" s="343"/>
      <c r="C259" s="343"/>
      <c r="G259" s="343"/>
    </row>
    <row r="260" spans="1:7" ht="15" customHeight="1" x14ac:dyDescent="0.2">
      <c r="A260" s="343"/>
      <c r="B260" s="343"/>
      <c r="C260" s="343"/>
      <c r="G260" s="343"/>
    </row>
    <row r="261" spans="1:7" ht="15" customHeight="1" x14ac:dyDescent="0.2">
      <c r="A261" s="343"/>
      <c r="B261" s="343"/>
      <c r="C261" s="343"/>
      <c r="G261" s="343"/>
    </row>
    <row r="262" spans="1:7" ht="15" customHeight="1" x14ac:dyDescent="0.2">
      <c r="A262" s="343"/>
      <c r="B262" s="343"/>
      <c r="C262" s="343"/>
      <c r="G262" s="343"/>
    </row>
    <row r="263" spans="1:7" ht="15" customHeight="1" x14ac:dyDescent="0.2">
      <c r="A263" s="343"/>
      <c r="B263" s="343"/>
      <c r="C263" s="343"/>
      <c r="G263" s="343"/>
    </row>
    <row r="264" spans="1:7" ht="15" customHeight="1" x14ac:dyDescent="0.2">
      <c r="A264" s="343"/>
      <c r="B264" s="343"/>
      <c r="C264" s="343"/>
      <c r="G264" s="343"/>
    </row>
    <row r="265" spans="1:7" ht="15" customHeight="1" x14ac:dyDescent="0.2">
      <c r="A265" s="343"/>
      <c r="B265" s="343"/>
      <c r="C265" s="343"/>
      <c r="G265" s="343"/>
    </row>
    <row r="266" spans="1:7" ht="15" customHeight="1" x14ac:dyDescent="0.2">
      <c r="A266" s="343"/>
      <c r="B266" s="343"/>
      <c r="C266" s="343"/>
      <c r="G266" s="343"/>
    </row>
    <row r="267" spans="1:7" ht="15" customHeight="1" x14ac:dyDescent="0.2">
      <c r="A267" s="343"/>
      <c r="B267" s="343"/>
      <c r="C267" s="343"/>
      <c r="G267" s="343"/>
    </row>
    <row r="268" spans="1:7" ht="15" customHeight="1" x14ac:dyDescent="0.2">
      <c r="A268" s="343"/>
      <c r="B268" s="343"/>
      <c r="C268" s="343"/>
      <c r="G268" s="343"/>
    </row>
    <row r="269" spans="1:7" ht="15" customHeight="1" x14ac:dyDescent="0.2">
      <c r="A269" s="343"/>
      <c r="B269" s="343"/>
      <c r="C269" s="343"/>
      <c r="G269" s="343"/>
    </row>
    <row r="270" spans="1:7" ht="15" customHeight="1" x14ac:dyDescent="0.2">
      <c r="A270" s="343"/>
      <c r="B270" s="343"/>
      <c r="C270" s="343"/>
      <c r="G270" s="343"/>
    </row>
    <row r="271" spans="1:7" ht="15" customHeight="1" x14ac:dyDescent="0.2">
      <c r="A271" s="343"/>
      <c r="B271" s="343"/>
      <c r="C271" s="343"/>
      <c r="G271" s="343"/>
    </row>
    <row r="272" spans="1:7" ht="15" customHeight="1" x14ac:dyDescent="0.2">
      <c r="A272" s="343"/>
      <c r="B272" s="343"/>
      <c r="C272" s="343"/>
      <c r="G272" s="343"/>
    </row>
    <row r="273" spans="1:7" ht="15" customHeight="1" x14ac:dyDescent="0.2">
      <c r="A273" s="343"/>
      <c r="B273" s="343"/>
      <c r="C273" s="343"/>
      <c r="G273" s="343"/>
    </row>
    <row r="274" spans="1:7" ht="15" customHeight="1" x14ac:dyDescent="0.2">
      <c r="A274" s="343"/>
      <c r="B274" s="343"/>
      <c r="C274" s="343"/>
      <c r="G274" s="343"/>
    </row>
    <row r="275" spans="1:7" ht="15" customHeight="1" x14ac:dyDescent="0.2">
      <c r="A275" s="343"/>
      <c r="B275" s="343"/>
      <c r="C275" s="343"/>
      <c r="G275" s="343"/>
    </row>
    <row r="276" spans="1:7" ht="15" customHeight="1" x14ac:dyDescent="0.2">
      <c r="A276" s="343"/>
      <c r="B276" s="343"/>
      <c r="C276" s="343"/>
      <c r="G276" s="343"/>
    </row>
    <row r="277" spans="1:7" ht="15" customHeight="1" x14ac:dyDescent="0.2">
      <c r="A277" s="343"/>
      <c r="B277" s="343"/>
      <c r="C277" s="343"/>
      <c r="G277" s="343"/>
    </row>
    <row r="278" spans="1:7" ht="15" customHeight="1" x14ac:dyDescent="0.2">
      <c r="A278" s="343"/>
      <c r="B278" s="343"/>
      <c r="C278" s="343"/>
      <c r="G278" s="343"/>
    </row>
    <row r="279" spans="1:7" ht="15" customHeight="1" x14ac:dyDescent="0.2">
      <c r="A279" s="343"/>
      <c r="B279" s="343"/>
      <c r="C279" s="343"/>
      <c r="G279" s="343"/>
    </row>
    <row r="280" spans="1:7" ht="15" customHeight="1" x14ac:dyDescent="0.2">
      <c r="A280" s="343"/>
      <c r="B280" s="343"/>
      <c r="C280" s="343"/>
      <c r="G280" s="343"/>
    </row>
    <row r="281" spans="1:7" ht="15" customHeight="1" x14ac:dyDescent="0.2">
      <c r="A281" s="343"/>
      <c r="B281" s="343"/>
      <c r="C281" s="343"/>
      <c r="G281" s="343"/>
    </row>
    <row r="282" spans="1:7" ht="15" customHeight="1" x14ac:dyDescent="0.2">
      <c r="A282" s="343"/>
      <c r="B282" s="343"/>
      <c r="C282" s="343"/>
      <c r="G282" s="343"/>
    </row>
    <row r="283" spans="1:7" ht="15" customHeight="1" x14ac:dyDescent="0.2">
      <c r="A283" s="343"/>
      <c r="B283" s="343"/>
      <c r="C283" s="343"/>
      <c r="G283" s="343"/>
    </row>
    <row r="284" spans="1:7" ht="15" customHeight="1" x14ac:dyDescent="0.2">
      <c r="A284" s="343"/>
      <c r="B284" s="343"/>
      <c r="C284" s="343"/>
      <c r="G284" s="343"/>
    </row>
    <row r="285" spans="1:7" ht="15" customHeight="1" x14ac:dyDescent="0.2">
      <c r="A285" s="343"/>
      <c r="B285" s="343"/>
      <c r="C285" s="343"/>
      <c r="G285" s="343"/>
    </row>
    <row r="286" spans="1:7" ht="15" customHeight="1" x14ac:dyDescent="0.2">
      <c r="A286" s="343"/>
      <c r="B286" s="343"/>
      <c r="C286" s="343"/>
      <c r="G286" s="343"/>
    </row>
    <row r="287" spans="1:7" ht="15" customHeight="1" x14ac:dyDescent="0.2">
      <c r="A287" s="343"/>
      <c r="B287" s="343"/>
      <c r="C287" s="343"/>
      <c r="G287" s="343"/>
    </row>
    <row r="288" spans="1:7" ht="15" customHeight="1" x14ac:dyDescent="0.2">
      <c r="A288" s="343"/>
      <c r="B288" s="343"/>
      <c r="C288" s="343"/>
      <c r="G288" s="343"/>
    </row>
    <row r="289" spans="1:7" ht="15" customHeight="1" x14ac:dyDescent="0.2">
      <c r="A289" s="343"/>
      <c r="B289" s="343"/>
      <c r="C289" s="343"/>
      <c r="G289" s="343"/>
    </row>
    <row r="290" spans="1:7" ht="15" customHeight="1" x14ac:dyDescent="0.2">
      <c r="A290" s="343"/>
      <c r="B290" s="343"/>
      <c r="C290" s="343"/>
      <c r="G290" s="343"/>
    </row>
    <row r="291" spans="1:7" ht="15" customHeight="1" x14ac:dyDescent="0.2">
      <c r="A291" s="343"/>
      <c r="B291" s="343"/>
      <c r="C291" s="343"/>
      <c r="G291" s="343"/>
    </row>
    <row r="292" spans="1:7" ht="15" customHeight="1" x14ac:dyDescent="0.2">
      <c r="A292" s="343"/>
      <c r="B292" s="343"/>
      <c r="C292" s="343"/>
      <c r="G292" s="343"/>
    </row>
    <row r="293" spans="1:7" ht="15" customHeight="1" x14ac:dyDescent="0.2">
      <c r="A293" s="343"/>
      <c r="B293" s="343"/>
      <c r="C293" s="343"/>
      <c r="G293" s="343"/>
    </row>
    <row r="294" spans="1:7" ht="15" customHeight="1" x14ac:dyDescent="0.2">
      <c r="A294" s="343"/>
      <c r="B294" s="343"/>
      <c r="C294" s="343"/>
      <c r="G294" s="343"/>
    </row>
    <row r="295" spans="1:7" ht="15" customHeight="1" x14ac:dyDescent="0.2">
      <c r="A295" s="343"/>
      <c r="B295" s="343"/>
      <c r="C295" s="343"/>
      <c r="G295" s="343"/>
    </row>
    <row r="296" spans="1:7" ht="15" customHeight="1" x14ac:dyDescent="0.2">
      <c r="A296" s="343"/>
      <c r="B296" s="343"/>
      <c r="C296" s="343"/>
      <c r="G296" s="343"/>
    </row>
    <row r="297" spans="1:7" ht="15" customHeight="1" x14ac:dyDescent="0.2">
      <c r="A297" s="343"/>
      <c r="B297" s="343"/>
      <c r="C297" s="343"/>
      <c r="G297" s="343"/>
    </row>
    <row r="298" spans="1:7" ht="15" customHeight="1" x14ac:dyDescent="0.2">
      <c r="A298" s="343"/>
      <c r="B298" s="343"/>
      <c r="C298" s="343"/>
      <c r="G298" s="343"/>
    </row>
    <row r="299" spans="1:7" ht="15" customHeight="1" x14ac:dyDescent="0.2">
      <c r="A299" s="343"/>
      <c r="B299" s="343"/>
      <c r="C299" s="343"/>
      <c r="G299" s="343"/>
    </row>
    <row r="300" spans="1:7" ht="15" customHeight="1" x14ac:dyDescent="0.2">
      <c r="A300" s="343"/>
      <c r="B300" s="343"/>
      <c r="C300" s="343"/>
      <c r="G300" s="343"/>
    </row>
    <row r="301" spans="1:7" ht="15" customHeight="1" x14ac:dyDescent="0.2">
      <c r="A301" s="343"/>
      <c r="B301" s="343"/>
      <c r="C301" s="343"/>
      <c r="G301" s="343"/>
    </row>
    <row r="302" spans="1:7" ht="15" customHeight="1" x14ac:dyDescent="0.2">
      <c r="A302" s="343"/>
      <c r="B302" s="343"/>
      <c r="C302" s="343"/>
      <c r="G302" s="343"/>
    </row>
    <row r="303" spans="1:7" ht="15" customHeight="1" x14ac:dyDescent="0.2">
      <c r="A303" s="343"/>
      <c r="B303" s="343"/>
      <c r="C303" s="343"/>
      <c r="G303" s="343"/>
    </row>
    <row r="304" spans="1:7" ht="15" customHeight="1" x14ac:dyDescent="0.2">
      <c r="A304" s="343"/>
      <c r="B304" s="343"/>
      <c r="C304" s="343"/>
      <c r="G304" s="343"/>
    </row>
    <row r="305" spans="1:7" ht="15" customHeight="1" x14ac:dyDescent="0.2">
      <c r="A305" s="343"/>
      <c r="B305" s="343"/>
      <c r="C305" s="343"/>
      <c r="G305" s="343"/>
    </row>
    <row r="306" spans="1:7" ht="15" customHeight="1" x14ac:dyDescent="0.2">
      <c r="A306" s="343"/>
      <c r="B306" s="343"/>
      <c r="C306" s="343"/>
      <c r="G306" s="343"/>
    </row>
    <row r="307" spans="1:7" ht="15" customHeight="1" x14ac:dyDescent="0.2">
      <c r="A307" s="343"/>
      <c r="B307" s="343"/>
      <c r="C307" s="343"/>
      <c r="G307" s="343"/>
    </row>
    <row r="308" spans="1:7" ht="15" customHeight="1" x14ac:dyDescent="0.2">
      <c r="A308" s="343"/>
      <c r="B308" s="343"/>
      <c r="C308" s="343"/>
      <c r="G308" s="343"/>
    </row>
    <row r="309" spans="1:7" ht="15" customHeight="1" x14ac:dyDescent="0.2">
      <c r="A309" s="343"/>
      <c r="B309" s="343"/>
      <c r="C309" s="343"/>
      <c r="G309" s="343"/>
    </row>
    <row r="310" spans="1:7" ht="15" customHeight="1" x14ac:dyDescent="0.2">
      <c r="A310" s="343"/>
      <c r="B310" s="343"/>
      <c r="C310" s="343"/>
      <c r="G310" s="343"/>
    </row>
    <row r="311" spans="1:7" ht="15" customHeight="1" x14ac:dyDescent="0.2">
      <c r="A311" s="343"/>
      <c r="B311" s="343"/>
      <c r="C311" s="343"/>
      <c r="G311" s="343"/>
    </row>
    <row r="312" spans="1:7" ht="15" customHeight="1" x14ac:dyDescent="0.2">
      <c r="A312" s="343"/>
      <c r="B312" s="343"/>
      <c r="C312" s="343"/>
      <c r="G312" s="343"/>
    </row>
    <row r="313" spans="1:7" ht="15" customHeight="1" x14ac:dyDescent="0.2">
      <c r="A313" s="343"/>
      <c r="B313" s="343"/>
      <c r="C313" s="343"/>
      <c r="G313" s="343"/>
    </row>
    <row r="314" spans="1:7" ht="15" customHeight="1" x14ac:dyDescent="0.2">
      <c r="A314" s="343"/>
      <c r="B314" s="343"/>
      <c r="C314" s="343"/>
      <c r="G314" s="343"/>
    </row>
    <row r="315" spans="1:7" ht="15" customHeight="1" x14ac:dyDescent="0.2">
      <c r="A315" s="343"/>
      <c r="B315" s="343"/>
      <c r="C315" s="343"/>
      <c r="G315" s="343"/>
    </row>
    <row r="316" spans="1:7" ht="15" customHeight="1" x14ac:dyDescent="0.2">
      <c r="A316" s="343"/>
      <c r="B316" s="343"/>
      <c r="C316" s="343"/>
      <c r="G316" s="343"/>
    </row>
    <row r="317" spans="1:7" ht="15" customHeight="1" x14ac:dyDescent="0.2">
      <c r="A317" s="343"/>
      <c r="B317" s="343"/>
      <c r="C317" s="343"/>
      <c r="G317" s="343"/>
    </row>
    <row r="318" spans="1:7" ht="15" customHeight="1" x14ac:dyDescent="0.2">
      <c r="A318" s="343"/>
      <c r="B318" s="343"/>
      <c r="C318" s="343"/>
      <c r="G318" s="343"/>
    </row>
    <row r="319" spans="1:7" ht="15" customHeight="1" x14ac:dyDescent="0.2">
      <c r="A319" s="343"/>
      <c r="B319" s="343"/>
      <c r="C319" s="343"/>
      <c r="G319" s="343"/>
    </row>
    <row r="325" spans="1:11" ht="12.75" x14ac:dyDescent="0.2">
      <c r="A325" s="343"/>
      <c r="B325" s="343"/>
      <c r="C325" s="343"/>
      <c r="G325" s="343"/>
    </row>
    <row r="329" spans="1:11" x14ac:dyDescent="0.2">
      <c r="J329" s="343" t="s">
        <v>211</v>
      </c>
      <c r="K329" s="343">
        <v>20</v>
      </c>
    </row>
    <row r="336" spans="1:11" ht="15" customHeight="1" x14ac:dyDescent="0.2">
      <c r="A336" s="343"/>
      <c r="B336" s="343"/>
      <c r="C336" s="343"/>
      <c r="G336" s="343"/>
    </row>
    <row r="337" spans="1:7" ht="15" customHeight="1" x14ac:dyDescent="0.2">
      <c r="A337" s="343"/>
      <c r="B337" s="343"/>
      <c r="C337" s="343"/>
      <c r="G337" s="343"/>
    </row>
    <row r="339" spans="1:7" ht="15" customHeight="1" x14ac:dyDescent="0.2"/>
    <row r="342" spans="1:7" ht="15" customHeight="1" x14ac:dyDescent="0.2">
      <c r="A342" s="343"/>
      <c r="B342" s="343"/>
      <c r="C342" s="343"/>
      <c r="G342" s="343"/>
    </row>
  </sheetData>
  <autoFilter ref="J4:J204"/>
  <sortState ref="A5:Z36">
    <sortCondition ref="B5"/>
  </sortState>
  <mergeCells count="17">
    <mergeCell ref="A3:A4"/>
    <mergeCell ref="G3:G4"/>
    <mergeCell ref="H3:H4"/>
    <mergeCell ref="I3:I4"/>
    <mergeCell ref="B3:E3"/>
    <mergeCell ref="C2:D2"/>
    <mergeCell ref="Y3:Y4"/>
    <mergeCell ref="F3:F4"/>
    <mergeCell ref="Z3:Z4"/>
    <mergeCell ref="U2:Z2"/>
    <mergeCell ref="N2:T2"/>
    <mergeCell ref="J3:K3"/>
    <mergeCell ref="L3:L4"/>
    <mergeCell ref="M3:M4"/>
    <mergeCell ref="N3:T3"/>
    <mergeCell ref="U3:U4"/>
    <mergeCell ref="X3:X4"/>
  </mergeCells>
  <conditionalFormatting sqref="D26:D200 J5:K200">
    <cfRule type="containsText" dxfId="100" priority="3" stopIfTrue="1" operator="containsText" text="DL">
      <formula>NOT(ISERROR(SEARCH("DL",D5)))</formula>
    </cfRule>
    <cfRule type="containsText" dxfId="99" priority="4" stopIfTrue="1" operator="containsText" text="CR">
      <formula>NOT(ISERROR(SEARCH("CR",D5)))</formula>
    </cfRule>
    <cfRule type="containsText" dxfId="98" priority="5" stopIfTrue="1" operator="containsText" text="OF">
      <formula>NOT(ISERROR(SEARCH("OF",D5)))</formula>
    </cfRule>
    <cfRule type="containsText" dxfId="97" priority="6" stopIfTrue="1" operator="containsText" text="AGa">
      <formula>NOT(ISERROR(SEARCH("AGa",D5)))</formula>
    </cfRule>
  </conditionalFormatting>
  <conditionalFormatting sqref="G198:G200 G5:G19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6" priority="9" operator="lessThan">
      <formula>0</formula>
    </cfRule>
  </conditionalFormatting>
  <conditionalFormatting sqref="A5:Z200">
    <cfRule type="expression" dxfId="95" priority="2">
      <formula>$B5&lt;TODAY()</formula>
    </cfRule>
    <cfRule type="expression" dxfId="94" priority="7">
      <formula>WEEKDAY($B5,2)=6</formula>
    </cfRule>
    <cfRule type="expression" dxfId="93" priority="8">
      <formula>WEEKDAY($B5,2)=7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PAS DANS LA LISTE">
          <x14:formula1>
            <xm:f>Nomenclature!$D$7:$D$10</xm:f>
          </x14:formula1>
          <xm:sqref>H5:H204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J5:K204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U5:U204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V5:V204</xm:sqref>
        </x14:dataValidation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W5:W204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42"/>
  <sheetViews>
    <sheetView zoomScaleNormal="100" workbookViewId="0">
      <pane xSplit="5" ySplit="4" topLeftCell="N5" activePane="bottomRight" state="frozen"/>
      <selection activeCell="A2" sqref="A2"/>
      <selection pane="topRight" activeCell="F2" sqref="F2"/>
      <selection pane="bottomLeft" activeCell="A5" sqref="A5"/>
      <selection pane="bottomRight" activeCell="A14" sqref="A14:XFD14"/>
    </sheetView>
  </sheetViews>
  <sheetFormatPr baseColWidth="10" defaultRowHeight="15" x14ac:dyDescent="0.2"/>
  <cols>
    <col min="1" max="1" width="43.25" style="382" customWidth="1"/>
    <col min="2" max="2" width="27.25" style="381" bestFit="1" customWidth="1"/>
    <col min="3" max="3" width="4.625" style="381" bestFit="1" customWidth="1"/>
    <col min="4" max="4" width="25.25" style="388" bestFit="1" customWidth="1"/>
    <col min="5" max="5" width="5.25" style="379" customWidth="1"/>
    <col min="6" max="6" width="13.25" style="379" customWidth="1"/>
    <col min="7" max="7" width="18.625" style="383" bestFit="1" customWidth="1"/>
    <col min="8" max="9" width="14.25" style="379" bestFit="1" customWidth="1"/>
    <col min="10" max="10" width="13.625" style="379" customWidth="1"/>
    <col min="11" max="11" width="9.625" style="379" bestFit="1" customWidth="1"/>
    <col min="12" max="12" width="22.625" style="380" customWidth="1"/>
    <col min="13" max="13" width="32.25" style="380" customWidth="1"/>
    <col min="14" max="14" width="6.25" style="379" bestFit="1" customWidth="1"/>
    <col min="15" max="15" width="8.25" style="379" bestFit="1" customWidth="1"/>
    <col min="16" max="16" width="3.625" style="379" bestFit="1" customWidth="1"/>
    <col min="17" max="17" width="4.375" style="379" bestFit="1" customWidth="1"/>
    <col min="18" max="18" width="8.625" style="379" bestFit="1" customWidth="1"/>
    <col min="19" max="19" width="9.625" style="379" bestFit="1" customWidth="1"/>
    <col min="20" max="20" width="6.625" style="379" customWidth="1"/>
    <col min="21" max="21" width="13.25" style="379" bestFit="1" customWidth="1"/>
    <col min="22" max="22" width="10.375" style="379" bestFit="1" customWidth="1"/>
    <col min="23" max="23" width="5.25" style="379" bestFit="1" customWidth="1"/>
    <col min="24" max="24" width="11.625" style="379" bestFit="1" customWidth="1"/>
    <col min="25" max="25" width="10.25" style="379" bestFit="1" customWidth="1"/>
    <col min="26" max="26" width="62.25" style="379" bestFit="1" customWidth="1"/>
    <col min="27" max="254" width="11" style="379"/>
    <col min="255" max="255" width="18.25" style="379" bestFit="1" customWidth="1"/>
    <col min="256" max="256" width="14.375" style="379" customWidth="1"/>
    <col min="257" max="257" width="11.625" style="379" customWidth="1"/>
    <col min="258" max="258" width="19" style="379" customWidth="1"/>
    <col min="259" max="259" width="15.25" style="379" bestFit="1" customWidth="1"/>
    <col min="260" max="261" width="12.625" style="379" customWidth="1"/>
    <col min="262" max="262" width="17.25" style="379" bestFit="1" customWidth="1"/>
    <col min="263" max="263" width="14.25" style="379" customWidth="1"/>
    <col min="264" max="264" width="22.25" style="379" customWidth="1"/>
    <col min="265" max="265" width="23" style="379" customWidth="1"/>
    <col min="266" max="266" width="13" style="379" customWidth="1"/>
    <col min="267" max="267" width="12.625" style="379" customWidth="1"/>
    <col min="268" max="268" width="11.625" style="379" customWidth="1"/>
    <col min="269" max="269" width="8.25" style="379" customWidth="1"/>
    <col min="270" max="271" width="12" style="379" customWidth="1"/>
    <col min="272" max="510" width="11" style="379"/>
    <col min="511" max="511" width="18.25" style="379" bestFit="1" customWidth="1"/>
    <col min="512" max="512" width="14.375" style="379" customWidth="1"/>
    <col min="513" max="513" width="11.625" style="379" customWidth="1"/>
    <col min="514" max="514" width="19" style="379" customWidth="1"/>
    <col min="515" max="515" width="15.25" style="379" bestFit="1" customWidth="1"/>
    <col min="516" max="517" width="12.625" style="379" customWidth="1"/>
    <col min="518" max="518" width="17.25" style="379" bestFit="1" customWidth="1"/>
    <col min="519" max="519" width="14.25" style="379" customWidth="1"/>
    <col min="520" max="520" width="22.25" style="379" customWidth="1"/>
    <col min="521" max="521" width="23" style="379" customWidth="1"/>
    <col min="522" max="522" width="13" style="379" customWidth="1"/>
    <col min="523" max="523" width="12.625" style="379" customWidth="1"/>
    <col min="524" max="524" width="11.625" style="379" customWidth="1"/>
    <col min="525" max="525" width="8.25" style="379" customWidth="1"/>
    <col min="526" max="527" width="12" style="379" customWidth="1"/>
    <col min="528" max="766" width="11" style="379"/>
    <col min="767" max="767" width="18.25" style="379" bestFit="1" customWidth="1"/>
    <col min="768" max="768" width="14.375" style="379" customWidth="1"/>
    <col min="769" max="769" width="11.625" style="379" customWidth="1"/>
    <col min="770" max="770" width="19" style="379" customWidth="1"/>
    <col min="771" max="771" width="15.25" style="379" bestFit="1" customWidth="1"/>
    <col min="772" max="773" width="12.625" style="379" customWidth="1"/>
    <col min="774" max="774" width="17.25" style="379" bestFit="1" customWidth="1"/>
    <col min="775" max="775" width="14.25" style="379" customWidth="1"/>
    <col min="776" max="776" width="22.25" style="379" customWidth="1"/>
    <col min="777" max="777" width="23" style="379" customWidth="1"/>
    <col min="778" max="778" width="13" style="379" customWidth="1"/>
    <col min="779" max="779" width="12.625" style="379" customWidth="1"/>
    <col min="780" max="780" width="11.625" style="379" customWidth="1"/>
    <col min="781" max="781" width="8.25" style="379" customWidth="1"/>
    <col min="782" max="783" width="12" style="379" customWidth="1"/>
    <col min="784" max="1022" width="11" style="379"/>
    <col min="1023" max="1023" width="18.25" style="379" bestFit="1" customWidth="1"/>
    <col min="1024" max="1024" width="14.375" style="379" customWidth="1"/>
    <col min="1025" max="1025" width="11.625" style="379" customWidth="1"/>
    <col min="1026" max="1026" width="19" style="379" customWidth="1"/>
    <col min="1027" max="1027" width="15.25" style="379" bestFit="1" customWidth="1"/>
    <col min="1028" max="1029" width="12.625" style="379" customWidth="1"/>
    <col min="1030" max="1030" width="17.25" style="379" bestFit="1" customWidth="1"/>
    <col min="1031" max="1031" width="14.25" style="379" customWidth="1"/>
    <col min="1032" max="1032" width="22.25" style="379" customWidth="1"/>
    <col min="1033" max="1033" width="23" style="379" customWidth="1"/>
    <col min="1034" max="1034" width="13" style="379" customWidth="1"/>
    <col min="1035" max="1035" width="12.625" style="379" customWidth="1"/>
    <col min="1036" max="1036" width="11.625" style="379" customWidth="1"/>
    <col min="1037" max="1037" width="8.25" style="379" customWidth="1"/>
    <col min="1038" max="1039" width="12" style="379" customWidth="1"/>
    <col min="1040" max="1278" width="11" style="379"/>
    <col min="1279" max="1279" width="18.25" style="379" bestFit="1" customWidth="1"/>
    <col min="1280" max="1280" width="14.375" style="379" customWidth="1"/>
    <col min="1281" max="1281" width="11.625" style="379" customWidth="1"/>
    <col min="1282" max="1282" width="19" style="379" customWidth="1"/>
    <col min="1283" max="1283" width="15.25" style="379" bestFit="1" customWidth="1"/>
    <col min="1284" max="1285" width="12.625" style="379" customWidth="1"/>
    <col min="1286" max="1286" width="17.25" style="379" bestFit="1" customWidth="1"/>
    <col min="1287" max="1287" width="14.25" style="379" customWidth="1"/>
    <col min="1288" max="1288" width="22.25" style="379" customWidth="1"/>
    <col min="1289" max="1289" width="23" style="379" customWidth="1"/>
    <col min="1290" max="1290" width="13" style="379" customWidth="1"/>
    <col min="1291" max="1291" width="12.625" style="379" customWidth="1"/>
    <col min="1292" max="1292" width="11.625" style="379" customWidth="1"/>
    <col min="1293" max="1293" width="8.25" style="379" customWidth="1"/>
    <col min="1294" max="1295" width="12" style="379" customWidth="1"/>
    <col min="1296" max="1534" width="11" style="379"/>
    <col min="1535" max="1535" width="18.25" style="379" bestFit="1" customWidth="1"/>
    <col min="1536" max="1536" width="14.375" style="379" customWidth="1"/>
    <col min="1537" max="1537" width="11.625" style="379" customWidth="1"/>
    <col min="1538" max="1538" width="19" style="379" customWidth="1"/>
    <col min="1539" max="1539" width="15.25" style="379" bestFit="1" customWidth="1"/>
    <col min="1540" max="1541" width="12.625" style="379" customWidth="1"/>
    <col min="1542" max="1542" width="17.25" style="379" bestFit="1" customWidth="1"/>
    <col min="1543" max="1543" width="14.25" style="379" customWidth="1"/>
    <col min="1544" max="1544" width="22.25" style="379" customWidth="1"/>
    <col min="1545" max="1545" width="23" style="379" customWidth="1"/>
    <col min="1546" max="1546" width="13" style="379" customWidth="1"/>
    <col min="1547" max="1547" width="12.625" style="379" customWidth="1"/>
    <col min="1548" max="1548" width="11.625" style="379" customWidth="1"/>
    <col min="1549" max="1549" width="8.25" style="379" customWidth="1"/>
    <col min="1550" max="1551" width="12" style="379" customWidth="1"/>
    <col min="1552" max="1790" width="11" style="379"/>
    <col min="1791" max="1791" width="18.25" style="379" bestFit="1" customWidth="1"/>
    <col min="1792" max="1792" width="14.375" style="379" customWidth="1"/>
    <col min="1793" max="1793" width="11.625" style="379" customWidth="1"/>
    <col min="1794" max="1794" width="19" style="379" customWidth="1"/>
    <col min="1795" max="1795" width="15.25" style="379" bestFit="1" customWidth="1"/>
    <col min="1796" max="1797" width="12.625" style="379" customWidth="1"/>
    <col min="1798" max="1798" width="17.25" style="379" bestFit="1" customWidth="1"/>
    <col min="1799" max="1799" width="14.25" style="379" customWidth="1"/>
    <col min="1800" max="1800" width="22.25" style="379" customWidth="1"/>
    <col min="1801" max="1801" width="23" style="379" customWidth="1"/>
    <col min="1802" max="1802" width="13" style="379" customWidth="1"/>
    <col min="1803" max="1803" width="12.625" style="379" customWidth="1"/>
    <col min="1804" max="1804" width="11.625" style="379" customWidth="1"/>
    <col min="1805" max="1805" width="8.25" style="379" customWidth="1"/>
    <col min="1806" max="1807" width="12" style="379" customWidth="1"/>
    <col min="1808" max="2046" width="11" style="379"/>
    <col min="2047" max="2047" width="18.25" style="379" bestFit="1" customWidth="1"/>
    <col min="2048" max="2048" width="14.375" style="379" customWidth="1"/>
    <col min="2049" max="2049" width="11.625" style="379" customWidth="1"/>
    <col min="2050" max="2050" width="19" style="379" customWidth="1"/>
    <col min="2051" max="2051" width="15.25" style="379" bestFit="1" customWidth="1"/>
    <col min="2052" max="2053" width="12.625" style="379" customWidth="1"/>
    <col min="2054" max="2054" width="17.25" style="379" bestFit="1" customWidth="1"/>
    <col min="2055" max="2055" width="14.25" style="379" customWidth="1"/>
    <col min="2056" max="2056" width="22.25" style="379" customWidth="1"/>
    <col min="2057" max="2057" width="23" style="379" customWidth="1"/>
    <col min="2058" max="2058" width="13" style="379" customWidth="1"/>
    <col min="2059" max="2059" width="12.625" style="379" customWidth="1"/>
    <col min="2060" max="2060" width="11.625" style="379" customWidth="1"/>
    <col min="2061" max="2061" width="8.25" style="379" customWidth="1"/>
    <col min="2062" max="2063" width="12" style="379" customWidth="1"/>
    <col min="2064" max="2302" width="11" style="379"/>
    <col min="2303" max="2303" width="18.25" style="379" bestFit="1" customWidth="1"/>
    <col min="2304" max="2304" width="14.375" style="379" customWidth="1"/>
    <col min="2305" max="2305" width="11.625" style="379" customWidth="1"/>
    <col min="2306" max="2306" width="19" style="379" customWidth="1"/>
    <col min="2307" max="2307" width="15.25" style="379" bestFit="1" customWidth="1"/>
    <col min="2308" max="2309" width="12.625" style="379" customWidth="1"/>
    <col min="2310" max="2310" width="17.25" style="379" bestFit="1" customWidth="1"/>
    <col min="2311" max="2311" width="14.25" style="379" customWidth="1"/>
    <col min="2312" max="2312" width="22.25" style="379" customWidth="1"/>
    <col min="2313" max="2313" width="23" style="379" customWidth="1"/>
    <col min="2314" max="2314" width="13" style="379" customWidth="1"/>
    <col min="2315" max="2315" width="12.625" style="379" customWidth="1"/>
    <col min="2316" max="2316" width="11.625" style="379" customWidth="1"/>
    <col min="2317" max="2317" width="8.25" style="379" customWidth="1"/>
    <col min="2318" max="2319" width="12" style="379" customWidth="1"/>
    <col min="2320" max="2558" width="11" style="379"/>
    <col min="2559" max="2559" width="18.25" style="379" bestFit="1" customWidth="1"/>
    <col min="2560" max="2560" width="14.375" style="379" customWidth="1"/>
    <col min="2561" max="2561" width="11.625" style="379" customWidth="1"/>
    <col min="2562" max="2562" width="19" style="379" customWidth="1"/>
    <col min="2563" max="2563" width="15.25" style="379" bestFit="1" customWidth="1"/>
    <col min="2564" max="2565" width="12.625" style="379" customWidth="1"/>
    <col min="2566" max="2566" width="17.25" style="379" bestFit="1" customWidth="1"/>
    <col min="2567" max="2567" width="14.25" style="379" customWidth="1"/>
    <col min="2568" max="2568" width="22.25" style="379" customWidth="1"/>
    <col min="2569" max="2569" width="23" style="379" customWidth="1"/>
    <col min="2570" max="2570" width="13" style="379" customWidth="1"/>
    <col min="2571" max="2571" width="12.625" style="379" customWidth="1"/>
    <col min="2572" max="2572" width="11.625" style="379" customWidth="1"/>
    <col min="2573" max="2573" width="8.25" style="379" customWidth="1"/>
    <col min="2574" max="2575" width="12" style="379" customWidth="1"/>
    <col min="2576" max="2814" width="11" style="379"/>
    <col min="2815" max="2815" width="18.25" style="379" bestFit="1" customWidth="1"/>
    <col min="2816" max="2816" width="14.375" style="379" customWidth="1"/>
    <col min="2817" max="2817" width="11.625" style="379" customWidth="1"/>
    <col min="2818" max="2818" width="19" style="379" customWidth="1"/>
    <col min="2819" max="2819" width="15.25" style="379" bestFit="1" customWidth="1"/>
    <col min="2820" max="2821" width="12.625" style="379" customWidth="1"/>
    <col min="2822" max="2822" width="17.25" style="379" bestFit="1" customWidth="1"/>
    <col min="2823" max="2823" width="14.25" style="379" customWidth="1"/>
    <col min="2824" max="2824" width="22.25" style="379" customWidth="1"/>
    <col min="2825" max="2825" width="23" style="379" customWidth="1"/>
    <col min="2826" max="2826" width="13" style="379" customWidth="1"/>
    <col min="2827" max="2827" width="12.625" style="379" customWidth="1"/>
    <col min="2828" max="2828" width="11.625" style="379" customWidth="1"/>
    <col min="2829" max="2829" width="8.25" style="379" customWidth="1"/>
    <col min="2830" max="2831" width="12" style="379" customWidth="1"/>
    <col min="2832" max="3070" width="11" style="379"/>
    <col min="3071" max="3071" width="18.25" style="379" bestFit="1" customWidth="1"/>
    <col min="3072" max="3072" width="14.375" style="379" customWidth="1"/>
    <col min="3073" max="3073" width="11.625" style="379" customWidth="1"/>
    <col min="3074" max="3074" width="19" style="379" customWidth="1"/>
    <col min="3075" max="3075" width="15.25" style="379" bestFit="1" customWidth="1"/>
    <col min="3076" max="3077" width="12.625" style="379" customWidth="1"/>
    <col min="3078" max="3078" width="17.25" style="379" bestFit="1" customWidth="1"/>
    <col min="3079" max="3079" width="14.25" style="379" customWidth="1"/>
    <col min="3080" max="3080" width="22.25" style="379" customWidth="1"/>
    <col min="3081" max="3081" width="23" style="379" customWidth="1"/>
    <col min="3082" max="3082" width="13" style="379" customWidth="1"/>
    <col min="3083" max="3083" width="12.625" style="379" customWidth="1"/>
    <col min="3084" max="3084" width="11.625" style="379" customWidth="1"/>
    <col min="3085" max="3085" width="8.25" style="379" customWidth="1"/>
    <col min="3086" max="3087" width="12" style="379" customWidth="1"/>
    <col min="3088" max="3326" width="11" style="379"/>
    <col min="3327" max="3327" width="18.25" style="379" bestFit="1" customWidth="1"/>
    <col min="3328" max="3328" width="14.375" style="379" customWidth="1"/>
    <col min="3329" max="3329" width="11.625" style="379" customWidth="1"/>
    <col min="3330" max="3330" width="19" style="379" customWidth="1"/>
    <col min="3331" max="3331" width="15.25" style="379" bestFit="1" customWidth="1"/>
    <col min="3332" max="3333" width="12.625" style="379" customWidth="1"/>
    <col min="3334" max="3334" width="17.25" style="379" bestFit="1" customWidth="1"/>
    <col min="3335" max="3335" width="14.25" style="379" customWidth="1"/>
    <col min="3336" max="3336" width="22.25" style="379" customWidth="1"/>
    <col min="3337" max="3337" width="23" style="379" customWidth="1"/>
    <col min="3338" max="3338" width="13" style="379" customWidth="1"/>
    <col min="3339" max="3339" width="12.625" style="379" customWidth="1"/>
    <col min="3340" max="3340" width="11.625" style="379" customWidth="1"/>
    <col min="3341" max="3341" width="8.25" style="379" customWidth="1"/>
    <col min="3342" max="3343" width="12" style="379" customWidth="1"/>
    <col min="3344" max="3582" width="11" style="379"/>
    <col min="3583" max="3583" width="18.25" style="379" bestFit="1" customWidth="1"/>
    <col min="3584" max="3584" width="14.375" style="379" customWidth="1"/>
    <col min="3585" max="3585" width="11.625" style="379" customWidth="1"/>
    <col min="3586" max="3586" width="19" style="379" customWidth="1"/>
    <col min="3587" max="3587" width="15.25" style="379" bestFit="1" customWidth="1"/>
    <col min="3588" max="3589" width="12.625" style="379" customWidth="1"/>
    <col min="3590" max="3590" width="17.25" style="379" bestFit="1" customWidth="1"/>
    <col min="3591" max="3591" width="14.25" style="379" customWidth="1"/>
    <col min="3592" max="3592" width="22.25" style="379" customWidth="1"/>
    <col min="3593" max="3593" width="23" style="379" customWidth="1"/>
    <col min="3594" max="3594" width="13" style="379" customWidth="1"/>
    <col min="3595" max="3595" width="12.625" style="379" customWidth="1"/>
    <col min="3596" max="3596" width="11.625" style="379" customWidth="1"/>
    <col min="3597" max="3597" width="8.25" style="379" customWidth="1"/>
    <col min="3598" max="3599" width="12" style="379" customWidth="1"/>
    <col min="3600" max="3838" width="11" style="379"/>
    <col min="3839" max="3839" width="18.25" style="379" bestFit="1" customWidth="1"/>
    <col min="3840" max="3840" width="14.375" style="379" customWidth="1"/>
    <col min="3841" max="3841" width="11.625" style="379" customWidth="1"/>
    <col min="3842" max="3842" width="19" style="379" customWidth="1"/>
    <col min="3843" max="3843" width="15.25" style="379" bestFit="1" customWidth="1"/>
    <col min="3844" max="3845" width="12.625" style="379" customWidth="1"/>
    <col min="3846" max="3846" width="17.25" style="379" bestFit="1" customWidth="1"/>
    <col min="3847" max="3847" width="14.25" style="379" customWidth="1"/>
    <col min="3848" max="3848" width="22.25" style="379" customWidth="1"/>
    <col min="3849" max="3849" width="23" style="379" customWidth="1"/>
    <col min="3850" max="3850" width="13" style="379" customWidth="1"/>
    <col min="3851" max="3851" width="12.625" style="379" customWidth="1"/>
    <col min="3852" max="3852" width="11.625" style="379" customWidth="1"/>
    <col min="3853" max="3853" width="8.25" style="379" customWidth="1"/>
    <col min="3854" max="3855" width="12" style="379" customWidth="1"/>
    <col min="3856" max="4094" width="11" style="379"/>
    <col min="4095" max="4095" width="18.25" style="379" bestFit="1" customWidth="1"/>
    <col min="4096" max="4096" width="14.375" style="379" customWidth="1"/>
    <col min="4097" max="4097" width="11.625" style="379" customWidth="1"/>
    <col min="4098" max="4098" width="19" style="379" customWidth="1"/>
    <col min="4099" max="4099" width="15.25" style="379" bestFit="1" customWidth="1"/>
    <col min="4100" max="4101" width="12.625" style="379" customWidth="1"/>
    <col min="4102" max="4102" width="17.25" style="379" bestFit="1" customWidth="1"/>
    <col min="4103" max="4103" width="14.25" style="379" customWidth="1"/>
    <col min="4104" max="4104" width="22.25" style="379" customWidth="1"/>
    <col min="4105" max="4105" width="23" style="379" customWidth="1"/>
    <col min="4106" max="4106" width="13" style="379" customWidth="1"/>
    <col min="4107" max="4107" width="12.625" style="379" customWidth="1"/>
    <col min="4108" max="4108" width="11.625" style="379" customWidth="1"/>
    <col min="4109" max="4109" width="8.25" style="379" customWidth="1"/>
    <col min="4110" max="4111" width="12" style="379" customWidth="1"/>
    <col min="4112" max="4350" width="11" style="379"/>
    <col min="4351" max="4351" width="18.25" style="379" bestFit="1" customWidth="1"/>
    <col min="4352" max="4352" width="14.375" style="379" customWidth="1"/>
    <col min="4353" max="4353" width="11.625" style="379" customWidth="1"/>
    <col min="4354" max="4354" width="19" style="379" customWidth="1"/>
    <col min="4355" max="4355" width="15.25" style="379" bestFit="1" customWidth="1"/>
    <col min="4356" max="4357" width="12.625" style="379" customWidth="1"/>
    <col min="4358" max="4358" width="17.25" style="379" bestFit="1" customWidth="1"/>
    <col min="4359" max="4359" width="14.25" style="379" customWidth="1"/>
    <col min="4360" max="4360" width="22.25" style="379" customWidth="1"/>
    <col min="4361" max="4361" width="23" style="379" customWidth="1"/>
    <col min="4362" max="4362" width="13" style="379" customWidth="1"/>
    <col min="4363" max="4363" width="12.625" style="379" customWidth="1"/>
    <col min="4364" max="4364" width="11.625" style="379" customWidth="1"/>
    <col min="4365" max="4365" width="8.25" style="379" customWidth="1"/>
    <col min="4366" max="4367" width="12" style="379" customWidth="1"/>
    <col min="4368" max="4606" width="11" style="379"/>
    <col min="4607" max="4607" width="18.25" style="379" bestFit="1" customWidth="1"/>
    <col min="4608" max="4608" width="14.375" style="379" customWidth="1"/>
    <col min="4609" max="4609" width="11.625" style="379" customWidth="1"/>
    <col min="4610" max="4610" width="19" style="379" customWidth="1"/>
    <col min="4611" max="4611" width="15.25" style="379" bestFit="1" customWidth="1"/>
    <col min="4612" max="4613" width="12.625" style="379" customWidth="1"/>
    <col min="4614" max="4614" width="17.25" style="379" bestFit="1" customWidth="1"/>
    <col min="4615" max="4615" width="14.25" style="379" customWidth="1"/>
    <col min="4616" max="4616" width="22.25" style="379" customWidth="1"/>
    <col min="4617" max="4617" width="23" style="379" customWidth="1"/>
    <col min="4618" max="4618" width="13" style="379" customWidth="1"/>
    <col min="4619" max="4619" width="12.625" style="379" customWidth="1"/>
    <col min="4620" max="4620" width="11.625" style="379" customWidth="1"/>
    <col min="4621" max="4621" width="8.25" style="379" customWidth="1"/>
    <col min="4622" max="4623" width="12" style="379" customWidth="1"/>
    <col min="4624" max="4862" width="11" style="379"/>
    <col min="4863" max="4863" width="18.25" style="379" bestFit="1" customWidth="1"/>
    <col min="4864" max="4864" width="14.375" style="379" customWidth="1"/>
    <col min="4865" max="4865" width="11.625" style="379" customWidth="1"/>
    <col min="4866" max="4866" width="19" style="379" customWidth="1"/>
    <col min="4867" max="4867" width="15.25" style="379" bestFit="1" customWidth="1"/>
    <col min="4868" max="4869" width="12.625" style="379" customWidth="1"/>
    <col min="4870" max="4870" width="17.25" style="379" bestFit="1" customWidth="1"/>
    <col min="4871" max="4871" width="14.25" style="379" customWidth="1"/>
    <col min="4872" max="4872" width="22.25" style="379" customWidth="1"/>
    <col min="4873" max="4873" width="23" style="379" customWidth="1"/>
    <col min="4874" max="4874" width="13" style="379" customWidth="1"/>
    <col min="4875" max="4875" width="12.625" style="379" customWidth="1"/>
    <col min="4876" max="4876" width="11.625" style="379" customWidth="1"/>
    <col min="4877" max="4877" width="8.25" style="379" customWidth="1"/>
    <col min="4878" max="4879" width="12" style="379" customWidth="1"/>
    <col min="4880" max="5118" width="11" style="379"/>
    <col min="5119" max="5119" width="18.25" style="379" bestFit="1" customWidth="1"/>
    <col min="5120" max="5120" width="14.375" style="379" customWidth="1"/>
    <col min="5121" max="5121" width="11.625" style="379" customWidth="1"/>
    <col min="5122" max="5122" width="19" style="379" customWidth="1"/>
    <col min="5123" max="5123" width="15.25" style="379" bestFit="1" customWidth="1"/>
    <col min="5124" max="5125" width="12.625" style="379" customWidth="1"/>
    <col min="5126" max="5126" width="17.25" style="379" bestFit="1" customWidth="1"/>
    <col min="5127" max="5127" width="14.25" style="379" customWidth="1"/>
    <col min="5128" max="5128" width="22.25" style="379" customWidth="1"/>
    <col min="5129" max="5129" width="23" style="379" customWidth="1"/>
    <col min="5130" max="5130" width="13" style="379" customWidth="1"/>
    <col min="5131" max="5131" width="12.625" style="379" customWidth="1"/>
    <col min="5132" max="5132" width="11.625" style="379" customWidth="1"/>
    <col min="5133" max="5133" width="8.25" style="379" customWidth="1"/>
    <col min="5134" max="5135" width="12" style="379" customWidth="1"/>
    <col min="5136" max="5374" width="11" style="379"/>
    <col min="5375" max="5375" width="18.25" style="379" bestFit="1" customWidth="1"/>
    <col min="5376" max="5376" width="14.375" style="379" customWidth="1"/>
    <col min="5377" max="5377" width="11.625" style="379" customWidth="1"/>
    <col min="5378" max="5378" width="19" style="379" customWidth="1"/>
    <col min="5379" max="5379" width="15.25" style="379" bestFit="1" customWidth="1"/>
    <col min="5380" max="5381" width="12.625" style="379" customWidth="1"/>
    <col min="5382" max="5382" width="17.25" style="379" bestFit="1" customWidth="1"/>
    <col min="5383" max="5383" width="14.25" style="379" customWidth="1"/>
    <col min="5384" max="5384" width="22.25" style="379" customWidth="1"/>
    <col min="5385" max="5385" width="23" style="379" customWidth="1"/>
    <col min="5386" max="5386" width="13" style="379" customWidth="1"/>
    <col min="5387" max="5387" width="12.625" style="379" customWidth="1"/>
    <col min="5388" max="5388" width="11.625" style="379" customWidth="1"/>
    <col min="5389" max="5389" width="8.25" style="379" customWidth="1"/>
    <col min="5390" max="5391" width="12" style="379" customWidth="1"/>
    <col min="5392" max="5630" width="11" style="379"/>
    <col min="5631" max="5631" width="18.25" style="379" bestFit="1" customWidth="1"/>
    <col min="5632" max="5632" width="14.375" style="379" customWidth="1"/>
    <col min="5633" max="5633" width="11.625" style="379" customWidth="1"/>
    <col min="5634" max="5634" width="19" style="379" customWidth="1"/>
    <col min="5635" max="5635" width="15.25" style="379" bestFit="1" customWidth="1"/>
    <col min="5636" max="5637" width="12.625" style="379" customWidth="1"/>
    <col min="5638" max="5638" width="17.25" style="379" bestFit="1" customWidth="1"/>
    <col min="5639" max="5639" width="14.25" style="379" customWidth="1"/>
    <col min="5640" max="5640" width="22.25" style="379" customWidth="1"/>
    <col min="5641" max="5641" width="23" style="379" customWidth="1"/>
    <col min="5642" max="5642" width="13" style="379" customWidth="1"/>
    <col min="5643" max="5643" width="12.625" style="379" customWidth="1"/>
    <col min="5644" max="5644" width="11.625" style="379" customWidth="1"/>
    <col min="5645" max="5645" width="8.25" style="379" customWidth="1"/>
    <col min="5646" max="5647" width="12" style="379" customWidth="1"/>
    <col min="5648" max="5886" width="11" style="379"/>
    <col min="5887" max="5887" width="18.25" style="379" bestFit="1" customWidth="1"/>
    <col min="5888" max="5888" width="14.375" style="379" customWidth="1"/>
    <col min="5889" max="5889" width="11.625" style="379" customWidth="1"/>
    <col min="5890" max="5890" width="19" style="379" customWidth="1"/>
    <col min="5891" max="5891" width="15.25" style="379" bestFit="1" customWidth="1"/>
    <col min="5892" max="5893" width="12.625" style="379" customWidth="1"/>
    <col min="5894" max="5894" width="17.25" style="379" bestFit="1" customWidth="1"/>
    <col min="5895" max="5895" width="14.25" style="379" customWidth="1"/>
    <col min="5896" max="5896" width="22.25" style="379" customWidth="1"/>
    <col min="5897" max="5897" width="23" style="379" customWidth="1"/>
    <col min="5898" max="5898" width="13" style="379" customWidth="1"/>
    <col min="5899" max="5899" width="12.625" style="379" customWidth="1"/>
    <col min="5900" max="5900" width="11.625" style="379" customWidth="1"/>
    <col min="5901" max="5901" width="8.25" style="379" customWidth="1"/>
    <col min="5902" max="5903" width="12" style="379" customWidth="1"/>
    <col min="5904" max="6142" width="11" style="379"/>
    <col min="6143" max="6143" width="18.25" style="379" bestFit="1" customWidth="1"/>
    <col min="6144" max="6144" width="14.375" style="379" customWidth="1"/>
    <col min="6145" max="6145" width="11.625" style="379" customWidth="1"/>
    <col min="6146" max="6146" width="19" style="379" customWidth="1"/>
    <col min="6147" max="6147" width="15.25" style="379" bestFit="1" customWidth="1"/>
    <col min="6148" max="6149" width="12.625" style="379" customWidth="1"/>
    <col min="6150" max="6150" width="17.25" style="379" bestFit="1" customWidth="1"/>
    <col min="6151" max="6151" width="14.25" style="379" customWidth="1"/>
    <col min="6152" max="6152" width="22.25" style="379" customWidth="1"/>
    <col min="6153" max="6153" width="23" style="379" customWidth="1"/>
    <col min="6154" max="6154" width="13" style="379" customWidth="1"/>
    <col min="6155" max="6155" width="12.625" style="379" customWidth="1"/>
    <col min="6156" max="6156" width="11.625" style="379" customWidth="1"/>
    <col min="6157" max="6157" width="8.25" style="379" customWidth="1"/>
    <col min="6158" max="6159" width="12" style="379" customWidth="1"/>
    <col min="6160" max="6398" width="11" style="379"/>
    <col min="6399" max="6399" width="18.25" style="379" bestFit="1" customWidth="1"/>
    <col min="6400" max="6400" width="14.375" style="379" customWidth="1"/>
    <col min="6401" max="6401" width="11.625" style="379" customWidth="1"/>
    <col min="6402" max="6402" width="19" style="379" customWidth="1"/>
    <col min="6403" max="6403" width="15.25" style="379" bestFit="1" customWidth="1"/>
    <col min="6404" max="6405" width="12.625" style="379" customWidth="1"/>
    <col min="6406" max="6406" width="17.25" style="379" bestFit="1" customWidth="1"/>
    <col min="6407" max="6407" width="14.25" style="379" customWidth="1"/>
    <col min="6408" max="6408" width="22.25" style="379" customWidth="1"/>
    <col min="6409" max="6409" width="23" style="379" customWidth="1"/>
    <col min="6410" max="6410" width="13" style="379" customWidth="1"/>
    <col min="6411" max="6411" width="12.625" style="379" customWidth="1"/>
    <col min="6412" max="6412" width="11.625" style="379" customWidth="1"/>
    <col min="6413" max="6413" width="8.25" style="379" customWidth="1"/>
    <col min="6414" max="6415" width="12" style="379" customWidth="1"/>
    <col min="6416" max="6654" width="11" style="379"/>
    <col min="6655" max="6655" width="18.25" style="379" bestFit="1" customWidth="1"/>
    <col min="6656" max="6656" width="14.375" style="379" customWidth="1"/>
    <col min="6657" max="6657" width="11.625" style="379" customWidth="1"/>
    <col min="6658" max="6658" width="19" style="379" customWidth="1"/>
    <col min="6659" max="6659" width="15.25" style="379" bestFit="1" customWidth="1"/>
    <col min="6660" max="6661" width="12.625" style="379" customWidth="1"/>
    <col min="6662" max="6662" width="17.25" style="379" bestFit="1" customWidth="1"/>
    <col min="6663" max="6663" width="14.25" style="379" customWidth="1"/>
    <col min="6664" max="6664" width="22.25" style="379" customWidth="1"/>
    <col min="6665" max="6665" width="23" style="379" customWidth="1"/>
    <col min="6666" max="6666" width="13" style="379" customWidth="1"/>
    <col min="6667" max="6667" width="12.625" style="379" customWidth="1"/>
    <col min="6668" max="6668" width="11.625" style="379" customWidth="1"/>
    <col min="6669" max="6669" width="8.25" style="379" customWidth="1"/>
    <col min="6670" max="6671" width="12" style="379" customWidth="1"/>
    <col min="6672" max="6910" width="11" style="379"/>
    <col min="6911" max="6911" width="18.25" style="379" bestFit="1" customWidth="1"/>
    <col min="6912" max="6912" width="14.375" style="379" customWidth="1"/>
    <col min="6913" max="6913" width="11.625" style="379" customWidth="1"/>
    <col min="6914" max="6914" width="19" style="379" customWidth="1"/>
    <col min="6915" max="6915" width="15.25" style="379" bestFit="1" customWidth="1"/>
    <col min="6916" max="6917" width="12.625" style="379" customWidth="1"/>
    <col min="6918" max="6918" width="17.25" style="379" bestFit="1" customWidth="1"/>
    <col min="6919" max="6919" width="14.25" style="379" customWidth="1"/>
    <col min="6920" max="6920" width="22.25" style="379" customWidth="1"/>
    <col min="6921" max="6921" width="23" style="379" customWidth="1"/>
    <col min="6922" max="6922" width="13" style="379" customWidth="1"/>
    <col min="6923" max="6923" width="12.625" style="379" customWidth="1"/>
    <col min="6924" max="6924" width="11.625" style="379" customWidth="1"/>
    <col min="6925" max="6925" width="8.25" style="379" customWidth="1"/>
    <col min="6926" max="6927" width="12" style="379" customWidth="1"/>
    <col min="6928" max="7166" width="11" style="379"/>
    <col min="7167" max="7167" width="18.25" style="379" bestFit="1" customWidth="1"/>
    <col min="7168" max="7168" width="14.375" style="379" customWidth="1"/>
    <col min="7169" max="7169" width="11.625" style="379" customWidth="1"/>
    <col min="7170" max="7170" width="19" style="379" customWidth="1"/>
    <col min="7171" max="7171" width="15.25" style="379" bestFit="1" customWidth="1"/>
    <col min="7172" max="7173" width="12.625" style="379" customWidth="1"/>
    <col min="7174" max="7174" width="17.25" style="379" bestFit="1" customWidth="1"/>
    <col min="7175" max="7175" width="14.25" style="379" customWidth="1"/>
    <col min="7176" max="7176" width="22.25" style="379" customWidth="1"/>
    <col min="7177" max="7177" width="23" style="379" customWidth="1"/>
    <col min="7178" max="7178" width="13" style="379" customWidth="1"/>
    <col min="7179" max="7179" width="12.625" style="379" customWidth="1"/>
    <col min="7180" max="7180" width="11.625" style="379" customWidth="1"/>
    <col min="7181" max="7181" width="8.25" style="379" customWidth="1"/>
    <col min="7182" max="7183" width="12" style="379" customWidth="1"/>
    <col min="7184" max="7422" width="11" style="379"/>
    <col min="7423" max="7423" width="18.25" style="379" bestFit="1" customWidth="1"/>
    <col min="7424" max="7424" width="14.375" style="379" customWidth="1"/>
    <col min="7425" max="7425" width="11.625" style="379" customWidth="1"/>
    <col min="7426" max="7426" width="19" style="379" customWidth="1"/>
    <col min="7427" max="7427" width="15.25" style="379" bestFit="1" customWidth="1"/>
    <col min="7428" max="7429" width="12.625" style="379" customWidth="1"/>
    <col min="7430" max="7430" width="17.25" style="379" bestFit="1" customWidth="1"/>
    <col min="7431" max="7431" width="14.25" style="379" customWidth="1"/>
    <col min="7432" max="7432" width="22.25" style="379" customWidth="1"/>
    <col min="7433" max="7433" width="23" style="379" customWidth="1"/>
    <col min="7434" max="7434" width="13" style="379" customWidth="1"/>
    <col min="7435" max="7435" width="12.625" style="379" customWidth="1"/>
    <col min="7436" max="7436" width="11.625" style="379" customWidth="1"/>
    <col min="7437" max="7437" width="8.25" style="379" customWidth="1"/>
    <col min="7438" max="7439" width="12" style="379" customWidth="1"/>
    <col min="7440" max="7678" width="11" style="379"/>
    <col min="7679" max="7679" width="18.25" style="379" bestFit="1" customWidth="1"/>
    <col min="7680" max="7680" width="14.375" style="379" customWidth="1"/>
    <col min="7681" max="7681" width="11.625" style="379" customWidth="1"/>
    <col min="7682" max="7682" width="19" style="379" customWidth="1"/>
    <col min="7683" max="7683" width="15.25" style="379" bestFit="1" customWidth="1"/>
    <col min="7684" max="7685" width="12.625" style="379" customWidth="1"/>
    <col min="7686" max="7686" width="17.25" style="379" bestFit="1" customWidth="1"/>
    <col min="7687" max="7687" width="14.25" style="379" customWidth="1"/>
    <col min="7688" max="7688" width="22.25" style="379" customWidth="1"/>
    <col min="7689" max="7689" width="23" style="379" customWidth="1"/>
    <col min="7690" max="7690" width="13" style="379" customWidth="1"/>
    <col min="7691" max="7691" width="12.625" style="379" customWidth="1"/>
    <col min="7692" max="7692" width="11.625" style="379" customWidth="1"/>
    <col min="7693" max="7693" width="8.25" style="379" customWidth="1"/>
    <col min="7694" max="7695" width="12" style="379" customWidth="1"/>
    <col min="7696" max="7934" width="11" style="379"/>
    <col min="7935" max="7935" width="18.25" style="379" bestFit="1" customWidth="1"/>
    <col min="7936" max="7936" width="14.375" style="379" customWidth="1"/>
    <col min="7937" max="7937" width="11.625" style="379" customWidth="1"/>
    <col min="7938" max="7938" width="19" style="379" customWidth="1"/>
    <col min="7939" max="7939" width="15.25" style="379" bestFit="1" customWidth="1"/>
    <col min="7940" max="7941" width="12.625" style="379" customWidth="1"/>
    <col min="7942" max="7942" width="17.25" style="379" bestFit="1" customWidth="1"/>
    <col min="7943" max="7943" width="14.25" style="379" customWidth="1"/>
    <col min="7944" max="7944" width="22.25" style="379" customWidth="1"/>
    <col min="7945" max="7945" width="23" style="379" customWidth="1"/>
    <col min="7946" max="7946" width="13" style="379" customWidth="1"/>
    <col min="7947" max="7947" width="12.625" style="379" customWidth="1"/>
    <col min="7948" max="7948" width="11.625" style="379" customWidth="1"/>
    <col min="7949" max="7949" width="8.25" style="379" customWidth="1"/>
    <col min="7950" max="7951" width="12" style="379" customWidth="1"/>
    <col min="7952" max="8190" width="11" style="379"/>
    <col min="8191" max="8191" width="18.25" style="379" bestFit="1" customWidth="1"/>
    <col min="8192" max="8192" width="14.375" style="379" customWidth="1"/>
    <col min="8193" max="8193" width="11.625" style="379" customWidth="1"/>
    <col min="8194" max="8194" width="19" style="379" customWidth="1"/>
    <col min="8195" max="8195" width="15.25" style="379" bestFit="1" customWidth="1"/>
    <col min="8196" max="8197" width="12.625" style="379" customWidth="1"/>
    <col min="8198" max="8198" width="17.25" style="379" bestFit="1" customWidth="1"/>
    <col min="8199" max="8199" width="14.25" style="379" customWidth="1"/>
    <col min="8200" max="8200" width="22.25" style="379" customWidth="1"/>
    <col min="8201" max="8201" width="23" style="379" customWidth="1"/>
    <col min="8202" max="8202" width="13" style="379" customWidth="1"/>
    <col min="8203" max="8203" width="12.625" style="379" customWidth="1"/>
    <col min="8204" max="8204" width="11.625" style="379" customWidth="1"/>
    <col min="8205" max="8205" width="8.25" style="379" customWidth="1"/>
    <col min="8206" max="8207" width="12" style="379" customWidth="1"/>
    <col min="8208" max="8446" width="11" style="379"/>
    <col min="8447" max="8447" width="18.25" style="379" bestFit="1" customWidth="1"/>
    <col min="8448" max="8448" width="14.375" style="379" customWidth="1"/>
    <col min="8449" max="8449" width="11.625" style="379" customWidth="1"/>
    <col min="8450" max="8450" width="19" style="379" customWidth="1"/>
    <col min="8451" max="8451" width="15.25" style="379" bestFit="1" customWidth="1"/>
    <col min="8452" max="8453" width="12.625" style="379" customWidth="1"/>
    <col min="8454" max="8454" width="17.25" style="379" bestFit="1" customWidth="1"/>
    <col min="8455" max="8455" width="14.25" style="379" customWidth="1"/>
    <col min="8456" max="8456" width="22.25" style="379" customWidth="1"/>
    <col min="8457" max="8457" width="23" style="379" customWidth="1"/>
    <col min="8458" max="8458" width="13" style="379" customWidth="1"/>
    <col min="8459" max="8459" width="12.625" style="379" customWidth="1"/>
    <col min="8460" max="8460" width="11.625" style="379" customWidth="1"/>
    <col min="8461" max="8461" width="8.25" style="379" customWidth="1"/>
    <col min="8462" max="8463" width="12" style="379" customWidth="1"/>
    <col min="8464" max="8702" width="11" style="379"/>
    <col min="8703" max="8703" width="18.25" style="379" bestFit="1" customWidth="1"/>
    <col min="8704" max="8704" width="14.375" style="379" customWidth="1"/>
    <col min="8705" max="8705" width="11.625" style="379" customWidth="1"/>
    <col min="8706" max="8706" width="19" style="379" customWidth="1"/>
    <col min="8707" max="8707" width="15.25" style="379" bestFit="1" customWidth="1"/>
    <col min="8708" max="8709" width="12.625" style="379" customWidth="1"/>
    <col min="8710" max="8710" width="17.25" style="379" bestFit="1" customWidth="1"/>
    <col min="8711" max="8711" width="14.25" style="379" customWidth="1"/>
    <col min="8712" max="8712" width="22.25" style="379" customWidth="1"/>
    <col min="8713" max="8713" width="23" style="379" customWidth="1"/>
    <col min="8714" max="8714" width="13" style="379" customWidth="1"/>
    <col min="8715" max="8715" width="12.625" style="379" customWidth="1"/>
    <col min="8716" max="8716" width="11.625" style="379" customWidth="1"/>
    <col min="8717" max="8717" width="8.25" style="379" customWidth="1"/>
    <col min="8718" max="8719" width="12" style="379" customWidth="1"/>
    <col min="8720" max="8958" width="11" style="379"/>
    <col min="8959" max="8959" width="18.25" style="379" bestFit="1" customWidth="1"/>
    <col min="8960" max="8960" width="14.375" style="379" customWidth="1"/>
    <col min="8961" max="8961" width="11.625" style="379" customWidth="1"/>
    <col min="8962" max="8962" width="19" style="379" customWidth="1"/>
    <col min="8963" max="8963" width="15.25" style="379" bestFit="1" customWidth="1"/>
    <col min="8964" max="8965" width="12.625" style="379" customWidth="1"/>
    <col min="8966" max="8966" width="17.25" style="379" bestFit="1" customWidth="1"/>
    <col min="8967" max="8967" width="14.25" style="379" customWidth="1"/>
    <col min="8968" max="8968" width="22.25" style="379" customWidth="1"/>
    <col min="8969" max="8969" width="23" style="379" customWidth="1"/>
    <col min="8970" max="8970" width="13" style="379" customWidth="1"/>
    <col min="8971" max="8971" width="12.625" style="379" customWidth="1"/>
    <col min="8972" max="8972" width="11.625" style="379" customWidth="1"/>
    <col min="8973" max="8973" width="8.25" style="379" customWidth="1"/>
    <col min="8974" max="8975" width="12" style="379" customWidth="1"/>
    <col min="8976" max="9214" width="11" style="379"/>
    <col min="9215" max="9215" width="18.25" style="379" bestFit="1" customWidth="1"/>
    <col min="9216" max="9216" width="14.375" style="379" customWidth="1"/>
    <col min="9217" max="9217" width="11.625" style="379" customWidth="1"/>
    <col min="9218" max="9218" width="19" style="379" customWidth="1"/>
    <col min="9219" max="9219" width="15.25" style="379" bestFit="1" customWidth="1"/>
    <col min="9220" max="9221" width="12.625" style="379" customWidth="1"/>
    <col min="9222" max="9222" width="17.25" style="379" bestFit="1" customWidth="1"/>
    <col min="9223" max="9223" width="14.25" style="379" customWidth="1"/>
    <col min="9224" max="9224" width="22.25" style="379" customWidth="1"/>
    <col min="9225" max="9225" width="23" style="379" customWidth="1"/>
    <col min="9226" max="9226" width="13" style="379" customWidth="1"/>
    <col min="9227" max="9227" width="12.625" style="379" customWidth="1"/>
    <col min="9228" max="9228" width="11.625" style="379" customWidth="1"/>
    <col min="9229" max="9229" width="8.25" style="379" customWidth="1"/>
    <col min="9230" max="9231" width="12" style="379" customWidth="1"/>
    <col min="9232" max="9470" width="11" style="379"/>
    <col min="9471" max="9471" width="18.25" style="379" bestFit="1" customWidth="1"/>
    <col min="9472" max="9472" width="14.375" style="379" customWidth="1"/>
    <col min="9473" max="9473" width="11.625" style="379" customWidth="1"/>
    <col min="9474" max="9474" width="19" style="379" customWidth="1"/>
    <col min="9475" max="9475" width="15.25" style="379" bestFit="1" customWidth="1"/>
    <col min="9476" max="9477" width="12.625" style="379" customWidth="1"/>
    <col min="9478" max="9478" width="17.25" style="379" bestFit="1" customWidth="1"/>
    <col min="9479" max="9479" width="14.25" style="379" customWidth="1"/>
    <col min="9480" max="9480" width="22.25" style="379" customWidth="1"/>
    <col min="9481" max="9481" width="23" style="379" customWidth="1"/>
    <col min="9482" max="9482" width="13" style="379" customWidth="1"/>
    <col min="9483" max="9483" width="12.625" style="379" customWidth="1"/>
    <col min="9484" max="9484" width="11.625" style="379" customWidth="1"/>
    <col min="9485" max="9485" width="8.25" style="379" customWidth="1"/>
    <col min="9486" max="9487" width="12" style="379" customWidth="1"/>
    <col min="9488" max="9726" width="11" style="379"/>
    <col min="9727" max="9727" width="18.25" style="379" bestFit="1" customWidth="1"/>
    <col min="9728" max="9728" width="14.375" style="379" customWidth="1"/>
    <col min="9729" max="9729" width="11.625" style="379" customWidth="1"/>
    <col min="9730" max="9730" width="19" style="379" customWidth="1"/>
    <col min="9731" max="9731" width="15.25" style="379" bestFit="1" customWidth="1"/>
    <col min="9732" max="9733" width="12.625" style="379" customWidth="1"/>
    <col min="9734" max="9734" width="17.25" style="379" bestFit="1" customWidth="1"/>
    <col min="9735" max="9735" width="14.25" style="379" customWidth="1"/>
    <col min="9736" max="9736" width="22.25" style="379" customWidth="1"/>
    <col min="9737" max="9737" width="23" style="379" customWidth="1"/>
    <col min="9738" max="9738" width="13" style="379" customWidth="1"/>
    <col min="9739" max="9739" width="12.625" style="379" customWidth="1"/>
    <col min="9740" max="9740" width="11.625" style="379" customWidth="1"/>
    <col min="9741" max="9741" width="8.25" style="379" customWidth="1"/>
    <col min="9742" max="9743" width="12" style="379" customWidth="1"/>
    <col min="9744" max="9982" width="11" style="379"/>
    <col min="9983" max="9983" width="18.25" style="379" bestFit="1" customWidth="1"/>
    <col min="9984" max="9984" width="14.375" style="379" customWidth="1"/>
    <col min="9985" max="9985" width="11.625" style="379" customWidth="1"/>
    <col min="9986" max="9986" width="19" style="379" customWidth="1"/>
    <col min="9987" max="9987" width="15.25" style="379" bestFit="1" customWidth="1"/>
    <col min="9988" max="9989" width="12.625" style="379" customWidth="1"/>
    <col min="9990" max="9990" width="17.25" style="379" bestFit="1" customWidth="1"/>
    <col min="9991" max="9991" width="14.25" style="379" customWidth="1"/>
    <col min="9992" max="9992" width="22.25" style="379" customWidth="1"/>
    <col min="9993" max="9993" width="23" style="379" customWidth="1"/>
    <col min="9994" max="9994" width="13" style="379" customWidth="1"/>
    <col min="9995" max="9995" width="12.625" style="379" customWidth="1"/>
    <col min="9996" max="9996" width="11.625" style="379" customWidth="1"/>
    <col min="9997" max="9997" width="8.25" style="379" customWidth="1"/>
    <col min="9998" max="9999" width="12" style="379" customWidth="1"/>
    <col min="10000" max="10238" width="11" style="379"/>
    <col min="10239" max="10239" width="18.25" style="379" bestFit="1" customWidth="1"/>
    <col min="10240" max="10240" width="14.375" style="379" customWidth="1"/>
    <col min="10241" max="10241" width="11.625" style="379" customWidth="1"/>
    <col min="10242" max="10242" width="19" style="379" customWidth="1"/>
    <col min="10243" max="10243" width="15.25" style="379" bestFit="1" customWidth="1"/>
    <col min="10244" max="10245" width="12.625" style="379" customWidth="1"/>
    <col min="10246" max="10246" width="17.25" style="379" bestFit="1" customWidth="1"/>
    <col min="10247" max="10247" width="14.25" style="379" customWidth="1"/>
    <col min="10248" max="10248" width="22.25" style="379" customWidth="1"/>
    <col min="10249" max="10249" width="23" style="379" customWidth="1"/>
    <col min="10250" max="10250" width="13" style="379" customWidth="1"/>
    <col min="10251" max="10251" width="12.625" style="379" customWidth="1"/>
    <col min="10252" max="10252" width="11.625" style="379" customWidth="1"/>
    <col min="10253" max="10253" width="8.25" style="379" customWidth="1"/>
    <col min="10254" max="10255" width="12" style="379" customWidth="1"/>
    <col min="10256" max="10494" width="11" style="379"/>
    <col min="10495" max="10495" width="18.25" style="379" bestFit="1" customWidth="1"/>
    <col min="10496" max="10496" width="14.375" style="379" customWidth="1"/>
    <col min="10497" max="10497" width="11.625" style="379" customWidth="1"/>
    <col min="10498" max="10498" width="19" style="379" customWidth="1"/>
    <col min="10499" max="10499" width="15.25" style="379" bestFit="1" customWidth="1"/>
    <col min="10500" max="10501" width="12.625" style="379" customWidth="1"/>
    <col min="10502" max="10502" width="17.25" style="379" bestFit="1" customWidth="1"/>
    <col min="10503" max="10503" width="14.25" style="379" customWidth="1"/>
    <col min="10504" max="10504" width="22.25" style="379" customWidth="1"/>
    <col min="10505" max="10505" width="23" style="379" customWidth="1"/>
    <col min="10506" max="10506" width="13" style="379" customWidth="1"/>
    <col min="10507" max="10507" width="12.625" style="379" customWidth="1"/>
    <col min="10508" max="10508" width="11.625" style="379" customWidth="1"/>
    <col min="10509" max="10509" width="8.25" style="379" customWidth="1"/>
    <col min="10510" max="10511" width="12" style="379" customWidth="1"/>
    <col min="10512" max="10750" width="11" style="379"/>
    <col min="10751" max="10751" width="18.25" style="379" bestFit="1" customWidth="1"/>
    <col min="10752" max="10752" width="14.375" style="379" customWidth="1"/>
    <col min="10753" max="10753" width="11.625" style="379" customWidth="1"/>
    <col min="10754" max="10754" width="19" style="379" customWidth="1"/>
    <col min="10755" max="10755" width="15.25" style="379" bestFit="1" customWidth="1"/>
    <col min="10756" max="10757" width="12.625" style="379" customWidth="1"/>
    <col min="10758" max="10758" width="17.25" style="379" bestFit="1" customWidth="1"/>
    <col min="10759" max="10759" width="14.25" style="379" customWidth="1"/>
    <col min="10760" max="10760" width="22.25" style="379" customWidth="1"/>
    <col min="10761" max="10761" width="23" style="379" customWidth="1"/>
    <col min="10762" max="10762" width="13" style="379" customWidth="1"/>
    <col min="10763" max="10763" width="12.625" style="379" customWidth="1"/>
    <col min="10764" max="10764" width="11.625" style="379" customWidth="1"/>
    <col min="10765" max="10765" width="8.25" style="379" customWidth="1"/>
    <col min="10766" max="10767" width="12" style="379" customWidth="1"/>
    <col min="10768" max="11006" width="11" style="379"/>
    <col min="11007" max="11007" width="18.25" style="379" bestFit="1" customWidth="1"/>
    <col min="11008" max="11008" width="14.375" style="379" customWidth="1"/>
    <col min="11009" max="11009" width="11.625" style="379" customWidth="1"/>
    <col min="11010" max="11010" width="19" style="379" customWidth="1"/>
    <col min="11011" max="11011" width="15.25" style="379" bestFit="1" customWidth="1"/>
    <col min="11012" max="11013" width="12.625" style="379" customWidth="1"/>
    <col min="11014" max="11014" width="17.25" style="379" bestFit="1" customWidth="1"/>
    <col min="11015" max="11015" width="14.25" style="379" customWidth="1"/>
    <col min="11016" max="11016" width="22.25" style="379" customWidth="1"/>
    <col min="11017" max="11017" width="23" style="379" customWidth="1"/>
    <col min="11018" max="11018" width="13" style="379" customWidth="1"/>
    <col min="11019" max="11019" width="12.625" style="379" customWidth="1"/>
    <col min="11020" max="11020" width="11.625" style="379" customWidth="1"/>
    <col min="11021" max="11021" width="8.25" style="379" customWidth="1"/>
    <col min="11022" max="11023" width="12" style="379" customWidth="1"/>
    <col min="11024" max="11262" width="11" style="379"/>
    <col min="11263" max="11263" width="18.25" style="379" bestFit="1" customWidth="1"/>
    <col min="11264" max="11264" width="14.375" style="379" customWidth="1"/>
    <col min="11265" max="11265" width="11.625" style="379" customWidth="1"/>
    <col min="11266" max="11266" width="19" style="379" customWidth="1"/>
    <col min="11267" max="11267" width="15.25" style="379" bestFit="1" customWidth="1"/>
    <col min="11268" max="11269" width="12.625" style="379" customWidth="1"/>
    <col min="11270" max="11270" width="17.25" style="379" bestFit="1" customWidth="1"/>
    <col min="11271" max="11271" width="14.25" style="379" customWidth="1"/>
    <col min="11272" max="11272" width="22.25" style="379" customWidth="1"/>
    <col min="11273" max="11273" width="23" style="379" customWidth="1"/>
    <col min="11274" max="11274" width="13" style="379" customWidth="1"/>
    <col min="11275" max="11275" width="12.625" style="379" customWidth="1"/>
    <col min="11276" max="11276" width="11.625" style="379" customWidth="1"/>
    <col min="11277" max="11277" width="8.25" style="379" customWidth="1"/>
    <col min="11278" max="11279" width="12" style="379" customWidth="1"/>
    <col min="11280" max="11518" width="11" style="379"/>
    <col min="11519" max="11519" width="18.25" style="379" bestFit="1" customWidth="1"/>
    <col min="11520" max="11520" width="14.375" style="379" customWidth="1"/>
    <col min="11521" max="11521" width="11.625" style="379" customWidth="1"/>
    <col min="11522" max="11522" width="19" style="379" customWidth="1"/>
    <col min="11523" max="11523" width="15.25" style="379" bestFit="1" customWidth="1"/>
    <col min="11524" max="11525" width="12.625" style="379" customWidth="1"/>
    <col min="11526" max="11526" width="17.25" style="379" bestFit="1" customWidth="1"/>
    <col min="11527" max="11527" width="14.25" style="379" customWidth="1"/>
    <col min="11528" max="11528" width="22.25" style="379" customWidth="1"/>
    <col min="11529" max="11529" width="23" style="379" customWidth="1"/>
    <col min="11530" max="11530" width="13" style="379" customWidth="1"/>
    <col min="11531" max="11531" width="12.625" style="379" customWidth="1"/>
    <col min="11532" max="11532" width="11.625" style="379" customWidth="1"/>
    <col min="11533" max="11533" width="8.25" style="379" customWidth="1"/>
    <col min="11534" max="11535" width="12" style="379" customWidth="1"/>
    <col min="11536" max="11774" width="11" style="379"/>
    <col min="11775" max="11775" width="18.25" style="379" bestFit="1" customWidth="1"/>
    <col min="11776" max="11776" width="14.375" style="379" customWidth="1"/>
    <col min="11777" max="11777" width="11.625" style="379" customWidth="1"/>
    <col min="11778" max="11778" width="19" style="379" customWidth="1"/>
    <col min="11779" max="11779" width="15.25" style="379" bestFit="1" customWidth="1"/>
    <col min="11780" max="11781" width="12.625" style="379" customWidth="1"/>
    <col min="11782" max="11782" width="17.25" style="379" bestFit="1" customWidth="1"/>
    <col min="11783" max="11783" width="14.25" style="379" customWidth="1"/>
    <col min="11784" max="11784" width="22.25" style="379" customWidth="1"/>
    <col min="11785" max="11785" width="23" style="379" customWidth="1"/>
    <col min="11786" max="11786" width="13" style="379" customWidth="1"/>
    <col min="11787" max="11787" width="12.625" style="379" customWidth="1"/>
    <col min="11788" max="11788" width="11.625" style="379" customWidth="1"/>
    <col min="11789" max="11789" width="8.25" style="379" customWidth="1"/>
    <col min="11790" max="11791" width="12" style="379" customWidth="1"/>
    <col min="11792" max="12030" width="11" style="379"/>
    <col min="12031" max="12031" width="18.25" style="379" bestFit="1" customWidth="1"/>
    <col min="12032" max="12032" width="14.375" style="379" customWidth="1"/>
    <col min="12033" max="12033" width="11.625" style="379" customWidth="1"/>
    <col min="12034" max="12034" width="19" style="379" customWidth="1"/>
    <col min="12035" max="12035" width="15.25" style="379" bestFit="1" customWidth="1"/>
    <col min="12036" max="12037" width="12.625" style="379" customWidth="1"/>
    <col min="12038" max="12038" width="17.25" style="379" bestFit="1" customWidth="1"/>
    <col min="12039" max="12039" width="14.25" style="379" customWidth="1"/>
    <col min="12040" max="12040" width="22.25" style="379" customWidth="1"/>
    <col min="12041" max="12041" width="23" style="379" customWidth="1"/>
    <col min="12042" max="12042" width="13" style="379" customWidth="1"/>
    <col min="12043" max="12043" width="12.625" style="379" customWidth="1"/>
    <col min="12044" max="12044" width="11.625" style="379" customWidth="1"/>
    <col min="12045" max="12045" width="8.25" style="379" customWidth="1"/>
    <col min="12046" max="12047" width="12" style="379" customWidth="1"/>
    <col min="12048" max="12286" width="11" style="379"/>
    <col min="12287" max="12287" width="18.25" style="379" bestFit="1" customWidth="1"/>
    <col min="12288" max="12288" width="14.375" style="379" customWidth="1"/>
    <col min="12289" max="12289" width="11.625" style="379" customWidth="1"/>
    <col min="12290" max="12290" width="19" style="379" customWidth="1"/>
    <col min="12291" max="12291" width="15.25" style="379" bestFit="1" customWidth="1"/>
    <col min="12292" max="12293" width="12.625" style="379" customWidth="1"/>
    <col min="12294" max="12294" width="17.25" style="379" bestFit="1" customWidth="1"/>
    <col min="12295" max="12295" width="14.25" style="379" customWidth="1"/>
    <col min="12296" max="12296" width="22.25" style="379" customWidth="1"/>
    <col min="12297" max="12297" width="23" style="379" customWidth="1"/>
    <col min="12298" max="12298" width="13" style="379" customWidth="1"/>
    <col min="12299" max="12299" width="12.625" style="379" customWidth="1"/>
    <col min="12300" max="12300" width="11.625" style="379" customWidth="1"/>
    <col min="12301" max="12301" width="8.25" style="379" customWidth="1"/>
    <col min="12302" max="12303" width="12" style="379" customWidth="1"/>
    <col min="12304" max="12542" width="11" style="379"/>
    <col min="12543" max="12543" width="18.25" style="379" bestFit="1" customWidth="1"/>
    <col min="12544" max="12544" width="14.375" style="379" customWidth="1"/>
    <col min="12545" max="12545" width="11.625" style="379" customWidth="1"/>
    <col min="12546" max="12546" width="19" style="379" customWidth="1"/>
    <col min="12547" max="12547" width="15.25" style="379" bestFit="1" customWidth="1"/>
    <col min="12548" max="12549" width="12.625" style="379" customWidth="1"/>
    <col min="12550" max="12550" width="17.25" style="379" bestFit="1" customWidth="1"/>
    <col min="12551" max="12551" width="14.25" style="379" customWidth="1"/>
    <col min="12552" max="12552" width="22.25" style="379" customWidth="1"/>
    <col min="12553" max="12553" width="23" style="379" customWidth="1"/>
    <col min="12554" max="12554" width="13" style="379" customWidth="1"/>
    <col min="12555" max="12555" width="12.625" style="379" customWidth="1"/>
    <col min="12556" max="12556" width="11.625" style="379" customWidth="1"/>
    <col min="12557" max="12557" width="8.25" style="379" customWidth="1"/>
    <col min="12558" max="12559" width="12" style="379" customWidth="1"/>
    <col min="12560" max="12798" width="11" style="379"/>
    <col min="12799" max="12799" width="18.25" style="379" bestFit="1" customWidth="1"/>
    <col min="12800" max="12800" width="14.375" style="379" customWidth="1"/>
    <col min="12801" max="12801" width="11.625" style="379" customWidth="1"/>
    <col min="12802" max="12802" width="19" style="379" customWidth="1"/>
    <col min="12803" max="12803" width="15.25" style="379" bestFit="1" customWidth="1"/>
    <col min="12804" max="12805" width="12.625" style="379" customWidth="1"/>
    <col min="12806" max="12806" width="17.25" style="379" bestFit="1" customWidth="1"/>
    <col min="12807" max="12807" width="14.25" style="379" customWidth="1"/>
    <col min="12808" max="12808" width="22.25" style="379" customWidth="1"/>
    <col min="12809" max="12809" width="23" style="379" customWidth="1"/>
    <col min="12810" max="12810" width="13" style="379" customWidth="1"/>
    <col min="12811" max="12811" width="12.625" style="379" customWidth="1"/>
    <col min="12812" max="12812" width="11.625" style="379" customWidth="1"/>
    <col min="12813" max="12813" width="8.25" style="379" customWidth="1"/>
    <col min="12814" max="12815" width="12" style="379" customWidth="1"/>
    <col min="12816" max="13054" width="11" style="379"/>
    <col min="13055" max="13055" width="18.25" style="379" bestFit="1" customWidth="1"/>
    <col min="13056" max="13056" width="14.375" style="379" customWidth="1"/>
    <col min="13057" max="13057" width="11.625" style="379" customWidth="1"/>
    <col min="13058" max="13058" width="19" style="379" customWidth="1"/>
    <col min="13059" max="13059" width="15.25" style="379" bestFit="1" customWidth="1"/>
    <col min="13060" max="13061" width="12.625" style="379" customWidth="1"/>
    <col min="13062" max="13062" width="17.25" style="379" bestFit="1" customWidth="1"/>
    <col min="13063" max="13063" width="14.25" style="379" customWidth="1"/>
    <col min="13064" max="13064" width="22.25" style="379" customWidth="1"/>
    <col min="13065" max="13065" width="23" style="379" customWidth="1"/>
    <col min="13066" max="13066" width="13" style="379" customWidth="1"/>
    <col min="13067" max="13067" width="12.625" style="379" customWidth="1"/>
    <col min="13068" max="13068" width="11.625" style="379" customWidth="1"/>
    <col min="13069" max="13069" width="8.25" style="379" customWidth="1"/>
    <col min="13070" max="13071" width="12" style="379" customWidth="1"/>
    <col min="13072" max="13310" width="11" style="379"/>
    <col min="13311" max="13311" width="18.25" style="379" bestFit="1" customWidth="1"/>
    <col min="13312" max="13312" width="14.375" style="379" customWidth="1"/>
    <col min="13313" max="13313" width="11.625" style="379" customWidth="1"/>
    <col min="13314" max="13314" width="19" style="379" customWidth="1"/>
    <col min="13315" max="13315" width="15.25" style="379" bestFit="1" customWidth="1"/>
    <col min="13316" max="13317" width="12.625" style="379" customWidth="1"/>
    <col min="13318" max="13318" width="17.25" style="379" bestFit="1" customWidth="1"/>
    <col min="13319" max="13319" width="14.25" style="379" customWidth="1"/>
    <col min="13320" max="13320" width="22.25" style="379" customWidth="1"/>
    <col min="13321" max="13321" width="23" style="379" customWidth="1"/>
    <col min="13322" max="13322" width="13" style="379" customWidth="1"/>
    <col min="13323" max="13323" width="12.625" style="379" customWidth="1"/>
    <col min="13324" max="13324" width="11.625" style="379" customWidth="1"/>
    <col min="13325" max="13325" width="8.25" style="379" customWidth="1"/>
    <col min="13326" max="13327" width="12" style="379" customWidth="1"/>
    <col min="13328" max="13566" width="11" style="379"/>
    <col min="13567" max="13567" width="18.25" style="379" bestFit="1" customWidth="1"/>
    <col min="13568" max="13568" width="14.375" style="379" customWidth="1"/>
    <col min="13569" max="13569" width="11.625" style="379" customWidth="1"/>
    <col min="13570" max="13570" width="19" style="379" customWidth="1"/>
    <col min="13571" max="13571" width="15.25" style="379" bestFit="1" customWidth="1"/>
    <col min="13572" max="13573" width="12.625" style="379" customWidth="1"/>
    <col min="13574" max="13574" width="17.25" style="379" bestFit="1" customWidth="1"/>
    <col min="13575" max="13575" width="14.25" style="379" customWidth="1"/>
    <col min="13576" max="13576" width="22.25" style="379" customWidth="1"/>
    <col min="13577" max="13577" width="23" style="379" customWidth="1"/>
    <col min="13578" max="13578" width="13" style="379" customWidth="1"/>
    <col min="13579" max="13579" width="12.625" style="379" customWidth="1"/>
    <col min="13580" max="13580" width="11.625" style="379" customWidth="1"/>
    <col min="13581" max="13581" width="8.25" style="379" customWidth="1"/>
    <col min="13582" max="13583" width="12" style="379" customWidth="1"/>
    <col min="13584" max="13822" width="11" style="379"/>
    <col min="13823" max="13823" width="18.25" style="379" bestFit="1" customWidth="1"/>
    <col min="13824" max="13824" width="14.375" style="379" customWidth="1"/>
    <col min="13825" max="13825" width="11.625" style="379" customWidth="1"/>
    <col min="13826" max="13826" width="19" style="379" customWidth="1"/>
    <col min="13827" max="13827" width="15.25" style="379" bestFit="1" customWidth="1"/>
    <col min="13828" max="13829" width="12.625" style="379" customWidth="1"/>
    <col min="13830" max="13830" width="17.25" style="379" bestFit="1" customWidth="1"/>
    <col min="13831" max="13831" width="14.25" style="379" customWidth="1"/>
    <col min="13832" max="13832" width="22.25" style="379" customWidth="1"/>
    <col min="13833" max="13833" width="23" style="379" customWidth="1"/>
    <col min="13834" max="13834" width="13" style="379" customWidth="1"/>
    <col min="13835" max="13835" width="12.625" style="379" customWidth="1"/>
    <col min="13836" max="13836" width="11.625" style="379" customWidth="1"/>
    <col min="13837" max="13837" width="8.25" style="379" customWidth="1"/>
    <col min="13838" max="13839" width="12" style="379" customWidth="1"/>
    <col min="13840" max="14078" width="11" style="379"/>
    <col min="14079" max="14079" width="18.25" style="379" bestFit="1" customWidth="1"/>
    <col min="14080" max="14080" width="14.375" style="379" customWidth="1"/>
    <col min="14081" max="14081" width="11.625" style="379" customWidth="1"/>
    <col min="14082" max="14082" width="19" style="379" customWidth="1"/>
    <col min="14083" max="14083" width="15.25" style="379" bestFit="1" customWidth="1"/>
    <col min="14084" max="14085" width="12.625" style="379" customWidth="1"/>
    <col min="14086" max="14086" width="17.25" style="379" bestFit="1" customWidth="1"/>
    <col min="14087" max="14087" width="14.25" style="379" customWidth="1"/>
    <col min="14088" max="14088" width="22.25" style="379" customWidth="1"/>
    <col min="14089" max="14089" width="23" style="379" customWidth="1"/>
    <col min="14090" max="14090" width="13" style="379" customWidth="1"/>
    <col min="14091" max="14091" width="12.625" style="379" customWidth="1"/>
    <col min="14092" max="14092" width="11.625" style="379" customWidth="1"/>
    <col min="14093" max="14093" width="8.25" style="379" customWidth="1"/>
    <col min="14094" max="14095" width="12" style="379" customWidth="1"/>
    <col min="14096" max="14334" width="11" style="379"/>
    <col min="14335" max="14335" width="18.25" style="379" bestFit="1" customWidth="1"/>
    <col min="14336" max="14336" width="14.375" style="379" customWidth="1"/>
    <col min="14337" max="14337" width="11.625" style="379" customWidth="1"/>
    <col min="14338" max="14338" width="19" style="379" customWidth="1"/>
    <col min="14339" max="14339" width="15.25" style="379" bestFit="1" customWidth="1"/>
    <col min="14340" max="14341" width="12.625" style="379" customWidth="1"/>
    <col min="14342" max="14342" width="17.25" style="379" bestFit="1" customWidth="1"/>
    <col min="14343" max="14343" width="14.25" style="379" customWidth="1"/>
    <col min="14344" max="14344" width="22.25" style="379" customWidth="1"/>
    <col min="14345" max="14345" width="23" style="379" customWidth="1"/>
    <col min="14346" max="14346" width="13" style="379" customWidth="1"/>
    <col min="14347" max="14347" width="12.625" style="379" customWidth="1"/>
    <col min="14348" max="14348" width="11.625" style="379" customWidth="1"/>
    <col min="14349" max="14349" width="8.25" style="379" customWidth="1"/>
    <col min="14350" max="14351" width="12" style="379" customWidth="1"/>
    <col min="14352" max="14590" width="11" style="379"/>
    <col min="14591" max="14591" width="18.25" style="379" bestFit="1" customWidth="1"/>
    <col min="14592" max="14592" width="14.375" style="379" customWidth="1"/>
    <col min="14593" max="14593" width="11.625" style="379" customWidth="1"/>
    <col min="14594" max="14594" width="19" style="379" customWidth="1"/>
    <col min="14595" max="14595" width="15.25" style="379" bestFit="1" customWidth="1"/>
    <col min="14596" max="14597" width="12.625" style="379" customWidth="1"/>
    <col min="14598" max="14598" width="17.25" style="379" bestFit="1" customWidth="1"/>
    <col min="14599" max="14599" width="14.25" style="379" customWidth="1"/>
    <col min="14600" max="14600" width="22.25" style="379" customWidth="1"/>
    <col min="14601" max="14601" width="23" style="379" customWidth="1"/>
    <col min="14602" max="14602" width="13" style="379" customWidth="1"/>
    <col min="14603" max="14603" width="12.625" style="379" customWidth="1"/>
    <col min="14604" max="14604" width="11.625" style="379" customWidth="1"/>
    <col min="14605" max="14605" width="8.25" style="379" customWidth="1"/>
    <col min="14606" max="14607" width="12" style="379" customWidth="1"/>
    <col min="14608" max="14846" width="11" style="379"/>
    <col min="14847" max="14847" width="18.25" style="379" bestFit="1" customWidth="1"/>
    <col min="14848" max="14848" width="14.375" style="379" customWidth="1"/>
    <col min="14849" max="14849" width="11.625" style="379" customWidth="1"/>
    <col min="14850" max="14850" width="19" style="379" customWidth="1"/>
    <col min="14851" max="14851" width="15.25" style="379" bestFit="1" customWidth="1"/>
    <col min="14852" max="14853" width="12.625" style="379" customWidth="1"/>
    <col min="14854" max="14854" width="17.25" style="379" bestFit="1" customWidth="1"/>
    <col min="14855" max="14855" width="14.25" style="379" customWidth="1"/>
    <col min="14856" max="14856" width="22.25" style="379" customWidth="1"/>
    <col min="14857" max="14857" width="23" style="379" customWidth="1"/>
    <col min="14858" max="14858" width="13" style="379" customWidth="1"/>
    <col min="14859" max="14859" width="12.625" style="379" customWidth="1"/>
    <col min="14860" max="14860" width="11.625" style="379" customWidth="1"/>
    <col min="14861" max="14861" width="8.25" style="379" customWidth="1"/>
    <col min="14862" max="14863" width="12" style="379" customWidth="1"/>
    <col min="14864" max="15102" width="11" style="379"/>
    <col min="15103" max="15103" width="18.25" style="379" bestFit="1" customWidth="1"/>
    <col min="15104" max="15104" width="14.375" style="379" customWidth="1"/>
    <col min="15105" max="15105" width="11.625" style="379" customWidth="1"/>
    <col min="15106" max="15106" width="19" style="379" customWidth="1"/>
    <col min="15107" max="15107" width="15.25" style="379" bestFit="1" customWidth="1"/>
    <col min="15108" max="15109" width="12.625" style="379" customWidth="1"/>
    <col min="15110" max="15110" width="17.25" style="379" bestFit="1" customWidth="1"/>
    <col min="15111" max="15111" width="14.25" style="379" customWidth="1"/>
    <col min="15112" max="15112" width="22.25" style="379" customWidth="1"/>
    <col min="15113" max="15113" width="23" style="379" customWidth="1"/>
    <col min="15114" max="15114" width="13" style="379" customWidth="1"/>
    <col min="15115" max="15115" width="12.625" style="379" customWidth="1"/>
    <col min="15116" max="15116" width="11.625" style="379" customWidth="1"/>
    <col min="15117" max="15117" width="8.25" style="379" customWidth="1"/>
    <col min="15118" max="15119" width="12" style="379" customWidth="1"/>
    <col min="15120" max="15358" width="11" style="379"/>
    <col min="15359" max="15359" width="18.25" style="379" bestFit="1" customWidth="1"/>
    <col min="15360" max="15360" width="14.375" style="379" customWidth="1"/>
    <col min="15361" max="15361" width="11.625" style="379" customWidth="1"/>
    <col min="15362" max="15362" width="19" style="379" customWidth="1"/>
    <col min="15363" max="15363" width="15.25" style="379" bestFit="1" customWidth="1"/>
    <col min="15364" max="15365" width="12.625" style="379" customWidth="1"/>
    <col min="15366" max="15366" width="17.25" style="379" bestFit="1" customWidth="1"/>
    <col min="15367" max="15367" width="14.25" style="379" customWidth="1"/>
    <col min="15368" max="15368" width="22.25" style="379" customWidth="1"/>
    <col min="15369" max="15369" width="23" style="379" customWidth="1"/>
    <col min="15370" max="15370" width="13" style="379" customWidth="1"/>
    <col min="15371" max="15371" width="12.625" style="379" customWidth="1"/>
    <col min="15372" max="15372" width="11.625" style="379" customWidth="1"/>
    <col min="15373" max="15373" width="8.25" style="379" customWidth="1"/>
    <col min="15374" max="15375" width="12" style="379" customWidth="1"/>
    <col min="15376" max="15614" width="11" style="379"/>
    <col min="15615" max="15615" width="18.25" style="379" bestFit="1" customWidth="1"/>
    <col min="15616" max="15616" width="14.375" style="379" customWidth="1"/>
    <col min="15617" max="15617" width="11.625" style="379" customWidth="1"/>
    <col min="15618" max="15618" width="19" style="379" customWidth="1"/>
    <col min="15619" max="15619" width="15.25" style="379" bestFit="1" customWidth="1"/>
    <col min="15620" max="15621" width="12.625" style="379" customWidth="1"/>
    <col min="15622" max="15622" width="17.25" style="379" bestFit="1" customWidth="1"/>
    <col min="15623" max="15623" width="14.25" style="379" customWidth="1"/>
    <col min="15624" max="15624" width="22.25" style="379" customWidth="1"/>
    <col min="15625" max="15625" width="23" style="379" customWidth="1"/>
    <col min="15626" max="15626" width="13" style="379" customWidth="1"/>
    <col min="15627" max="15627" width="12.625" style="379" customWidth="1"/>
    <col min="15628" max="15628" width="11.625" style="379" customWidth="1"/>
    <col min="15629" max="15629" width="8.25" style="379" customWidth="1"/>
    <col min="15630" max="15631" width="12" style="379" customWidth="1"/>
    <col min="15632" max="15870" width="11" style="379"/>
    <col min="15871" max="15871" width="18.25" style="379" bestFit="1" customWidth="1"/>
    <col min="15872" max="15872" width="14.375" style="379" customWidth="1"/>
    <col min="15873" max="15873" width="11.625" style="379" customWidth="1"/>
    <col min="15874" max="15874" width="19" style="379" customWidth="1"/>
    <col min="15875" max="15875" width="15.25" style="379" bestFit="1" customWidth="1"/>
    <col min="15876" max="15877" width="12.625" style="379" customWidth="1"/>
    <col min="15878" max="15878" width="17.25" style="379" bestFit="1" customWidth="1"/>
    <col min="15879" max="15879" width="14.25" style="379" customWidth="1"/>
    <col min="15880" max="15880" width="22.25" style="379" customWidth="1"/>
    <col min="15881" max="15881" width="23" style="379" customWidth="1"/>
    <col min="15882" max="15882" width="13" style="379" customWidth="1"/>
    <col min="15883" max="15883" width="12.625" style="379" customWidth="1"/>
    <col min="15884" max="15884" width="11.625" style="379" customWidth="1"/>
    <col min="15885" max="15885" width="8.25" style="379" customWidth="1"/>
    <col min="15886" max="15887" width="12" style="379" customWidth="1"/>
    <col min="15888" max="16126" width="11" style="379"/>
    <col min="16127" max="16127" width="18.25" style="379" bestFit="1" customWidth="1"/>
    <col min="16128" max="16128" width="14.375" style="379" customWidth="1"/>
    <col min="16129" max="16129" width="11.625" style="379" customWidth="1"/>
    <col min="16130" max="16130" width="19" style="379" customWidth="1"/>
    <col min="16131" max="16131" width="15.25" style="379" bestFit="1" customWidth="1"/>
    <col min="16132" max="16133" width="12.625" style="379" customWidth="1"/>
    <col min="16134" max="16134" width="17.25" style="379" bestFit="1" customWidth="1"/>
    <col min="16135" max="16135" width="14.25" style="379" customWidth="1"/>
    <col min="16136" max="16136" width="22.25" style="379" customWidth="1"/>
    <col min="16137" max="16137" width="23" style="379" customWidth="1"/>
    <col min="16138" max="16138" width="13" style="379" customWidth="1"/>
    <col min="16139" max="16139" width="12.625" style="379" customWidth="1"/>
    <col min="16140" max="16140" width="11.625" style="379" customWidth="1"/>
    <col min="16141" max="16141" width="8.25" style="379" customWidth="1"/>
    <col min="16142" max="16143" width="12" style="379" customWidth="1"/>
    <col min="16144" max="16384" width="11" style="379"/>
  </cols>
  <sheetData>
    <row r="1" spans="1:26" s="288" customFormat="1" ht="13.5" customHeight="1" thickBot="1" x14ac:dyDescent="0.25">
      <c r="A1" s="405">
        <f ca="1">TODAY()</f>
        <v>44000</v>
      </c>
      <c r="B1" s="287"/>
      <c r="C1" s="287"/>
      <c r="D1" s="384"/>
      <c r="G1" s="289"/>
      <c r="L1" s="348"/>
      <c r="M1" s="348"/>
    </row>
    <row r="2" spans="1:26" s="288" customFormat="1" ht="45" customHeight="1" thickTop="1" thickBot="1" x14ac:dyDescent="0.25">
      <c r="A2" s="291" t="s">
        <v>185</v>
      </c>
      <c r="B2" s="401">
        <f>Planif!C1</f>
        <v>44197</v>
      </c>
      <c r="C2" s="482"/>
      <c r="D2" s="482"/>
      <c r="E2" s="292"/>
      <c r="F2" s="292"/>
      <c r="G2" s="293"/>
      <c r="H2" s="292"/>
      <c r="I2" s="292"/>
      <c r="J2" s="292"/>
      <c r="K2" s="292"/>
      <c r="L2" s="356"/>
      <c r="M2" s="350"/>
      <c r="N2" s="492" t="s">
        <v>31</v>
      </c>
      <c r="O2" s="493"/>
      <c r="P2" s="493"/>
      <c r="Q2" s="493"/>
      <c r="R2" s="493"/>
      <c r="S2" s="493"/>
      <c r="T2" s="493"/>
      <c r="U2" s="518" t="s">
        <v>0</v>
      </c>
      <c r="V2" s="519"/>
      <c r="W2" s="519"/>
      <c r="X2" s="519"/>
      <c r="Y2" s="519"/>
      <c r="Z2" s="520"/>
    </row>
    <row r="3" spans="1:26" s="288" customFormat="1" ht="38.25" customHeight="1" thickTop="1" x14ac:dyDescent="0.2">
      <c r="A3" s="508" t="s">
        <v>1</v>
      </c>
      <c r="B3" s="514" t="s">
        <v>364</v>
      </c>
      <c r="C3" s="515"/>
      <c r="D3" s="515"/>
      <c r="E3" s="516"/>
      <c r="F3" s="485" t="s">
        <v>241</v>
      </c>
      <c r="G3" s="510" t="s">
        <v>4</v>
      </c>
      <c r="H3" s="512" t="s">
        <v>34</v>
      </c>
      <c r="I3" s="512" t="s">
        <v>2</v>
      </c>
      <c r="J3" s="495" t="s">
        <v>5</v>
      </c>
      <c r="K3" s="496"/>
      <c r="L3" s="497" t="s">
        <v>248</v>
      </c>
      <c r="M3" s="499" t="s">
        <v>36</v>
      </c>
      <c r="N3" s="501" t="s">
        <v>30</v>
      </c>
      <c r="O3" s="502"/>
      <c r="P3" s="502"/>
      <c r="Q3" s="502"/>
      <c r="R3" s="502"/>
      <c r="S3" s="502"/>
      <c r="T3" s="503"/>
      <c r="U3" s="522" t="s">
        <v>6</v>
      </c>
      <c r="V3" s="406" t="s">
        <v>7</v>
      </c>
      <c r="W3" s="406" t="s">
        <v>45</v>
      </c>
      <c r="X3" s="523" t="s">
        <v>59</v>
      </c>
      <c r="Y3" s="517" t="s">
        <v>60</v>
      </c>
      <c r="Z3" s="521" t="s">
        <v>217</v>
      </c>
    </row>
    <row r="4" spans="1:26" s="288" customFormat="1" ht="30.75" customHeight="1" thickBot="1" x14ac:dyDescent="0.25">
      <c r="A4" s="509"/>
      <c r="B4" s="296" t="s">
        <v>8</v>
      </c>
      <c r="C4" s="346" t="s">
        <v>254</v>
      </c>
      <c r="D4" s="385" t="s">
        <v>9</v>
      </c>
      <c r="E4" s="346" t="s">
        <v>254</v>
      </c>
      <c r="F4" s="486"/>
      <c r="G4" s="511"/>
      <c r="H4" s="513"/>
      <c r="I4" s="513"/>
      <c r="J4" s="297" t="s">
        <v>10</v>
      </c>
      <c r="K4" s="298" t="s">
        <v>11</v>
      </c>
      <c r="L4" s="498"/>
      <c r="M4" s="500"/>
      <c r="N4" s="299" t="s">
        <v>35</v>
      </c>
      <c r="O4" s="300" t="s">
        <v>37</v>
      </c>
      <c r="P4" s="300" t="s">
        <v>27</v>
      </c>
      <c r="Q4" s="300" t="s">
        <v>29</v>
      </c>
      <c r="R4" s="300" t="s">
        <v>28</v>
      </c>
      <c r="S4" s="301" t="s">
        <v>53</v>
      </c>
      <c r="T4" s="302" t="s">
        <v>52</v>
      </c>
      <c r="U4" s="505"/>
      <c r="V4" s="298" t="s">
        <v>12</v>
      </c>
      <c r="W4" s="298" t="s">
        <v>12</v>
      </c>
      <c r="X4" s="507"/>
      <c r="Y4" s="484"/>
      <c r="Z4" s="488"/>
    </row>
    <row r="5" spans="1:26" s="288" customFormat="1" ht="20.25" customHeight="1" thickTop="1" x14ac:dyDescent="0.2">
      <c r="A5" s="303" t="s">
        <v>361</v>
      </c>
      <c r="B5" s="304">
        <v>44256</v>
      </c>
      <c r="C5" s="347">
        <f t="shared" ref="C5:C36" si="0">IF(B5="","",WEEKNUM(B5,2))</f>
        <v>10</v>
      </c>
      <c r="D5" s="304">
        <v>44286</v>
      </c>
      <c r="E5" s="347">
        <f t="shared" ref="E5:E14" si="1">IF(D5="","",WEEKNUM(D5,2))</f>
        <v>14</v>
      </c>
      <c r="F5" s="305"/>
      <c r="G5" s="306">
        <f t="shared" ref="G5:G36" ca="1" si="2">IF(B5= "", "",B5-$A$1)</f>
        <v>256</v>
      </c>
      <c r="H5" s="307"/>
      <c r="I5" s="308"/>
      <c r="J5" s="309"/>
      <c r="K5" s="310"/>
      <c r="L5" s="286"/>
      <c r="M5" s="286"/>
      <c r="N5" s="311">
        <v>1</v>
      </c>
      <c r="O5" s="312">
        <v>1</v>
      </c>
      <c r="P5" s="312">
        <v>4</v>
      </c>
      <c r="Q5" s="312">
        <v>4</v>
      </c>
      <c r="R5" s="313">
        <v>2</v>
      </c>
      <c r="S5" s="313"/>
      <c r="T5" s="314">
        <f t="shared" ref="T5:T14" si="3">SUM(N5:S5)</f>
        <v>12</v>
      </c>
      <c r="U5" s="315"/>
      <c r="V5" s="316"/>
      <c r="W5" s="310"/>
      <c r="X5" s="310">
        <v>8</v>
      </c>
      <c r="Y5" s="310">
        <v>8</v>
      </c>
      <c r="Z5" s="352"/>
    </row>
    <row r="6" spans="1:26" s="288" customFormat="1" ht="20.25" customHeight="1" x14ac:dyDescent="0.2">
      <c r="A6" s="303" t="s">
        <v>214</v>
      </c>
      <c r="B6" s="304">
        <v>44256</v>
      </c>
      <c r="C6" s="347">
        <f t="shared" si="0"/>
        <v>10</v>
      </c>
      <c r="D6" s="304">
        <v>44286</v>
      </c>
      <c r="E6" s="347">
        <f t="shared" si="1"/>
        <v>14</v>
      </c>
      <c r="F6" s="305"/>
      <c r="G6" s="306">
        <f t="shared" ca="1" si="2"/>
        <v>256</v>
      </c>
      <c r="H6" s="307"/>
      <c r="I6" s="308"/>
      <c r="J6" s="309"/>
      <c r="K6" s="310"/>
      <c r="L6" s="286" t="s">
        <v>362</v>
      </c>
      <c r="M6" s="286"/>
      <c r="N6" s="311"/>
      <c r="O6" s="312"/>
      <c r="P6" s="312"/>
      <c r="Q6" s="312"/>
      <c r="R6" s="313"/>
      <c r="S6" s="313"/>
      <c r="T6" s="314">
        <f t="shared" si="3"/>
        <v>0</v>
      </c>
      <c r="U6" s="315" t="s">
        <v>21</v>
      </c>
      <c r="V6" s="316" t="s">
        <v>15</v>
      </c>
      <c r="W6" s="310" t="s">
        <v>15</v>
      </c>
      <c r="X6" s="310">
        <v>15</v>
      </c>
      <c r="Y6" s="310">
        <v>15</v>
      </c>
      <c r="Z6" s="354"/>
    </row>
    <row r="7" spans="1:26" s="288" customFormat="1" ht="20.25" customHeight="1" x14ac:dyDescent="0.2">
      <c r="A7" s="303" t="s">
        <v>363</v>
      </c>
      <c r="B7" s="304">
        <v>44256</v>
      </c>
      <c r="C7" s="347">
        <f t="shared" si="0"/>
        <v>10</v>
      </c>
      <c r="D7" s="304">
        <v>44286</v>
      </c>
      <c r="E7" s="347">
        <f t="shared" si="1"/>
        <v>14</v>
      </c>
      <c r="F7" s="305"/>
      <c r="G7" s="306">
        <f t="shared" ca="1" si="2"/>
        <v>256</v>
      </c>
      <c r="H7" s="307"/>
      <c r="I7" s="319"/>
      <c r="J7" s="309"/>
      <c r="K7" s="310"/>
      <c r="L7" s="286" t="s">
        <v>197</v>
      </c>
      <c r="M7" s="286"/>
      <c r="N7" s="311" t="s">
        <v>281</v>
      </c>
      <c r="O7" s="312"/>
      <c r="P7" s="312" t="s">
        <v>281</v>
      </c>
      <c r="Q7" s="312"/>
      <c r="R7" s="313"/>
      <c r="S7" s="313"/>
      <c r="T7" s="314">
        <f t="shared" si="3"/>
        <v>0</v>
      </c>
      <c r="U7" s="315" t="s">
        <v>14</v>
      </c>
      <c r="V7" s="316"/>
      <c r="W7" s="310" t="s">
        <v>15</v>
      </c>
      <c r="X7" s="310">
        <v>15</v>
      </c>
      <c r="Y7" s="327">
        <v>15</v>
      </c>
      <c r="Z7" s="353"/>
    </row>
    <row r="8" spans="1:26" s="358" customFormat="1" ht="32.25" customHeight="1" x14ac:dyDescent="0.2">
      <c r="A8" s="320" t="s">
        <v>196</v>
      </c>
      <c r="B8" s="321">
        <v>44257</v>
      </c>
      <c r="C8" s="347">
        <f t="shared" si="0"/>
        <v>10</v>
      </c>
      <c r="D8" s="321">
        <v>44258</v>
      </c>
      <c r="E8" s="347">
        <f t="shared" si="1"/>
        <v>10</v>
      </c>
      <c r="F8" s="322"/>
      <c r="G8" s="323">
        <f t="shared" ca="1" si="2"/>
        <v>257</v>
      </c>
      <c r="H8" s="324"/>
      <c r="I8" s="325"/>
      <c r="J8" s="326"/>
      <c r="K8" s="327"/>
      <c r="L8" s="349" t="s">
        <v>197</v>
      </c>
      <c r="M8" s="349"/>
      <c r="N8" s="329">
        <v>3</v>
      </c>
      <c r="O8" s="330"/>
      <c r="P8" s="330"/>
      <c r="Q8" s="330">
        <v>5</v>
      </c>
      <c r="R8" s="331"/>
      <c r="S8" s="331"/>
      <c r="T8" s="332">
        <f t="shared" si="3"/>
        <v>8</v>
      </c>
      <c r="U8" s="333" t="s">
        <v>14</v>
      </c>
      <c r="V8" s="334" t="s">
        <v>15</v>
      </c>
      <c r="W8" s="327" t="s">
        <v>15</v>
      </c>
      <c r="X8" s="327">
        <v>11</v>
      </c>
      <c r="Y8" s="310">
        <v>6</v>
      </c>
      <c r="Z8" s="352"/>
    </row>
    <row r="9" spans="1:26" s="358" customFormat="1" ht="20.25" customHeight="1" x14ac:dyDescent="0.2">
      <c r="A9" s="320" t="s">
        <v>195</v>
      </c>
      <c r="B9" s="321">
        <v>44259</v>
      </c>
      <c r="C9" s="347">
        <f t="shared" si="0"/>
        <v>10</v>
      </c>
      <c r="D9" s="321">
        <v>44269</v>
      </c>
      <c r="E9" s="347">
        <f t="shared" si="1"/>
        <v>11</v>
      </c>
      <c r="F9" s="322"/>
      <c r="G9" s="323">
        <f t="shared" ca="1" si="2"/>
        <v>259</v>
      </c>
      <c r="H9" s="324"/>
      <c r="I9" s="325"/>
      <c r="J9" s="326"/>
      <c r="K9" s="327"/>
      <c r="L9" s="349" t="s">
        <v>197</v>
      </c>
      <c r="M9" s="349"/>
      <c r="N9" s="329">
        <v>4</v>
      </c>
      <c r="O9" s="330">
        <v>3</v>
      </c>
      <c r="P9" s="330">
        <v>15</v>
      </c>
      <c r="Q9" s="330">
        <v>4</v>
      </c>
      <c r="R9" s="331"/>
      <c r="S9" s="331"/>
      <c r="T9" s="332">
        <f t="shared" si="3"/>
        <v>26</v>
      </c>
      <c r="U9" s="333" t="s">
        <v>14</v>
      </c>
      <c r="V9" s="334" t="s">
        <v>15</v>
      </c>
      <c r="W9" s="327" t="s">
        <v>15</v>
      </c>
      <c r="X9" s="327">
        <v>61</v>
      </c>
      <c r="Y9" s="310">
        <v>28</v>
      </c>
      <c r="Z9" s="352"/>
    </row>
    <row r="10" spans="1:26" s="358" customFormat="1" ht="20.25" customHeight="1" x14ac:dyDescent="0.2">
      <c r="A10" s="303" t="s">
        <v>41</v>
      </c>
      <c r="B10" s="304">
        <v>44261</v>
      </c>
      <c r="C10" s="347">
        <f t="shared" si="0"/>
        <v>10</v>
      </c>
      <c r="D10" s="304">
        <v>44261</v>
      </c>
      <c r="E10" s="347">
        <f t="shared" si="1"/>
        <v>10</v>
      </c>
      <c r="F10" s="305"/>
      <c r="G10" s="306">
        <f t="shared" ca="1" si="2"/>
        <v>261</v>
      </c>
      <c r="H10" s="307"/>
      <c r="I10" s="308"/>
      <c r="J10" s="309"/>
      <c r="K10" s="310"/>
      <c r="L10" s="286" t="s">
        <v>193</v>
      </c>
      <c r="M10" s="286"/>
      <c r="N10" s="311"/>
      <c r="O10" s="312"/>
      <c r="P10" s="312"/>
      <c r="Q10" s="312"/>
      <c r="R10" s="313"/>
      <c r="S10" s="313"/>
      <c r="T10" s="314">
        <f t="shared" si="3"/>
        <v>0</v>
      </c>
      <c r="U10" s="315" t="s">
        <v>21</v>
      </c>
      <c r="V10" s="316" t="s">
        <v>15</v>
      </c>
      <c r="W10" s="310" t="s">
        <v>18</v>
      </c>
      <c r="X10" s="310">
        <v>13</v>
      </c>
      <c r="Y10" s="310">
        <v>0</v>
      </c>
      <c r="Z10" s="354"/>
    </row>
    <row r="11" spans="1:26" s="358" customFormat="1" ht="21" customHeight="1" x14ac:dyDescent="0.2">
      <c r="A11" s="303" t="s">
        <v>306</v>
      </c>
      <c r="B11" s="304">
        <v>44262</v>
      </c>
      <c r="C11" s="347">
        <f t="shared" si="0"/>
        <v>10</v>
      </c>
      <c r="D11" s="304">
        <v>44262</v>
      </c>
      <c r="E11" s="347">
        <f t="shared" si="1"/>
        <v>10</v>
      </c>
      <c r="F11" s="305"/>
      <c r="G11" s="306">
        <f t="shared" ca="1" si="2"/>
        <v>262</v>
      </c>
      <c r="H11" s="307"/>
      <c r="I11" s="308"/>
      <c r="J11" s="309"/>
      <c r="K11" s="310"/>
      <c r="L11" s="286" t="s">
        <v>197</v>
      </c>
      <c r="M11" s="286" t="s">
        <v>450</v>
      </c>
      <c r="N11" s="311"/>
      <c r="O11" s="312"/>
      <c r="P11" s="312"/>
      <c r="Q11" s="312"/>
      <c r="R11" s="313"/>
      <c r="S11" s="313"/>
      <c r="T11" s="314">
        <f t="shared" si="3"/>
        <v>0</v>
      </c>
      <c r="U11" s="315"/>
      <c r="V11" s="316"/>
      <c r="W11" s="310"/>
      <c r="X11" s="310">
        <v>0</v>
      </c>
      <c r="Y11" s="310">
        <v>0</v>
      </c>
      <c r="Z11" s="352"/>
    </row>
    <row r="12" spans="1:26" s="288" customFormat="1" ht="20.25" customHeight="1" x14ac:dyDescent="0.2">
      <c r="A12" s="303" t="s">
        <v>41</v>
      </c>
      <c r="B12" s="304">
        <v>44262</v>
      </c>
      <c r="C12" s="347">
        <f t="shared" si="0"/>
        <v>10</v>
      </c>
      <c r="D12" s="304">
        <v>44262</v>
      </c>
      <c r="E12" s="347">
        <f t="shared" si="1"/>
        <v>10</v>
      </c>
      <c r="F12" s="305"/>
      <c r="G12" s="306">
        <f t="shared" ca="1" si="2"/>
        <v>262</v>
      </c>
      <c r="H12" s="307"/>
      <c r="I12" s="308"/>
      <c r="J12" s="309"/>
      <c r="K12" s="310"/>
      <c r="L12" s="286" t="s">
        <v>193</v>
      </c>
      <c r="M12" s="286" t="s">
        <v>316</v>
      </c>
      <c r="N12" s="311"/>
      <c r="O12" s="312"/>
      <c r="P12" s="312"/>
      <c r="Q12" s="312"/>
      <c r="R12" s="313"/>
      <c r="S12" s="313"/>
      <c r="T12" s="314">
        <f t="shared" si="3"/>
        <v>0</v>
      </c>
      <c r="U12" s="315" t="s">
        <v>21</v>
      </c>
      <c r="V12" s="316"/>
      <c r="W12" s="310"/>
      <c r="X12" s="310">
        <v>14</v>
      </c>
      <c r="Y12" s="327">
        <v>0</v>
      </c>
      <c r="Z12" s="353"/>
    </row>
    <row r="13" spans="1:26" s="288" customFormat="1" ht="20.25" customHeight="1" x14ac:dyDescent="0.2">
      <c r="A13" s="320" t="s">
        <v>304</v>
      </c>
      <c r="B13" s="321">
        <v>44262</v>
      </c>
      <c r="C13" s="347">
        <f t="shared" si="0"/>
        <v>10</v>
      </c>
      <c r="D13" s="321">
        <v>44262</v>
      </c>
      <c r="E13" s="347">
        <f t="shared" si="1"/>
        <v>10</v>
      </c>
      <c r="F13" s="322"/>
      <c r="G13" s="323">
        <f t="shared" ca="1" si="2"/>
        <v>262</v>
      </c>
      <c r="H13" s="324"/>
      <c r="I13" s="325"/>
      <c r="J13" s="326"/>
      <c r="K13" s="327"/>
      <c r="L13" s="349" t="s">
        <v>448</v>
      </c>
      <c r="M13" s="349" t="s">
        <v>380</v>
      </c>
      <c r="N13" s="329">
        <v>2</v>
      </c>
      <c r="O13" s="330"/>
      <c r="P13" s="330">
        <v>4</v>
      </c>
      <c r="Q13" s="330"/>
      <c r="R13" s="331"/>
      <c r="S13" s="331"/>
      <c r="T13" s="332">
        <f t="shared" si="3"/>
        <v>6</v>
      </c>
      <c r="U13" s="333" t="s">
        <v>14</v>
      </c>
      <c r="V13" s="334" t="s">
        <v>15</v>
      </c>
      <c r="W13" s="327" t="s">
        <v>18</v>
      </c>
      <c r="X13" s="327">
        <v>5</v>
      </c>
      <c r="Y13" s="310">
        <v>5</v>
      </c>
      <c r="Z13" s="357"/>
    </row>
    <row r="14" spans="1:26" s="288" customFormat="1" ht="18" x14ac:dyDescent="0.2">
      <c r="A14" s="303" t="s">
        <v>282</v>
      </c>
      <c r="B14" s="304">
        <v>44262</v>
      </c>
      <c r="C14" s="347">
        <f t="shared" si="0"/>
        <v>10</v>
      </c>
      <c r="D14" s="304">
        <v>44262</v>
      </c>
      <c r="E14" s="347">
        <f t="shared" si="1"/>
        <v>10</v>
      </c>
      <c r="F14" s="305"/>
      <c r="G14" s="306">
        <f t="shared" ca="1" si="2"/>
        <v>262</v>
      </c>
      <c r="H14" s="307"/>
      <c r="I14" s="308"/>
      <c r="J14" s="309"/>
      <c r="K14" s="310"/>
      <c r="L14" s="286" t="s">
        <v>449</v>
      </c>
      <c r="M14" s="286" t="s">
        <v>380</v>
      </c>
      <c r="N14" s="311">
        <v>1</v>
      </c>
      <c r="O14" s="312"/>
      <c r="P14" s="312">
        <v>9</v>
      </c>
      <c r="Q14" s="312"/>
      <c r="R14" s="313"/>
      <c r="S14" s="313"/>
      <c r="T14" s="314">
        <f t="shared" si="3"/>
        <v>10</v>
      </c>
      <c r="U14" s="315" t="s">
        <v>14</v>
      </c>
      <c r="V14" s="316" t="s">
        <v>15</v>
      </c>
      <c r="W14" s="310" t="s">
        <v>15</v>
      </c>
      <c r="X14" s="310">
        <v>5</v>
      </c>
      <c r="Y14" s="310">
        <v>8</v>
      </c>
      <c r="Z14" s="352"/>
    </row>
    <row r="15" spans="1:26" s="288" customFormat="1" ht="18" x14ac:dyDescent="0.2">
      <c r="A15" s="303" t="s">
        <v>321</v>
      </c>
      <c r="B15" s="304">
        <v>44263</v>
      </c>
      <c r="C15" s="347">
        <f t="shared" si="0"/>
        <v>11</v>
      </c>
      <c r="D15" s="304">
        <v>44263</v>
      </c>
      <c r="E15" s="347"/>
      <c r="F15" s="305"/>
      <c r="G15" s="306">
        <f t="shared" ca="1" si="2"/>
        <v>263</v>
      </c>
      <c r="H15" s="307"/>
      <c r="I15" s="308"/>
      <c r="J15" s="309"/>
      <c r="K15" s="310"/>
      <c r="L15" s="286" t="s">
        <v>197</v>
      </c>
      <c r="M15" s="286" t="s">
        <v>397</v>
      </c>
      <c r="N15" s="311">
        <v>1</v>
      </c>
      <c r="O15" s="312"/>
      <c r="P15" s="312"/>
      <c r="Q15" s="312"/>
      <c r="R15" s="313"/>
      <c r="S15" s="313"/>
      <c r="T15" s="314">
        <v>1</v>
      </c>
      <c r="U15" s="315"/>
      <c r="V15" s="316" t="s">
        <v>15</v>
      </c>
      <c r="W15" s="310" t="s">
        <v>18</v>
      </c>
      <c r="X15" s="310">
        <v>2</v>
      </c>
      <c r="Y15" s="310">
        <v>2</v>
      </c>
      <c r="Z15" s="352"/>
    </row>
    <row r="16" spans="1:26" s="288" customFormat="1" ht="18" x14ac:dyDescent="0.2">
      <c r="A16" s="336" t="s">
        <v>305</v>
      </c>
      <c r="B16" s="337">
        <v>44263</v>
      </c>
      <c r="C16" s="347">
        <f t="shared" si="0"/>
        <v>11</v>
      </c>
      <c r="D16" s="337">
        <v>44263</v>
      </c>
      <c r="E16" s="347">
        <f>IF(D16="","",WEEKNUM(D16,2))</f>
        <v>11</v>
      </c>
      <c r="F16" s="338"/>
      <c r="G16" s="323">
        <f t="shared" ca="1" si="2"/>
        <v>263</v>
      </c>
      <c r="H16" s="339"/>
      <c r="I16" s="340"/>
      <c r="J16" s="326"/>
      <c r="K16" s="327"/>
      <c r="L16" s="349" t="s">
        <v>197</v>
      </c>
      <c r="M16" s="286" t="s">
        <v>380</v>
      </c>
      <c r="N16" s="311"/>
      <c r="O16" s="312"/>
      <c r="P16" s="312"/>
      <c r="Q16" s="312"/>
      <c r="R16" s="313"/>
      <c r="S16" s="313"/>
      <c r="T16" s="314">
        <f>SUM(N16:S16)</f>
        <v>0</v>
      </c>
      <c r="U16" s="315"/>
      <c r="V16" s="316"/>
      <c r="W16" s="310"/>
      <c r="X16" s="310">
        <v>0</v>
      </c>
      <c r="Y16" s="310">
        <v>0</v>
      </c>
      <c r="Z16" s="352"/>
    </row>
    <row r="17" spans="1:26" s="288" customFormat="1" ht="21" customHeight="1" x14ac:dyDescent="0.2">
      <c r="A17" s="303" t="s">
        <v>92</v>
      </c>
      <c r="B17" s="304">
        <v>44267</v>
      </c>
      <c r="C17" s="347">
        <f t="shared" si="0"/>
        <v>11</v>
      </c>
      <c r="D17" s="304">
        <v>44267</v>
      </c>
      <c r="E17" s="347">
        <f>IF(D17="","",WEEKNUM(D17,2))</f>
        <v>11</v>
      </c>
      <c r="F17" s="305"/>
      <c r="G17" s="306">
        <f t="shared" ca="1" si="2"/>
        <v>267</v>
      </c>
      <c r="H17" s="307"/>
      <c r="I17" s="308"/>
      <c r="J17" s="309"/>
      <c r="K17" s="310"/>
      <c r="L17" s="286" t="s">
        <v>197</v>
      </c>
      <c r="M17" s="286" t="s">
        <v>451</v>
      </c>
      <c r="N17" s="311"/>
      <c r="O17" s="312"/>
      <c r="P17" s="312"/>
      <c r="Q17" s="312"/>
      <c r="R17" s="313"/>
      <c r="S17" s="313"/>
      <c r="T17" s="314">
        <f>SUM(N17:S17)</f>
        <v>0</v>
      </c>
      <c r="U17" s="315"/>
      <c r="V17" s="316"/>
      <c r="W17" s="310"/>
      <c r="X17" s="310">
        <v>0</v>
      </c>
      <c r="Y17" s="310">
        <v>0</v>
      </c>
      <c r="Z17" s="352"/>
    </row>
    <row r="18" spans="1:26" s="288" customFormat="1" ht="27.75" customHeight="1" x14ac:dyDescent="0.2">
      <c r="A18" s="303" t="s">
        <v>41</v>
      </c>
      <c r="B18" s="304">
        <v>44268</v>
      </c>
      <c r="C18" s="347">
        <f t="shared" si="0"/>
        <v>11</v>
      </c>
      <c r="D18" s="304">
        <v>44268</v>
      </c>
      <c r="E18" s="347"/>
      <c r="F18" s="305"/>
      <c r="G18" s="306">
        <f t="shared" ca="1" si="2"/>
        <v>268</v>
      </c>
      <c r="H18" s="307"/>
      <c r="I18" s="308"/>
      <c r="J18" s="309"/>
      <c r="K18" s="310"/>
      <c r="L18" s="286" t="s">
        <v>356</v>
      </c>
      <c r="M18" s="286" t="s">
        <v>316</v>
      </c>
      <c r="N18" s="311"/>
      <c r="O18" s="312"/>
      <c r="P18" s="312"/>
      <c r="Q18" s="312"/>
      <c r="R18" s="313"/>
      <c r="S18" s="313"/>
      <c r="T18" s="314"/>
      <c r="U18" s="315" t="s">
        <v>21</v>
      </c>
      <c r="V18" s="316" t="s">
        <v>15</v>
      </c>
      <c r="W18" s="310" t="s">
        <v>18</v>
      </c>
      <c r="X18" s="310">
        <v>13</v>
      </c>
      <c r="Y18" s="310">
        <v>0</v>
      </c>
      <c r="Z18" s="352"/>
    </row>
    <row r="19" spans="1:26" s="288" customFormat="1" ht="18" x14ac:dyDescent="0.2">
      <c r="A19" s="336" t="s">
        <v>322</v>
      </c>
      <c r="B19" s="337">
        <v>44268</v>
      </c>
      <c r="C19" s="347">
        <f t="shared" si="0"/>
        <v>11</v>
      </c>
      <c r="D19" s="337">
        <v>44268</v>
      </c>
      <c r="E19" s="347">
        <f>IF(D19="","",WEEKNUM(D19,2))</f>
        <v>11</v>
      </c>
      <c r="F19" s="338"/>
      <c r="G19" s="323">
        <f t="shared" ca="1" si="2"/>
        <v>268</v>
      </c>
      <c r="H19" s="339"/>
      <c r="I19" s="340"/>
      <c r="J19" s="326"/>
      <c r="K19" s="327"/>
      <c r="L19" s="349" t="s">
        <v>265</v>
      </c>
      <c r="M19" s="286" t="s">
        <v>451</v>
      </c>
      <c r="N19" s="311">
        <v>1</v>
      </c>
      <c r="O19" s="312"/>
      <c r="P19" s="312">
        <v>2</v>
      </c>
      <c r="Q19" s="312"/>
      <c r="R19" s="313"/>
      <c r="S19" s="313"/>
      <c r="T19" s="314"/>
      <c r="U19" s="315"/>
      <c r="V19" s="316"/>
      <c r="W19" s="310"/>
      <c r="X19" s="310">
        <v>0</v>
      </c>
      <c r="Y19" s="310">
        <v>0</v>
      </c>
      <c r="Z19" s="352"/>
    </row>
    <row r="20" spans="1:26" s="288" customFormat="1" ht="18" x14ac:dyDescent="0.2">
      <c r="A20" s="303" t="s">
        <v>264</v>
      </c>
      <c r="B20" s="304">
        <v>44268</v>
      </c>
      <c r="C20" s="347">
        <f t="shared" si="0"/>
        <v>11</v>
      </c>
      <c r="D20" s="304">
        <v>44268</v>
      </c>
      <c r="E20" s="347">
        <f>IF(D20="","",WEEKNUM(D20,2))</f>
        <v>11</v>
      </c>
      <c r="F20" s="338"/>
      <c r="G20" s="306">
        <f t="shared" ca="1" si="2"/>
        <v>268</v>
      </c>
      <c r="H20" s="307"/>
      <c r="I20" s="308"/>
      <c r="J20" s="309"/>
      <c r="K20" s="310"/>
      <c r="L20" s="286" t="s">
        <v>265</v>
      </c>
      <c r="M20" s="286" t="s">
        <v>380</v>
      </c>
      <c r="N20" s="311"/>
      <c r="O20" s="312"/>
      <c r="P20" s="312"/>
      <c r="Q20" s="312"/>
      <c r="R20" s="313"/>
      <c r="S20" s="313"/>
      <c r="T20" s="314"/>
      <c r="U20" s="318"/>
      <c r="V20" s="310"/>
      <c r="W20" s="310"/>
      <c r="X20" s="310">
        <v>0</v>
      </c>
      <c r="Y20" s="310">
        <v>0</v>
      </c>
      <c r="Z20" s="389"/>
    </row>
    <row r="21" spans="1:26" s="288" customFormat="1" ht="24.75" customHeight="1" x14ac:dyDescent="0.2">
      <c r="A21" s="320" t="s">
        <v>41</v>
      </c>
      <c r="B21" s="321">
        <v>44269</v>
      </c>
      <c r="C21" s="347">
        <f t="shared" si="0"/>
        <v>11</v>
      </c>
      <c r="D21" s="321">
        <v>44269</v>
      </c>
      <c r="E21" s="347"/>
      <c r="F21" s="322"/>
      <c r="G21" s="323">
        <f t="shared" ca="1" si="2"/>
        <v>269</v>
      </c>
      <c r="H21" s="324"/>
      <c r="I21" s="325"/>
      <c r="J21" s="326"/>
      <c r="K21" s="327"/>
      <c r="L21" s="349" t="s">
        <v>356</v>
      </c>
      <c r="M21" s="349" t="s">
        <v>316</v>
      </c>
      <c r="N21" s="329"/>
      <c r="O21" s="330"/>
      <c r="P21" s="330"/>
      <c r="Q21" s="330"/>
      <c r="R21" s="331"/>
      <c r="S21" s="331"/>
      <c r="T21" s="332"/>
      <c r="U21" s="333"/>
      <c r="V21" s="334"/>
      <c r="W21" s="327"/>
      <c r="X21" s="327">
        <v>14</v>
      </c>
      <c r="Y21" s="310">
        <v>0</v>
      </c>
      <c r="Z21" s="352"/>
    </row>
    <row r="22" spans="1:26" s="288" customFormat="1" ht="25.5" x14ac:dyDescent="0.2">
      <c r="A22" s="303" t="s">
        <v>206</v>
      </c>
      <c r="B22" s="304">
        <v>44269</v>
      </c>
      <c r="C22" s="347">
        <f t="shared" si="0"/>
        <v>11</v>
      </c>
      <c r="D22" s="304">
        <v>44277</v>
      </c>
      <c r="E22" s="347">
        <f>IF(D22="","",WEEKNUM(D22,2))</f>
        <v>13</v>
      </c>
      <c r="F22" s="305"/>
      <c r="G22" s="306">
        <f t="shared" ca="1" si="2"/>
        <v>269</v>
      </c>
      <c r="H22" s="307"/>
      <c r="I22" s="308"/>
      <c r="J22" s="309"/>
      <c r="K22" s="310"/>
      <c r="L22" s="286" t="s">
        <v>207</v>
      </c>
      <c r="M22" s="286" t="s">
        <v>280</v>
      </c>
      <c r="N22" s="311"/>
      <c r="O22" s="312"/>
      <c r="P22" s="312"/>
      <c r="Q22" s="312"/>
      <c r="R22" s="313"/>
      <c r="S22" s="313"/>
      <c r="T22" s="314">
        <f>SUM(N22:S22)</f>
        <v>0</v>
      </c>
      <c r="U22" s="315" t="s">
        <v>14</v>
      </c>
      <c r="V22" s="316" t="s">
        <v>15</v>
      </c>
      <c r="W22" s="310" t="s">
        <v>18</v>
      </c>
      <c r="X22" s="310">
        <v>0</v>
      </c>
      <c r="Y22" s="310">
        <v>0</v>
      </c>
      <c r="Z22" s="352"/>
    </row>
    <row r="23" spans="1:26" s="288" customFormat="1" ht="18" x14ac:dyDescent="0.2">
      <c r="A23" s="303" t="s">
        <v>93</v>
      </c>
      <c r="B23" s="304">
        <v>44269</v>
      </c>
      <c r="C23" s="347">
        <f t="shared" si="0"/>
        <v>11</v>
      </c>
      <c r="D23" s="304">
        <v>44269</v>
      </c>
      <c r="E23" s="347">
        <f>IF(D23="","",WEEKNUM(D23,2))</f>
        <v>11</v>
      </c>
      <c r="F23" s="338"/>
      <c r="G23" s="306">
        <f t="shared" ca="1" si="2"/>
        <v>269</v>
      </c>
      <c r="H23" s="307"/>
      <c r="I23" s="308"/>
      <c r="J23" s="309"/>
      <c r="K23" s="310"/>
      <c r="L23" s="286" t="s">
        <v>197</v>
      </c>
      <c r="M23" s="286" t="s">
        <v>380</v>
      </c>
      <c r="N23" s="311"/>
      <c r="O23" s="312"/>
      <c r="P23" s="312"/>
      <c r="Q23" s="312"/>
      <c r="R23" s="313"/>
      <c r="S23" s="313"/>
      <c r="T23" s="314">
        <f>SUM(N23:S23)</f>
        <v>0</v>
      </c>
      <c r="U23" s="315" t="s">
        <v>21</v>
      </c>
      <c r="V23" s="316"/>
      <c r="W23" s="310"/>
      <c r="X23" s="310">
        <v>0</v>
      </c>
      <c r="Y23" s="310">
        <v>0</v>
      </c>
      <c r="Z23" s="352"/>
    </row>
    <row r="24" spans="1:26" s="288" customFormat="1" ht="20.25" customHeight="1" x14ac:dyDescent="0.2">
      <c r="A24" s="303" t="s">
        <v>453</v>
      </c>
      <c r="B24" s="304">
        <v>44274</v>
      </c>
      <c r="C24" s="347">
        <f t="shared" si="0"/>
        <v>12</v>
      </c>
      <c r="D24" s="304">
        <v>44274</v>
      </c>
      <c r="E24" s="347">
        <f>IF(D24="","",WEEKNUM(D24,2))</f>
        <v>12</v>
      </c>
      <c r="F24" s="390"/>
      <c r="G24" s="306">
        <f t="shared" ca="1" si="2"/>
        <v>274</v>
      </c>
      <c r="H24" s="307"/>
      <c r="I24" s="308"/>
      <c r="J24" s="309"/>
      <c r="K24" s="310"/>
      <c r="L24" s="286" t="s">
        <v>452</v>
      </c>
      <c r="M24" s="286" t="s">
        <v>454</v>
      </c>
      <c r="N24" s="311"/>
      <c r="O24" s="312"/>
      <c r="P24" s="312"/>
      <c r="Q24" s="312"/>
      <c r="R24" s="313"/>
      <c r="S24" s="313"/>
      <c r="T24" s="314">
        <f>SUM(N24:S24)</f>
        <v>0</v>
      </c>
      <c r="U24" s="315"/>
      <c r="V24" s="316"/>
      <c r="W24" s="310"/>
      <c r="X24" s="310">
        <v>0</v>
      </c>
      <c r="Y24" s="310">
        <v>0</v>
      </c>
      <c r="Z24" s="389"/>
    </row>
    <row r="25" spans="1:26" s="288" customFormat="1" ht="20.25" customHeight="1" x14ac:dyDescent="0.2">
      <c r="A25" s="303" t="s">
        <v>455</v>
      </c>
      <c r="B25" s="304">
        <v>44274</v>
      </c>
      <c r="C25" s="347">
        <f t="shared" si="0"/>
        <v>12</v>
      </c>
      <c r="D25" s="304">
        <v>44274</v>
      </c>
      <c r="E25" s="347">
        <f>IF(D25="","",WEEKNUM(D25,2))</f>
        <v>12</v>
      </c>
      <c r="F25" s="305"/>
      <c r="G25" s="306">
        <f t="shared" ca="1" si="2"/>
        <v>274</v>
      </c>
      <c r="H25" s="307"/>
      <c r="I25" s="308"/>
      <c r="J25" s="309"/>
      <c r="K25" s="310"/>
      <c r="L25" s="286" t="s">
        <v>452</v>
      </c>
      <c r="M25" s="286" t="s">
        <v>314</v>
      </c>
      <c r="N25" s="311"/>
      <c r="O25" s="312"/>
      <c r="P25" s="312"/>
      <c r="Q25" s="312"/>
      <c r="R25" s="313"/>
      <c r="S25" s="313"/>
      <c r="T25" s="314">
        <f>SUM(N25:S25)</f>
        <v>0</v>
      </c>
      <c r="U25" s="315"/>
      <c r="V25" s="316"/>
      <c r="W25" s="310"/>
      <c r="X25" s="310">
        <v>0</v>
      </c>
      <c r="Y25" s="310">
        <v>0</v>
      </c>
      <c r="Z25" s="389"/>
    </row>
    <row r="26" spans="1:26" s="288" customFormat="1" ht="18" x14ac:dyDescent="0.2">
      <c r="A26" s="336" t="s">
        <v>41</v>
      </c>
      <c r="B26" s="337">
        <v>44275</v>
      </c>
      <c r="C26" s="347">
        <f t="shared" si="0"/>
        <v>12</v>
      </c>
      <c r="D26" s="337">
        <v>44275</v>
      </c>
      <c r="E26" s="347"/>
      <c r="F26" s="305"/>
      <c r="G26" s="323">
        <f t="shared" ca="1" si="2"/>
        <v>275</v>
      </c>
      <c r="H26" s="339"/>
      <c r="I26" s="340"/>
      <c r="J26" s="326"/>
      <c r="K26" s="327"/>
      <c r="L26" s="349" t="s">
        <v>356</v>
      </c>
      <c r="M26" s="286" t="s">
        <v>316</v>
      </c>
      <c r="N26" s="311"/>
      <c r="O26" s="312"/>
      <c r="P26" s="312"/>
      <c r="Q26" s="312"/>
      <c r="R26" s="313"/>
      <c r="S26" s="313"/>
      <c r="T26" s="314"/>
      <c r="U26" s="315"/>
      <c r="V26" s="316"/>
      <c r="W26" s="310"/>
      <c r="X26" s="310">
        <v>13</v>
      </c>
      <c r="Y26" s="310">
        <v>0</v>
      </c>
      <c r="Z26" s="352"/>
    </row>
    <row r="27" spans="1:26" s="288" customFormat="1" ht="20.25" customHeight="1" x14ac:dyDescent="0.2">
      <c r="A27" s="303" t="s">
        <v>456</v>
      </c>
      <c r="B27" s="304">
        <v>44275</v>
      </c>
      <c r="C27" s="347">
        <f t="shared" si="0"/>
        <v>12</v>
      </c>
      <c r="D27" s="304">
        <v>44275</v>
      </c>
      <c r="E27" s="347">
        <f>IF(D27="","",WEEKNUM(D27,2))</f>
        <v>12</v>
      </c>
      <c r="F27" s="338"/>
      <c r="G27" s="306">
        <f t="shared" ca="1" si="2"/>
        <v>275</v>
      </c>
      <c r="H27" s="307"/>
      <c r="I27" s="308"/>
      <c r="J27" s="309"/>
      <c r="K27" s="310"/>
      <c r="L27" s="286" t="s">
        <v>452</v>
      </c>
      <c r="M27" s="286" t="s">
        <v>423</v>
      </c>
      <c r="N27" s="311"/>
      <c r="O27" s="312"/>
      <c r="P27" s="312"/>
      <c r="Q27" s="312"/>
      <c r="R27" s="313"/>
      <c r="S27" s="313"/>
      <c r="T27" s="314">
        <f>SUM(N27:S27)</f>
        <v>0</v>
      </c>
      <c r="U27" s="315"/>
      <c r="V27" s="316"/>
      <c r="W27" s="310"/>
      <c r="X27" s="310">
        <v>0</v>
      </c>
      <c r="Y27" s="310">
        <v>0</v>
      </c>
      <c r="Z27" s="389"/>
    </row>
    <row r="28" spans="1:26" s="288" customFormat="1" ht="20.25" customHeight="1" x14ac:dyDescent="0.2">
      <c r="A28" s="303" t="s">
        <v>328</v>
      </c>
      <c r="B28" s="304">
        <v>44275</v>
      </c>
      <c r="C28" s="347">
        <f t="shared" si="0"/>
        <v>12</v>
      </c>
      <c r="D28" s="304">
        <v>44275</v>
      </c>
      <c r="E28" s="347"/>
      <c r="F28" s="338"/>
      <c r="G28" s="306">
        <f t="shared" ca="1" si="2"/>
        <v>275</v>
      </c>
      <c r="H28" s="307"/>
      <c r="I28" s="308"/>
      <c r="J28" s="309"/>
      <c r="K28" s="310"/>
      <c r="L28" s="286" t="s">
        <v>197</v>
      </c>
      <c r="M28" s="286" t="s">
        <v>457</v>
      </c>
      <c r="N28" s="311"/>
      <c r="O28" s="312"/>
      <c r="P28" s="312"/>
      <c r="Q28" s="312"/>
      <c r="R28" s="313"/>
      <c r="S28" s="313"/>
      <c r="T28" s="314">
        <f>SUM(N28:S28)</f>
        <v>0</v>
      </c>
      <c r="U28" s="315" t="s">
        <v>21</v>
      </c>
      <c r="V28" s="316" t="s">
        <v>18</v>
      </c>
      <c r="W28" s="310"/>
      <c r="X28" s="310">
        <v>0</v>
      </c>
      <c r="Y28" s="310">
        <v>0</v>
      </c>
      <c r="Z28" s="389"/>
    </row>
    <row r="29" spans="1:26" s="288" customFormat="1" ht="20.25" customHeight="1" x14ac:dyDescent="0.2">
      <c r="A29" s="303" t="s">
        <v>317</v>
      </c>
      <c r="B29" s="304">
        <v>44276</v>
      </c>
      <c r="C29" s="347">
        <f t="shared" si="0"/>
        <v>12</v>
      </c>
      <c r="D29" s="304">
        <v>44276</v>
      </c>
      <c r="E29" s="347">
        <f>IF(D29="","",WEEKNUM(D29,2))</f>
        <v>12</v>
      </c>
      <c r="F29" s="338"/>
      <c r="G29" s="306">
        <f t="shared" ca="1" si="2"/>
        <v>276</v>
      </c>
      <c r="H29" s="307"/>
      <c r="I29" s="308"/>
      <c r="J29" s="309"/>
      <c r="K29" s="310"/>
      <c r="L29" s="286" t="s">
        <v>197</v>
      </c>
      <c r="M29" s="286" t="s">
        <v>458</v>
      </c>
      <c r="N29" s="311"/>
      <c r="O29" s="312"/>
      <c r="P29" s="312"/>
      <c r="Q29" s="312"/>
      <c r="R29" s="313"/>
      <c r="S29" s="313"/>
      <c r="T29" s="314">
        <f>SUM(N29:S29)</f>
        <v>0</v>
      </c>
      <c r="U29" s="318"/>
      <c r="V29" s="310"/>
      <c r="W29" s="310"/>
      <c r="X29" s="310">
        <v>0</v>
      </c>
      <c r="Y29" s="310">
        <v>0</v>
      </c>
      <c r="Z29" s="352"/>
    </row>
    <row r="30" spans="1:26" s="288" customFormat="1" ht="20.25" customHeight="1" x14ac:dyDescent="0.2">
      <c r="A30" s="303" t="s">
        <v>226</v>
      </c>
      <c r="B30" s="304">
        <v>44279</v>
      </c>
      <c r="C30" s="347">
        <f t="shared" si="0"/>
        <v>13</v>
      </c>
      <c r="D30" s="304">
        <v>44279</v>
      </c>
      <c r="E30" s="347">
        <f>IF(D30="","",WEEKNUM(D30,2))</f>
        <v>13</v>
      </c>
      <c r="F30" s="305"/>
      <c r="G30" s="306">
        <f t="shared" ca="1" si="2"/>
        <v>279</v>
      </c>
      <c r="H30" s="307"/>
      <c r="I30" s="308"/>
      <c r="J30" s="309"/>
      <c r="K30" s="310"/>
      <c r="L30" s="286" t="s">
        <v>197</v>
      </c>
      <c r="M30" s="286" t="s">
        <v>253</v>
      </c>
      <c r="N30" s="311">
        <v>4</v>
      </c>
      <c r="O30" s="312"/>
      <c r="P30" s="312">
        <v>8</v>
      </c>
      <c r="Q30" s="312"/>
      <c r="R30" s="313"/>
      <c r="S30" s="313"/>
      <c r="T30" s="314">
        <f>SUM(N30:S30)</f>
        <v>12</v>
      </c>
      <c r="U30" s="315" t="s">
        <v>14</v>
      </c>
      <c r="V30" s="316" t="s">
        <v>15</v>
      </c>
      <c r="W30" s="310" t="s">
        <v>15</v>
      </c>
      <c r="X30" s="310">
        <v>5</v>
      </c>
      <c r="Y30" s="310">
        <v>5</v>
      </c>
      <c r="Z30" s="389" t="s">
        <v>332</v>
      </c>
    </row>
    <row r="31" spans="1:26" s="288" customFormat="1" ht="20.25" customHeight="1" x14ac:dyDescent="0.2">
      <c r="A31" s="303" t="s">
        <v>95</v>
      </c>
      <c r="B31" s="304">
        <v>44279</v>
      </c>
      <c r="C31" s="347">
        <f t="shared" si="0"/>
        <v>13</v>
      </c>
      <c r="D31" s="304">
        <v>44283</v>
      </c>
      <c r="E31" s="347">
        <f>IF(D31="","",WEEKNUM(D31,2))</f>
        <v>13</v>
      </c>
      <c r="F31" s="338"/>
      <c r="G31" s="306">
        <f t="shared" ca="1" si="2"/>
        <v>279</v>
      </c>
      <c r="H31" s="307"/>
      <c r="I31" s="308"/>
      <c r="J31" s="309"/>
      <c r="K31" s="310"/>
      <c r="L31" s="286" t="s">
        <v>197</v>
      </c>
      <c r="M31" s="286" t="s">
        <v>280</v>
      </c>
      <c r="N31" s="311"/>
      <c r="O31" s="312"/>
      <c r="P31" s="312"/>
      <c r="Q31" s="312"/>
      <c r="R31" s="313"/>
      <c r="S31" s="313"/>
      <c r="T31" s="314">
        <f>SUM(N31:S31)</f>
        <v>0</v>
      </c>
      <c r="U31" s="315"/>
      <c r="V31" s="316"/>
      <c r="W31" s="310"/>
      <c r="X31" s="310">
        <v>0</v>
      </c>
      <c r="Y31" s="310">
        <v>0</v>
      </c>
      <c r="Z31" s="352"/>
    </row>
    <row r="32" spans="1:26" s="288" customFormat="1" ht="18" customHeight="1" x14ac:dyDescent="0.2">
      <c r="A32" s="303" t="s">
        <v>41</v>
      </c>
      <c r="B32" s="304">
        <v>44282</v>
      </c>
      <c r="C32" s="347">
        <f t="shared" si="0"/>
        <v>13</v>
      </c>
      <c r="D32" s="304">
        <v>44282</v>
      </c>
      <c r="E32" s="347">
        <f t="shared" ref="E32:E55" si="4">IF(D32="","",WEEKNUM(D32,2))</f>
        <v>13</v>
      </c>
      <c r="F32" s="305"/>
      <c r="G32" s="306">
        <f t="shared" ca="1" si="2"/>
        <v>282</v>
      </c>
      <c r="H32" s="307"/>
      <c r="I32" s="308"/>
      <c r="J32" s="309"/>
      <c r="K32" s="310"/>
      <c r="L32" s="286" t="s">
        <v>193</v>
      </c>
      <c r="M32" s="286" t="s">
        <v>316</v>
      </c>
      <c r="N32" s="311"/>
      <c r="O32" s="312"/>
      <c r="P32" s="312"/>
      <c r="Q32" s="312"/>
      <c r="R32" s="313"/>
      <c r="S32" s="313"/>
      <c r="T32" s="314"/>
      <c r="U32" s="318"/>
      <c r="V32" s="310"/>
      <c r="W32" s="310"/>
      <c r="X32" s="310">
        <v>13</v>
      </c>
      <c r="Y32" s="310">
        <v>0</v>
      </c>
      <c r="Z32" s="352"/>
    </row>
    <row r="33" spans="1:26" s="288" customFormat="1" ht="18" x14ac:dyDescent="0.2">
      <c r="A33" s="303" t="s">
        <v>459</v>
      </c>
      <c r="B33" s="304">
        <v>44282</v>
      </c>
      <c r="C33" s="347">
        <f t="shared" si="0"/>
        <v>13</v>
      </c>
      <c r="D33" s="304">
        <v>44283</v>
      </c>
      <c r="E33" s="347">
        <f t="shared" si="4"/>
        <v>13</v>
      </c>
      <c r="F33" s="305"/>
      <c r="G33" s="306">
        <f t="shared" ca="1" si="2"/>
        <v>282</v>
      </c>
      <c r="H33" s="307"/>
      <c r="I33" s="308"/>
      <c r="J33" s="309"/>
      <c r="K33" s="310"/>
      <c r="L33" s="286" t="s">
        <v>197</v>
      </c>
      <c r="M33" s="286" t="s">
        <v>391</v>
      </c>
      <c r="N33" s="311"/>
      <c r="O33" s="312"/>
      <c r="P33" s="312"/>
      <c r="Q33" s="312"/>
      <c r="R33" s="313"/>
      <c r="S33" s="313"/>
      <c r="T33" s="314">
        <f>SUM(N33:S33)</f>
        <v>0</v>
      </c>
      <c r="U33" s="315" t="s">
        <v>14</v>
      </c>
      <c r="V33" s="316" t="s">
        <v>18</v>
      </c>
      <c r="W33" s="310" t="s">
        <v>18</v>
      </c>
      <c r="X33" s="310">
        <v>0</v>
      </c>
      <c r="Y33" s="310">
        <v>0</v>
      </c>
      <c r="Z33" s="352" t="s">
        <v>331</v>
      </c>
    </row>
    <row r="34" spans="1:26" s="288" customFormat="1" ht="20.25" customHeight="1" x14ac:dyDescent="0.2">
      <c r="A34" s="303" t="s">
        <v>94</v>
      </c>
      <c r="B34" s="304">
        <v>44283</v>
      </c>
      <c r="C34" s="347">
        <f t="shared" si="0"/>
        <v>13</v>
      </c>
      <c r="D34" s="304">
        <v>44283</v>
      </c>
      <c r="E34" s="347">
        <f t="shared" si="4"/>
        <v>13</v>
      </c>
      <c r="F34" s="305"/>
      <c r="G34" s="306">
        <f t="shared" ca="1" si="2"/>
        <v>283</v>
      </c>
      <c r="H34" s="307"/>
      <c r="I34" s="308"/>
      <c r="J34" s="309"/>
      <c r="K34" s="310"/>
      <c r="L34" s="286" t="s">
        <v>197</v>
      </c>
      <c r="M34" s="286" t="s">
        <v>249</v>
      </c>
      <c r="N34" s="311">
        <v>0</v>
      </c>
      <c r="O34" s="312"/>
      <c r="P34" s="312">
        <v>0</v>
      </c>
      <c r="Q34" s="312"/>
      <c r="R34" s="313"/>
      <c r="S34" s="313"/>
      <c r="T34" s="314">
        <f>SUM(N34:S34)</f>
        <v>0</v>
      </c>
      <c r="U34" s="315" t="s">
        <v>14</v>
      </c>
      <c r="V34" s="316"/>
      <c r="W34" s="310"/>
      <c r="X34" s="310">
        <v>0</v>
      </c>
      <c r="Y34" s="310">
        <v>0</v>
      </c>
      <c r="Z34" s="352" t="s">
        <v>323</v>
      </c>
    </row>
    <row r="35" spans="1:26" s="288" customFormat="1" ht="17.25" customHeight="1" x14ac:dyDescent="0.2">
      <c r="A35" s="303" t="s">
        <v>363</v>
      </c>
      <c r="B35" s="304">
        <v>44287</v>
      </c>
      <c r="C35" s="347">
        <f t="shared" si="0"/>
        <v>14</v>
      </c>
      <c r="D35" s="355">
        <v>44316</v>
      </c>
      <c r="E35" s="347">
        <f t="shared" si="4"/>
        <v>18</v>
      </c>
      <c r="F35" s="305"/>
      <c r="G35" s="306">
        <f t="shared" ca="1" si="2"/>
        <v>287</v>
      </c>
      <c r="H35" s="307"/>
      <c r="I35" s="308"/>
      <c r="J35" s="309"/>
      <c r="K35" s="310"/>
      <c r="L35" s="286" t="s">
        <v>197</v>
      </c>
      <c r="M35" s="286" t="s">
        <v>431</v>
      </c>
      <c r="N35" s="311"/>
      <c r="O35" s="312"/>
      <c r="P35" s="312"/>
      <c r="Q35" s="312"/>
      <c r="R35" s="313"/>
      <c r="S35" s="313"/>
      <c r="T35" s="314">
        <f>SUM(N35:S35)</f>
        <v>0</v>
      </c>
      <c r="U35" s="315"/>
      <c r="V35" s="316"/>
      <c r="W35" s="310"/>
      <c r="X35" s="310">
        <v>15</v>
      </c>
      <c r="Y35" s="310">
        <v>15</v>
      </c>
      <c r="Z35" s="352"/>
    </row>
    <row r="36" spans="1:26" s="288" customFormat="1" ht="18" x14ac:dyDescent="0.2">
      <c r="A36" s="303" t="s">
        <v>214</v>
      </c>
      <c r="B36" s="304">
        <v>44287</v>
      </c>
      <c r="C36" s="347">
        <f t="shared" si="0"/>
        <v>14</v>
      </c>
      <c r="D36" s="355">
        <v>44316</v>
      </c>
      <c r="E36" s="347">
        <f t="shared" si="4"/>
        <v>18</v>
      </c>
      <c r="F36" s="305"/>
      <c r="G36" s="306">
        <f t="shared" ca="1" si="2"/>
        <v>287</v>
      </c>
      <c r="H36" s="307"/>
      <c r="I36" s="308"/>
      <c r="J36" s="309"/>
      <c r="K36" s="310"/>
      <c r="L36" s="286" t="s">
        <v>362</v>
      </c>
      <c r="M36" s="286"/>
      <c r="N36" s="311"/>
      <c r="O36" s="312"/>
      <c r="P36" s="312"/>
      <c r="Q36" s="312"/>
      <c r="R36" s="313"/>
      <c r="S36" s="313"/>
      <c r="T36" s="314">
        <f>SUM(N36:S36)</f>
        <v>0</v>
      </c>
      <c r="U36" s="315" t="s">
        <v>21</v>
      </c>
      <c r="V36" s="316" t="s">
        <v>15</v>
      </c>
      <c r="W36" s="310" t="s">
        <v>15</v>
      </c>
      <c r="X36" s="310">
        <v>15</v>
      </c>
      <c r="Y36" s="310">
        <v>15</v>
      </c>
      <c r="Z36" s="352"/>
    </row>
    <row r="37" spans="1:26" s="288" customFormat="1" ht="20.25" customHeight="1" x14ac:dyDescent="0.2">
      <c r="A37" s="303" t="s">
        <v>41</v>
      </c>
      <c r="B37" s="304">
        <v>44289</v>
      </c>
      <c r="C37" s="347">
        <f t="shared" ref="C37:C68" si="5">IF(B37="","",WEEKNUM(B37,2))</f>
        <v>14</v>
      </c>
      <c r="D37" s="355">
        <v>44289</v>
      </c>
      <c r="E37" s="347">
        <f t="shared" si="4"/>
        <v>14</v>
      </c>
      <c r="F37" s="305"/>
      <c r="G37" s="306">
        <f t="shared" ref="G37:G68" ca="1" si="6">IF(B37= "", "",B37-$A$1)</f>
        <v>289</v>
      </c>
      <c r="H37" s="307"/>
      <c r="I37" s="308"/>
      <c r="J37" s="309"/>
      <c r="K37" s="310"/>
      <c r="L37" s="286" t="s">
        <v>356</v>
      </c>
      <c r="M37" s="286" t="s">
        <v>316</v>
      </c>
      <c r="N37" s="311"/>
      <c r="O37" s="312"/>
      <c r="P37" s="312"/>
      <c r="Q37" s="312"/>
      <c r="R37" s="313"/>
      <c r="S37" s="313"/>
      <c r="T37" s="314"/>
      <c r="U37" s="315"/>
      <c r="V37" s="316"/>
      <c r="W37" s="310"/>
      <c r="X37" s="310">
        <v>13</v>
      </c>
      <c r="Y37" s="310">
        <v>0</v>
      </c>
      <c r="Z37" s="389"/>
    </row>
    <row r="38" spans="1:26" s="288" customFormat="1" ht="20.25" customHeight="1" x14ac:dyDescent="0.2">
      <c r="A38" s="303" t="s">
        <v>41</v>
      </c>
      <c r="B38" s="304">
        <v>44290</v>
      </c>
      <c r="C38" s="347">
        <f t="shared" si="5"/>
        <v>14</v>
      </c>
      <c r="D38" s="355">
        <v>44290</v>
      </c>
      <c r="E38" s="347">
        <f t="shared" si="4"/>
        <v>14</v>
      </c>
      <c r="F38" s="305"/>
      <c r="G38" s="306">
        <f t="shared" ca="1" si="6"/>
        <v>290</v>
      </c>
      <c r="H38" s="307"/>
      <c r="I38" s="308"/>
      <c r="J38" s="309"/>
      <c r="K38" s="310"/>
      <c r="L38" s="286" t="s">
        <v>356</v>
      </c>
      <c r="M38" s="286" t="s">
        <v>316</v>
      </c>
      <c r="N38" s="311"/>
      <c r="O38" s="312"/>
      <c r="P38" s="312"/>
      <c r="Q38" s="312"/>
      <c r="R38" s="313"/>
      <c r="S38" s="313"/>
      <c r="T38" s="314"/>
      <c r="U38" s="315"/>
      <c r="V38" s="316"/>
      <c r="W38" s="310"/>
      <c r="X38" s="310">
        <v>14</v>
      </c>
      <c r="Y38" s="310">
        <v>0</v>
      </c>
      <c r="Z38" s="352"/>
    </row>
    <row r="39" spans="1:26" s="288" customFormat="1" ht="20.25" customHeight="1" x14ac:dyDescent="0.2">
      <c r="A39" s="303" t="s">
        <v>252</v>
      </c>
      <c r="B39" s="317">
        <v>44290</v>
      </c>
      <c r="C39" s="347">
        <f t="shared" si="5"/>
        <v>14</v>
      </c>
      <c r="D39" s="355">
        <v>44290</v>
      </c>
      <c r="E39" s="347">
        <f t="shared" si="4"/>
        <v>14</v>
      </c>
      <c r="F39" s="305"/>
      <c r="G39" s="306">
        <f t="shared" ca="1" si="6"/>
        <v>290</v>
      </c>
      <c r="H39" s="307"/>
      <c r="I39" s="308"/>
      <c r="J39" s="309"/>
      <c r="K39" s="310"/>
      <c r="L39" s="286" t="s">
        <v>197</v>
      </c>
      <c r="M39" s="286" t="s">
        <v>258</v>
      </c>
      <c r="N39" s="311">
        <v>1</v>
      </c>
      <c r="O39" s="312"/>
      <c r="P39" s="312"/>
      <c r="Q39" s="312"/>
      <c r="R39" s="313"/>
      <c r="S39" s="313"/>
      <c r="T39" s="314">
        <f>SUM(N39:S39)</f>
        <v>1</v>
      </c>
      <c r="U39" s="318" t="s">
        <v>21</v>
      </c>
      <c r="V39" s="310"/>
      <c r="W39" s="310" t="s">
        <v>15</v>
      </c>
      <c r="X39" s="310">
        <v>0</v>
      </c>
      <c r="Y39" s="310">
        <v>0</v>
      </c>
      <c r="Z39" s="352" t="s">
        <v>330</v>
      </c>
    </row>
    <row r="40" spans="1:26" s="288" customFormat="1" ht="20.25" customHeight="1" x14ac:dyDescent="0.2">
      <c r="A40" s="303" t="s">
        <v>41</v>
      </c>
      <c r="B40" s="304">
        <v>44296</v>
      </c>
      <c r="C40" s="347">
        <f t="shared" si="5"/>
        <v>15</v>
      </c>
      <c r="D40" s="355">
        <v>44296</v>
      </c>
      <c r="E40" s="347">
        <f t="shared" si="4"/>
        <v>15</v>
      </c>
      <c r="F40" s="305"/>
      <c r="G40" s="306">
        <f t="shared" ca="1" si="6"/>
        <v>296</v>
      </c>
      <c r="H40" s="307"/>
      <c r="I40" s="308"/>
      <c r="J40" s="309"/>
      <c r="K40" s="310"/>
      <c r="L40" s="286" t="s">
        <v>356</v>
      </c>
      <c r="M40" s="286" t="s">
        <v>316</v>
      </c>
      <c r="N40" s="311"/>
      <c r="O40" s="312"/>
      <c r="P40" s="312"/>
      <c r="Q40" s="312"/>
      <c r="R40" s="313"/>
      <c r="S40" s="313"/>
      <c r="T40" s="314"/>
      <c r="U40" s="315"/>
      <c r="V40" s="316"/>
      <c r="W40" s="310"/>
      <c r="X40" s="310">
        <v>13</v>
      </c>
      <c r="Y40" s="310">
        <v>0</v>
      </c>
      <c r="Z40" s="352"/>
    </row>
    <row r="41" spans="1:26" s="288" customFormat="1" ht="17.25" customHeight="1" x14ac:dyDescent="0.2">
      <c r="A41" s="303" t="s">
        <v>41</v>
      </c>
      <c r="B41" s="304">
        <v>44297</v>
      </c>
      <c r="C41" s="347">
        <f t="shared" si="5"/>
        <v>15</v>
      </c>
      <c r="D41" s="355">
        <v>44297</v>
      </c>
      <c r="E41" s="347">
        <f t="shared" si="4"/>
        <v>15</v>
      </c>
      <c r="F41" s="305"/>
      <c r="G41" s="306">
        <f t="shared" ca="1" si="6"/>
        <v>297</v>
      </c>
      <c r="H41" s="307"/>
      <c r="I41" s="308"/>
      <c r="J41" s="309"/>
      <c r="K41" s="310"/>
      <c r="L41" s="286" t="s">
        <v>356</v>
      </c>
      <c r="M41" s="286" t="s">
        <v>316</v>
      </c>
      <c r="N41" s="311"/>
      <c r="O41" s="312"/>
      <c r="P41" s="312"/>
      <c r="Q41" s="312"/>
      <c r="R41" s="313"/>
      <c r="S41" s="313"/>
      <c r="T41" s="314"/>
      <c r="U41" s="315"/>
      <c r="V41" s="316"/>
      <c r="W41" s="310"/>
      <c r="X41" s="310">
        <v>14</v>
      </c>
      <c r="Y41" s="310"/>
      <c r="Z41" s="352"/>
    </row>
    <row r="42" spans="1:26" s="288" customFormat="1" ht="20.25" customHeight="1" x14ac:dyDescent="0.2">
      <c r="A42" s="341" t="s">
        <v>285</v>
      </c>
      <c r="B42" s="304">
        <v>44298</v>
      </c>
      <c r="C42" s="347">
        <f t="shared" si="5"/>
        <v>16</v>
      </c>
      <c r="D42" s="355">
        <v>44298</v>
      </c>
      <c r="E42" s="347">
        <f t="shared" si="4"/>
        <v>16</v>
      </c>
      <c r="F42" s="305"/>
      <c r="G42" s="306">
        <f t="shared" ca="1" si="6"/>
        <v>298</v>
      </c>
      <c r="H42" s="307"/>
      <c r="I42" s="308"/>
      <c r="J42" s="309"/>
      <c r="K42" s="310"/>
      <c r="L42" s="286" t="s">
        <v>197</v>
      </c>
      <c r="M42" s="286" t="s">
        <v>284</v>
      </c>
      <c r="N42" s="311"/>
      <c r="O42" s="312"/>
      <c r="P42" s="312"/>
      <c r="Q42" s="312"/>
      <c r="R42" s="313"/>
      <c r="S42" s="313"/>
      <c r="T42" s="314">
        <f t="shared" ref="T42:T52" si="7">SUM(N42:S42)</f>
        <v>0</v>
      </c>
      <c r="U42" s="315"/>
      <c r="V42" s="316"/>
      <c r="W42" s="310"/>
      <c r="X42" s="310"/>
      <c r="Y42" s="310"/>
      <c r="Z42" s="352"/>
    </row>
    <row r="43" spans="1:26" s="288" customFormat="1" ht="20.25" customHeight="1" x14ac:dyDescent="0.2">
      <c r="A43" s="303" t="s">
        <v>41</v>
      </c>
      <c r="B43" s="304">
        <v>44303</v>
      </c>
      <c r="C43" s="347">
        <f t="shared" si="5"/>
        <v>16</v>
      </c>
      <c r="D43" s="386">
        <v>44303</v>
      </c>
      <c r="E43" s="347">
        <f t="shared" si="4"/>
        <v>16</v>
      </c>
      <c r="F43" s="305"/>
      <c r="G43" s="306">
        <f t="shared" ca="1" si="6"/>
        <v>303</v>
      </c>
      <c r="H43" s="307"/>
      <c r="I43" s="308"/>
      <c r="J43" s="309"/>
      <c r="K43" s="310"/>
      <c r="L43" s="286" t="s">
        <v>193</v>
      </c>
      <c r="M43" s="286" t="s">
        <v>316</v>
      </c>
      <c r="N43" s="311"/>
      <c r="O43" s="312"/>
      <c r="P43" s="312"/>
      <c r="Q43" s="312"/>
      <c r="R43" s="313"/>
      <c r="S43" s="313"/>
      <c r="T43" s="314">
        <f t="shared" si="7"/>
        <v>0</v>
      </c>
      <c r="U43" s="315" t="s">
        <v>21</v>
      </c>
      <c r="V43" s="316"/>
      <c r="W43" s="310"/>
      <c r="X43" s="310">
        <v>13</v>
      </c>
      <c r="Y43" s="310">
        <v>0</v>
      </c>
      <c r="Z43" s="352"/>
    </row>
    <row r="44" spans="1:26" s="288" customFormat="1" ht="20.25" customHeight="1" x14ac:dyDescent="0.2">
      <c r="A44" s="303" t="s">
        <v>41</v>
      </c>
      <c r="B44" s="304">
        <v>44304</v>
      </c>
      <c r="C44" s="347">
        <f t="shared" si="5"/>
        <v>16</v>
      </c>
      <c r="D44" s="355">
        <v>44304</v>
      </c>
      <c r="E44" s="347">
        <f t="shared" si="4"/>
        <v>16</v>
      </c>
      <c r="F44" s="305"/>
      <c r="G44" s="306">
        <f t="shared" ca="1" si="6"/>
        <v>304</v>
      </c>
      <c r="H44" s="307"/>
      <c r="I44" s="308"/>
      <c r="J44" s="309"/>
      <c r="K44" s="310"/>
      <c r="L44" s="286" t="s">
        <v>193</v>
      </c>
      <c r="M44" s="286" t="s">
        <v>316</v>
      </c>
      <c r="N44" s="311"/>
      <c r="O44" s="312"/>
      <c r="P44" s="312"/>
      <c r="Q44" s="312"/>
      <c r="R44" s="313"/>
      <c r="S44" s="313"/>
      <c r="T44" s="314">
        <f t="shared" si="7"/>
        <v>0</v>
      </c>
      <c r="U44" s="315" t="s">
        <v>21</v>
      </c>
      <c r="V44" s="316"/>
      <c r="W44" s="310"/>
      <c r="X44" s="310">
        <v>14</v>
      </c>
      <c r="Y44" s="310">
        <v>0</v>
      </c>
      <c r="Z44" s="352"/>
    </row>
    <row r="45" spans="1:26" s="288" customFormat="1" ht="20.25" customHeight="1" x14ac:dyDescent="0.2">
      <c r="A45" s="303" t="s">
        <v>96</v>
      </c>
      <c r="B45" s="304">
        <v>44306</v>
      </c>
      <c r="C45" s="347">
        <f t="shared" si="5"/>
        <v>17</v>
      </c>
      <c r="D45" s="355">
        <v>44306</v>
      </c>
      <c r="E45" s="347">
        <f t="shared" si="4"/>
        <v>17</v>
      </c>
      <c r="F45" s="305"/>
      <c r="G45" s="306">
        <f t="shared" ca="1" si="6"/>
        <v>306</v>
      </c>
      <c r="H45" s="307"/>
      <c r="I45" s="308"/>
      <c r="J45" s="309"/>
      <c r="K45" s="310"/>
      <c r="L45" s="286" t="s">
        <v>365</v>
      </c>
      <c r="M45" s="286" t="s">
        <v>366</v>
      </c>
      <c r="N45" s="311"/>
      <c r="O45" s="312"/>
      <c r="P45" s="312">
        <v>1</v>
      </c>
      <c r="Q45" s="312"/>
      <c r="R45" s="313"/>
      <c r="S45" s="313"/>
      <c r="T45" s="314">
        <f t="shared" si="7"/>
        <v>1</v>
      </c>
      <c r="U45" s="315" t="s">
        <v>21</v>
      </c>
      <c r="V45" s="316"/>
      <c r="W45" s="310"/>
      <c r="X45" s="310">
        <v>0</v>
      </c>
      <c r="Y45" s="310">
        <v>0</v>
      </c>
      <c r="Z45" s="352"/>
    </row>
    <row r="46" spans="1:26" s="288" customFormat="1" ht="20.25" customHeight="1" x14ac:dyDescent="0.2">
      <c r="A46" s="303" t="s">
        <v>41</v>
      </c>
      <c r="B46" s="304">
        <v>44310</v>
      </c>
      <c r="C46" s="347">
        <f t="shared" si="5"/>
        <v>17</v>
      </c>
      <c r="D46" s="386">
        <v>44310</v>
      </c>
      <c r="E46" s="347">
        <f t="shared" si="4"/>
        <v>17</v>
      </c>
      <c r="F46" s="305"/>
      <c r="G46" s="306">
        <f t="shared" ca="1" si="6"/>
        <v>310</v>
      </c>
      <c r="H46" s="307"/>
      <c r="I46" s="308"/>
      <c r="J46" s="309"/>
      <c r="K46" s="310"/>
      <c r="L46" s="286" t="s">
        <v>193</v>
      </c>
      <c r="M46" s="286" t="s">
        <v>316</v>
      </c>
      <c r="N46" s="311"/>
      <c r="O46" s="312"/>
      <c r="P46" s="312"/>
      <c r="Q46" s="312"/>
      <c r="R46" s="313"/>
      <c r="S46" s="313"/>
      <c r="T46" s="314">
        <f t="shared" si="7"/>
        <v>0</v>
      </c>
      <c r="U46" s="315" t="s">
        <v>21</v>
      </c>
      <c r="V46" s="316"/>
      <c r="W46" s="310"/>
      <c r="X46" s="310">
        <v>13</v>
      </c>
      <c r="Y46" s="310">
        <v>0</v>
      </c>
      <c r="Z46" s="352"/>
    </row>
    <row r="47" spans="1:26" s="288" customFormat="1" ht="20.25" customHeight="1" x14ac:dyDescent="0.2">
      <c r="A47" s="303" t="s">
        <v>367</v>
      </c>
      <c r="B47" s="317">
        <v>44310</v>
      </c>
      <c r="C47" s="347">
        <f t="shared" si="5"/>
        <v>17</v>
      </c>
      <c r="D47" s="355">
        <v>44314</v>
      </c>
      <c r="E47" s="347">
        <f t="shared" si="4"/>
        <v>18</v>
      </c>
      <c r="F47" s="305"/>
      <c r="G47" s="306">
        <f t="shared" ca="1" si="6"/>
        <v>310</v>
      </c>
      <c r="H47" s="307"/>
      <c r="I47" s="308"/>
      <c r="J47" s="309"/>
      <c r="K47" s="310"/>
      <c r="L47" s="286" t="s">
        <v>197</v>
      </c>
      <c r="M47" s="286" t="s">
        <v>280</v>
      </c>
      <c r="N47" s="311">
        <v>4</v>
      </c>
      <c r="O47" s="312"/>
      <c r="P47" s="312">
        <v>8</v>
      </c>
      <c r="Q47" s="312"/>
      <c r="R47" s="313"/>
      <c r="S47" s="313"/>
      <c r="T47" s="314">
        <f t="shared" si="7"/>
        <v>12</v>
      </c>
      <c r="U47" s="318" t="s">
        <v>14</v>
      </c>
      <c r="V47" s="310"/>
      <c r="W47" s="310"/>
      <c r="X47" s="310">
        <v>28</v>
      </c>
      <c r="Y47" s="310">
        <v>18</v>
      </c>
      <c r="Z47" s="352"/>
    </row>
    <row r="48" spans="1:26" s="288" customFormat="1" ht="20.25" customHeight="1" x14ac:dyDescent="0.2">
      <c r="A48" s="303" t="s">
        <v>269</v>
      </c>
      <c r="B48" s="317">
        <v>44310</v>
      </c>
      <c r="C48" s="347">
        <f t="shared" si="5"/>
        <v>17</v>
      </c>
      <c r="D48" s="355">
        <v>44310</v>
      </c>
      <c r="E48" s="347">
        <f t="shared" si="4"/>
        <v>17</v>
      </c>
      <c r="F48" s="305"/>
      <c r="G48" s="306">
        <f t="shared" ca="1" si="6"/>
        <v>310</v>
      </c>
      <c r="H48" s="307"/>
      <c r="I48" s="308"/>
      <c r="J48" s="309"/>
      <c r="K48" s="310"/>
      <c r="L48" s="286" t="s">
        <v>197</v>
      </c>
      <c r="M48" s="286" t="s">
        <v>270</v>
      </c>
      <c r="N48" s="311"/>
      <c r="O48" s="312"/>
      <c r="P48" s="312"/>
      <c r="Q48" s="312"/>
      <c r="R48" s="313"/>
      <c r="S48" s="313"/>
      <c r="T48" s="314">
        <f t="shared" si="7"/>
        <v>0</v>
      </c>
      <c r="U48" s="318"/>
      <c r="V48" s="310"/>
      <c r="W48" s="310"/>
      <c r="X48" s="310">
        <v>0</v>
      </c>
      <c r="Y48" s="310">
        <v>0</v>
      </c>
      <c r="Z48" s="352"/>
    </row>
    <row r="49" spans="1:26" s="288" customFormat="1" ht="18" x14ac:dyDescent="0.2">
      <c r="A49" s="303" t="s">
        <v>41</v>
      </c>
      <c r="B49" s="317">
        <v>44311</v>
      </c>
      <c r="C49" s="347">
        <f t="shared" si="5"/>
        <v>17</v>
      </c>
      <c r="D49" s="355">
        <v>44311</v>
      </c>
      <c r="E49" s="347">
        <f t="shared" si="4"/>
        <v>17</v>
      </c>
      <c r="F49" s="305"/>
      <c r="G49" s="306">
        <f t="shared" ca="1" si="6"/>
        <v>311</v>
      </c>
      <c r="H49" s="307"/>
      <c r="I49" s="308"/>
      <c r="J49" s="309"/>
      <c r="K49" s="310"/>
      <c r="L49" s="286" t="s">
        <v>193</v>
      </c>
      <c r="M49" s="286" t="s">
        <v>316</v>
      </c>
      <c r="N49" s="311"/>
      <c r="O49" s="312"/>
      <c r="P49" s="312"/>
      <c r="Q49" s="312"/>
      <c r="R49" s="313"/>
      <c r="S49" s="313"/>
      <c r="T49" s="314">
        <f t="shared" si="7"/>
        <v>0</v>
      </c>
      <c r="U49" s="318" t="s">
        <v>21</v>
      </c>
      <c r="V49" s="310"/>
      <c r="W49" s="310"/>
      <c r="X49" s="310">
        <v>14</v>
      </c>
      <c r="Y49" s="310">
        <v>0</v>
      </c>
      <c r="Z49" s="352"/>
    </row>
    <row r="50" spans="1:26" s="288" customFormat="1" ht="18" x14ac:dyDescent="0.2">
      <c r="A50" s="303" t="s">
        <v>228</v>
      </c>
      <c r="B50" s="317">
        <v>44311</v>
      </c>
      <c r="C50" s="347">
        <f t="shared" si="5"/>
        <v>17</v>
      </c>
      <c r="D50" s="355">
        <v>44311</v>
      </c>
      <c r="E50" s="347">
        <f t="shared" si="4"/>
        <v>17</v>
      </c>
      <c r="F50" s="305"/>
      <c r="G50" s="306">
        <f t="shared" ca="1" si="6"/>
        <v>311</v>
      </c>
      <c r="H50" s="307"/>
      <c r="I50" s="308"/>
      <c r="J50" s="309"/>
      <c r="K50" s="310"/>
      <c r="L50" s="286" t="s">
        <v>460</v>
      </c>
      <c r="M50" s="286" t="s">
        <v>316</v>
      </c>
      <c r="N50" s="311"/>
      <c r="O50" s="312"/>
      <c r="P50" s="312"/>
      <c r="Q50" s="312"/>
      <c r="R50" s="313"/>
      <c r="S50" s="313"/>
      <c r="T50" s="314">
        <f t="shared" si="7"/>
        <v>0</v>
      </c>
      <c r="U50" s="318"/>
      <c r="V50" s="310"/>
      <c r="W50" s="310"/>
      <c r="X50" s="310">
        <v>0</v>
      </c>
      <c r="Y50" s="310">
        <v>0</v>
      </c>
      <c r="Z50" s="352"/>
    </row>
    <row r="51" spans="1:26" s="288" customFormat="1" ht="25.5" x14ac:dyDescent="0.2">
      <c r="A51" s="320" t="s">
        <v>309</v>
      </c>
      <c r="B51" s="317">
        <v>44311</v>
      </c>
      <c r="C51" s="347">
        <f t="shared" si="5"/>
        <v>17</v>
      </c>
      <c r="D51" s="355">
        <v>44311</v>
      </c>
      <c r="E51" s="347">
        <f t="shared" si="4"/>
        <v>17</v>
      </c>
      <c r="F51" s="305"/>
      <c r="G51" s="306">
        <f t="shared" ca="1" si="6"/>
        <v>311</v>
      </c>
      <c r="H51" s="307"/>
      <c r="I51" s="308"/>
      <c r="J51" s="309"/>
      <c r="K51" s="310"/>
      <c r="L51" s="286" t="s">
        <v>197</v>
      </c>
      <c r="M51" s="286" t="s">
        <v>310</v>
      </c>
      <c r="N51" s="311"/>
      <c r="O51" s="312"/>
      <c r="P51" s="312"/>
      <c r="Q51" s="312"/>
      <c r="R51" s="313"/>
      <c r="S51" s="313"/>
      <c r="T51" s="314">
        <f t="shared" si="7"/>
        <v>0</v>
      </c>
      <c r="U51" s="318" t="s">
        <v>21</v>
      </c>
      <c r="V51" s="310"/>
      <c r="W51" s="310"/>
      <c r="X51" s="310">
        <v>0</v>
      </c>
      <c r="Y51" s="310">
        <v>0</v>
      </c>
      <c r="Z51" s="352"/>
    </row>
    <row r="52" spans="1:26" s="288" customFormat="1" ht="18" x14ac:dyDescent="0.2">
      <c r="A52" s="320" t="s">
        <v>245</v>
      </c>
      <c r="B52" s="317">
        <v>44315</v>
      </c>
      <c r="C52" s="347">
        <f t="shared" si="5"/>
        <v>18</v>
      </c>
      <c r="D52" s="355">
        <v>44315</v>
      </c>
      <c r="E52" s="347">
        <f t="shared" si="4"/>
        <v>18</v>
      </c>
      <c r="F52" s="391"/>
      <c r="G52" s="306">
        <f t="shared" ca="1" si="6"/>
        <v>315</v>
      </c>
      <c r="H52" s="307"/>
      <c r="I52" s="308"/>
      <c r="J52" s="309"/>
      <c r="K52" s="310"/>
      <c r="L52" s="286" t="s">
        <v>197</v>
      </c>
      <c r="M52" s="286" t="s">
        <v>389</v>
      </c>
      <c r="N52" s="311"/>
      <c r="O52" s="312"/>
      <c r="P52" s="312"/>
      <c r="Q52" s="312"/>
      <c r="R52" s="313"/>
      <c r="S52" s="313"/>
      <c r="T52" s="314">
        <f t="shared" si="7"/>
        <v>0</v>
      </c>
      <c r="U52" s="318"/>
      <c r="V52" s="310"/>
      <c r="W52" s="310"/>
      <c r="X52" s="310">
        <v>2</v>
      </c>
      <c r="Y52" s="310">
        <v>2</v>
      </c>
      <c r="Z52" s="357"/>
    </row>
    <row r="53" spans="1:26" s="288" customFormat="1" ht="20.25" customHeight="1" x14ac:dyDescent="0.2">
      <c r="A53" s="303"/>
      <c r="B53" s="317"/>
      <c r="C53" s="347" t="str">
        <f t="shared" si="5"/>
        <v/>
      </c>
      <c r="D53" s="355"/>
      <c r="E53" s="347" t="str">
        <f t="shared" si="4"/>
        <v/>
      </c>
      <c r="F53" s="305"/>
      <c r="G53" s="306" t="str">
        <f t="shared" si="6"/>
        <v/>
      </c>
      <c r="H53" s="307"/>
      <c r="I53" s="308"/>
      <c r="J53" s="309"/>
      <c r="K53" s="310"/>
      <c r="L53" s="286"/>
      <c r="M53" s="286"/>
      <c r="N53" s="311"/>
      <c r="O53" s="312"/>
      <c r="P53" s="312"/>
      <c r="Q53" s="312"/>
      <c r="R53" s="313"/>
      <c r="S53" s="313"/>
      <c r="T53" s="314">
        <f t="shared" ref="T53:T82" si="8">SUM(N53:S53)</f>
        <v>0</v>
      </c>
      <c r="U53" s="318"/>
      <c r="V53" s="310"/>
      <c r="W53" s="310"/>
      <c r="X53" s="310"/>
      <c r="Y53" s="310"/>
      <c r="Z53" s="352"/>
    </row>
    <row r="54" spans="1:26" s="288" customFormat="1" ht="20.25" customHeight="1" x14ac:dyDescent="0.2">
      <c r="A54" s="303"/>
      <c r="B54" s="317"/>
      <c r="C54" s="347" t="str">
        <f t="shared" si="5"/>
        <v/>
      </c>
      <c r="D54" s="355"/>
      <c r="E54" s="347" t="str">
        <f t="shared" si="4"/>
        <v/>
      </c>
      <c r="F54" s="305"/>
      <c r="G54" s="306" t="str">
        <f t="shared" si="6"/>
        <v/>
      </c>
      <c r="H54" s="307"/>
      <c r="I54" s="308"/>
      <c r="J54" s="309"/>
      <c r="K54" s="310"/>
      <c r="L54" s="286"/>
      <c r="M54" s="286"/>
      <c r="N54" s="311"/>
      <c r="O54" s="312"/>
      <c r="P54" s="312"/>
      <c r="Q54" s="312"/>
      <c r="R54" s="313"/>
      <c r="S54" s="313"/>
      <c r="T54" s="314">
        <f t="shared" si="8"/>
        <v>0</v>
      </c>
      <c r="U54" s="318"/>
      <c r="V54" s="310"/>
      <c r="W54" s="310"/>
      <c r="X54" s="310"/>
      <c r="Y54" s="310"/>
      <c r="Z54" s="352"/>
    </row>
    <row r="55" spans="1:26" s="288" customFormat="1" ht="20.25" customHeight="1" x14ac:dyDescent="0.2">
      <c r="A55" s="303"/>
      <c r="B55" s="317"/>
      <c r="C55" s="347" t="str">
        <f t="shared" si="5"/>
        <v/>
      </c>
      <c r="D55" s="355"/>
      <c r="E55" s="347" t="str">
        <f t="shared" si="4"/>
        <v/>
      </c>
      <c r="F55" s="305"/>
      <c r="G55" s="306" t="str">
        <f t="shared" si="6"/>
        <v/>
      </c>
      <c r="H55" s="307"/>
      <c r="I55" s="308"/>
      <c r="J55" s="309"/>
      <c r="K55" s="310"/>
      <c r="L55" s="286"/>
      <c r="M55" s="286"/>
      <c r="N55" s="311"/>
      <c r="O55" s="312"/>
      <c r="P55" s="312"/>
      <c r="Q55" s="312"/>
      <c r="R55" s="313"/>
      <c r="S55" s="313"/>
      <c r="T55" s="314">
        <f t="shared" si="8"/>
        <v>0</v>
      </c>
      <c r="U55" s="318"/>
      <c r="V55" s="310"/>
      <c r="W55" s="310"/>
      <c r="X55" s="310"/>
      <c r="Y55" s="310"/>
      <c r="Z55" s="352"/>
    </row>
    <row r="56" spans="1:26" s="288" customFormat="1" ht="20.25" customHeight="1" x14ac:dyDescent="0.2">
      <c r="A56" s="303"/>
      <c r="B56" s="317"/>
      <c r="C56" s="347" t="str">
        <f t="shared" si="5"/>
        <v/>
      </c>
      <c r="D56" s="355"/>
      <c r="E56" s="347" t="str">
        <f t="shared" ref="E56:E70" si="9">IF(D56="","",WEEKNUM(D56,2))</f>
        <v/>
      </c>
      <c r="F56" s="305"/>
      <c r="G56" s="306" t="str">
        <f t="shared" si="6"/>
        <v/>
      </c>
      <c r="H56" s="307"/>
      <c r="I56" s="308"/>
      <c r="J56" s="309"/>
      <c r="K56" s="310"/>
      <c r="L56" s="286"/>
      <c r="M56" s="286"/>
      <c r="N56" s="311"/>
      <c r="O56" s="312"/>
      <c r="P56" s="312"/>
      <c r="Q56" s="312"/>
      <c r="R56" s="313"/>
      <c r="S56" s="313"/>
      <c r="T56" s="314">
        <f t="shared" si="8"/>
        <v>0</v>
      </c>
      <c r="U56" s="318"/>
      <c r="V56" s="310"/>
      <c r="W56" s="310"/>
      <c r="X56" s="310"/>
      <c r="Y56" s="310"/>
      <c r="Z56" s="352"/>
    </row>
    <row r="57" spans="1:26" s="288" customFormat="1" ht="20.25" customHeight="1" x14ac:dyDescent="0.2">
      <c r="A57" s="303"/>
      <c r="B57" s="317"/>
      <c r="C57" s="347" t="str">
        <f t="shared" si="5"/>
        <v/>
      </c>
      <c r="D57" s="355"/>
      <c r="E57" s="347" t="str">
        <f t="shared" si="9"/>
        <v/>
      </c>
      <c r="F57" s="305"/>
      <c r="G57" s="306" t="str">
        <f t="shared" si="6"/>
        <v/>
      </c>
      <c r="H57" s="307"/>
      <c r="I57" s="308"/>
      <c r="J57" s="309"/>
      <c r="K57" s="310"/>
      <c r="L57" s="286"/>
      <c r="M57" s="286"/>
      <c r="N57" s="311"/>
      <c r="O57" s="312"/>
      <c r="P57" s="312"/>
      <c r="Q57" s="312"/>
      <c r="R57" s="313"/>
      <c r="S57" s="313"/>
      <c r="T57" s="314">
        <f t="shared" si="8"/>
        <v>0</v>
      </c>
      <c r="U57" s="318"/>
      <c r="V57" s="310"/>
      <c r="W57" s="310"/>
      <c r="X57" s="310"/>
      <c r="Y57" s="310"/>
      <c r="Z57" s="352"/>
    </row>
    <row r="58" spans="1:26" s="288" customFormat="1" ht="20.25" customHeight="1" x14ac:dyDescent="0.2">
      <c r="A58" s="303"/>
      <c r="B58" s="317"/>
      <c r="C58" s="347" t="str">
        <f t="shared" si="5"/>
        <v/>
      </c>
      <c r="D58" s="355"/>
      <c r="E58" s="347" t="str">
        <f t="shared" si="9"/>
        <v/>
      </c>
      <c r="F58" s="305"/>
      <c r="G58" s="306" t="str">
        <f t="shared" si="6"/>
        <v/>
      </c>
      <c r="H58" s="307"/>
      <c r="I58" s="308"/>
      <c r="J58" s="309"/>
      <c r="K58" s="310"/>
      <c r="L58" s="286"/>
      <c r="M58" s="286"/>
      <c r="N58" s="311"/>
      <c r="O58" s="312"/>
      <c r="P58" s="312"/>
      <c r="Q58" s="312"/>
      <c r="R58" s="313"/>
      <c r="S58" s="313"/>
      <c r="T58" s="314">
        <f t="shared" si="8"/>
        <v>0</v>
      </c>
      <c r="U58" s="318"/>
      <c r="V58" s="310"/>
      <c r="W58" s="310"/>
      <c r="X58" s="310"/>
      <c r="Y58" s="310"/>
      <c r="Z58" s="352"/>
    </row>
    <row r="59" spans="1:26" s="288" customFormat="1" ht="20.25" customHeight="1" x14ac:dyDescent="0.2">
      <c r="A59" s="303"/>
      <c r="B59" s="317"/>
      <c r="C59" s="347" t="str">
        <f t="shared" si="5"/>
        <v/>
      </c>
      <c r="D59" s="355"/>
      <c r="E59" s="347" t="str">
        <f t="shared" si="9"/>
        <v/>
      </c>
      <c r="F59" s="305"/>
      <c r="G59" s="306" t="str">
        <f t="shared" si="6"/>
        <v/>
      </c>
      <c r="H59" s="307"/>
      <c r="I59" s="308"/>
      <c r="J59" s="309"/>
      <c r="K59" s="310"/>
      <c r="L59" s="286"/>
      <c r="M59" s="286"/>
      <c r="N59" s="311"/>
      <c r="O59" s="312"/>
      <c r="P59" s="312"/>
      <c r="Q59" s="312"/>
      <c r="R59" s="313"/>
      <c r="S59" s="313"/>
      <c r="T59" s="314">
        <f t="shared" si="8"/>
        <v>0</v>
      </c>
      <c r="U59" s="318"/>
      <c r="V59" s="310"/>
      <c r="W59" s="310"/>
      <c r="X59" s="310"/>
      <c r="Y59" s="310"/>
      <c r="Z59" s="352"/>
    </row>
    <row r="60" spans="1:26" s="288" customFormat="1" ht="20.25" customHeight="1" x14ac:dyDescent="0.2">
      <c r="A60" s="303"/>
      <c r="B60" s="317"/>
      <c r="C60" s="347" t="str">
        <f t="shared" si="5"/>
        <v/>
      </c>
      <c r="D60" s="355"/>
      <c r="E60" s="347" t="str">
        <f t="shared" si="9"/>
        <v/>
      </c>
      <c r="F60" s="305"/>
      <c r="G60" s="306" t="str">
        <f t="shared" si="6"/>
        <v/>
      </c>
      <c r="H60" s="307"/>
      <c r="I60" s="308"/>
      <c r="J60" s="309"/>
      <c r="K60" s="310"/>
      <c r="L60" s="286"/>
      <c r="M60" s="286"/>
      <c r="N60" s="311"/>
      <c r="O60" s="312"/>
      <c r="P60" s="312"/>
      <c r="Q60" s="312"/>
      <c r="R60" s="313"/>
      <c r="S60" s="313"/>
      <c r="T60" s="314">
        <f t="shared" si="8"/>
        <v>0</v>
      </c>
      <c r="U60" s="318"/>
      <c r="V60" s="310"/>
      <c r="W60" s="310"/>
      <c r="X60" s="310"/>
      <c r="Y60" s="310"/>
      <c r="Z60" s="352"/>
    </row>
    <row r="61" spans="1:26" s="288" customFormat="1" ht="20.25" customHeight="1" x14ac:dyDescent="0.2">
      <c r="A61" s="303"/>
      <c r="B61" s="317"/>
      <c r="C61" s="347" t="str">
        <f t="shared" si="5"/>
        <v/>
      </c>
      <c r="D61" s="355"/>
      <c r="E61" s="347" t="str">
        <f t="shared" si="9"/>
        <v/>
      </c>
      <c r="F61" s="305"/>
      <c r="G61" s="306" t="str">
        <f t="shared" si="6"/>
        <v/>
      </c>
      <c r="H61" s="307"/>
      <c r="I61" s="308"/>
      <c r="J61" s="309"/>
      <c r="K61" s="310"/>
      <c r="L61" s="286"/>
      <c r="M61" s="286"/>
      <c r="N61" s="311"/>
      <c r="O61" s="312"/>
      <c r="P61" s="312"/>
      <c r="Q61" s="312"/>
      <c r="R61" s="313"/>
      <c r="S61" s="313"/>
      <c r="T61" s="314">
        <f t="shared" si="8"/>
        <v>0</v>
      </c>
      <c r="U61" s="318"/>
      <c r="V61" s="310"/>
      <c r="W61" s="310"/>
      <c r="X61" s="310"/>
      <c r="Y61" s="310"/>
      <c r="Z61" s="352"/>
    </row>
    <row r="62" spans="1:26" s="288" customFormat="1" ht="20.25" customHeight="1" x14ac:dyDescent="0.2">
      <c r="A62" s="303"/>
      <c r="B62" s="317"/>
      <c r="C62" s="347" t="str">
        <f t="shared" si="5"/>
        <v/>
      </c>
      <c r="D62" s="355"/>
      <c r="E62" s="347" t="str">
        <f t="shared" si="9"/>
        <v/>
      </c>
      <c r="F62" s="305"/>
      <c r="G62" s="306" t="str">
        <f t="shared" si="6"/>
        <v/>
      </c>
      <c r="H62" s="307"/>
      <c r="I62" s="308"/>
      <c r="J62" s="309"/>
      <c r="K62" s="310"/>
      <c r="L62" s="286"/>
      <c r="M62" s="286"/>
      <c r="N62" s="311"/>
      <c r="O62" s="312"/>
      <c r="P62" s="312"/>
      <c r="Q62" s="312"/>
      <c r="R62" s="313"/>
      <c r="S62" s="313"/>
      <c r="T62" s="314">
        <f t="shared" si="8"/>
        <v>0</v>
      </c>
      <c r="U62" s="318"/>
      <c r="V62" s="310"/>
      <c r="W62" s="310"/>
      <c r="X62" s="310"/>
      <c r="Y62" s="310"/>
      <c r="Z62" s="352"/>
    </row>
    <row r="63" spans="1:26" s="288" customFormat="1" ht="20.25" customHeight="1" x14ac:dyDescent="0.2">
      <c r="A63" s="303"/>
      <c r="B63" s="317"/>
      <c r="C63" s="347" t="str">
        <f t="shared" si="5"/>
        <v/>
      </c>
      <c r="D63" s="355"/>
      <c r="E63" s="347" t="str">
        <f t="shared" si="9"/>
        <v/>
      </c>
      <c r="F63" s="305"/>
      <c r="G63" s="306" t="str">
        <f t="shared" si="6"/>
        <v/>
      </c>
      <c r="H63" s="307"/>
      <c r="I63" s="308"/>
      <c r="J63" s="309"/>
      <c r="K63" s="310"/>
      <c r="L63" s="286"/>
      <c r="M63" s="286"/>
      <c r="N63" s="311"/>
      <c r="O63" s="312"/>
      <c r="P63" s="312"/>
      <c r="Q63" s="312"/>
      <c r="R63" s="313"/>
      <c r="S63" s="313"/>
      <c r="T63" s="314">
        <f t="shared" si="8"/>
        <v>0</v>
      </c>
      <c r="U63" s="318"/>
      <c r="V63" s="310"/>
      <c r="W63" s="310"/>
      <c r="X63" s="310"/>
      <c r="Y63" s="310"/>
      <c r="Z63" s="352"/>
    </row>
    <row r="64" spans="1:26" s="288" customFormat="1" ht="20.25" customHeight="1" x14ac:dyDescent="0.2">
      <c r="A64" s="303"/>
      <c r="B64" s="317"/>
      <c r="C64" s="347" t="str">
        <f t="shared" si="5"/>
        <v/>
      </c>
      <c r="D64" s="355"/>
      <c r="E64" s="347" t="str">
        <f t="shared" si="9"/>
        <v/>
      </c>
      <c r="F64" s="305"/>
      <c r="G64" s="306" t="str">
        <f t="shared" si="6"/>
        <v/>
      </c>
      <c r="H64" s="307"/>
      <c r="I64" s="308"/>
      <c r="J64" s="309"/>
      <c r="K64" s="310"/>
      <c r="L64" s="286"/>
      <c r="M64" s="286"/>
      <c r="N64" s="311"/>
      <c r="O64" s="312"/>
      <c r="P64" s="312"/>
      <c r="Q64" s="312"/>
      <c r="R64" s="313"/>
      <c r="S64" s="313"/>
      <c r="T64" s="314">
        <f t="shared" si="8"/>
        <v>0</v>
      </c>
      <c r="U64" s="318"/>
      <c r="V64" s="310"/>
      <c r="W64" s="310"/>
      <c r="X64" s="310"/>
      <c r="Y64" s="310"/>
      <c r="Z64" s="352"/>
    </row>
    <row r="65" spans="1:26" s="288" customFormat="1" ht="20.25" customHeight="1" x14ac:dyDescent="0.2">
      <c r="A65" s="303"/>
      <c r="B65" s="317"/>
      <c r="C65" s="347" t="str">
        <f t="shared" si="5"/>
        <v/>
      </c>
      <c r="D65" s="355"/>
      <c r="E65" s="347" t="str">
        <f t="shared" si="9"/>
        <v/>
      </c>
      <c r="F65" s="305"/>
      <c r="G65" s="306" t="str">
        <f t="shared" si="6"/>
        <v/>
      </c>
      <c r="H65" s="307"/>
      <c r="I65" s="308"/>
      <c r="J65" s="309"/>
      <c r="K65" s="310"/>
      <c r="L65" s="286"/>
      <c r="M65" s="286"/>
      <c r="N65" s="311"/>
      <c r="O65" s="312"/>
      <c r="P65" s="312"/>
      <c r="Q65" s="312"/>
      <c r="R65" s="313"/>
      <c r="S65" s="313"/>
      <c r="T65" s="314">
        <f t="shared" si="8"/>
        <v>0</v>
      </c>
      <c r="U65" s="318"/>
      <c r="V65" s="310"/>
      <c r="W65" s="310"/>
      <c r="X65" s="310"/>
      <c r="Y65" s="310"/>
      <c r="Z65" s="352"/>
    </row>
    <row r="66" spans="1:26" s="288" customFormat="1" ht="20.25" customHeight="1" x14ac:dyDescent="0.2">
      <c r="A66" s="303"/>
      <c r="B66" s="317"/>
      <c r="C66" s="347" t="str">
        <f t="shared" si="5"/>
        <v/>
      </c>
      <c r="D66" s="355"/>
      <c r="E66" s="347" t="str">
        <f t="shared" si="9"/>
        <v/>
      </c>
      <c r="F66" s="305"/>
      <c r="G66" s="306" t="str">
        <f t="shared" si="6"/>
        <v/>
      </c>
      <c r="H66" s="307"/>
      <c r="I66" s="308"/>
      <c r="J66" s="309"/>
      <c r="K66" s="310"/>
      <c r="L66" s="286"/>
      <c r="M66" s="286"/>
      <c r="N66" s="311"/>
      <c r="O66" s="312"/>
      <c r="P66" s="312"/>
      <c r="Q66" s="312"/>
      <c r="R66" s="313"/>
      <c r="S66" s="313"/>
      <c r="T66" s="314">
        <f t="shared" si="8"/>
        <v>0</v>
      </c>
      <c r="U66" s="318"/>
      <c r="V66" s="310"/>
      <c r="W66" s="310"/>
      <c r="X66" s="310"/>
      <c r="Y66" s="310"/>
      <c r="Z66" s="352"/>
    </row>
    <row r="67" spans="1:26" s="288" customFormat="1" ht="20.25" customHeight="1" x14ac:dyDescent="0.2">
      <c r="A67" s="303"/>
      <c r="B67" s="317"/>
      <c r="C67" s="347" t="str">
        <f t="shared" si="5"/>
        <v/>
      </c>
      <c r="D67" s="355"/>
      <c r="E67" s="347" t="str">
        <f t="shared" si="9"/>
        <v/>
      </c>
      <c r="F67" s="305"/>
      <c r="G67" s="306" t="str">
        <f t="shared" si="6"/>
        <v/>
      </c>
      <c r="H67" s="307"/>
      <c r="I67" s="308"/>
      <c r="J67" s="309"/>
      <c r="K67" s="310"/>
      <c r="L67" s="286"/>
      <c r="M67" s="286"/>
      <c r="N67" s="311"/>
      <c r="O67" s="312"/>
      <c r="P67" s="312"/>
      <c r="Q67" s="312"/>
      <c r="R67" s="313"/>
      <c r="S67" s="313"/>
      <c r="T67" s="314">
        <f t="shared" si="8"/>
        <v>0</v>
      </c>
      <c r="U67" s="318"/>
      <c r="V67" s="310"/>
      <c r="W67" s="310"/>
      <c r="X67" s="310"/>
      <c r="Y67" s="310"/>
      <c r="Z67" s="352"/>
    </row>
    <row r="68" spans="1:26" s="288" customFormat="1" ht="20.25" customHeight="1" x14ac:dyDescent="0.2">
      <c r="A68" s="303"/>
      <c r="B68" s="317"/>
      <c r="C68" s="347" t="str">
        <f t="shared" si="5"/>
        <v/>
      </c>
      <c r="D68" s="355"/>
      <c r="E68" s="347" t="str">
        <f t="shared" si="9"/>
        <v/>
      </c>
      <c r="F68" s="305"/>
      <c r="G68" s="306" t="str">
        <f t="shared" si="6"/>
        <v/>
      </c>
      <c r="H68" s="307"/>
      <c r="I68" s="308"/>
      <c r="J68" s="309"/>
      <c r="K68" s="310"/>
      <c r="L68" s="286"/>
      <c r="M68" s="286"/>
      <c r="N68" s="311"/>
      <c r="O68" s="312"/>
      <c r="P68" s="312"/>
      <c r="Q68" s="312"/>
      <c r="R68" s="313"/>
      <c r="S68" s="313"/>
      <c r="T68" s="314">
        <f t="shared" si="8"/>
        <v>0</v>
      </c>
      <c r="U68" s="318"/>
      <c r="V68" s="310"/>
      <c r="W68" s="310"/>
      <c r="X68" s="310"/>
      <c r="Y68" s="310"/>
      <c r="Z68" s="352"/>
    </row>
    <row r="69" spans="1:26" s="288" customFormat="1" ht="20.25" customHeight="1" x14ac:dyDescent="0.2">
      <c r="A69" s="303"/>
      <c r="B69" s="317"/>
      <c r="C69" s="347" t="str">
        <f t="shared" ref="C69:C100" si="10">IF(B69="","",WEEKNUM(B69,2))</f>
        <v/>
      </c>
      <c r="D69" s="355"/>
      <c r="E69" s="347" t="str">
        <f t="shared" si="9"/>
        <v/>
      </c>
      <c r="F69" s="305"/>
      <c r="G69" s="306" t="str">
        <f t="shared" ref="G69:G100" si="11">IF(B69= "", "",B69-$A$1)</f>
        <v/>
      </c>
      <c r="H69" s="307"/>
      <c r="I69" s="308"/>
      <c r="J69" s="309"/>
      <c r="K69" s="310"/>
      <c r="L69" s="286"/>
      <c r="M69" s="286"/>
      <c r="N69" s="311"/>
      <c r="O69" s="312"/>
      <c r="P69" s="312"/>
      <c r="Q69" s="312"/>
      <c r="R69" s="313"/>
      <c r="S69" s="313"/>
      <c r="T69" s="314">
        <f t="shared" si="8"/>
        <v>0</v>
      </c>
      <c r="U69" s="318"/>
      <c r="V69" s="310"/>
      <c r="W69" s="310"/>
      <c r="X69" s="310"/>
      <c r="Y69" s="310"/>
      <c r="Z69" s="352"/>
    </row>
    <row r="70" spans="1:26" s="288" customFormat="1" ht="20.25" customHeight="1" x14ac:dyDescent="0.2">
      <c r="A70" s="303"/>
      <c r="B70" s="317"/>
      <c r="C70" s="347" t="str">
        <f t="shared" si="10"/>
        <v/>
      </c>
      <c r="D70" s="355"/>
      <c r="E70" s="347" t="str">
        <f t="shared" si="9"/>
        <v/>
      </c>
      <c r="F70" s="305"/>
      <c r="G70" s="306" t="str">
        <f t="shared" si="11"/>
        <v/>
      </c>
      <c r="H70" s="307"/>
      <c r="I70" s="308"/>
      <c r="J70" s="309"/>
      <c r="K70" s="310"/>
      <c r="L70" s="286"/>
      <c r="M70" s="286"/>
      <c r="N70" s="311"/>
      <c r="O70" s="312"/>
      <c r="P70" s="312"/>
      <c r="Q70" s="312"/>
      <c r="R70" s="313"/>
      <c r="S70" s="313"/>
      <c r="T70" s="314">
        <f t="shared" si="8"/>
        <v>0</v>
      </c>
      <c r="U70" s="318"/>
      <c r="V70" s="310"/>
      <c r="W70" s="310"/>
      <c r="X70" s="310"/>
      <c r="Y70" s="310"/>
      <c r="Z70" s="352"/>
    </row>
    <row r="71" spans="1:26" s="288" customFormat="1" ht="20.25" customHeight="1" x14ac:dyDescent="0.2">
      <c r="A71" s="303"/>
      <c r="B71" s="317"/>
      <c r="C71" s="347" t="str">
        <f t="shared" si="10"/>
        <v/>
      </c>
      <c r="D71" s="355"/>
      <c r="E71" s="347" t="str">
        <f t="shared" ref="E71:E134" si="12">IF(D71="","",WEEKNUM(D71,2))</f>
        <v/>
      </c>
      <c r="F71" s="305"/>
      <c r="G71" s="306" t="str">
        <f t="shared" si="11"/>
        <v/>
      </c>
      <c r="H71" s="307"/>
      <c r="I71" s="308"/>
      <c r="J71" s="309"/>
      <c r="K71" s="310"/>
      <c r="L71" s="286"/>
      <c r="M71" s="286"/>
      <c r="N71" s="311"/>
      <c r="O71" s="312"/>
      <c r="P71" s="312"/>
      <c r="Q71" s="312"/>
      <c r="R71" s="313"/>
      <c r="S71" s="313"/>
      <c r="T71" s="314">
        <f t="shared" si="8"/>
        <v>0</v>
      </c>
      <c r="U71" s="318"/>
      <c r="V71" s="310"/>
      <c r="W71" s="310"/>
      <c r="X71" s="310"/>
      <c r="Y71" s="310"/>
      <c r="Z71" s="352"/>
    </row>
    <row r="72" spans="1:26" s="288" customFormat="1" ht="20.25" customHeight="1" x14ac:dyDescent="0.2">
      <c r="A72" s="303"/>
      <c r="B72" s="317"/>
      <c r="C72" s="347" t="str">
        <f t="shared" si="10"/>
        <v/>
      </c>
      <c r="D72" s="355"/>
      <c r="E72" s="347" t="str">
        <f t="shared" si="12"/>
        <v/>
      </c>
      <c r="F72" s="305"/>
      <c r="G72" s="306" t="str">
        <f t="shared" si="11"/>
        <v/>
      </c>
      <c r="H72" s="307"/>
      <c r="I72" s="308"/>
      <c r="J72" s="309"/>
      <c r="K72" s="310"/>
      <c r="L72" s="286"/>
      <c r="M72" s="286"/>
      <c r="N72" s="311"/>
      <c r="O72" s="312"/>
      <c r="P72" s="312"/>
      <c r="Q72" s="312"/>
      <c r="R72" s="313"/>
      <c r="S72" s="313"/>
      <c r="T72" s="314">
        <f t="shared" si="8"/>
        <v>0</v>
      </c>
      <c r="U72" s="318"/>
      <c r="V72" s="310"/>
      <c r="W72" s="310"/>
      <c r="X72" s="310"/>
      <c r="Y72" s="310"/>
      <c r="Z72" s="352"/>
    </row>
    <row r="73" spans="1:26" s="288" customFormat="1" ht="20.25" customHeight="1" x14ac:dyDescent="0.2">
      <c r="A73" s="303"/>
      <c r="B73" s="317"/>
      <c r="C73" s="347" t="str">
        <f t="shared" si="10"/>
        <v/>
      </c>
      <c r="D73" s="355"/>
      <c r="E73" s="347" t="str">
        <f t="shared" si="12"/>
        <v/>
      </c>
      <c r="F73" s="305"/>
      <c r="G73" s="306" t="str">
        <f t="shared" si="11"/>
        <v/>
      </c>
      <c r="H73" s="307"/>
      <c r="I73" s="308"/>
      <c r="J73" s="309"/>
      <c r="K73" s="310"/>
      <c r="L73" s="286"/>
      <c r="M73" s="286"/>
      <c r="N73" s="311"/>
      <c r="O73" s="312"/>
      <c r="P73" s="312"/>
      <c r="Q73" s="312"/>
      <c r="R73" s="313"/>
      <c r="S73" s="313"/>
      <c r="T73" s="314">
        <f t="shared" si="8"/>
        <v>0</v>
      </c>
      <c r="U73" s="318"/>
      <c r="V73" s="310"/>
      <c r="W73" s="310"/>
      <c r="X73" s="310"/>
      <c r="Y73" s="310"/>
      <c r="Z73" s="352"/>
    </row>
    <row r="74" spans="1:26" s="288" customFormat="1" ht="20.25" customHeight="1" x14ac:dyDescent="0.2">
      <c r="A74" s="303"/>
      <c r="B74" s="317"/>
      <c r="C74" s="347" t="str">
        <f t="shared" si="10"/>
        <v/>
      </c>
      <c r="D74" s="355"/>
      <c r="E74" s="347" t="str">
        <f t="shared" si="12"/>
        <v/>
      </c>
      <c r="F74" s="305"/>
      <c r="G74" s="306" t="str">
        <f t="shared" si="11"/>
        <v/>
      </c>
      <c r="H74" s="307"/>
      <c r="I74" s="308"/>
      <c r="J74" s="309"/>
      <c r="K74" s="310"/>
      <c r="L74" s="286"/>
      <c r="M74" s="286"/>
      <c r="N74" s="311"/>
      <c r="O74" s="312"/>
      <c r="P74" s="312"/>
      <c r="Q74" s="312"/>
      <c r="R74" s="313"/>
      <c r="S74" s="313"/>
      <c r="T74" s="314">
        <f t="shared" si="8"/>
        <v>0</v>
      </c>
      <c r="U74" s="318"/>
      <c r="V74" s="310"/>
      <c r="W74" s="310"/>
      <c r="X74" s="310"/>
      <c r="Y74" s="310"/>
      <c r="Z74" s="352"/>
    </row>
    <row r="75" spans="1:26" s="288" customFormat="1" ht="20.25" customHeight="1" x14ac:dyDescent="0.2">
      <c r="A75" s="303"/>
      <c r="B75" s="317"/>
      <c r="C75" s="347" t="str">
        <f t="shared" si="10"/>
        <v/>
      </c>
      <c r="D75" s="355"/>
      <c r="E75" s="347" t="str">
        <f t="shared" si="12"/>
        <v/>
      </c>
      <c r="F75" s="305"/>
      <c r="G75" s="306" t="str">
        <f t="shared" si="11"/>
        <v/>
      </c>
      <c r="H75" s="307"/>
      <c r="I75" s="308"/>
      <c r="J75" s="309"/>
      <c r="K75" s="310"/>
      <c r="L75" s="286"/>
      <c r="M75" s="286"/>
      <c r="N75" s="311"/>
      <c r="O75" s="312"/>
      <c r="P75" s="312"/>
      <c r="Q75" s="312"/>
      <c r="R75" s="313"/>
      <c r="S75" s="313"/>
      <c r="T75" s="314">
        <f t="shared" si="8"/>
        <v>0</v>
      </c>
      <c r="U75" s="318"/>
      <c r="V75" s="310"/>
      <c r="W75" s="310"/>
      <c r="X75" s="310"/>
      <c r="Y75" s="310"/>
      <c r="Z75" s="352"/>
    </row>
    <row r="76" spans="1:26" s="288" customFormat="1" ht="20.25" customHeight="1" x14ac:dyDescent="0.2">
      <c r="A76" s="303"/>
      <c r="B76" s="317"/>
      <c r="C76" s="347" t="str">
        <f t="shared" si="10"/>
        <v/>
      </c>
      <c r="D76" s="355"/>
      <c r="E76" s="347" t="str">
        <f t="shared" si="12"/>
        <v/>
      </c>
      <c r="F76" s="305"/>
      <c r="G76" s="306" t="str">
        <f t="shared" si="11"/>
        <v/>
      </c>
      <c r="H76" s="307"/>
      <c r="I76" s="308"/>
      <c r="J76" s="309"/>
      <c r="K76" s="310"/>
      <c r="L76" s="286"/>
      <c r="M76" s="286"/>
      <c r="N76" s="311"/>
      <c r="O76" s="312"/>
      <c r="P76" s="312"/>
      <c r="Q76" s="312"/>
      <c r="R76" s="313"/>
      <c r="S76" s="313"/>
      <c r="T76" s="314">
        <f t="shared" si="8"/>
        <v>0</v>
      </c>
      <c r="U76" s="318"/>
      <c r="V76" s="310"/>
      <c r="W76" s="310"/>
      <c r="X76" s="310"/>
      <c r="Y76" s="310"/>
      <c r="Z76" s="352"/>
    </row>
    <row r="77" spans="1:26" s="288" customFormat="1" ht="20.25" customHeight="1" x14ac:dyDescent="0.2">
      <c r="A77" s="303"/>
      <c r="B77" s="317"/>
      <c r="C77" s="347" t="str">
        <f t="shared" si="10"/>
        <v/>
      </c>
      <c r="D77" s="355"/>
      <c r="E77" s="347" t="str">
        <f t="shared" si="12"/>
        <v/>
      </c>
      <c r="F77" s="305"/>
      <c r="G77" s="306" t="str">
        <f t="shared" si="11"/>
        <v/>
      </c>
      <c r="H77" s="307"/>
      <c r="I77" s="308"/>
      <c r="J77" s="309"/>
      <c r="K77" s="310"/>
      <c r="L77" s="286"/>
      <c r="M77" s="286"/>
      <c r="N77" s="311"/>
      <c r="O77" s="312"/>
      <c r="P77" s="312"/>
      <c r="Q77" s="312"/>
      <c r="R77" s="313"/>
      <c r="S77" s="313"/>
      <c r="T77" s="314">
        <f t="shared" si="8"/>
        <v>0</v>
      </c>
      <c r="U77" s="318"/>
      <c r="V77" s="310"/>
      <c r="W77" s="310"/>
      <c r="X77" s="310"/>
      <c r="Y77" s="310"/>
      <c r="Z77" s="352"/>
    </row>
    <row r="78" spans="1:26" s="288" customFormat="1" ht="20.25" customHeight="1" x14ac:dyDescent="0.2">
      <c r="A78" s="303"/>
      <c r="B78" s="317"/>
      <c r="C78" s="347" t="str">
        <f t="shared" si="10"/>
        <v/>
      </c>
      <c r="D78" s="355"/>
      <c r="E78" s="347" t="str">
        <f t="shared" si="12"/>
        <v/>
      </c>
      <c r="F78" s="305"/>
      <c r="G78" s="306" t="str">
        <f t="shared" si="11"/>
        <v/>
      </c>
      <c r="H78" s="307"/>
      <c r="I78" s="308"/>
      <c r="J78" s="309"/>
      <c r="K78" s="310"/>
      <c r="L78" s="286"/>
      <c r="M78" s="286"/>
      <c r="N78" s="311"/>
      <c r="O78" s="312"/>
      <c r="P78" s="312"/>
      <c r="Q78" s="312"/>
      <c r="R78" s="313"/>
      <c r="S78" s="313"/>
      <c r="T78" s="314">
        <f t="shared" si="8"/>
        <v>0</v>
      </c>
      <c r="U78" s="318"/>
      <c r="V78" s="310"/>
      <c r="W78" s="310"/>
      <c r="X78" s="310"/>
      <c r="Y78" s="310"/>
      <c r="Z78" s="352"/>
    </row>
    <row r="79" spans="1:26" s="288" customFormat="1" ht="20.25" customHeight="1" x14ac:dyDescent="0.2">
      <c r="A79" s="303"/>
      <c r="B79" s="317"/>
      <c r="C79" s="347" t="str">
        <f t="shared" si="10"/>
        <v/>
      </c>
      <c r="D79" s="355"/>
      <c r="E79" s="347" t="str">
        <f t="shared" si="12"/>
        <v/>
      </c>
      <c r="F79" s="305"/>
      <c r="G79" s="306" t="str">
        <f t="shared" si="11"/>
        <v/>
      </c>
      <c r="H79" s="307"/>
      <c r="I79" s="308"/>
      <c r="J79" s="309"/>
      <c r="K79" s="310"/>
      <c r="L79" s="286"/>
      <c r="M79" s="286"/>
      <c r="N79" s="311"/>
      <c r="O79" s="312"/>
      <c r="P79" s="312"/>
      <c r="Q79" s="312"/>
      <c r="R79" s="313"/>
      <c r="S79" s="313"/>
      <c r="T79" s="314">
        <f t="shared" si="8"/>
        <v>0</v>
      </c>
      <c r="U79" s="318"/>
      <c r="V79" s="310"/>
      <c r="W79" s="310"/>
      <c r="X79" s="310"/>
      <c r="Y79" s="310"/>
      <c r="Z79" s="352"/>
    </row>
    <row r="80" spans="1:26" s="288" customFormat="1" ht="20.25" customHeight="1" x14ac:dyDescent="0.2">
      <c r="A80" s="303"/>
      <c r="B80" s="317"/>
      <c r="C80" s="347" t="str">
        <f t="shared" si="10"/>
        <v/>
      </c>
      <c r="D80" s="355"/>
      <c r="E80" s="347" t="str">
        <f t="shared" si="12"/>
        <v/>
      </c>
      <c r="F80" s="305"/>
      <c r="G80" s="306" t="str">
        <f t="shared" si="11"/>
        <v/>
      </c>
      <c r="H80" s="307"/>
      <c r="I80" s="308"/>
      <c r="J80" s="309"/>
      <c r="K80" s="310"/>
      <c r="L80" s="286"/>
      <c r="M80" s="286"/>
      <c r="N80" s="311"/>
      <c r="O80" s="312"/>
      <c r="P80" s="312"/>
      <c r="Q80" s="312"/>
      <c r="R80" s="313"/>
      <c r="S80" s="313"/>
      <c r="T80" s="314">
        <f t="shared" si="8"/>
        <v>0</v>
      </c>
      <c r="U80" s="318"/>
      <c r="V80" s="310"/>
      <c r="W80" s="310"/>
      <c r="X80" s="310"/>
      <c r="Y80" s="310"/>
      <c r="Z80" s="352"/>
    </row>
    <row r="81" spans="1:26" s="288" customFormat="1" ht="20.25" customHeight="1" x14ac:dyDescent="0.2">
      <c r="A81" s="303"/>
      <c r="B81" s="317"/>
      <c r="C81" s="347" t="str">
        <f t="shared" si="10"/>
        <v/>
      </c>
      <c r="D81" s="355"/>
      <c r="E81" s="347" t="str">
        <f t="shared" si="12"/>
        <v/>
      </c>
      <c r="F81" s="305"/>
      <c r="G81" s="306" t="str">
        <f t="shared" si="11"/>
        <v/>
      </c>
      <c r="H81" s="307"/>
      <c r="I81" s="308"/>
      <c r="J81" s="309"/>
      <c r="K81" s="310"/>
      <c r="L81" s="286"/>
      <c r="M81" s="286"/>
      <c r="N81" s="311"/>
      <c r="O81" s="312"/>
      <c r="P81" s="312"/>
      <c r="Q81" s="312"/>
      <c r="R81" s="313"/>
      <c r="S81" s="313"/>
      <c r="T81" s="314">
        <f t="shared" si="8"/>
        <v>0</v>
      </c>
      <c r="U81" s="318"/>
      <c r="V81" s="310"/>
      <c r="W81" s="310"/>
      <c r="X81" s="310"/>
      <c r="Y81" s="310"/>
      <c r="Z81" s="352"/>
    </row>
    <row r="82" spans="1:26" s="288" customFormat="1" ht="20.25" customHeight="1" x14ac:dyDescent="0.2">
      <c r="A82" s="303"/>
      <c r="B82" s="317"/>
      <c r="C82" s="347" t="str">
        <f t="shared" si="10"/>
        <v/>
      </c>
      <c r="D82" s="355"/>
      <c r="E82" s="347" t="str">
        <f t="shared" si="12"/>
        <v/>
      </c>
      <c r="F82" s="305"/>
      <c r="G82" s="306" t="str">
        <f t="shared" si="11"/>
        <v/>
      </c>
      <c r="H82" s="307"/>
      <c r="I82" s="308"/>
      <c r="J82" s="309"/>
      <c r="K82" s="310"/>
      <c r="L82" s="286"/>
      <c r="M82" s="286"/>
      <c r="N82" s="311"/>
      <c r="O82" s="312"/>
      <c r="P82" s="312"/>
      <c r="Q82" s="312"/>
      <c r="R82" s="313"/>
      <c r="S82" s="313"/>
      <c r="T82" s="314">
        <f t="shared" si="8"/>
        <v>0</v>
      </c>
      <c r="U82" s="318"/>
      <c r="V82" s="310"/>
      <c r="W82" s="310"/>
      <c r="X82" s="310"/>
      <c r="Y82" s="310"/>
      <c r="Z82" s="352"/>
    </row>
    <row r="83" spans="1:26" s="288" customFormat="1" ht="20.25" customHeight="1" x14ac:dyDescent="0.2">
      <c r="A83" s="303"/>
      <c r="B83" s="317"/>
      <c r="C83" s="347" t="str">
        <f t="shared" si="10"/>
        <v/>
      </c>
      <c r="D83" s="355"/>
      <c r="E83" s="347" t="str">
        <f t="shared" si="12"/>
        <v/>
      </c>
      <c r="F83" s="305"/>
      <c r="G83" s="306" t="str">
        <f t="shared" si="11"/>
        <v/>
      </c>
      <c r="H83" s="307"/>
      <c r="I83" s="308"/>
      <c r="J83" s="309"/>
      <c r="K83" s="310"/>
      <c r="L83" s="286"/>
      <c r="M83" s="286"/>
      <c r="N83" s="311"/>
      <c r="O83" s="312"/>
      <c r="P83" s="312"/>
      <c r="Q83" s="312"/>
      <c r="R83" s="313"/>
      <c r="S83" s="313"/>
      <c r="T83" s="314">
        <f t="shared" ref="T83:T114" si="13">SUM(N83:S83)</f>
        <v>0</v>
      </c>
      <c r="U83" s="318"/>
      <c r="V83" s="310"/>
      <c r="W83" s="310"/>
      <c r="X83" s="310"/>
      <c r="Y83" s="310"/>
      <c r="Z83" s="352"/>
    </row>
    <row r="84" spans="1:26" s="288" customFormat="1" ht="20.25" customHeight="1" x14ac:dyDescent="0.2">
      <c r="A84" s="303"/>
      <c r="B84" s="317"/>
      <c r="C84" s="347" t="str">
        <f t="shared" si="10"/>
        <v/>
      </c>
      <c r="D84" s="355"/>
      <c r="E84" s="347" t="str">
        <f t="shared" si="12"/>
        <v/>
      </c>
      <c r="F84" s="305"/>
      <c r="G84" s="306" t="str">
        <f t="shared" si="11"/>
        <v/>
      </c>
      <c r="H84" s="307"/>
      <c r="I84" s="308"/>
      <c r="J84" s="309"/>
      <c r="K84" s="310"/>
      <c r="L84" s="286"/>
      <c r="M84" s="286"/>
      <c r="N84" s="311"/>
      <c r="O84" s="312"/>
      <c r="P84" s="312"/>
      <c r="Q84" s="312"/>
      <c r="R84" s="313"/>
      <c r="S84" s="313"/>
      <c r="T84" s="314">
        <f t="shared" si="13"/>
        <v>0</v>
      </c>
      <c r="U84" s="318"/>
      <c r="V84" s="310"/>
      <c r="W84" s="310"/>
      <c r="X84" s="310"/>
      <c r="Y84" s="310"/>
      <c r="Z84" s="352"/>
    </row>
    <row r="85" spans="1:26" s="288" customFormat="1" ht="20.25" customHeight="1" x14ac:dyDescent="0.2">
      <c r="A85" s="303"/>
      <c r="B85" s="317"/>
      <c r="C85" s="347" t="str">
        <f t="shared" si="10"/>
        <v/>
      </c>
      <c r="D85" s="355"/>
      <c r="E85" s="347" t="str">
        <f t="shared" si="12"/>
        <v/>
      </c>
      <c r="F85" s="305"/>
      <c r="G85" s="306" t="str">
        <f t="shared" si="11"/>
        <v/>
      </c>
      <c r="H85" s="307"/>
      <c r="I85" s="308"/>
      <c r="J85" s="309"/>
      <c r="K85" s="310"/>
      <c r="L85" s="286"/>
      <c r="M85" s="286"/>
      <c r="N85" s="311"/>
      <c r="O85" s="312"/>
      <c r="P85" s="312"/>
      <c r="Q85" s="312"/>
      <c r="R85" s="313"/>
      <c r="S85" s="313"/>
      <c r="T85" s="314">
        <f t="shared" si="13"/>
        <v>0</v>
      </c>
      <c r="U85" s="318"/>
      <c r="V85" s="310"/>
      <c r="W85" s="310"/>
      <c r="X85" s="310"/>
      <c r="Y85" s="310"/>
      <c r="Z85" s="352"/>
    </row>
    <row r="86" spans="1:26" s="288" customFormat="1" ht="20.25" customHeight="1" x14ac:dyDescent="0.2">
      <c r="A86" s="303"/>
      <c r="B86" s="317"/>
      <c r="C86" s="347" t="str">
        <f t="shared" si="10"/>
        <v/>
      </c>
      <c r="D86" s="355"/>
      <c r="E86" s="347" t="str">
        <f t="shared" si="12"/>
        <v/>
      </c>
      <c r="F86" s="305"/>
      <c r="G86" s="306" t="str">
        <f t="shared" si="11"/>
        <v/>
      </c>
      <c r="H86" s="307"/>
      <c r="I86" s="308"/>
      <c r="J86" s="309"/>
      <c r="K86" s="310"/>
      <c r="L86" s="286"/>
      <c r="M86" s="286"/>
      <c r="N86" s="311"/>
      <c r="O86" s="312"/>
      <c r="P86" s="312"/>
      <c r="Q86" s="312"/>
      <c r="R86" s="313"/>
      <c r="S86" s="313"/>
      <c r="T86" s="314">
        <f t="shared" si="13"/>
        <v>0</v>
      </c>
      <c r="U86" s="318"/>
      <c r="V86" s="310"/>
      <c r="W86" s="310"/>
      <c r="X86" s="310"/>
      <c r="Y86" s="310"/>
      <c r="Z86" s="352"/>
    </row>
    <row r="87" spans="1:26" s="288" customFormat="1" ht="20.25" customHeight="1" x14ac:dyDescent="0.2">
      <c r="A87" s="303"/>
      <c r="B87" s="317"/>
      <c r="C87" s="347" t="str">
        <f t="shared" si="10"/>
        <v/>
      </c>
      <c r="D87" s="355"/>
      <c r="E87" s="347" t="str">
        <f t="shared" si="12"/>
        <v/>
      </c>
      <c r="F87" s="305"/>
      <c r="G87" s="306" t="str">
        <f t="shared" si="11"/>
        <v/>
      </c>
      <c r="H87" s="307"/>
      <c r="I87" s="308"/>
      <c r="J87" s="309"/>
      <c r="K87" s="310"/>
      <c r="L87" s="286"/>
      <c r="M87" s="286"/>
      <c r="N87" s="311"/>
      <c r="O87" s="312"/>
      <c r="P87" s="312"/>
      <c r="Q87" s="312"/>
      <c r="R87" s="313"/>
      <c r="S87" s="313"/>
      <c r="T87" s="314">
        <f t="shared" si="13"/>
        <v>0</v>
      </c>
      <c r="U87" s="318"/>
      <c r="V87" s="310"/>
      <c r="W87" s="310"/>
      <c r="X87" s="310"/>
      <c r="Y87" s="310"/>
      <c r="Z87" s="352"/>
    </row>
    <row r="88" spans="1:26" s="288" customFormat="1" ht="20.25" customHeight="1" x14ac:dyDescent="0.2">
      <c r="A88" s="303"/>
      <c r="B88" s="317"/>
      <c r="C88" s="347" t="str">
        <f t="shared" si="10"/>
        <v/>
      </c>
      <c r="D88" s="355"/>
      <c r="E88" s="347" t="str">
        <f t="shared" si="12"/>
        <v/>
      </c>
      <c r="F88" s="305"/>
      <c r="G88" s="306" t="str">
        <f t="shared" si="11"/>
        <v/>
      </c>
      <c r="H88" s="307"/>
      <c r="I88" s="308"/>
      <c r="J88" s="309"/>
      <c r="K88" s="310"/>
      <c r="L88" s="286"/>
      <c r="M88" s="286"/>
      <c r="N88" s="311"/>
      <c r="O88" s="312"/>
      <c r="P88" s="312"/>
      <c r="Q88" s="312"/>
      <c r="R88" s="313"/>
      <c r="S88" s="313"/>
      <c r="T88" s="314">
        <f t="shared" si="13"/>
        <v>0</v>
      </c>
      <c r="U88" s="318"/>
      <c r="V88" s="310"/>
      <c r="W88" s="310"/>
      <c r="X88" s="310"/>
      <c r="Y88" s="310"/>
      <c r="Z88" s="352"/>
    </row>
    <row r="89" spans="1:26" s="288" customFormat="1" ht="20.25" customHeight="1" x14ac:dyDescent="0.2">
      <c r="A89" s="303"/>
      <c r="B89" s="317"/>
      <c r="C89" s="347" t="str">
        <f t="shared" si="10"/>
        <v/>
      </c>
      <c r="D89" s="355"/>
      <c r="E89" s="347" t="str">
        <f t="shared" si="12"/>
        <v/>
      </c>
      <c r="F89" s="305"/>
      <c r="G89" s="306" t="str">
        <f t="shared" si="11"/>
        <v/>
      </c>
      <c r="H89" s="307"/>
      <c r="I89" s="308"/>
      <c r="J89" s="309"/>
      <c r="K89" s="310"/>
      <c r="L89" s="286"/>
      <c r="M89" s="286"/>
      <c r="N89" s="311"/>
      <c r="O89" s="312"/>
      <c r="P89" s="312"/>
      <c r="Q89" s="312"/>
      <c r="R89" s="313"/>
      <c r="S89" s="313"/>
      <c r="T89" s="314">
        <f t="shared" si="13"/>
        <v>0</v>
      </c>
      <c r="U89" s="318"/>
      <c r="V89" s="310"/>
      <c r="W89" s="310"/>
      <c r="X89" s="310"/>
      <c r="Y89" s="310"/>
      <c r="Z89" s="352"/>
    </row>
    <row r="90" spans="1:26" s="288" customFormat="1" ht="20.25" customHeight="1" x14ac:dyDescent="0.2">
      <c r="A90" s="303"/>
      <c r="B90" s="317"/>
      <c r="C90" s="347" t="str">
        <f t="shared" si="10"/>
        <v/>
      </c>
      <c r="D90" s="355"/>
      <c r="E90" s="347" t="str">
        <f t="shared" si="12"/>
        <v/>
      </c>
      <c r="F90" s="305"/>
      <c r="G90" s="306" t="str">
        <f t="shared" si="11"/>
        <v/>
      </c>
      <c r="H90" s="307"/>
      <c r="I90" s="308"/>
      <c r="J90" s="309"/>
      <c r="K90" s="310"/>
      <c r="L90" s="286"/>
      <c r="M90" s="286"/>
      <c r="N90" s="311"/>
      <c r="O90" s="312"/>
      <c r="P90" s="312"/>
      <c r="Q90" s="312"/>
      <c r="R90" s="313"/>
      <c r="S90" s="313"/>
      <c r="T90" s="314">
        <f t="shared" si="13"/>
        <v>0</v>
      </c>
      <c r="U90" s="318"/>
      <c r="V90" s="310"/>
      <c r="W90" s="310"/>
      <c r="X90" s="310"/>
      <c r="Y90" s="310"/>
      <c r="Z90" s="352"/>
    </row>
    <row r="91" spans="1:26" s="288" customFormat="1" ht="20.25" customHeight="1" x14ac:dyDescent="0.2">
      <c r="A91" s="303"/>
      <c r="B91" s="317"/>
      <c r="C91" s="347" t="str">
        <f t="shared" si="10"/>
        <v/>
      </c>
      <c r="D91" s="355"/>
      <c r="E91" s="347" t="str">
        <f t="shared" si="12"/>
        <v/>
      </c>
      <c r="F91" s="305"/>
      <c r="G91" s="306" t="str">
        <f t="shared" si="11"/>
        <v/>
      </c>
      <c r="H91" s="307"/>
      <c r="I91" s="308"/>
      <c r="J91" s="309"/>
      <c r="K91" s="310"/>
      <c r="L91" s="286"/>
      <c r="M91" s="286"/>
      <c r="N91" s="311"/>
      <c r="O91" s="312"/>
      <c r="P91" s="312"/>
      <c r="Q91" s="312"/>
      <c r="R91" s="313"/>
      <c r="S91" s="313"/>
      <c r="T91" s="314">
        <f t="shared" si="13"/>
        <v>0</v>
      </c>
      <c r="U91" s="318"/>
      <c r="V91" s="310"/>
      <c r="W91" s="310"/>
      <c r="X91" s="310"/>
      <c r="Y91" s="310"/>
      <c r="Z91" s="352"/>
    </row>
    <row r="92" spans="1:26" s="288" customFormat="1" ht="20.25" customHeight="1" x14ac:dyDescent="0.2">
      <c r="A92" s="303"/>
      <c r="B92" s="317"/>
      <c r="C92" s="347" t="str">
        <f t="shared" si="10"/>
        <v/>
      </c>
      <c r="D92" s="355"/>
      <c r="E92" s="347" t="str">
        <f t="shared" si="12"/>
        <v/>
      </c>
      <c r="F92" s="305"/>
      <c r="G92" s="306" t="str">
        <f t="shared" si="11"/>
        <v/>
      </c>
      <c r="H92" s="307"/>
      <c r="I92" s="308"/>
      <c r="J92" s="309"/>
      <c r="K92" s="310"/>
      <c r="L92" s="286"/>
      <c r="M92" s="286"/>
      <c r="N92" s="311"/>
      <c r="O92" s="312"/>
      <c r="P92" s="312"/>
      <c r="Q92" s="312"/>
      <c r="R92" s="313"/>
      <c r="S92" s="313"/>
      <c r="T92" s="314">
        <f t="shared" si="13"/>
        <v>0</v>
      </c>
      <c r="U92" s="318"/>
      <c r="V92" s="310"/>
      <c r="W92" s="310"/>
      <c r="X92" s="310"/>
      <c r="Y92" s="310"/>
      <c r="Z92" s="352"/>
    </row>
    <row r="93" spans="1:26" s="288" customFormat="1" ht="20.25" customHeight="1" x14ac:dyDescent="0.2">
      <c r="A93" s="303"/>
      <c r="B93" s="317"/>
      <c r="C93" s="347" t="str">
        <f t="shared" si="10"/>
        <v/>
      </c>
      <c r="D93" s="355"/>
      <c r="E93" s="347" t="str">
        <f t="shared" si="12"/>
        <v/>
      </c>
      <c r="F93" s="305"/>
      <c r="G93" s="306" t="str">
        <f t="shared" si="11"/>
        <v/>
      </c>
      <c r="H93" s="307"/>
      <c r="I93" s="308"/>
      <c r="J93" s="309"/>
      <c r="K93" s="310"/>
      <c r="L93" s="286"/>
      <c r="M93" s="286"/>
      <c r="N93" s="311"/>
      <c r="O93" s="312"/>
      <c r="P93" s="312"/>
      <c r="Q93" s="312"/>
      <c r="R93" s="313"/>
      <c r="S93" s="313"/>
      <c r="T93" s="314">
        <f t="shared" si="13"/>
        <v>0</v>
      </c>
      <c r="U93" s="318"/>
      <c r="V93" s="310"/>
      <c r="W93" s="310"/>
      <c r="X93" s="310"/>
      <c r="Y93" s="310"/>
      <c r="Z93" s="352"/>
    </row>
    <row r="94" spans="1:26" s="288" customFormat="1" ht="20.25" customHeight="1" x14ac:dyDescent="0.2">
      <c r="A94" s="303"/>
      <c r="B94" s="317"/>
      <c r="C94" s="347" t="str">
        <f t="shared" si="10"/>
        <v/>
      </c>
      <c r="D94" s="355"/>
      <c r="E94" s="347" t="str">
        <f t="shared" si="12"/>
        <v/>
      </c>
      <c r="F94" s="305"/>
      <c r="G94" s="306" t="str">
        <f t="shared" si="11"/>
        <v/>
      </c>
      <c r="H94" s="307"/>
      <c r="I94" s="308"/>
      <c r="J94" s="309"/>
      <c r="K94" s="310"/>
      <c r="L94" s="286"/>
      <c r="M94" s="286"/>
      <c r="N94" s="311"/>
      <c r="O94" s="312"/>
      <c r="P94" s="312"/>
      <c r="Q94" s="312"/>
      <c r="R94" s="313"/>
      <c r="S94" s="313"/>
      <c r="T94" s="314">
        <f t="shared" si="13"/>
        <v>0</v>
      </c>
      <c r="U94" s="318"/>
      <c r="V94" s="310"/>
      <c r="W94" s="310"/>
      <c r="X94" s="310"/>
      <c r="Y94" s="310"/>
      <c r="Z94" s="352"/>
    </row>
    <row r="95" spans="1:26" s="288" customFormat="1" ht="20.25" customHeight="1" x14ac:dyDescent="0.2">
      <c r="A95" s="303"/>
      <c r="B95" s="317"/>
      <c r="C95" s="347" t="str">
        <f t="shared" si="10"/>
        <v/>
      </c>
      <c r="D95" s="355"/>
      <c r="E95" s="347" t="str">
        <f t="shared" si="12"/>
        <v/>
      </c>
      <c r="F95" s="305"/>
      <c r="G95" s="306" t="str">
        <f t="shared" si="11"/>
        <v/>
      </c>
      <c r="H95" s="307"/>
      <c r="I95" s="308"/>
      <c r="J95" s="309"/>
      <c r="K95" s="310"/>
      <c r="L95" s="286"/>
      <c r="M95" s="286"/>
      <c r="N95" s="311"/>
      <c r="O95" s="312"/>
      <c r="P95" s="312"/>
      <c r="Q95" s="312"/>
      <c r="R95" s="313"/>
      <c r="S95" s="313"/>
      <c r="T95" s="314">
        <f t="shared" si="13"/>
        <v>0</v>
      </c>
      <c r="U95" s="318"/>
      <c r="V95" s="310"/>
      <c r="W95" s="310"/>
      <c r="X95" s="310"/>
      <c r="Y95" s="310"/>
      <c r="Z95" s="352"/>
    </row>
    <row r="96" spans="1:26" s="288" customFormat="1" ht="20.25" customHeight="1" x14ac:dyDescent="0.2">
      <c r="A96" s="303"/>
      <c r="B96" s="317"/>
      <c r="C96" s="347" t="str">
        <f t="shared" si="10"/>
        <v/>
      </c>
      <c r="D96" s="355"/>
      <c r="E96" s="347" t="str">
        <f t="shared" si="12"/>
        <v/>
      </c>
      <c r="F96" s="305"/>
      <c r="G96" s="306" t="str">
        <f t="shared" si="11"/>
        <v/>
      </c>
      <c r="H96" s="307"/>
      <c r="I96" s="308"/>
      <c r="J96" s="309"/>
      <c r="K96" s="310"/>
      <c r="L96" s="286"/>
      <c r="M96" s="286"/>
      <c r="N96" s="311"/>
      <c r="O96" s="312"/>
      <c r="P96" s="312"/>
      <c r="Q96" s="312"/>
      <c r="R96" s="313"/>
      <c r="S96" s="313"/>
      <c r="T96" s="314">
        <f t="shared" si="13"/>
        <v>0</v>
      </c>
      <c r="U96" s="318"/>
      <c r="V96" s="310"/>
      <c r="W96" s="310"/>
      <c r="X96" s="310"/>
      <c r="Y96" s="310"/>
      <c r="Z96" s="352"/>
    </row>
    <row r="97" spans="1:26" s="288" customFormat="1" ht="20.25" customHeight="1" x14ac:dyDescent="0.2">
      <c r="A97" s="303"/>
      <c r="B97" s="317"/>
      <c r="C97" s="347" t="str">
        <f t="shared" si="10"/>
        <v/>
      </c>
      <c r="D97" s="355"/>
      <c r="E97" s="347" t="str">
        <f t="shared" si="12"/>
        <v/>
      </c>
      <c r="F97" s="305"/>
      <c r="G97" s="306" t="str">
        <f t="shared" si="11"/>
        <v/>
      </c>
      <c r="H97" s="307"/>
      <c r="I97" s="308"/>
      <c r="J97" s="309"/>
      <c r="K97" s="310"/>
      <c r="L97" s="286"/>
      <c r="M97" s="286"/>
      <c r="N97" s="311"/>
      <c r="O97" s="312"/>
      <c r="P97" s="312"/>
      <c r="Q97" s="312"/>
      <c r="R97" s="313"/>
      <c r="S97" s="313"/>
      <c r="T97" s="314">
        <f t="shared" si="13"/>
        <v>0</v>
      </c>
      <c r="U97" s="318"/>
      <c r="V97" s="310"/>
      <c r="W97" s="310"/>
      <c r="X97" s="310"/>
      <c r="Y97" s="310"/>
      <c r="Z97" s="352"/>
    </row>
    <row r="98" spans="1:26" s="288" customFormat="1" ht="20.25" customHeight="1" x14ac:dyDescent="0.2">
      <c r="A98" s="303"/>
      <c r="B98" s="317"/>
      <c r="C98" s="347" t="str">
        <f t="shared" si="10"/>
        <v/>
      </c>
      <c r="D98" s="355"/>
      <c r="E98" s="347" t="str">
        <f t="shared" si="12"/>
        <v/>
      </c>
      <c r="F98" s="305"/>
      <c r="G98" s="306" t="str">
        <f t="shared" si="11"/>
        <v/>
      </c>
      <c r="H98" s="307"/>
      <c r="I98" s="308"/>
      <c r="J98" s="309"/>
      <c r="K98" s="310"/>
      <c r="L98" s="286"/>
      <c r="M98" s="286"/>
      <c r="N98" s="311"/>
      <c r="O98" s="312"/>
      <c r="P98" s="312"/>
      <c r="Q98" s="312"/>
      <c r="R98" s="313"/>
      <c r="S98" s="313"/>
      <c r="T98" s="314">
        <f t="shared" si="13"/>
        <v>0</v>
      </c>
      <c r="U98" s="318"/>
      <c r="V98" s="310"/>
      <c r="W98" s="310"/>
      <c r="X98" s="310"/>
      <c r="Y98" s="310"/>
      <c r="Z98" s="352"/>
    </row>
    <row r="99" spans="1:26" s="288" customFormat="1" ht="20.25" customHeight="1" x14ac:dyDescent="0.2">
      <c r="A99" s="303"/>
      <c r="B99" s="317"/>
      <c r="C99" s="347" t="str">
        <f t="shared" si="10"/>
        <v/>
      </c>
      <c r="D99" s="355"/>
      <c r="E99" s="347" t="str">
        <f t="shared" si="12"/>
        <v/>
      </c>
      <c r="F99" s="305"/>
      <c r="G99" s="306" t="str">
        <f t="shared" si="11"/>
        <v/>
      </c>
      <c r="H99" s="307"/>
      <c r="I99" s="308"/>
      <c r="J99" s="309"/>
      <c r="K99" s="310"/>
      <c r="L99" s="286"/>
      <c r="M99" s="286"/>
      <c r="N99" s="311"/>
      <c r="O99" s="312"/>
      <c r="P99" s="312"/>
      <c r="Q99" s="312"/>
      <c r="R99" s="313"/>
      <c r="S99" s="313"/>
      <c r="T99" s="314">
        <f t="shared" si="13"/>
        <v>0</v>
      </c>
      <c r="U99" s="318"/>
      <c r="V99" s="310"/>
      <c r="W99" s="310"/>
      <c r="X99" s="310"/>
      <c r="Y99" s="310"/>
      <c r="Z99" s="352"/>
    </row>
    <row r="100" spans="1:26" s="288" customFormat="1" ht="20.25" customHeight="1" x14ac:dyDescent="0.2">
      <c r="A100" s="303"/>
      <c r="B100" s="317"/>
      <c r="C100" s="347" t="str">
        <f t="shared" si="10"/>
        <v/>
      </c>
      <c r="D100" s="355"/>
      <c r="E100" s="347" t="str">
        <f t="shared" si="12"/>
        <v/>
      </c>
      <c r="F100" s="305"/>
      <c r="G100" s="306" t="str">
        <f t="shared" si="11"/>
        <v/>
      </c>
      <c r="H100" s="307"/>
      <c r="I100" s="308"/>
      <c r="J100" s="309"/>
      <c r="K100" s="310"/>
      <c r="L100" s="286"/>
      <c r="M100" s="286"/>
      <c r="N100" s="311"/>
      <c r="O100" s="312"/>
      <c r="P100" s="312"/>
      <c r="Q100" s="312"/>
      <c r="R100" s="313"/>
      <c r="S100" s="313"/>
      <c r="T100" s="314">
        <f t="shared" si="13"/>
        <v>0</v>
      </c>
      <c r="U100" s="318"/>
      <c r="V100" s="310"/>
      <c r="W100" s="310"/>
      <c r="X100" s="310"/>
      <c r="Y100" s="310"/>
      <c r="Z100" s="352"/>
    </row>
    <row r="101" spans="1:26" s="288" customFormat="1" ht="20.25" customHeight="1" x14ac:dyDescent="0.2">
      <c r="A101" s="303"/>
      <c r="B101" s="317"/>
      <c r="C101" s="347" t="str">
        <f t="shared" ref="C101:C132" si="14">IF(B101="","",WEEKNUM(B101,2))</f>
        <v/>
      </c>
      <c r="D101" s="355"/>
      <c r="E101" s="347" t="str">
        <f t="shared" si="12"/>
        <v/>
      </c>
      <c r="F101" s="305"/>
      <c r="G101" s="306" t="str">
        <f t="shared" ref="G101:G132" si="15">IF(B101= "", "",B101-$A$1)</f>
        <v/>
      </c>
      <c r="H101" s="307"/>
      <c r="I101" s="308"/>
      <c r="J101" s="309"/>
      <c r="K101" s="310"/>
      <c r="L101" s="286"/>
      <c r="M101" s="286"/>
      <c r="N101" s="311"/>
      <c r="O101" s="312"/>
      <c r="P101" s="312"/>
      <c r="Q101" s="312"/>
      <c r="R101" s="313"/>
      <c r="S101" s="313"/>
      <c r="T101" s="314">
        <f t="shared" si="13"/>
        <v>0</v>
      </c>
      <c r="U101" s="318"/>
      <c r="V101" s="310"/>
      <c r="W101" s="310"/>
      <c r="X101" s="310"/>
      <c r="Y101" s="310"/>
      <c r="Z101" s="352"/>
    </row>
    <row r="102" spans="1:26" s="288" customFormat="1" ht="20.25" customHeight="1" x14ac:dyDescent="0.2">
      <c r="A102" s="303"/>
      <c r="B102" s="317"/>
      <c r="C102" s="347" t="str">
        <f t="shared" si="14"/>
        <v/>
      </c>
      <c r="D102" s="355"/>
      <c r="E102" s="347" t="str">
        <f t="shared" si="12"/>
        <v/>
      </c>
      <c r="F102" s="305"/>
      <c r="G102" s="306" t="str">
        <f t="shared" si="15"/>
        <v/>
      </c>
      <c r="H102" s="307"/>
      <c r="I102" s="308"/>
      <c r="J102" s="309"/>
      <c r="K102" s="310"/>
      <c r="L102" s="286"/>
      <c r="M102" s="286"/>
      <c r="N102" s="311"/>
      <c r="O102" s="312"/>
      <c r="P102" s="312"/>
      <c r="Q102" s="312"/>
      <c r="R102" s="313"/>
      <c r="S102" s="313"/>
      <c r="T102" s="314">
        <f t="shared" si="13"/>
        <v>0</v>
      </c>
      <c r="U102" s="318"/>
      <c r="V102" s="310"/>
      <c r="W102" s="310"/>
      <c r="X102" s="310"/>
      <c r="Y102" s="310"/>
      <c r="Z102" s="352"/>
    </row>
    <row r="103" spans="1:26" s="288" customFormat="1" ht="20.25" customHeight="1" x14ac:dyDescent="0.2">
      <c r="A103" s="303"/>
      <c r="B103" s="317"/>
      <c r="C103" s="347" t="str">
        <f t="shared" si="14"/>
        <v/>
      </c>
      <c r="D103" s="355"/>
      <c r="E103" s="347" t="str">
        <f t="shared" si="12"/>
        <v/>
      </c>
      <c r="F103" s="305"/>
      <c r="G103" s="306" t="str">
        <f t="shared" si="15"/>
        <v/>
      </c>
      <c r="H103" s="307"/>
      <c r="I103" s="308"/>
      <c r="J103" s="309"/>
      <c r="K103" s="310"/>
      <c r="L103" s="286"/>
      <c r="M103" s="286"/>
      <c r="N103" s="311"/>
      <c r="O103" s="312"/>
      <c r="P103" s="312"/>
      <c r="Q103" s="312"/>
      <c r="R103" s="313"/>
      <c r="S103" s="313"/>
      <c r="T103" s="314">
        <f t="shared" si="13"/>
        <v>0</v>
      </c>
      <c r="U103" s="318"/>
      <c r="V103" s="310"/>
      <c r="W103" s="310"/>
      <c r="X103" s="310"/>
      <c r="Y103" s="310"/>
      <c r="Z103" s="352"/>
    </row>
    <row r="104" spans="1:26" s="288" customFormat="1" ht="20.25" customHeight="1" x14ac:dyDescent="0.2">
      <c r="A104" s="303"/>
      <c r="B104" s="317"/>
      <c r="C104" s="347" t="str">
        <f t="shared" si="14"/>
        <v/>
      </c>
      <c r="D104" s="355"/>
      <c r="E104" s="347" t="str">
        <f t="shared" si="12"/>
        <v/>
      </c>
      <c r="F104" s="305"/>
      <c r="G104" s="306" t="str">
        <f t="shared" si="15"/>
        <v/>
      </c>
      <c r="H104" s="307"/>
      <c r="I104" s="308"/>
      <c r="J104" s="309"/>
      <c r="K104" s="310"/>
      <c r="L104" s="286"/>
      <c r="M104" s="286"/>
      <c r="N104" s="311"/>
      <c r="O104" s="312"/>
      <c r="P104" s="312"/>
      <c r="Q104" s="312"/>
      <c r="R104" s="313"/>
      <c r="S104" s="313"/>
      <c r="T104" s="314">
        <f t="shared" si="13"/>
        <v>0</v>
      </c>
      <c r="U104" s="318"/>
      <c r="V104" s="310"/>
      <c r="W104" s="310"/>
      <c r="X104" s="310"/>
      <c r="Y104" s="310"/>
      <c r="Z104" s="352"/>
    </row>
    <row r="105" spans="1:26" s="288" customFormat="1" ht="20.25" customHeight="1" x14ac:dyDescent="0.2">
      <c r="A105" s="303"/>
      <c r="B105" s="317"/>
      <c r="C105" s="347" t="str">
        <f t="shared" si="14"/>
        <v/>
      </c>
      <c r="D105" s="355"/>
      <c r="E105" s="347" t="str">
        <f t="shared" si="12"/>
        <v/>
      </c>
      <c r="F105" s="305"/>
      <c r="G105" s="306" t="str">
        <f t="shared" si="15"/>
        <v/>
      </c>
      <c r="H105" s="307"/>
      <c r="I105" s="308"/>
      <c r="J105" s="309"/>
      <c r="K105" s="310"/>
      <c r="L105" s="286"/>
      <c r="M105" s="286"/>
      <c r="N105" s="311"/>
      <c r="O105" s="312"/>
      <c r="P105" s="312"/>
      <c r="Q105" s="312"/>
      <c r="R105" s="313"/>
      <c r="S105" s="313"/>
      <c r="T105" s="314">
        <f t="shared" si="13"/>
        <v>0</v>
      </c>
      <c r="U105" s="318"/>
      <c r="V105" s="310"/>
      <c r="W105" s="310"/>
      <c r="X105" s="310"/>
      <c r="Y105" s="310"/>
      <c r="Z105" s="352"/>
    </row>
    <row r="106" spans="1:26" s="288" customFormat="1" ht="20.25" customHeight="1" x14ac:dyDescent="0.2">
      <c r="A106" s="303"/>
      <c r="B106" s="317"/>
      <c r="C106" s="347" t="str">
        <f t="shared" si="14"/>
        <v/>
      </c>
      <c r="D106" s="355"/>
      <c r="E106" s="347" t="str">
        <f t="shared" si="12"/>
        <v/>
      </c>
      <c r="F106" s="305"/>
      <c r="G106" s="306" t="str">
        <f t="shared" si="15"/>
        <v/>
      </c>
      <c r="H106" s="307"/>
      <c r="I106" s="308"/>
      <c r="J106" s="309"/>
      <c r="K106" s="310"/>
      <c r="L106" s="286"/>
      <c r="M106" s="286"/>
      <c r="N106" s="311"/>
      <c r="O106" s="312"/>
      <c r="P106" s="312"/>
      <c r="Q106" s="312"/>
      <c r="R106" s="313"/>
      <c r="S106" s="313"/>
      <c r="T106" s="314">
        <f t="shared" si="13"/>
        <v>0</v>
      </c>
      <c r="U106" s="318"/>
      <c r="V106" s="310"/>
      <c r="W106" s="310"/>
      <c r="X106" s="310"/>
      <c r="Y106" s="310"/>
      <c r="Z106" s="352"/>
    </row>
    <row r="107" spans="1:26" s="288" customFormat="1" ht="20.25" customHeight="1" x14ac:dyDescent="0.2">
      <c r="A107" s="303"/>
      <c r="B107" s="317"/>
      <c r="C107" s="347" t="str">
        <f t="shared" si="14"/>
        <v/>
      </c>
      <c r="D107" s="355"/>
      <c r="E107" s="347" t="str">
        <f t="shared" si="12"/>
        <v/>
      </c>
      <c r="F107" s="305"/>
      <c r="G107" s="306" t="str">
        <f t="shared" si="15"/>
        <v/>
      </c>
      <c r="H107" s="307"/>
      <c r="I107" s="308"/>
      <c r="J107" s="309"/>
      <c r="K107" s="310"/>
      <c r="L107" s="286"/>
      <c r="M107" s="286"/>
      <c r="N107" s="311"/>
      <c r="O107" s="312"/>
      <c r="P107" s="312"/>
      <c r="Q107" s="312"/>
      <c r="R107" s="313"/>
      <c r="S107" s="313"/>
      <c r="T107" s="314">
        <f t="shared" si="13"/>
        <v>0</v>
      </c>
      <c r="U107" s="318"/>
      <c r="V107" s="310"/>
      <c r="W107" s="310"/>
      <c r="X107" s="310"/>
      <c r="Y107" s="310"/>
      <c r="Z107" s="352"/>
    </row>
    <row r="108" spans="1:26" s="288" customFormat="1" ht="20.25" customHeight="1" x14ac:dyDescent="0.2">
      <c r="A108" s="303"/>
      <c r="B108" s="317"/>
      <c r="C108" s="347" t="str">
        <f t="shared" si="14"/>
        <v/>
      </c>
      <c r="D108" s="355"/>
      <c r="E108" s="347" t="str">
        <f t="shared" si="12"/>
        <v/>
      </c>
      <c r="F108" s="305"/>
      <c r="G108" s="306" t="str">
        <f t="shared" si="15"/>
        <v/>
      </c>
      <c r="H108" s="307"/>
      <c r="I108" s="308"/>
      <c r="J108" s="309"/>
      <c r="K108" s="310"/>
      <c r="L108" s="286"/>
      <c r="M108" s="286"/>
      <c r="N108" s="311"/>
      <c r="O108" s="312"/>
      <c r="P108" s="312"/>
      <c r="Q108" s="312"/>
      <c r="R108" s="313"/>
      <c r="S108" s="313"/>
      <c r="T108" s="314">
        <f t="shared" si="13"/>
        <v>0</v>
      </c>
      <c r="U108" s="318"/>
      <c r="V108" s="310"/>
      <c r="W108" s="310"/>
      <c r="X108" s="310"/>
      <c r="Y108" s="310"/>
      <c r="Z108" s="352"/>
    </row>
    <row r="109" spans="1:26" s="288" customFormat="1" ht="20.25" customHeight="1" x14ac:dyDescent="0.2">
      <c r="A109" s="303"/>
      <c r="B109" s="317"/>
      <c r="C109" s="347" t="str">
        <f t="shared" si="14"/>
        <v/>
      </c>
      <c r="D109" s="355"/>
      <c r="E109" s="347" t="str">
        <f t="shared" si="12"/>
        <v/>
      </c>
      <c r="F109" s="305"/>
      <c r="G109" s="306" t="str">
        <f t="shared" si="15"/>
        <v/>
      </c>
      <c r="H109" s="307"/>
      <c r="I109" s="308"/>
      <c r="J109" s="309"/>
      <c r="K109" s="310"/>
      <c r="L109" s="286"/>
      <c r="M109" s="286"/>
      <c r="N109" s="311"/>
      <c r="O109" s="312"/>
      <c r="P109" s="312"/>
      <c r="Q109" s="312"/>
      <c r="R109" s="313"/>
      <c r="S109" s="313"/>
      <c r="T109" s="314">
        <f t="shared" si="13"/>
        <v>0</v>
      </c>
      <c r="U109" s="318"/>
      <c r="V109" s="310"/>
      <c r="W109" s="310"/>
      <c r="X109" s="310"/>
      <c r="Y109" s="310"/>
      <c r="Z109" s="352"/>
    </row>
    <row r="110" spans="1:26" s="288" customFormat="1" ht="20.25" customHeight="1" x14ac:dyDescent="0.2">
      <c r="A110" s="303"/>
      <c r="B110" s="317"/>
      <c r="C110" s="347" t="str">
        <f t="shared" si="14"/>
        <v/>
      </c>
      <c r="D110" s="355"/>
      <c r="E110" s="347" t="str">
        <f t="shared" si="12"/>
        <v/>
      </c>
      <c r="F110" s="305"/>
      <c r="G110" s="306" t="str">
        <f t="shared" si="15"/>
        <v/>
      </c>
      <c r="H110" s="307"/>
      <c r="I110" s="308"/>
      <c r="J110" s="309"/>
      <c r="K110" s="310"/>
      <c r="L110" s="286"/>
      <c r="M110" s="286"/>
      <c r="N110" s="311"/>
      <c r="O110" s="312"/>
      <c r="P110" s="312"/>
      <c r="Q110" s="312"/>
      <c r="R110" s="313"/>
      <c r="S110" s="313"/>
      <c r="T110" s="314">
        <f t="shared" si="13"/>
        <v>0</v>
      </c>
      <c r="U110" s="318"/>
      <c r="V110" s="310"/>
      <c r="W110" s="310"/>
      <c r="X110" s="310"/>
      <c r="Y110" s="310"/>
      <c r="Z110" s="352"/>
    </row>
    <row r="111" spans="1:26" s="288" customFormat="1" ht="20.25" customHeight="1" x14ac:dyDescent="0.2">
      <c r="A111" s="303"/>
      <c r="B111" s="317"/>
      <c r="C111" s="347" t="str">
        <f t="shared" si="14"/>
        <v/>
      </c>
      <c r="D111" s="355"/>
      <c r="E111" s="347" t="str">
        <f t="shared" si="12"/>
        <v/>
      </c>
      <c r="F111" s="305"/>
      <c r="G111" s="306" t="str">
        <f t="shared" si="15"/>
        <v/>
      </c>
      <c r="H111" s="307"/>
      <c r="I111" s="308"/>
      <c r="J111" s="309"/>
      <c r="K111" s="310"/>
      <c r="L111" s="286"/>
      <c r="M111" s="286"/>
      <c r="N111" s="311"/>
      <c r="O111" s="312"/>
      <c r="P111" s="312"/>
      <c r="Q111" s="312"/>
      <c r="R111" s="313"/>
      <c r="S111" s="313"/>
      <c r="T111" s="314">
        <f t="shared" si="13"/>
        <v>0</v>
      </c>
      <c r="U111" s="318"/>
      <c r="V111" s="310"/>
      <c r="W111" s="310"/>
      <c r="X111" s="310"/>
      <c r="Y111" s="310"/>
      <c r="Z111" s="352"/>
    </row>
    <row r="112" spans="1:26" s="288" customFormat="1" ht="20.25" customHeight="1" x14ac:dyDescent="0.2">
      <c r="A112" s="303"/>
      <c r="B112" s="317"/>
      <c r="C112" s="347" t="str">
        <f t="shared" si="14"/>
        <v/>
      </c>
      <c r="D112" s="355"/>
      <c r="E112" s="347" t="str">
        <f t="shared" si="12"/>
        <v/>
      </c>
      <c r="F112" s="305"/>
      <c r="G112" s="306" t="str">
        <f t="shared" si="15"/>
        <v/>
      </c>
      <c r="H112" s="307"/>
      <c r="I112" s="308"/>
      <c r="J112" s="309"/>
      <c r="K112" s="310"/>
      <c r="L112" s="286"/>
      <c r="M112" s="286"/>
      <c r="N112" s="311"/>
      <c r="O112" s="312"/>
      <c r="P112" s="312"/>
      <c r="Q112" s="312"/>
      <c r="R112" s="313"/>
      <c r="S112" s="313"/>
      <c r="T112" s="314">
        <f t="shared" si="13"/>
        <v>0</v>
      </c>
      <c r="U112" s="318"/>
      <c r="V112" s="310"/>
      <c r="W112" s="310"/>
      <c r="X112" s="310"/>
      <c r="Y112" s="310"/>
      <c r="Z112" s="352"/>
    </row>
    <row r="113" spans="1:26" s="288" customFormat="1" ht="20.25" customHeight="1" x14ac:dyDescent="0.2">
      <c r="A113" s="303"/>
      <c r="B113" s="317"/>
      <c r="C113" s="347" t="str">
        <f t="shared" si="14"/>
        <v/>
      </c>
      <c r="D113" s="355"/>
      <c r="E113" s="347" t="str">
        <f t="shared" si="12"/>
        <v/>
      </c>
      <c r="F113" s="305"/>
      <c r="G113" s="306" t="str">
        <f t="shared" si="15"/>
        <v/>
      </c>
      <c r="H113" s="307"/>
      <c r="I113" s="308"/>
      <c r="J113" s="309"/>
      <c r="K113" s="310"/>
      <c r="L113" s="286"/>
      <c r="M113" s="286"/>
      <c r="N113" s="311"/>
      <c r="O113" s="312"/>
      <c r="P113" s="312"/>
      <c r="Q113" s="312"/>
      <c r="R113" s="313"/>
      <c r="S113" s="313"/>
      <c r="T113" s="314">
        <f t="shared" si="13"/>
        <v>0</v>
      </c>
      <c r="U113" s="318"/>
      <c r="V113" s="310"/>
      <c r="W113" s="310"/>
      <c r="X113" s="310"/>
      <c r="Y113" s="310"/>
      <c r="Z113" s="352"/>
    </row>
    <row r="114" spans="1:26" s="288" customFormat="1" ht="20.25" customHeight="1" x14ac:dyDescent="0.2">
      <c r="A114" s="303"/>
      <c r="B114" s="317"/>
      <c r="C114" s="347" t="str">
        <f t="shared" si="14"/>
        <v/>
      </c>
      <c r="D114" s="355"/>
      <c r="E114" s="347" t="str">
        <f t="shared" si="12"/>
        <v/>
      </c>
      <c r="F114" s="305"/>
      <c r="G114" s="306" t="str">
        <f t="shared" si="15"/>
        <v/>
      </c>
      <c r="H114" s="307"/>
      <c r="I114" s="308"/>
      <c r="J114" s="309"/>
      <c r="K114" s="310"/>
      <c r="L114" s="286"/>
      <c r="M114" s="286"/>
      <c r="N114" s="311"/>
      <c r="O114" s="312"/>
      <c r="P114" s="312"/>
      <c r="Q114" s="312"/>
      <c r="R114" s="313"/>
      <c r="S114" s="313"/>
      <c r="T114" s="314">
        <f t="shared" si="13"/>
        <v>0</v>
      </c>
      <c r="U114" s="318"/>
      <c r="V114" s="310"/>
      <c r="W114" s="310"/>
      <c r="X114" s="310"/>
      <c r="Y114" s="310"/>
      <c r="Z114" s="352"/>
    </row>
    <row r="115" spans="1:26" s="288" customFormat="1" ht="20.25" customHeight="1" x14ac:dyDescent="0.2">
      <c r="A115" s="303"/>
      <c r="B115" s="317"/>
      <c r="C115" s="347" t="str">
        <f t="shared" si="14"/>
        <v/>
      </c>
      <c r="D115" s="355"/>
      <c r="E115" s="347" t="str">
        <f t="shared" si="12"/>
        <v/>
      </c>
      <c r="F115" s="305"/>
      <c r="G115" s="306" t="str">
        <f t="shared" si="15"/>
        <v/>
      </c>
      <c r="H115" s="307"/>
      <c r="I115" s="308"/>
      <c r="J115" s="309"/>
      <c r="K115" s="310"/>
      <c r="L115" s="286"/>
      <c r="M115" s="286"/>
      <c r="N115" s="311"/>
      <c r="O115" s="312"/>
      <c r="P115" s="312"/>
      <c r="Q115" s="312"/>
      <c r="R115" s="313"/>
      <c r="S115" s="313"/>
      <c r="T115" s="314">
        <f t="shared" ref="T115:T146" si="16">SUM(N115:S115)</f>
        <v>0</v>
      </c>
      <c r="U115" s="318"/>
      <c r="V115" s="310"/>
      <c r="W115" s="310"/>
      <c r="X115" s="310"/>
      <c r="Y115" s="310"/>
      <c r="Z115" s="352"/>
    </row>
    <row r="116" spans="1:26" s="288" customFormat="1" ht="20.25" customHeight="1" x14ac:dyDescent="0.2">
      <c r="A116" s="303"/>
      <c r="B116" s="317"/>
      <c r="C116" s="347" t="str">
        <f t="shared" si="14"/>
        <v/>
      </c>
      <c r="D116" s="355"/>
      <c r="E116" s="347" t="str">
        <f t="shared" si="12"/>
        <v/>
      </c>
      <c r="F116" s="305"/>
      <c r="G116" s="306" t="str">
        <f t="shared" si="15"/>
        <v/>
      </c>
      <c r="H116" s="307"/>
      <c r="I116" s="308"/>
      <c r="J116" s="309"/>
      <c r="K116" s="310"/>
      <c r="L116" s="286"/>
      <c r="M116" s="286"/>
      <c r="N116" s="311"/>
      <c r="O116" s="312"/>
      <c r="P116" s="312"/>
      <c r="Q116" s="312"/>
      <c r="R116" s="313"/>
      <c r="S116" s="313"/>
      <c r="T116" s="314">
        <f t="shared" si="16"/>
        <v>0</v>
      </c>
      <c r="U116" s="318"/>
      <c r="V116" s="310"/>
      <c r="W116" s="310"/>
      <c r="X116" s="310"/>
      <c r="Y116" s="310"/>
      <c r="Z116" s="352"/>
    </row>
    <row r="117" spans="1:26" s="288" customFormat="1" ht="20.25" customHeight="1" x14ac:dyDescent="0.2">
      <c r="A117" s="303"/>
      <c r="B117" s="317"/>
      <c r="C117" s="347" t="str">
        <f t="shared" si="14"/>
        <v/>
      </c>
      <c r="D117" s="355"/>
      <c r="E117" s="347" t="str">
        <f t="shared" si="12"/>
        <v/>
      </c>
      <c r="F117" s="305"/>
      <c r="G117" s="306" t="str">
        <f t="shared" si="15"/>
        <v/>
      </c>
      <c r="H117" s="307"/>
      <c r="I117" s="308"/>
      <c r="J117" s="309"/>
      <c r="K117" s="310"/>
      <c r="L117" s="286"/>
      <c r="M117" s="286"/>
      <c r="N117" s="311"/>
      <c r="O117" s="312"/>
      <c r="P117" s="312"/>
      <c r="Q117" s="312"/>
      <c r="R117" s="313"/>
      <c r="S117" s="313"/>
      <c r="T117" s="314">
        <f t="shared" si="16"/>
        <v>0</v>
      </c>
      <c r="U117" s="318"/>
      <c r="V117" s="310"/>
      <c r="W117" s="310"/>
      <c r="X117" s="310"/>
      <c r="Y117" s="310"/>
      <c r="Z117" s="352"/>
    </row>
    <row r="118" spans="1:26" s="288" customFormat="1" ht="20.25" customHeight="1" x14ac:dyDescent="0.2">
      <c r="A118" s="303"/>
      <c r="B118" s="317"/>
      <c r="C118" s="347" t="str">
        <f t="shared" si="14"/>
        <v/>
      </c>
      <c r="D118" s="355"/>
      <c r="E118" s="347" t="str">
        <f t="shared" si="12"/>
        <v/>
      </c>
      <c r="F118" s="305"/>
      <c r="G118" s="306" t="str">
        <f t="shared" si="15"/>
        <v/>
      </c>
      <c r="H118" s="307"/>
      <c r="I118" s="308"/>
      <c r="J118" s="309"/>
      <c r="K118" s="310"/>
      <c r="L118" s="286"/>
      <c r="M118" s="286"/>
      <c r="N118" s="311"/>
      <c r="O118" s="312"/>
      <c r="P118" s="312"/>
      <c r="Q118" s="312"/>
      <c r="R118" s="313"/>
      <c r="S118" s="313"/>
      <c r="T118" s="314">
        <f t="shared" si="16"/>
        <v>0</v>
      </c>
      <c r="U118" s="318"/>
      <c r="V118" s="310"/>
      <c r="W118" s="310"/>
      <c r="X118" s="310"/>
      <c r="Y118" s="310"/>
      <c r="Z118" s="352"/>
    </row>
    <row r="119" spans="1:26" s="288" customFormat="1" ht="20.25" customHeight="1" x14ac:dyDescent="0.2">
      <c r="A119" s="303"/>
      <c r="B119" s="317"/>
      <c r="C119" s="347" t="str">
        <f t="shared" si="14"/>
        <v/>
      </c>
      <c r="D119" s="355"/>
      <c r="E119" s="347" t="str">
        <f t="shared" si="12"/>
        <v/>
      </c>
      <c r="F119" s="305"/>
      <c r="G119" s="306" t="str">
        <f t="shared" si="15"/>
        <v/>
      </c>
      <c r="H119" s="307"/>
      <c r="I119" s="308"/>
      <c r="J119" s="309"/>
      <c r="K119" s="310"/>
      <c r="L119" s="286"/>
      <c r="M119" s="286"/>
      <c r="N119" s="311"/>
      <c r="O119" s="312"/>
      <c r="P119" s="312"/>
      <c r="Q119" s="312"/>
      <c r="R119" s="313"/>
      <c r="S119" s="313"/>
      <c r="T119" s="314">
        <f t="shared" si="16"/>
        <v>0</v>
      </c>
      <c r="U119" s="318"/>
      <c r="V119" s="310"/>
      <c r="W119" s="310"/>
      <c r="X119" s="310"/>
      <c r="Y119" s="310"/>
      <c r="Z119" s="352"/>
    </row>
    <row r="120" spans="1:26" s="288" customFormat="1" ht="20.25" customHeight="1" x14ac:dyDescent="0.2">
      <c r="A120" s="303"/>
      <c r="B120" s="317"/>
      <c r="C120" s="347" t="str">
        <f t="shared" si="14"/>
        <v/>
      </c>
      <c r="D120" s="355"/>
      <c r="E120" s="347" t="str">
        <f t="shared" si="12"/>
        <v/>
      </c>
      <c r="F120" s="305"/>
      <c r="G120" s="306" t="str">
        <f t="shared" si="15"/>
        <v/>
      </c>
      <c r="H120" s="307"/>
      <c r="I120" s="308"/>
      <c r="J120" s="309"/>
      <c r="K120" s="310"/>
      <c r="L120" s="286"/>
      <c r="M120" s="286"/>
      <c r="N120" s="311"/>
      <c r="O120" s="312"/>
      <c r="P120" s="312"/>
      <c r="Q120" s="312"/>
      <c r="R120" s="313"/>
      <c r="S120" s="313"/>
      <c r="T120" s="314">
        <f t="shared" si="16"/>
        <v>0</v>
      </c>
      <c r="U120" s="318"/>
      <c r="V120" s="310"/>
      <c r="W120" s="310"/>
      <c r="X120" s="310"/>
      <c r="Y120" s="310"/>
      <c r="Z120" s="352"/>
    </row>
    <row r="121" spans="1:26" s="288" customFormat="1" ht="20.25" customHeight="1" x14ac:dyDescent="0.2">
      <c r="A121" s="303"/>
      <c r="B121" s="317"/>
      <c r="C121" s="347" t="str">
        <f t="shared" si="14"/>
        <v/>
      </c>
      <c r="D121" s="355"/>
      <c r="E121" s="347" t="str">
        <f t="shared" si="12"/>
        <v/>
      </c>
      <c r="F121" s="305"/>
      <c r="G121" s="306" t="str">
        <f t="shared" si="15"/>
        <v/>
      </c>
      <c r="H121" s="307"/>
      <c r="I121" s="308"/>
      <c r="J121" s="309"/>
      <c r="K121" s="310"/>
      <c r="L121" s="286"/>
      <c r="M121" s="286"/>
      <c r="N121" s="311"/>
      <c r="O121" s="312"/>
      <c r="P121" s="312"/>
      <c r="Q121" s="312"/>
      <c r="R121" s="313"/>
      <c r="S121" s="313"/>
      <c r="T121" s="314">
        <f t="shared" si="16"/>
        <v>0</v>
      </c>
      <c r="U121" s="318"/>
      <c r="V121" s="310"/>
      <c r="W121" s="310"/>
      <c r="X121" s="310"/>
      <c r="Y121" s="310"/>
      <c r="Z121" s="352"/>
    </row>
    <row r="122" spans="1:26" s="288" customFormat="1" ht="20.25" customHeight="1" x14ac:dyDescent="0.2">
      <c r="A122" s="303"/>
      <c r="B122" s="317"/>
      <c r="C122" s="347" t="str">
        <f t="shared" si="14"/>
        <v/>
      </c>
      <c r="D122" s="355"/>
      <c r="E122" s="347" t="str">
        <f t="shared" si="12"/>
        <v/>
      </c>
      <c r="F122" s="305"/>
      <c r="G122" s="306" t="str">
        <f t="shared" si="15"/>
        <v/>
      </c>
      <c r="H122" s="307"/>
      <c r="I122" s="308"/>
      <c r="J122" s="309"/>
      <c r="K122" s="310"/>
      <c r="L122" s="286"/>
      <c r="M122" s="286"/>
      <c r="N122" s="311"/>
      <c r="O122" s="312"/>
      <c r="P122" s="312"/>
      <c r="Q122" s="312"/>
      <c r="R122" s="313"/>
      <c r="S122" s="313"/>
      <c r="T122" s="314">
        <f t="shared" si="16"/>
        <v>0</v>
      </c>
      <c r="U122" s="318"/>
      <c r="V122" s="310"/>
      <c r="W122" s="310"/>
      <c r="X122" s="310"/>
      <c r="Y122" s="310"/>
      <c r="Z122" s="352"/>
    </row>
    <row r="123" spans="1:26" s="288" customFormat="1" ht="20.25" customHeight="1" x14ac:dyDescent="0.2">
      <c r="A123" s="303"/>
      <c r="B123" s="317"/>
      <c r="C123" s="347" t="str">
        <f t="shared" si="14"/>
        <v/>
      </c>
      <c r="D123" s="355"/>
      <c r="E123" s="347" t="str">
        <f t="shared" si="12"/>
        <v/>
      </c>
      <c r="F123" s="305"/>
      <c r="G123" s="306" t="str">
        <f t="shared" si="15"/>
        <v/>
      </c>
      <c r="H123" s="307"/>
      <c r="I123" s="308"/>
      <c r="J123" s="309"/>
      <c r="K123" s="310"/>
      <c r="L123" s="286"/>
      <c r="M123" s="286"/>
      <c r="N123" s="311"/>
      <c r="O123" s="312"/>
      <c r="P123" s="312"/>
      <c r="Q123" s="312"/>
      <c r="R123" s="313"/>
      <c r="S123" s="313"/>
      <c r="T123" s="314">
        <f t="shared" si="16"/>
        <v>0</v>
      </c>
      <c r="U123" s="318"/>
      <c r="V123" s="310"/>
      <c r="W123" s="310"/>
      <c r="X123" s="310"/>
      <c r="Y123" s="310"/>
      <c r="Z123" s="352"/>
    </row>
    <row r="124" spans="1:26" s="288" customFormat="1" ht="20.25" customHeight="1" x14ac:dyDescent="0.2">
      <c r="A124" s="303"/>
      <c r="B124" s="317"/>
      <c r="C124" s="347" t="str">
        <f t="shared" si="14"/>
        <v/>
      </c>
      <c r="D124" s="355"/>
      <c r="E124" s="347" t="str">
        <f t="shared" si="12"/>
        <v/>
      </c>
      <c r="F124" s="305"/>
      <c r="G124" s="306" t="str">
        <f t="shared" si="15"/>
        <v/>
      </c>
      <c r="H124" s="307"/>
      <c r="I124" s="308"/>
      <c r="J124" s="309"/>
      <c r="K124" s="310"/>
      <c r="L124" s="286"/>
      <c r="M124" s="286"/>
      <c r="N124" s="311"/>
      <c r="O124" s="312"/>
      <c r="P124" s="312"/>
      <c r="Q124" s="312"/>
      <c r="R124" s="313"/>
      <c r="S124" s="313"/>
      <c r="T124" s="314">
        <f t="shared" si="16"/>
        <v>0</v>
      </c>
      <c r="U124" s="318"/>
      <c r="V124" s="310"/>
      <c r="W124" s="310"/>
      <c r="X124" s="310"/>
      <c r="Y124" s="310"/>
      <c r="Z124" s="352"/>
    </row>
    <row r="125" spans="1:26" s="288" customFormat="1" ht="20.25" customHeight="1" x14ac:dyDescent="0.2">
      <c r="A125" s="303"/>
      <c r="B125" s="317"/>
      <c r="C125" s="347" t="str">
        <f t="shared" si="14"/>
        <v/>
      </c>
      <c r="D125" s="355"/>
      <c r="E125" s="347" t="str">
        <f t="shared" si="12"/>
        <v/>
      </c>
      <c r="F125" s="305"/>
      <c r="G125" s="306" t="str">
        <f t="shared" si="15"/>
        <v/>
      </c>
      <c r="H125" s="307"/>
      <c r="I125" s="308"/>
      <c r="J125" s="309"/>
      <c r="K125" s="310"/>
      <c r="L125" s="286"/>
      <c r="M125" s="286"/>
      <c r="N125" s="311"/>
      <c r="O125" s="312"/>
      <c r="P125" s="312"/>
      <c r="Q125" s="312"/>
      <c r="R125" s="313"/>
      <c r="S125" s="313"/>
      <c r="T125" s="314">
        <f t="shared" si="16"/>
        <v>0</v>
      </c>
      <c r="U125" s="318"/>
      <c r="V125" s="310"/>
      <c r="W125" s="310"/>
      <c r="X125" s="310"/>
      <c r="Y125" s="310"/>
      <c r="Z125" s="352"/>
    </row>
    <row r="126" spans="1:26" s="288" customFormat="1" ht="20.25" customHeight="1" x14ac:dyDescent="0.2">
      <c r="A126" s="303"/>
      <c r="B126" s="317"/>
      <c r="C126" s="347" t="str">
        <f t="shared" si="14"/>
        <v/>
      </c>
      <c r="D126" s="355"/>
      <c r="E126" s="347" t="str">
        <f t="shared" si="12"/>
        <v/>
      </c>
      <c r="F126" s="305"/>
      <c r="G126" s="306" t="str">
        <f t="shared" si="15"/>
        <v/>
      </c>
      <c r="H126" s="307"/>
      <c r="I126" s="308"/>
      <c r="J126" s="309"/>
      <c r="K126" s="310"/>
      <c r="L126" s="286"/>
      <c r="M126" s="286"/>
      <c r="N126" s="311"/>
      <c r="O126" s="312"/>
      <c r="P126" s="312"/>
      <c r="Q126" s="312"/>
      <c r="R126" s="313"/>
      <c r="S126" s="313"/>
      <c r="T126" s="314">
        <f t="shared" si="16"/>
        <v>0</v>
      </c>
      <c r="U126" s="318"/>
      <c r="V126" s="310"/>
      <c r="W126" s="310"/>
      <c r="X126" s="310"/>
      <c r="Y126" s="310"/>
      <c r="Z126" s="352"/>
    </row>
    <row r="127" spans="1:26" s="288" customFormat="1" ht="20.25" customHeight="1" x14ac:dyDescent="0.2">
      <c r="A127" s="303"/>
      <c r="B127" s="317"/>
      <c r="C127" s="347" t="str">
        <f t="shared" si="14"/>
        <v/>
      </c>
      <c r="D127" s="355"/>
      <c r="E127" s="347" t="str">
        <f t="shared" si="12"/>
        <v/>
      </c>
      <c r="F127" s="305"/>
      <c r="G127" s="306" t="str">
        <f t="shared" si="15"/>
        <v/>
      </c>
      <c r="H127" s="307"/>
      <c r="I127" s="308"/>
      <c r="J127" s="309"/>
      <c r="K127" s="310"/>
      <c r="L127" s="286"/>
      <c r="M127" s="286"/>
      <c r="N127" s="311"/>
      <c r="O127" s="312"/>
      <c r="P127" s="312"/>
      <c r="Q127" s="312"/>
      <c r="R127" s="313"/>
      <c r="S127" s="313"/>
      <c r="T127" s="314">
        <f t="shared" si="16"/>
        <v>0</v>
      </c>
      <c r="U127" s="318"/>
      <c r="V127" s="310"/>
      <c r="W127" s="310"/>
      <c r="X127" s="310"/>
      <c r="Y127" s="310"/>
      <c r="Z127" s="352"/>
    </row>
    <row r="128" spans="1:26" s="288" customFormat="1" ht="20.25" customHeight="1" x14ac:dyDescent="0.2">
      <c r="A128" s="303"/>
      <c r="B128" s="317"/>
      <c r="C128" s="347" t="str">
        <f t="shared" si="14"/>
        <v/>
      </c>
      <c r="D128" s="355"/>
      <c r="E128" s="347" t="str">
        <f t="shared" si="12"/>
        <v/>
      </c>
      <c r="F128" s="305"/>
      <c r="G128" s="306" t="str">
        <f t="shared" si="15"/>
        <v/>
      </c>
      <c r="H128" s="307"/>
      <c r="I128" s="308"/>
      <c r="J128" s="309"/>
      <c r="K128" s="310"/>
      <c r="L128" s="286"/>
      <c r="M128" s="286"/>
      <c r="N128" s="311"/>
      <c r="O128" s="312"/>
      <c r="P128" s="312"/>
      <c r="Q128" s="312"/>
      <c r="R128" s="313"/>
      <c r="S128" s="313"/>
      <c r="T128" s="314">
        <f t="shared" si="16"/>
        <v>0</v>
      </c>
      <c r="U128" s="318"/>
      <c r="V128" s="310"/>
      <c r="W128" s="310"/>
      <c r="X128" s="310"/>
      <c r="Y128" s="310"/>
      <c r="Z128" s="352"/>
    </row>
    <row r="129" spans="1:26" s="288" customFormat="1" ht="20.25" customHeight="1" x14ac:dyDescent="0.2">
      <c r="A129" s="303"/>
      <c r="B129" s="317"/>
      <c r="C129" s="347" t="str">
        <f t="shared" si="14"/>
        <v/>
      </c>
      <c r="D129" s="355"/>
      <c r="E129" s="347" t="str">
        <f t="shared" si="12"/>
        <v/>
      </c>
      <c r="F129" s="305"/>
      <c r="G129" s="306" t="str">
        <f t="shared" si="15"/>
        <v/>
      </c>
      <c r="H129" s="307"/>
      <c r="I129" s="308"/>
      <c r="J129" s="309"/>
      <c r="K129" s="310"/>
      <c r="L129" s="286"/>
      <c r="M129" s="286"/>
      <c r="N129" s="311"/>
      <c r="O129" s="312"/>
      <c r="P129" s="312"/>
      <c r="Q129" s="312"/>
      <c r="R129" s="313"/>
      <c r="S129" s="313"/>
      <c r="T129" s="314">
        <f t="shared" si="16"/>
        <v>0</v>
      </c>
      <c r="U129" s="318"/>
      <c r="V129" s="310"/>
      <c r="W129" s="310"/>
      <c r="X129" s="310"/>
      <c r="Y129" s="310"/>
      <c r="Z129" s="352"/>
    </row>
    <row r="130" spans="1:26" s="288" customFormat="1" ht="20.25" customHeight="1" x14ac:dyDescent="0.2">
      <c r="A130" s="303"/>
      <c r="B130" s="317"/>
      <c r="C130" s="347" t="str">
        <f t="shared" si="14"/>
        <v/>
      </c>
      <c r="D130" s="355"/>
      <c r="E130" s="347" t="str">
        <f t="shared" si="12"/>
        <v/>
      </c>
      <c r="F130" s="305"/>
      <c r="G130" s="306" t="str">
        <f t="shared" si="15"/>
        <v/>
      </c>
      <c r="H130" s="307"/>
      <c r="I130" s="308"/>
      <c r="J130" s="309"/>
      <c r="K130" s="310"/>
      <c r="L130" s="286"/>
      <c r="M130" s="286"/>
      <c r="N130" s="311"/>
      <c r="O130" s="312"/>
      <c r="P130" s="312"/>
      <c r="Q130" s="312"/>
      <c r="R130" s="313"/>
      <c r="S130" s="313"/>
      <c r="T130" s="314">
        <f t="shared" si="16"/>
        <v>0</v>
      </c>
      <c r="U130" s="318"/>
      <c r="V130" s="310"/>
      <c r="W130" s="310"/>
      <c r="X130" s="310"/>
      <c r="Y130" s="310"/>
      <c r="Z130" s="352"/>
    </row>
    <row r="131" spans="1:26" s="288" customFormat="1" ht="20.25" customHeight="1" x14ac:dyDescent="0.2">
      <c r="A131" s="303"/>
      <c r="B131" s="317"/>
      <c r="C131" s="347" t="str">
        <f t="shared" si="14"/>
        <v/>
      </c>
      <c r="D131" s="355"/>
      <c r="E131" s="347" t="str">
        <f t="shared" si="12"/>
        <v/>
      </c>
      <c r="F131" s="305"/>
      <c r="G131" s="306" t="str">
        <f t="shared" si="15"/>
        <v/>
      </c>
      <c r="H131" s="307"/>
      <c r="I131" s="308"/>
      <c r="J131" s="309"/>
      <c r="K131" s="310"/>
      <c r="L131" s="286"/>
      <c r="M131" s="286"/>
      <c r="N131" s="311"/>
      <c r="O131" s="312"/>
      <c r="P131" s="312"/>
      <c r="Q131" s="312"/>
      <c r="R131" s="313"/>
      <c r="S131" s="313"/>
      <c r="T131" s="314">
        <f t="shared" si="16"/>
        <v>0</v>
      </c>
      <c r="U131" s="318"/>
      <c r="V131" s="310"/>
      <c r="W131" s="310"/>
      <c r="X131" s="310"/>
      <c r="Y131" s="310"/>
      <c r="Z131" s="352"/>
    </row>
    <row r="132" spans="1:26" s="288" customFormat="1" ht="20.25" customHeight="1" x14ac:dyDescent="0.2">
      <c r="A132" s="303"/>
      <c r="B132" s="317"/>
      <c r="C132" s="347" t="str">
        <f t="shared" si="14"/>
        <v/>
      </c>
      <c r="D132" s="355"/>
      <c r="E132" s="347" t="str">
        <f t="shared" si="12"/>
        <v/>
      </c>
      <c r="F132" s="305"/>
      <c r="G132" s="306" t="str">
        <f t="shared" si="15"/>
        <v/>
      </c>
      <c r="H132" s="307"/>
      <c r="I132" s="308"/>
      <c r="J132" s="309"/>
      <c r="K132" s="310"/>
      <c r="L132" s="286"/>
      <c r="M132" s="286"/>
      <c r="N132" s="311"/>
      <c r="O132" s="312"/>
      <c r="P132" s="312"/>
      <c r="Q132" s="312"/>
      <c r="R132" s="313"/>
      <c r="S132" s="313"/>
      <c r="T132" s="314">
        <f t="shared" si="16"/>
        <v>0</v>
      </c>
      <c r="U132" s="318"/>
      <c r="V132" s="310"/>
      <c r="W132" s="310"/>
      <c r="X132" s="310"/>
      <c r="Y132" s="310"/>
      <c r="Z132" s="352"/>
    </row>
    <row r="133" spans="1:26" s="288" customFormat="1" ht="20.25" customHeight="1" x14ac:dyDescent="0.2">
      <c r="A133" s="303"/>
      <c r="B133" s="317"/>
      <c r="C133" s="347" t="str">
        <f t="shared" ref="C133:C164" si="17">IF(B133="","",WEEKNUM(B133,2))</f>
        <v/>
      </c>
      <c r="D133" s="355"/>
      <c r="E133" s="347" t="str">
        <f t="shared" si="12"/>
        <v/>
      </c>
      <c r="F133" s="305"/>
      <c r="G133" s="306" t="str">
        <f t="shared" ref="G133:G164" si="18">IF(B133= "", "",B133-$A$1)</f>
        <v/>
      </c>
      <c r="H133" s="307"/>
      <c r="I133" s="308"/>
      <c r="J133" s="309"/>
      <c r="K133" s="310"/>
      <c r="L133" s="286"/>
      <c r="M133" s="286"/>
      <c r="N133" s="311"/>
      <c r="O133" s="312"/>
      <c r="P133" s="312"/>
      <c r="Q133" s="312"/>
      <c r="R133" s="313"/>
      <c r="S133" s="313"/>
      <c r="T133" s="314">
        <f t="shared" si="16"/>
        <v>0</v>
      </c>
      <c r="U133" s="318"/>
      <c r="V133" s="310"/>
      <c r="W133" s="310"/>
      <c r="X133" s="310"/>
      <c r="Y133" s="310"/>
      <c r="Z133" s="352"/>
    </row>
    <row r="134" spans="1:26" s="288" customFormat="1" ht="20.25" customHeight="1" x14ac:dyDescent="0.2">
      <c r="A134" s="303"/>
      <c r="B134" s="317"/>
      <c r="C134" s="347" t="str">
        <f t="shared" si="17"/>
        <v/>
      </c>
      <c r="D134" s="355"/>
      <c r="E134" s="347" t="str">
        <f t="shared" si="12"/>
        <v/>
      </c>
      <c r="F134" s="305"/>
      <c r="G134" s="306" t="str">
        <f t="shared" si="18"/>
        <v/>
      </c>
      <c r="H134" s="307"/>
      <c r="I134" s="308"/>
      <c r="J134" s="309"/>
      <c r="K134" s="310"/>
      <c r="L134" s="286"/>
      <c r="M134" s="286"/>
      <c r="N134" s="311"/>
      <c r="O134" s="312"/>
      <c r="P134" s="312"/>
      <c r="Q134" s="312"/>
      <c r="R134" s="313"/>
      <c r="S134" s="313"/>
      <c r="T134" s="314">
        <f t="shared" si="16"/>
        <v>0</v>
      </c>
      <c r="U134" s="318"/>
      <c r="V134" s="310"/>
      <c r="W134" s="310"/>
      <c r="X134" s="310"/>
      <c r="Y134" s="310"/>
      <c r="Z134" s="352"/>
    </row>
    <row r="135" spans="1:26" s="288" customFormat="1" ht="20.25" customHeight="1" x14ac:dyDescent="0.2">
      <c r="A135" s="303"/>
      <c r="B135" s="317"/>
      <c r="C135" s="347" t="str">
        <f t="shared" si="17"/>
        <v/>
      </c>
      <c r="D135" s="355"/>
      <c r="E135" s="347" t="str">
        <f t="shared" ref="E135:E200" si="19">IF(D135="","",WEEKNUM(D135,2))</f>
        <v/>
      </c>
      <c r="F135" s="305"/>
      <c r="G135" s="306" t="str">
        <f t="shared" si="18"/>
        <v/>
      </c>
      <c r="H135" s="307"/>
      <c r="I135" s="308"/>
      <c r="J135" s="309"/>
      <c r="K135" s="310"/>
      <c r="L135" s="286"/>
      <c r="M135" s="286"/>
      <c r="N135" s="311"/>
      <c r="O135" s="312"/>
      <c r="P135" s="312"/>
      <c r="Q135" s="312"/>
      <c r="R135" s="313"/>
      <c r="S135" s="313"/>
      <c r="T135" s="314">
        <f t="shared" si="16"/>
        <v>0</v>
      </c>
      <c r="U135" s="318"/>
      <c r="V135" s="310"/>
      <c r="W135" s="310"/>
      <c r="X135" s="310"/>
      <c r="Y135" s="310"/>
      <c r="Z135" s="352"/>
    </row>
    <row r="136" spans="1:26" s="288" customFormat="1" ht="20.25" customHeight="1" x14ac:dyDescent="0.2">
      <c r="A136" s="303"/>
      <c r="B136" s="317"/>
      <c r="C136" s="347" t="str">
        <f t="shared" si="17"/>
        <v/>
      </c>
      <c r="D136" s="355"/>
      <c r="E136" s="347" t="str">
        <f t="shared" si="19"/>
        <v/>
      </c>
      <c r="F136" s="305"/>
      <c r="G136" s="306" t="str">
        <f t="shared" si="18"/>
        <v/>
      </c>
      <c r="H136" s="307"/>
      <c r="I136" s="308"/>
      <c r="J136" s="309"/>
      <c r="K136" s="310"/>
      <c r="L136" s="286"/>
      <c r="M136" s="286"/>
      <c r="N136" s="311"/>
      <c r="O136" s="312"/>
      <c r="P136" s="312"/>
      <c r="Q136" s="312"/>
      <c r="R136" s="313"/>
      <c r="S136" s="313"/>
      <c r="T136" s="314">
        <f t="shared" si="16"/>
        <v>0</v>
      </c>
      <c r="U136" s="318"/>
      <c r="V136" s="310"/>
      <c r="W136" s="310"/>
      <c r="X136" s="310"/>
      <c r="Y136" s="310"/>
      <c r="Z136" s="352"/>
    </row>
    <row r="137" spans="1:26" s="288" customFormat="1" ht="20.25" customHeight="1" x14ac:dyDescent="0.2">
      <c r="A137" s="303"/>
      <c r="B137" s="317"/>
      <c r="C137" s="347" t="str">
        <f t="shared" si="17"/>
        <v/>
      </c>
      <c r="D137" s="355"/>
      <c r="E137" s="347" t="str">
        <f t="shared" si="19"/>
        <v/>
      </c>
      <c r="F137" s="305"/>
      <c r="G137" s="306" t="str">
        <f t="shared" si="18"/>
        <v/>
      </c>
      <c r="H137" s="307"/>
      <c r="I137" s="308"/>
      <c r="J137" s="309"/>
      <c r="K137" s="310"/>
      <c r="L137" s="286"/>
      <c r="M137" s="286"/>
      <c r="N137" s="311"/>
      <c r="O137" s="312"/>
      <c r="P137" s="312"/>
      <c r="Q137" s="312"/>
      <c r="R137" s="313"/>
      <c r="S137" s="313"/>
      <c r="T137" s="314">
        <f t="shared" si="16"/>
        <v>0</v>
      </c>
      <c r="U137" s="318"/>
      <c r="V137" s="310"/>
      <c r="W137" s="310"/>
      <c r="X137" s="310"/>
      <c r="Y137" s="310"/>
      <c r="Z137" s="352"/>
    </row>
    <row r="138" spans="1:26" s="288" customFormat="1" ht="20.25" customHeight="1" x14ac:dyDescent="0.2">
      <c r="A138" s="303"/>
      <c r="B138" s="317"/>
      <c r="C138" s="347" t="str">
        <f t="shared" si="17"/>
        <v/>
      </c>
      <c r="D138" s="355"/>
      <c r="E138" s="347" t="str">
        <f t="shared" si="19"/>
        <v/>
      </c>
      <c r="F138" s="305"/>
      <c r="G138" s="306" t="str">
        <f t="shared" si="18"/>
        <v/>
      </c>
      <c r="H138" s="307"/>
      <c r="I138" s="308"/>
      <c r="J138" s="309"/>
      <c r="K138" s="310"/>
      <c r="L138" s="286"/>
      <c r="M138" s="286"/>
      <c r="N138" s="311"/>
      <c r="O138" s="312"/>
      <c r="P138" s="312"/>
      <c r="Q138" s="312"/>
      <c r="R138" s="313"/>
      <c r="S138" s="313"/>
      <c r="T138" s="314">
        <f t="shared" si="16"/>
        <v>0</v>
      </c>
      <c r="U138" s="318"/>
      <c r="V138" s="310"/>
      <c r="W138" s="310"/>
      <c r="X138" s="310"/>
      <c r="Y138" s="310"/>
      <c r="Z138" s="352"/>
    </row>
    <row r="139" spans="1:26" s="288" customFormat="1" ht="20.25" customHeight="1" x14ac:dyDescent="0.2">
      <c r="A139" s="303"/>
      <c r="B139" s="317"/>
      <c r="C139" s="347" t="str">
        <f t="shared" si="17"/>
        <v/>
      </c>
      <c r="D139" s="355"/>
      <c r="E139" s="347" t="str">
        <f t="shared" si="19"/>
        <v/>
      </c>
      <c r="F139" s="305"/>
      <c r="G139" s="306" t="str">
        <f t="shared" si="18"/>
        <v/>
      </c>
      <c r="H139" s="307"/>
      <c r="I139" s="308"/>
      <c r="J139" s="309"/>
      <c r="K139" s="310"/>
      <c r="L139" s="286"/>
      <c r="M139" s="286"/>
      <c r="N139" s="311"/>
      <c r="O139" s="312"/>
      <c r="P139" s="312"/>
      <c r="Q139" s="312"/>
      <c r="R139" s="313"/>
      <c r="S139" s="313"/>
      <c r="T139" s="314">
        <f t="shared" si="16"/>
        <v>0</v>
      </c>
      <c r="U139" s="318"/>
      <c r="V139" s="310"/>
      <c r="W139" s="310"/>
      <c r="X139" s="310"/>
      <c r="Y139" s="310"/>
      <c r="Z139" s="352"/>
    </row>
    <row r="140" spans="1:26" s="288" customFormat="1" ht="20.25" customHeight="1" x14ac:dyDescent="0.2">
      <c r="A140" s="303"/>
      <c r="B140" s="317"/>
      <c r="C140" s="347" t="str">
        <f t="shared" si="17"/>
        <v/>
      </c>
      <c r="D140" s="355"/>
      <c r="E140" s="347" t="str">
        <f t="shared" si="19"/>
        <v/>
      </c>
      <c r="F140" s="305"/>
      <c r="G140" s="306" t="str">
        <f t="shared" si="18"/>
        <v/>
      </c>
      <c r="H140" s="307"/>
      <c r="I140" s="308"/>
      <c r="J140" s="309"/>
      <c r="K140" s="310"/>
      <c r="L140" s="286"/>
      <c r="M140" s="286"/>
      <c r="N140" s="311"/>
      <c r="O140" s="312"/>
      <c r="P140" s="312"/>
      <c r="Q140" s="312"/>
      <c r="R140" s="313"/>
      <c r="S140" s="313"/>
      <c r="T140" s="314">
        <f t="shared" si="16"/>
        <v>0</v>
      </c>
      <c r="U140" s="318"/>
      <c r="V140" s="310"/>
      <c r="W140" s="310"/>
      <c r="X140" s="310"/>
      <c r="Y140" s="310"/>
      <c r="Z140" s="352"/>
    </row>
    <row r="141" spans="1:26" s="288" customFormat="1" ht="20.25" customHeight="1" x14ac:dyDescent="0.2">
      <c r="A141" s="303"/>
      <c r="B141" s="317"/>
      <c r="C141" s="347" t="str">
        <f t="shared" si="17"/>
        <v/>
      </c>
      <c r="D141" s="355"/>
      <c r="E141" s="347" t="str">
        <f t="shared" si="19"/>
        <v/>
      </c>
      <c r="F141" s="305"/>
      <c r="G141" s="306" t="str">
        <f t="shared" si="18"/>
        <v/>
      </c>
      <c r="H141" s="307"/>
      <c r="I141" s="308"/>
      <c r="J141" s="309"/>
      <c r="K141" s="310"/>
      <c r="L141" s="286"/>
      <c r="M141" s="286"/>
      <c r="N141" s="311"/>
      <c r="O141" s="312"/>
      <c r="P141" s="312"/>
      <c r="Q141" s="312"/>
      <c r="R141" s="313"/>
      <c r="S141" s="313"/>
      <c r="T141" s="314">
        <f t="shared" si="16"/>
        <v>0</v>
      </c>
      <c r="U141" s="318"/>
      <c r="V141" s="310"/>
      <c r="W141" s="310"/>
      <c r="X141" s="310"/>
      <c r="Y141" s="310"/>
      <c r="Z141" s="352"/>
    </row>
    <row r="142" spans="1:26" s="288" customFormat="1" ht="20.25" customHeight="1" x14ac:dyDescent="0.2">
      <c r="A142" s="303"/>
      <c r="B142" s="317"/>
      <c r="C142" s="347" t="str">
        <f t="shared" si="17"/>
        <v/>
      </c>
      <c r="D142" s="355"/>
      <c r="E142" s="347" t="str">
        <f t="shared" si="19"/>
        <v/>
      </c>
      <c r="F142" s="305"/>
      <c r="G142" s="306" t="str">
        <f t="shared" si="18"/>
        <v/>
      </c>
      <c r="H142" s="307"/>
      <c r="I142" s="308"/>
      <c r="J142" s="309"/>
      <c r="K142" s="310"/>
      <c r="L142" s="286"/>
      <c r="M142" s="286"/>
      <c r="N142" s="311"/>
      <c r="O142" s="312"/>
      <c r="P142" s="312"/>
      <c r="Q142" s="312"/>
      <c r="R142" s="313"/>
      <c r="S142" s="313"/>
      <c r="T142" s="314">
        <f t="shared" si="16"/>
        <v>0</v>
      </c>
      <c r="U142" s="318"/>
      <c r="V142" s="310"/>
      <c r="W142" s="310"/>
      <c r="X142" s="310"/>
      <c r="Y142" s="310"/>
      <c r="Z142" s="352"/>
    </row>
    <row r="143" spans="1:26" s="288" customFormat="1" ht="20.25" customHeight="1" x14ac:dyDescent="0.2">
      <c r="A143" s="303"/>
      <c r="B143" s="317"/>
      <c r="C143" s="347" t="str">
        <f t="shared" si="17"/>
        <v/>
      </c>
      <c r="D143" s="355"/>
      <c r="E143" s="347" t="str">
        <f t="shared" si="19"/>
        <v/>
      </c>
      <c r="F143" s="305"/>
      <c r="G143" s="306" t="str">
        <f t="shared" si="18"/>
        <v/>
      </c>
      <c r="H143" s="307"/>
      <c r="I143" s="308"/>
      <c r="J143" s="309"/>
      <c r="K143" s="310"/>
      <c r="L143" s="286"/>
      <c r="M143" s="286"/>
      <c r="N143" s="311"/>
      <c r="O143" s="312"/>
      <c r="P143" s="312"/>
      <c r="Q143" s="312"/>
      <c r="R143" s="313"/>
      <c r="S143" s="313"/>
      <c r="T143" s="314">
        <f t="shared" si="16"/>
        <v>0</v>
      </c>
      <c r="U143" s="318"/>
      <c r="V143" s="310"/>
      <c r="W143" s="310"/>
      <c r="X143" s="310"/>
      <c r="Y143" s="310"/>
      <c r="Z143" s="352"/>
    </row>
    <row r="144" spans="1:26" s="288" customFormat="1" ht="20.25" customHeight="1" x14ac:dyDescent="0.2">
      <c r="A144" s="303"/>
      <c r="B144" s="317"/>
      <c r="C144" s="347" t="str">
        <f t="shared" si="17"/>
        <v/>
      </c>
      <c r="D144" s="355"/>
      <c r="E144" s="347" t="str">
        <f t="shared" si="19"/>
        <v/>
      </c>
      <c r="F144" s="305"/>
      <c r="G144" s="306" t="str">
        <f t="shared" si="18"/>
        <v/>
      </c>
      <c r="H144" s="307"/>
      <c r="I144" s="308"/>
      <c r="J144" s="309"/>
      <c r="K144" s="310"/>
      <c r="L144" s="286"/>
      <c r="M144" s="286"/>
      <c r="N144" s="311"/>
      <c r="O144" s="312"/>
      <c r="P144" s="312"/>
      <c r="Q144" s="312"/>
      <c r="R144" s="313"/>
      <c r="S144" s="313"/>
      <c r="T144" s="314">
        <f t="shared" si="16"/>
        <v>0</v>
      </c>
      <c r="U144" s="318"/>
      <c r="V144" s="310"/>
      <c r="W144" s="310"/>
      <c r="X144" s="310"/>
      <c r="Y144" s="310"/>
      <c r="Z144" s="352"/>
    </row>
    <row r="145" spans="1:26" s="288" customFormat="1" ht="20.25" customHeight="1" x14ac:dyDescent="0.2">
      <c r="A145" s="303"/>
      <c r="B145" s="317"/>
      <c r="C145" s="347" t="str">
        <f t="shared" si="17"/>
        <v/>
      </c>
      <c r="D145" s="355"/>
      <c r="E145" s="347" t="str">
        <f t="shared" si="19"/>
        <v/>
      </c>
      <c r="F145" s="305"/>
      <c r="G145" s="306" t="str">
        <f t="shared" si="18"/>
        <v/>
      </c>
      <c r="H145" s="307"/>
      <c r="I145" s="308"/>
      <c r="J145" s="309"/>
      <c r="K145" s="310"/>
      <c r="L145" s="286"/>
      <c r="M145" s="286"/>
      <c r="N145" s="311"/>
      <c r="O145" s="312"/>
      <c r="P145" s="312"/>
      <c r="Q145" s="312"/>
      <c r="R145" s="313"/>
      <c r="S145" s="313"/>
      <c r="T145" s="314">
        <f t="shared" si="16"/>
        <v>0</v>
      </c>
      <c r="U145" s="318"/>
      <c r="V145" s="310"/>
      <c r="W145" s="310"/>
      <c r="X145" s="310"/>
      <c r="Y145" s="310"/>
      <c r="Z145" s="352"/>
    </row>
    <row r="146" spans="1:26" s="288" customFormat="1" ht="20.25" customHeight="1" x14ac:dyDescent="0.2">
      <c r="A146" s="303"/>
      <c r="B146" s="317"/>
      <c r="C146" s="347" t="str">
        <f t="shared" si="17"/>
        <v/>
      </c>
      <c r="D146" s="355"/>
      <c r="E146" s="347" t="str">
        <f t="shared" si="19"/>
        <v/>
      </c>
      <c r="F146" s="305"/>
      <c r="G146" s="306" t="str">
        <f t="shared" si="18"/>
        <v/>
      </c>
      <c r="H146" s="307"/>
      <c r="I146" s="308"/>
      <c r="J146" s="309"/>
      <c r="K146" s="310"/>
      <c r="L146" s="286"/>
      <c r="M146" s="286"/>
      <c r="N146" s="311"/>
      <c r="O146" s="312"/>
      <c r="P146" s="312"/>
      <c r="Q146" s="312"/>
      <c r="R146" s="313"/>
      <c r="S146" s="313"/>
      <c r="T146" s="314">
        <f t="shared" si="16"/>
        <v>0</v>
      </c>
      <c r="U146" s="318"/>
      <c r="V146" s="310"/>
      <c r="W146" s="310"/>
      <c r="X146" s="310"/>
      <c r="Y146" s="310"/>
      <c r="Z146" s="352"/>
    </row>
    <row r="147" spans="1:26" s="288" customFormat="1" ht="20.25" customHeight="1" x14ac:dyDescent="0.2">
      <c r="A147" s="303"/>
      <c r="B147" s="317"/>
      <c r="C147" s="347" t="str">
        <f t="shared" si="17"/>
        <v/>
      </c>
      <c r="D147" s="355"/>
      <c r="E147" s="347" t="str">
        <f t="shared" si="19"/>
        <v/>
      </c>
      <c r="F147" s="305"/>
      <c r="G147" s="306" t="str">
        <f t="shared" si="18"/>
        <v/>
      </c>
      <c r="H147" s="307"/>
      <c r="I147" s="308"/>
      <c r="J147" s="309"/>
      <c r="K147" s="310"/>
      <c r="L147" s="286"/>
      <c r="M147" s="286"/>
      <c r="N147" s="311"/>
      <c r="O147" s="312"/>
      <c r="P147" s="312"/>
      <c r="Q147" s="312"/>
      <c r="R147" s="313"/>
      <c r="S147" s="313"/>
      <c r="T147" s="314">
        <f t="shared" ref="T147:T178" si="20">SUM(N147:S147)</f>
        <v>0</v>
      </c>
      <c r="U147" s="318"/>
      <c r="V147" s="310"/>
      <c r="W147" s="310"/>
      <c r="X147" s="310"/>
      <c r="Y147" s="310"/>
      <c r="Z147" s="352"/>
    </row>
    <row r="148" spans="1:26" s="288" customFormat="1" ht="20.25" customHeight="1" x14ac:dyDescent="0.2">
      <c r="A148" s="303"/>
      <c r="B148" s="317"/>
      <c r="C148" s="347" t="str">
        <f t="shared" si="17"/>
        <v/>
      </c>
      <c r="D148" s="355"/>
      <c r="E148" s="347" t="str">
        <f t="shared" si="19"/>
        <v/>
      </c>
      <c r="F148" s="305"/>
      <c r="G148" s="306" t="str">
        <f t="shared" si="18"/>
        <v/>
      </c>
      <c r="H148" s="307"/>
      <c r="I148" s="308"/>
      <c r="J148" s="309"/>
      <c r="K148" s="310"/>
      <c r="L148" s="286"/>
      <c r="M148" s="286"/>
      <c r="N148" s="311"/>
      <c r="O148" s="312"/>
      <c r="P148" s="312"/>
      <c r="Q148" s="312"/>
      <c r="R148" s="313"/>
      <c r="S148" s="313"/>
      <c r="T148" s="314">
        <f t="shared" si="20"/>
        <v>0</v>
      </c>
      <c r="U148" s="318"/>
      <c r="V148" s="310"/>
      <c r="W148" s="310"/>
      <c r="X148" s="310"/>
      <c r="Y148" s="310"/>
      <c r="Z148" s="352"/>
    </row>
    <row r="149" spans="1:26" s="288" customFormat="1" ht="20.25" customHeight="1" x14ac:dyDescent="0.2">
      <c r="A149" s="303"/>
      <c r="B149" s="317"/>
      <c r="C149" s="347" t="str">
        <f t="shared" si="17"/>
        <v/>
      </c>
      <c r="D149" s="355"/>
      <c r="E149" s="347" t="str">
        <f t="shared" si="19"/>
        <v/>
      </c>
      <c r="F149" s="305"/>
      <c r="G149" s="306" t="str">
        <f t="shared" si="18"/>
        <v/>
      </c>
      <c r="H149" s="307"/>
      <c r="I149" s="308"/>
      <c r="J149" s="309"/>
      <c r="K149" s="310"/>
      <c r="L149" s="286"/>
      <c r="M149" s="286"/>
      <c r="N149" s="311"/>
      <c r="O149" s="312"/>
      <c r="P149" s="312"/>
      <c r="Q149" s="312"/>
      <c r="R149" s="313"/>
      <c r="S149" s="313"/>
      <c r="T149" s="314">
        <f t="shared" si="20"/>
        <v>0</v>
      </c>
      <c r="U149" s="318"/>
      <c r="V149" s="310"/>
      <c r="W149" s="310"/>
      <c r="X149" s="310"/>
      <c r="Y149" s="310"/>
      <c r="Z149" s="352"/>
    </row>
    <row r="150" spans="1:26" s="288" customFormat="1" ht="20.25" customHeight="1" x14ac:dyDescent="0.2">
      <c r="A150" s="303"/>
      <c r="B150" s="317"/>
      <c r="C150" s="347" t="str">
        <f t="shared" si="17"/>
        <v/>
      </c>
      <c r="D150" s="355"/>
      <c r="E150" s="347" t="str">
        <f t="shared" si="19"/>
        <v/>
      </c>
      <c r="F150" s="305"/>
      <c r="G150" s="306" t="str">
        <f t="shared" si="18"/>
        <v/>
      </c>
      <c r="H150" s="307"/>
      <c r="I150" s="308"/>
      <c r="J150" s="309"/>
      <c r="K150" s="310"/>
      <c r="L150" s="286"/>
      <c r="M150" s="286"/>
      <c r="N150" s="311"/>
      <c r="O150" s="312"/>
      <c r="P150" s="312"/>
      <c r="Q150" s="312"/>
      <c r="R150" s="313"/>
      <c r="S150" s="313"/>
      <c r="T150" s="314">
        <f t="shared" si="20"/>
        <v>0</v>
      </c>
      <c r="U150" s="318"/>
      <c r="V150" s="310"/>
      <c r="W150" s="310"/>
      <c r="X150" s="310"/>
      <c r="Y150" s="310"/>
      <c r="Z150" s="352"/>
    </row>
    <row r="151" spans="1:26" s="288" customFormat="1" ht="20.25" customHeight="1" x14ac:dyDescent="0.2">
      <c r="A151" s="303"/>
      <c r="B151" s="317"/>
      <c r="C151" s="347" t="str">
        <f t="shared" si="17"/>
        <v/>
      </c>
      <c r="D151" s="355"/>
      <c r="E151" s="347" t="str">
        <f t="shared" si="19"/>
        <v/>
      </c>
      <c r="F151" s="305"/>
      <c r="G151" s="306" t="str">
        <f t="shared" si="18"/>
        <v/>
      </c>
      <c r="H151" s="307"/>
      <c r="I151" s="308"/>
      <c r="J151" s="309"/>
      <c r="K151" s="310"/>
      <c r="L151" s="286"/>
      <c r="M151" s="286"/>
      <c r="N151" s="311"/>
      <c r="O151" s="312"/>
      <c r="P151" s="312"/>
      <c r="Q151" s="312"/>
      <c r="R151" s="313"/>
      <c r="S151" s="313"/>
      <c r="T151" s="314">
        <f t="shared" si="20"/>
        <v>0</v>
      </c>
      <c r="U151" s="318"/>
      <c r="V151" s="310"/>
      <c r="W151" s="310"/>
      <c r="X151" s="310"/>
      <c r="Y151" s="310"/>
      <c r="Z151" s="352"/>
    </row>
    <row r="152" spans="1:26" s="288" customFormat="1" ht="20.25" customHeight="1" x14ac:dyDescent="0.2">
      <c r="A152" s="303"/>
      <c r="B152" s="317"/>
      <c r="C152" s="347" t="str">
        <f t="shared" si="17"/>
        <v/>
      </c>
      <c r="D152" s="355"/>
      <c r="E152" s="347" t="str">
        <f t="shared" si="19"/>
        <v/>
      </c>
      <c r="F152" s="305"/>
      <c r="G152" s="306" t="str">
        <f t="shared" si="18"/>
        <v/>
      </c>
      <c r="H152" s="307"/>
      <c r="I152" s="308"/>
      <c r="J152" s="309"/>
      <c r="K152" s="310"/>
      <c r="L152" s="286"/>
      <c r="M152" s="286"/>
      <c r="N152" s="311"/>
      <c r="O152" s="312"/>
      <c r="P152" s="312"/>
      <c r="Q152" s="312"/>
      <c r="R152" s="313"/>
      <c r="S152" s="313"/>
      <c r="T152" s="314">
        <f t="shared" si="20"/>
        <v>0</v>
      </c>
      <c r="U152" s="318"/>
      <c r="V152" s="310"/>
      <c r="W152" s="310"/>
      <c r="X152" s="310"/>
      <c r="Y152" s="310"/>
      <c r="Z152" s="352"/>
    </row>
    <row r="153" spans="1:26" s="288" customFormat="1" ht="20.25" customHeight="1" x14ac:dyDescent="0.2">
      <c r="A153" s="303"/>
      <c r="B153" s="317"/>
      <c r="C153" s="347" t="str">
        <f t="shared" si="17"/>
        <v/>
      </c>
      <c r="D153" s="355"/>
      <c r="E153" s="347" t="str">
        <f t="shared" si="19"/>
        <v/>
      </c>
      <c r="F153" s="305"/>
      <c r="G153" s="306" t="str">
        <f t="shared" si="18"/>
        <v/>
      </c>
      <c r="H153" s="307"/>
      <c r="I153" s="308"/>
      <c r="J153" s="309"/>
      <c r="K153" s="310"/>
      <c r="L153" s="286"/>
      <c r="M153" s="286"/>
      <c r="N153" s="311"/>
      <c r="O153" s="312"/>
      <c r="P153" s="312"/>
      <c r="Q153" s="312"/>
      <c r="R153" s="313"/>
      <c r="S153" s="313"/>
      <c r="T153" s="314">
        <f t="shared" si="20"/>
        <v>0</v>
      </c>
      <c r="U153" s="318"/>
      <c r="V153" s="310"/>
      <c r="W153" s="310"/>
      <c r="X153" s="310"/>
      <c r="Y153" s="310"/>
      <c r="Z153" s="352"/>
    </row>
    <row r="154" spans="1:26" s="288" customFormat="1" ht="20.25" customHeight="1" x14ac:dyDescent="0.2">
      <c r="A154" s="303"/>
      <c r="B154" s="317"/>
      <c r="C154" s="347" t="str">
        <f t="shared" si="17"/>
        <v/>
      </c>
      <c r="D154" s="355"/>
      <c r="E154" s="347" t="str">
        <f t="shared" si="19"/>
        <v/>
      </c>
      <c r="F154" s="305"/>
      <c r="G154" s="306" t="str">
        <f t="shared" si="18"/>
        <v/>
      </c>
      <c r="H154" s="307"/>
      <c r="I154" s="308"/>
      <c r="J154" s="309"/>
      <c r="K154" s="310"/>
      <c r="L154" s="286"/>
      <c r="M154" s="286"/>
      <c r="N154" s="311"/>
      <c r="O154" s="312"/>
      <c r="P154" s="312"/>
      <c r="Q154" s="312"/>
      <c r="R154" s="313"/>
      <c r="S154" s="313"/>
      <c r="T154" s="314">
        <f t="shared" si="20"/>
        <v>0</v>
      </c>
      <c r="U154" s="318"/>
      <c r="V154" s="310"/>
      <c r="W154" s="310"/>
      <c r="X154" s="310"/>
      <c r="Y154" s="310"/>
      <c r="Z154" s="352"/>
    </row>
    <row r="155" spans="1:26" s="288" customFormat="1" ht="20.25" customHeight="1" x14ac:dyDescent="0.2">
      <c r="A155" s="303"/>
      <c r="B155" s="317"/>
      <c r="C155" s="347" t="str">
        <f t="shared" si="17"/>
        <v/>
      </c>
      <c r="D155" s="355"/>
      <c r="E155" s="347" t="str">
        <f t="shared" si="19"/>
        <v/>
      </c>
      <c r="F155" s="305"/>
      <c r="G155" s="306" t="str">
        <f t="shared" si="18"/>
        <v/>
      </c>
      <c r="H155" s="307"/>
      <c r="I155" s="308"/>
      <c r="J155" s="309"/>
      <c r="K155" s="310"/>
      <c r="L155" s="286"/>
      <c r="M155" s="286"/>
      <c r="N155" s="311"/>
      <c r="O155" s="312"/>
      <c r="P155" s="312"/>
      <c r="Q155" s="312"/>
      <c r="R155" s="313"/>
      <c r="S155" s="313"/>
      <c r="T155" s="314">
        <f t="shared" si="20"/>
        <v>0</v>
      </c>
      <c r="U155" s="318"/>
      <c r="V155" s="310"/>
      <c r="W155" s="310"/>
      <c r="X155" s="310"/>
      <c r="Y155" s="310"/>
      <c r="Z155" s="352"/>
    </row>
    <row r="156" spans="1:26" s="288" customFormat="1" ht="20.25" customHeight="1" x14ac:dyDescent="0.2">
      <c r="A156" s="303"/>
      <c r="B156" s="317"/>
      <c r="C156" s="347" t="str">
        <f t="shared" si="17"/>
        <v/>
      </c>
      <c r="D156" s="355"/>
      <c r="E156" s="347" t="str">
        <f t="shared" si="19"/>
        <v/>
      </c>
      <c r="F156" s="305"/>
      <c r="G156" s="306" t="str">
        <f t="shared" si="18"/>
        <v/>
      </c>
      <c r="H156" s="307"/>
      <c r="I156" s="308"/>
      <c r="J156" s="309"/>
      <c r="K156" s="310"/>
      <c r="L156" s="286"/>
      <c r="M156" s="286"/>
      <c r="N156" s="311"/>
      <c r="O156" s="312"/>
      <c r="P156" s="312"/>
      <c r="Q156" s="312"/>
      <c r="R156" s="313"/>
      <c r="S156" s="313"/>
      <c r="T156" s="314">
        <f t="shared" si="20"/>
        <v>0</v>
      </c>
      <c r="U156" s="318"/>
      <c r="V156" s="310"/>
      <c r="W156" s="310"/>
      <c r="X156" s="310"/>
      <c r="Y156" s="310"/>
      <c r="Z156" s="352"/>
    </row>
    <row r="157" spans="1:26" s="288" customFormat="1" ht="20.25" customHeight="1" x14ac:dyDescent="0.2">
      <c r="A157" s="303"/>
      <c r="B157" s="317"/>
      <c r="C157" s="347" t="str">
        <f t="shared" si="17"/>
        <v/>
      </c>
      <c r="D157" s="355"/>
      <c r="E157" s="347" t="str">
        <f t="shared" si="19"/>
        <v/>
      </c>
      <c r="F157" s="305"/>
      <c r="G157" s="306" t="str">
        <f t="shared" si="18"/>
        <v/>
      </c>
      <c r="H157" s="307"/>
      <c r="I157" s="308"/>
      <c r="J157" s="309"/>
      <c r="K157" s="310"/>
      <c r="L157" s="286"/>
      <c r="M157" s="286"/>
      <c r="N157" s="311"/>
      <c r="O157" s="312"/>
      <c r="P157" s="312"/>
      <c r="Q157" s="312"/>
      <c r="R157" s="313"/>
      <c r="S157" s="313"/>
      <c r="T157" s="314">
        <f t="shared" si="20"/>
        <v>0</v>
      </c>
      <c r="U157" s="318"/>
      <c r="V157" s="310"/>
      <c r="W157" s="310"/>
      <c r="X157" s="310"/>
      <c r="Y157" s="310"/>
      <c r="Z157" s="352"/>
    </row>
    <row r="158" spans="1:26" s="288" customFormat="1" ht="20.25" customHeight="1" x14ac:dyDescent="0.2">
      <c r="A158" s="303"/>
      <c r="B158" s="317"/>
      <c r="C158" s="347" t="str">
        <f t="shared" si="17"/>
        <v/>
      </c>
      <c r="D158" s="355"/>
      <c r="E158" s="347" t="str">
        <f t="shared" si="19"/>
        <v/>
      </c>
      <c r="F158" s="305"/>
      <c r="G158" s="306" t="str">
        <f t="shared" si="18"/>
        <v/>
      </c>
      <c r="H158" s="307"/>
      <c r="I158" s="308"/>
      <c r="J158" s="309"/>
      <c r="K158" s="310"/>
      <c r="L158" s="286"/>
      <c r="M158" s="286"/>
      <c r="N158" s="311"/>
      <c r="O158" s="312"/>
      <c r="P158" s="312"/>
      <c r="Q158" s="312"/>
      <c r="R158" s="313"/>
      <c r="S158" s="313"/>
      <c r="T158" s="314">
        <f t="shared" si="20"/>
        <v>0</v>
      </c>
      <c r="U158" s="318"/>
      <c r="V158" s="310"/>
      <c r="W158" s="310"/>
      <c r="X158" s="310"/>
      <c r="Y158" s="310"/>
      <c r="Z158" s="352"/>
    </row>
    <row r="159" spans="1:26" s="288" customFormat="1" ht="20.25" customHeight="1" x14ac:dyDescent="0.2">
      <c r="A159" s="303"/>
      <c r="B159" s="317"/>
      <c r="C159" s="347" t="str">
        <f t="shared" si="17"/>
        <v/>
      </c>
      <c r="D159" s="355"/>
      <c r="E159" s="347" t="str">
        <f t="shared" si="19"/>
        <v/>
      </c>
      <c r="F159" s="305"/>
      <c r="G159" s="306" t="str">
        <f t="shared" si="18"/>
        <v/>
      </c>
      <c r="H159" s="307"/>
      <c r="I159" s="308"/>
      <c r="J159" s="309"/>
      <c r="K159" s="310"/>
      <c r="L159" s="286"/>
      <c r="M159" s="286"/>
      <c r="N159" s="311"/>
      <c r="O159" s="312"/>
      <c r="P159" s="312"/>
      <c r="Q159" s="312"/>
      <c r="R159" s="313"/>
      <c r="S159" s="313"/>
      <c r="T159" s="314">
        <f t="shared" si="20"/>
        <v>0</v>
      </c>
      <c r="U159" s="318"/>
      <c r="V159" s="310"/>
      <c r="W159" s="310"/>
      <c r="X159" s="310"/>
      <c r="Y159" s="310"/>
      <c r="Z159" s="352"/>
    </row>
    <row r="160" spans="1:26" s="288" customFormat="1" ht="20.25" customHeight="1" x14ac:dyDescent="0.2">
      <c r="A160" s="303"/>
      <c r="B160" s="317"/>
      <c r="C160" s="347" t="str">
        <f t="shared" si="17"/>
        <v/>
      </c>
      <c r="D160" s="355"/>
      <c r="E160" s="347" t="str">
        <f t="shared" si="19"/>
        <v/>
      </c>
      <c r="F160" s="305"/>
      <c r="G160" s="306" t="str">
        <f t="shared" si="18"/>
        <v/>
      </c>
      <c r="H160" s="307"/>
      <c r="I160" s="308"/>
      <c r="J160" s="309"/>
      <c r="K160" s="310"/>
      <c r="L160" s="286"/>
      <c r="M160" s="286"/>
      <c r="N160" s="311"/>
      <c r="O160" s="312"/>
      <c r="P160" s="312"/>
      <c r="Q160" s="312"/>
      <c r="R160" s="313"/>
      <c r="S160" s="313"/>
      <c r="T160" s="314">
        <f t="shared" si="20"/>
        <v>0</v>
      </c>
      <c r="U160" s="318"/>
      <c r="V160" s="310"/>
      <c r="W160" s="310"/>
      <c r="X160" s="310"/>
      <c r="Y160" s="310"/>
      <c r="Z160" s="352"/>
    </row>
    <row r="161" spans="1:26" s="288" customFormat="1" ht="20.25" customHeight="1" x14ac:dyDescent="0.2">
      <c r="A161" s="303"/>
      <c r="B161" s="317"/>
      <c r="C161" s="347" t="str">
        <f t="shared" si="17"/>
        <v/>
      </c>
      <c r="D161" s="355"/>
      <c r="E161" s="347" t="str">
        <f t="shared" si="19"/>
        <v/>
      </c>
      <c r="F161" s="305"/>
      <c r="G161" s="306" t="str">
        <f t="shared" si="18"/>
        <v/>
      </c>
      <c r="H161" s="307"/>
      <c r="I161" s="308"/>
      <c r="J161" s="309"/>
      <c r="K161" s="310"/>
      <c r="L161" s="286"/>
      <c r="M161" s="286"/>
      <c r="N161" s="311"/>
      <c r="O161" s="312"/>
      <c r="P161" s="312"/>
      <c r="Q161" s="312"/>
      <c r="R161" s="313"/>
      <c r="S161" s="313"/>
      <c r="T161" s="314">
        <f t="shared" si="20"/>
        <v>0</v>
      </c>
      <c r="U161" s="318"/>
      <c r="V161" s="310"/>
      <c r="W161" s="310"/>
      <c r="X161" s="310"/>
      <c r="Y161" s="310"/>
      <c r="Z161" s="352"/>
    </row>
    <row r="162" spans="1:26" s="288" customFormat="1" ht="20.25" customHeight="1" x14ac:dyDescent="0.2">
      <c r="A162" s="303"/>
      <c r="B162" s="317"/>
      <c r="C162" s="347" t="str">
        <f t="shared" si="17"/>
        <v/>
      </c>
      <c r="D162" s="355"/>
      <c r="E162" s="347" t="str">
        <f t="shared" si="19"/>
        <v/>
      </c>
      <c r="F162" s="305"/>
      <c r="G162" s="306" t="str">
        <f t="shared" si="18"/>
        <v/>
      </c>
      <c r="H162" s="307"/>
      <c r="I162" s="308"/>
      <c r="J162" s="309"/>
      <c r="K162" s="310"/>
      <c r="L162" s="286"/>
      <c r="M162" s="286"/>
      <c r="N162" s="311"/>
      <c r="O162" s="312"/>
      <c r="P162" s="312"/>
      <c r="Q162" s="312"/>
      <c r="R162" s="313"/>
      <c r="S162" s="313"/>
      <c r="T162" s="314">
        <f t="shared" si="20"/>
        <v>0</v>
      </c>
      <c r="U162" s="318"/>
      <c r="V162" s="310"/>
      <c r="W162" s="310"/>
      <c r="X162" s="310"/>
      <c r="Y162" s="310"/>
      <c r="Z162" s="352"/>
    </row>
    <row r="163" spans="1:26" s="288" customFormat="1" ht="20.25" customHeight="1" x14ac:dyDescent="0.2">
      <c r="A163" s="303"/>
      <c r="B163" s="317"/>
      <c r="C163" s="347" t="str">
        <f t="shared" si="17"/>
        <v/>
      </c>
      <c r="D163" s="355"/>
      <c r="E163" s="347" t="str">
        <f t="shared" si="19"/>
        <v/>
      </c>
      <c r="F163" s="305"/>
      <c r="G163" s="306" t="str">
        <f t="shared" si="18"/>
        <v/>
      </c>
      <c r="H163" s="307"/>
      <c r="I163" s="308"/>
      <c r="J163" s="309"/>
      <c r="K163" s="310"/>
      <c r="L163" s="286"/>
      <c r="M163" s="286"/>
      <c r="N163" s="311"/>
      <c r="O163" s="312"/>
      <c r="P163" s="312"/>
      <c r="Q163" s="312"/>
      <c r="R163" s="313"/>
      <c r="S163" s="313"/>
      <c r="T163" s="314">
        <f t="shared" si="20"/>
        <v>0</v>
      </c>
      <c r="U163" s="318"/>
      <c r="V163" s="310"/>
      <c r="W163" s="310"/>
      <c r="X163" s="310"/>
      <c r="Y163" s="310"/>
      <c r="Z163" s="352"/>
    </row>
    <row r="164" spans="1:26" s="288" customFormat="1" ht="20.25" customHeight="1" x14ac:dyDescent="0.2">
      <c r="A164" s="303"/>
      <c r="B164" s="317"/>
      <c r="C164" s="347" t="str">
        <f t="shared" si="17"/>
        <v/>
      </c>
      <c r="D164" s="355"/>
      <c r="E164" s="347" t="str">
        <f t="shared" si="19"/>
        <v/>
      </c>
      <c r="F164" s="305"/>
      <c r="G164" s="306" t="str">
        <f t="shared" si="18"/>
        <v/>
      </c>
      <c r="H164" s="307"/>
      <c r="I164" s="308"/>
      <c r="J164" s="309"/>
      <c r="K164" s="310"/>
      <c r="L164" s="286"/>
      <c r="M164" s="286"/>
      <c r="N164" s="311"/>
      <c r="O164" s="312"/>
      <c r="P164" s="312"/>
      <c r="Q164" s="312"/>
      <c r="R164" s="313"/>
      <c r="S164" s="313"/>
      <c r="T164" s="314">
        <f t="shared" si="20"/>
        <v>0</v>
      </c>
      <c r="U164" s="318"/>
      <c r="V164" s="310"/>
      <c r="W164" s="310"/>
      <c r="X164" s="310"/>
      <c r="Y164" s="310"/>
      <c r="Z164" s="352"/>
    </row>
    <row r="165" spans="1:26" s="288" customFormat="1" ht="20.25" customHeight="1" x14ac:dyDescent="0.2">
      <c r="A165" s="303"/>
      <c r="B165" s="317"/>
      <c r="C165" s="347" t="str">
        <f t="shared" ref="C165:C196" si="21">IF(B165="","",WEEKNUM(B165,2))</f>
        <v/>
      </c>
      <c r="D165" s="355"/>
      <c r="E165" s="347" t="str">
        <f t="shared" si="19"/>
        <v/>
      </c>
      <c r="F165" s="305"/>
      <c r="G165" s="306" t="str">
        <f t="shared" ref="G165:G189" si="22">IF(B165= "", "",B165-$A$1)</f>
        <v/>
      </c>
      <c r="H165" s="307"/>
      <c r="I165" s="308"/>
      <c r="J165" s="309"/>
      <c r="K165" s="310"/>
      <c r="L165" s="286"/>
      <c r="M165" s="286"/>
      <c r="N165" s="311"/>
      <c r="O165" s="312"/>
      <c r="P165" s="312"/>
      <c r="Q165" s="312"/>
      <c r="R165" s="313"/>
      <c r="S165" s="313"/>
      <c r="T165" s="314">
        <f t="shared" si="20"/>
        <v>0</v>
      </c>
      <c r="U165" s="318"/>
      <c r="V165" s="310"/>
      <c r="W165" s="310"/>
      <c r="X165" s="310"/>
      <c r="Y165" s="310"/>
      <c r="Z165" s="352"/>
    </row>
    <row r="166" spans="1:26" s="288" customFormat="1" ht="20.25" customHeight="1" x14ac:dyDescent="0.2">
      <c r="A166" s="303"/>
      <c r="B166" s="317"/>
      <c r="C166" s="347" t="str">
        <f t="shared" si="21"/>
        <v/>
      </c>
      <c r="D166" s="355"/>
      <c r="E166" s="347" t="str">
        <f t="shared" si="19"/>
        <v/>
      </c>
      <c r="F166" s="305"/>
      <c r="G166" s="306" t="str">
        <f t="shared" si="22"/>
        <v/>
      </c>
      <c r="H166" s="307"/>
      <c r="I166" s="308"/>
      <c r="J166" s="309"/>
      <c r="K166" s="310"/>
      <c r="L166" s="286"/>
      <c r="M166" s="286"/>
      <c r="N166" s="311"/>
      <c r="O166" s="312"/>
      <c r="P166" s="312"/>
      <c r="Q166" s="312"/>
      <c r="R166" s="313"/>
      <c r="S166" s="313"/>
      <c r="T166" s="314">
        <f t="shared" si="20"/>
        <v>0</v>
      </c>
      <c r="U166" s="318"/>
      <c r="V166" s="310"/>
      <c r="W166" s="310"/>
      <c r="X166" s="310"/>
      <c r="Y166" s="310"/>
      <c r="Z166" s="352"/>
    </row>
    <row r="167" spans="1:26" s="288" customFormat="1" ht="20.25" customHeight="1" x14ac:dyDescent="0.2">
      <c r="A167" s="303"/>
      <c r="B167" s="317"/>
      <c r="C167" s="347" t="str">
        <f t="shared" si="21"/>
        <v/>
      </c>
      <c r="D167" s="355"/>
      <c r="E167" s="347" t="str">
        <f t="shared" si="19"/>
        <v/>
      </c>
      <c r="F167" s="305"/>
      <c r="G167" s="306" t="str">
        <f t="shared" si="22"/>
        <v/>
      </c>
      <c r="H167" s="307"/>
      <c r="I167" s="308"/>
      <c r="J167" s="309"/>
      <c r="K167" s="310"/>
      <c r="L167" s="286"/>
      <c r="M167" s="286"/>
      <c r="N167" s="311"/>
      <c r="O167" s="312"/>
      <c r="P167" s="312"/>
      <c r="Q167" s="312"/>
      <c r="R167" s="313"/>
      <c r="S167" s="313"/>
      <c r="T167" s="314">
        <f t="shared" si="20"/>
        <v>0</v>
      </c>
      <c r="U167" s="318"/>
      <c r="V167" s="310"/>
      <c r="W167" s="310"/>
      <c r="X167" s="310"/>
      <c r="Y167" s="310"/>
      <c r="Z167" s="352"/>
    </row>
    <row r="168" spans="1:26" s="288" customFormat="1" ht="20.25" customHeight="1" x14ac:dyDescent="0.2">
      <c r="A168" s="303"/>
      <c r="B168" s="317"/>
      <c r="C168" s="347" t="str">
        <f t="shared" si="21"/>
        <v/>
      </c>
      <c r="D168" s="355"/>
      <c r="E168" s="347" t="str">
        <f t="shared" si="19"/>
        <v/>
      </c>
      <c r="F168" s="305"/>
      <c r="G168" s="306" t="str">
        <f t="shared" si="22"/>
        <v/>
      </c>
      <c r="H168" s="307"/>
      <c r="I168" s="308"/>
      <c r="J168" s="309"/>
      <c r="K168" s="310"/>
      <c r="L168" s="286"/>
      <c r="M168" s="286"/>
      <c r="N168" s="311"/>
      <c r="O168" s="312"/>
      <c r="P168" s="312"/>
      <c r="Q168" s="312"/>
      <c r="R168" s="313"/>
      <c r="S168" s="313"/>
      <c r="T168" s="314">
        <f t="shared" si="20"/>
        <v>0</v>
      </c>
      <c r="U168" s="318"/>
      <c r="V168" s="310"/>
      <c r="W168" s="310"/>
      <c r="X168" s="310"/>
      <c r="Y168" s="310"/>
      <c r="Z168" s="352"/>
    </row>
    <row r="169" spans="1:26" s="288" customFormat="1" ht="20.25" customHeight="1" x14ac:dyDescent="0.2">
      <c r="A169" s="303"/>
      <c r="B169" s="317"/>
      <c r="C169" s="347" t="str">
        <f t="shared" si="21"/>
        <v/>
      </c>
      <c r="D169" s="355"/>
      <c r="E169" s="347" t="str">
        <f t="shared" si="19"/>
        <v/>
      </c>
      <c r="F169" s="305"/>
      <c r="G169" s="306" t="str">
        <f t="shared" si="22"/>
        <v/>
      </c>
      <c r="H169" s="307"/>
      <c r="I169" s="308"/>
      <c r="J169" s="309"/>
      <c r="K169" s="310"/>
      <c r="L169" s="286"/>
      <c r="M169" s="286"/>
      <c r="N169" s="311"/>
      <c r="O169" s="312"/>
      <c r="P169" s="312"/>
      <c r="Q169" s="312"/>
      <c r="R169" s="313"/>
      <c r="S169" s="313"/>
      <c r="T169" s="314">
        <f t="shared" si="20"/>
        <v>0</v>
      </c>
      <c r="U169" s="318"/>
      <c r="V169" s="310"/>
      <c r="W169" s="310"/>
      <c r="X169" s="310"/>
      <c r="Y169" s="310"/>
      <c r="Z169" s="352"/>
    </row>
    <row r="170" spans="1:26" s="288" customFormat="1" ht="20.25" customHeight="1" x14ac:dyDescent="0.2">
      <c r="A170" s="303"/>
      <c r="B170" s="317"/>
      <c r="C170" s="347" t="str">
        <f t="shared" si="21"/>
        <v/>
      </c>
      <c r="D170" s="355"/>
      <c r="E170" s="347" t="str">
        <f t="shared" si="19"/>
        <v/>
      </c>
      <c r="F170" s="305"/>
      <c r="G170" s="306" t="str">
        <f t="shared" si="22"/>
        <v/>
      </c>
      <c r="H170" s="307"/>
      <c r="I170" s="308"/>
      <c r="J170" s="309"/>
      <c r="K170" s="310"/>
      <c r="L170" s="286"/>
      <c r="M170" s="286"/>
      <c r="N170" s="311"/>
      <c r="O170" s="312"/>
      <c r="P170" s="312"/>
      <c r="Q170" s="312"/>
      <c r="R170" s="313"/>
      <c r="S170" s="313"/>
      <c r="T170" s="314">
        <f t="shared" si="20"/>
        <v>0</v>
      </c>
      <c r="U170" s="318"/>
      <c r="V170" s="310"/>
      <c r="W170" s="310"/>
      <c r="X170" s="310"/>
      <c r="Y170" s="310"/>
      <c r="Z170" s="352"/>
    </row>
    <row r="171" spans="1:26" s="288" customFormat="1" ht="20.25" customHeight="1" x14ac:dyDescent="0.2">
      <c r="A171" s="303"/>
      <c r="B171" s="317"/>
      <c r="C171" s="347" t="str">
        <f t="shared" si="21"/>
        <v/>
      </c>
      <c r="D171" s="355"/>
      <c r="E171" s="347" t="str">
        <f t="shared" si="19"/>
        <v/>
      </c>
      <c r="F171" s="305"/>
      <c r="G171" s="306" t="str">
        <f t="shared" si="22"/>
        <v/>
      </c>
      <c r="H171" s="307"/>
      <c r="I171" s="308"/>
      <c r="J171" s="309"/>
      <c r="K171" s="310"/>
      <c r="L171" s="286"/>
      <c r="M171" s="286"/>
      <c r="N171" s="311"/>
      <c r="O171" s="312"/>
      <c r="P171" s="312"/>
      <c r="Q171" s="312"/>
      <c r="R171" s="313"/>
      <c r="S171" s="313"/>
      <c r="T171" s="314">
        <f t="shared" si="20"/>
        <v>0</v>
      </c>
      <c r="U171" s="318"/>
      <c r="V171" s="310"/>
      <c r="W171" s="310"/>
      <c r="X171" s="310"/>
      <c r="Y171" s="310"/>
      <c r="Z171" s="352"/>
    </row>
    <row r="172" spans="1:26" s="288" customFormat="1" ht="20.25" customHeight="1" x14ac:dyDescent="0.2">
      <c r="A172" s="303"/>
      <c r="B172" s="317"/>
      <c r="C172" s="347" t="str">
        <f t="shared" si="21"/>
        <v/>
      </c>
      <c r="D172" s="355"/>
      <c r="E172" s="347" t="str">
        <f t="shared" si="19"/>
        <v/>
      </c>
      <c r="F172" s="305"/>
      <c r="G172" s="306" t="str">
        <f t="shared" si="22"/>
        <v/>
      </c>
      <c r="H172" s="307"/>
      <c r="I172" s="308"/>
      <c r="J172" s="309"/>
      <c r="K172" s="310"/>
      <c r="L172" s="286"/>
      <c r="M172" s="286"/>
      <c r="N172" s="311"/>
      <c r="O172" s="312"/>
      <c r="P172" s="312"/>
      <c r="Q172" s="312"/>
      <c r="R172" s="313"/>
      <c r="S172" s="313"/>
      <c r="T172" s="314">
        <f t="shared" si="20"/>
        <v>0</v>
      </c>
      <c r="U172" s="318"/>
      <c r="V172" s="310"/>
      <c r="W172" s="310"/>
      <c r="X172" s="310"/>
      <c r="Y172" s="310"/>
      <c r="Z172" s="352"/>
    </row>
    <row r="173" spans="1:26" s="288" customFormat="1" ht="20.25" customHeight="1" x14ac:dyDescent="0.2">
      <c r="A173" s="303"/>
      <c r="B173" s="317"/>
      <c r="C173" s="347" t="str">
        <f t="shared" si="21"/>
        <v/>
      </c>
      <c r="D173" s="355"/>
      <c r="E173" s="347" t="str">
        <f t="shared" si="19"/>
        <v/>
      </c>
      <c r="F173" s="305"/>
      <c r="G173" s="306" t="str">
        <f t="shared" si="22"/>
        <v/>
      </c>
      <c r="H173" s="307"/>
      <c r="I173" s="308"/>
      <c r="J173" s="309"/>
      <c r="K173" s="310"/>
      <c r="L173" s="286"/>
      <c r="M173" s="286"/>
      <c r="N173" s="311"/>
      <c r="O173" s="312"/>
      <c r="P173" s="312"/>
      <c r="Q173" s="312"/>
      <c r="R173" s="313"/>
      <c r="S173" s="313"/>
      <c r="T173" s="314">
        <f t="shared" si="20"/>
        <v>0</v>
      </c>
      <c r="U173" s="318"/>
      <c r="V173" s="310"/>
      <c r="W173" s="310"/>
      <c r="X173" s="310"/>
      <c r="Y173" s="310"/>
      <c r="Z173" s="352"/>
    </row>
    <row r="174" spans="1:26" s="288" customFormat="1" ht="20.25" customHeight="1" x14ac:dyDescent="0.2">
      <c r="A174" s="303"/>
      <c r="B174" s="317"/>
      <c r="C174" s="347" t="str">
        <f t="shared" si="21"/>
        <v/>
      </c>
      <c r="D174" s="355"/>
      <c r="E174" s="347" t="str">
        <f t="shared" si="19"/>
        <v/>
      </c>
      <c r="F174" s="305"/>
      <c r="G174" s="306" t="str">
        <f t="shared" si="22"/>
        <v/>
      </c>
      <c r="H174" s="307"/>
      <c r="I174" s="308"/>
      <c r="J174" s="309"/>
      <c r="K174" s="310"/>
      <c r="L174" s="286"/>
      <c r="M174" s="286"/>
      <c r="N174" s="311"/>
      <c r="O174" s="312"/>
      <c r="P174" s="312"/>
      <c r="Q174" s="312"/>
      <c r="R174" s="313"/>
      <c r="S174" s="313"/>
      <c r="T174" s="314">
        <f t="shared" si="20"/>
        <v>0</v>
      </c>
      <c r="U174" s="318"/>
      <c r="V174" s="310"/>
      <c r="W174" s="310"/>
      <c r="X174" s="310"/>
      <c r="Y174" s="310"/>
      <c r="Z174" s="352"/>
    </row>
    <row r="175" spans="1:26" s="288" customFormat="1" ht="20.25" customHeight="1" x14ac:dyDescent="0.2">
      <c r="A175" s="303"/>
      <c r="B175" s="317"/>
      <c r="C175" s="347" t="str">
        <f t="shared" si="21"/>
        <v/>
      </c>
      <c r="D175" s="355"/>
      <c r="E175" s="347" t="str">
        <f t="shared" si="19"/>
        <v/>
      </c>
      <c r="F175" s="305"/>
      <c r="G175" s="306" t="str">
        <f t="shared" si="22"/>
        <v/>
      </c>
      <c r="H175" s="307"/>
      <c r="I175" s="308"/>
      <c r="J175" s="309"/>
      <c r="K175" s="310"/>
      <c r="L175" s="286"/>
      <c r="M175" s="286"/>
      <c r="N175" s="311"/>
      <c r="O175" s="312"/>
      <c r="P175" s="312"/>
      <c r="Q175" s="312"/>
      <c r="R175" s="313"/>
      <c r="S175" s="313"/>
      <c r="T175" s="314">
        <f t="shared" si="20"/>
        <v>0</v>
      </c>
      <c r="U175" s="318"/>
      <c r="V175" s="310"/>
      <c r="W175" s="310"/>
      <c r="X175" s="310"/>
      <c r="Y175" s="310"/>
      <c r="Z175" s="352"/>
    </row>
    <row r="176" spans="1:26" s="288" customFormat="1" ht="20.25" customHeight="1" x14ac:dyDescent="0.2">
      <c r="A176" s="303"/>
      <c r="B176" s="317"/>
      <c r="C176" s="347" t="str">
        <f t="shared" si="21"/>
        <v/>
      </c>
      <c r="D176" s="355"/>
      <c r="E176" s="347" t="str">
        <f t="shared" si="19"/>
        <v/>
      </c>
      <c r="F176" s="305"/>
      <c r="G176" s="306" t="str">
        <f t="shared" si="22"/>
        <v/>
      </c>
      <c r="H176" s="307"/>
      <c r="I176" s="308"/>
      <c r="J176" s="309"/>
      <c r="K176" s="310"/>
      <c r="L176" s="286"/>
      <c r="M176" s="286"/>
      <c r="N176" s="311"/>
      <c r="O176" s="312"/>
      <c r="P176" s="312"/>
      <c r="Q176" s="312"/>
      <c r="R176" s="313"/>
      <c r="S176" s="313"/>
      <c r="T176" s="314">
        <f t="shared" si="20"/>
        <v>0</v>
      </c>
      <c r="U176" s="318"/>
      <c r="V176" s="310"/>
      <c r="W176" s="310"/>
      <c r="X176" s="310"/>
      <c r="Y176" s="310"/>
      <c r="Z176" s="352"/>
    </row>
    <row r="177" spans="1:26" s="288" customFormat="1" ht="20.25" customHeight="1" x14ac:dyDescent="0.2">
      <c r="A177" s="303"/>
      <c r="B177" s="317"/>
      <c r="C177" s="347" t="str">
        <f t="shared" si="21"/>
        <v/>
      </c>
      <c r="D177" s="355"/>
      <c r="E177" s="347" t="str">
        <f t="shared" si="19"/>
        <v/>
      </c>
      <c r="F177" s="305"/>
      <c r="G177" s="306" t="str">
        <f t="shared" si="22"/>
        <v/>
      </c>
      <c r="H177" s="307"/>
      <c r="I177" s="308"/>
      <c r="J177" s="309"/>
      <c r="K177" s="310"/>
      <c r="L177" s="286"/>
      <c r="M177" s="286"/>
      <c r="N177" s="311"/>
      <c r="O177" s="312"/>
      <c r="P177" s="312"/>
      <c r="Q177" s="312"/>
      <c r="R177" s="313"/>
      <c r="S177" s="313"/>
      <c r="T177" s="314">
        <f t="shared" si="20"/>
        <v>0</v>
      </c>
      <c r="U177" s="318"/>
      <c r="V177" s="310"/>
      <c r="W177" s="310"/>
      <c r="X177" s="310"/>
      <c r="Y177" s="310"/>
      <c r="Z177" s="352"/>
    </row>
    <row r="178" spans="1:26" s="288" customFormat="1" ht="20.25" customHeight="1" x14ac:dyDescent="0.2">
      <c r="A178" s="303"/>
      <c r="B178" s="317"/>
      <c r="C178" s="347" t="str">
        <f t="shared" si="21"/>
        <v/>
      </c>
      <c r="D178" s="355"/>
      <c r="E178" s="347" t="str">
        <f t="shared" si="19"/>
        <v/>
      </c>
      <c r="F178" s="305"/>
      <c r="G178" s="306" t="str">
        <f t="shared" si="22"/>
        <v/>
      </c>
      <c r="H178" s="307"/>
      <c r="I178" s="308"/>
      <c r="J178" s="309"/>
      <c r="K178" s="310"/>
      <c r="L178" s="286"/>
      <c r="M178" s="286"/>
      <c r="N178" s="311"/>
      <c r="O178" s="312"/>
      <c r="P178" s="312"/>
      <c r="Q178" s="312"/>
      <c r="R178" s="313"/>
      <c r="S178" s="313"/>
      <c r="T178" s="314">
        <f t="shared" si="20"/>
        <v>0</v>
      </c>
      <c r="U178" s="318"/>
      <c r="V178" s="310"/>
      <c r="W178" s="310"/>
      <c r="X178" s="310"/>
      <c r="Y178" s="310"/>
      <c r="Z178" s="352"/>
    </row>
    <row r="179" spans="1:26" s="288" customFormat="1" ht="20.25" customHeight="1" x14ac:dyDescent="0.2">
      <c r="A179" s="303"/>
      <c r="B179" s="317"/>
      <c r="C179" s="347" t="str">
        <f t="shared" si="21"/>
        <v/>
      </c>
      <c r="D179" s="355"/>
      <c r="E179" s="347" t="str">
        <f t="shared" si="19"/>
        <v/>
      </c>
      <c r="F179" s="305"/>
      <c r="G179" s="306" t="str">
        <f t="shared" si="22"/>
        <v/>
      </c>
      <c r="H179" s="307"/>
      <c r="I179" s="308"/>
      <c r="J179" s="309"/>
      <c r="K179" s="310"/>
      <c r="L179" s="286"/>
      <c r="M179" s="286"/>
      <c r="N179" s="311"/>
      <c r="O179" s="312"/>
      <c r="P179" s="312"/>
      <c r="Q179" s="312"/>
      <c r="R179" s="313"/>
      <c r="S179" s="313"/>
      <c r="T179" s="314">
        <f t="shared" ref="T179:T189" si="23">SUM(N179:S179)</f>
        <v>0</v>
      </c>
      <c r="U179" s="318"/>
      <c r="V179" s="310"/>
      <c r="W179" s="310"/>
      <c r="X179" s="310"/>
      <c r="Y179" s="310"/>
      <c r="Z179" s="352"/>
    </row>
    <row r="180" spans="1:26" s="288" customFormat="1" ht="20.25" customHeight="1" x14ac:dyDescent="0.2">
      <c r="A180" s="303"/>
      <c r="B180" s="317"/>
      <c r="C180" s="347" t="str">
        <f t="shared" si="21"/>
        <v/>
      </c>
      <c r="D180" s="355"/>
      <c r="E180" s="347" t="str">
        <f t="shared" si="19"/>
        <v/>
      </c>
      <c r="F180" s="305"/>
      <c r="G180" s="306" t="str">
        <f t="shared" si="22"/>
        <v/>
      </c>
      <c r="H180" s="307"/>
      <c r="I180" s="308"/>
      <c r="J180" s="309"/>
      <c r="K180" s="310"/>
      <c r="L180" s="286"/>
      <c r="M180" s="286"/>
      <c r="N180" s="311"/>
      <c r="O180" s="312"/>
      <c r="P180" s="312"/>
      <c r="Q180" s="312"/>
      <c r="R180" s="313"/>
      <c r="S180" s="313"/>
      <c r="T180" s="314">
        <f t="shared" si="23"/>
        <v>0</v>
      </c>
      <c r="U180" s="318"/>
      <c r="V180" s="310"/>
      <c r="W180" s="310"/>
      <c r="X180" s="310"/>
      <c r="Y180" s="310"/>
      <c r="Z180" s="352"/>
    </row>
    <row r="181" spans="1:26" s="288" customFormat="1" ht="20.25" customHeight="1" x14ac:dyDescent="0.2">
      <c r="A181" s="303"/>
      <c r="B181" s="317"/>
      <c r="C181" s="347" t="str">
        <f t="shared" si="21"/>
        <v/>
      </c>
      <c r="D181" s="355"/>
      <c r="E181" s="347" t="str">
        <f t="shared" si="19"/>
        <v/>
      </c>
      <c r="F181" s="305"/>
      <c r="G181" s="306" t="str">
        <f t="shared" si="22"/>
        <v/>
      </c>
      <c r="H181" s="307"/>
      <c r="I181" s="308"/>
      <c r="J181" s="309"/>
      <c r="K181" s="310"/>
      <c r="L181" s="286"/>
      <c r="M181" s="286"/>
      <c r="N181" s="311"/>
      <c r="O181" s="312"/>
      <c r="P181" s="312"/>
      <c r="Q181" s="312"/>
      <c r="R181" s="313"/>
      <c r="S181" s="313"/>
      <c r="T181" s="314">
        <f t="shared" si="23"/>
        <v>0</v>
      </c>
      <c r="U181" s="318"/>
      <c r="V181" s="310"/>
      <c r="W181" s="310"/>
      <c r="X181" s="310"/>
      <c r="Y181" s="310"/>
      <c r="Z181" s="352"/>
    </row>
    <row r="182" spans="1:26" s="288" customFormat="1" ht="20.25" customHeight="1" x14ac:dyDescent="0.2">
      <c r="A182" s="303"/>
      <c r="B182" s="317"/>
      <c r="C182" s="347" t="str">
        <f t="shared" si="21"/>
        <v/>
      </c>
      <c r="D182" s="355"/>
      <c r="E182" s="347" t="str">
        <f t="shared" si="19"/>
        <v/>
      </c>
      <c r="F182" s="305"/>
      <c r="G182" s="306" t="str">
        <f t="shared" si="22"/>
        <v/>
      </c>
      <c r="H182" s="307"/>
      <c r="I182" s="308"/>
      <c r="J182" s="309"/>
      <c r="K182" s="310"/>
      <c r="L182" s="286"/>
      <c r="M182" s="286"/>
      <c r="N182" s="311"/>
      <c r="O182" s="312"/>
      <c r="P182" s="312"/>
      <c r="Q182" s="312"/>
      <c r="R182" s="313"/>
      <c r="S182" s="313"/>
      <c r="T182" s="314">
        <f t="shared" si="23"/>
        <v>0</v>
      </c>
      <c r="U182" s="318"/>
      <c r="V182" s="310"/>
      <c r="W182" s="310"/>
      <c r="X182" s="310"/>
      <c r="Y182" s="310"/>
      <c r="Z182" s="352"/>
    </row>
    <row r="183" spans="1:26" s="288" customFormat="1" ht="20.25" customHeight="1" x14ac:dyDescent="0.2">
      <c r="A183" s="303"/>
      <c r="B183" s="317"/>
      <c r="C183" s="347" t="str">
        <f t="shared" si="21"/>
        <v/>
      </c>
      <c r="D183" s="355"/>
      <c r="E183" s="347" t="str">
        <f t="shared" si="19"/>
        <v/>
      </c>
      <c r="F183" s="305"/>
      <c r="G183" s="306" t="str">
        <f t="shared" si="22"/>
        <v/>
      </c>
      <c r="H183" s="307"/>
      <c r="I183" s="308"/>
      <c r="J183" s="309"/>
      <c r="K183" s="310"/>
      <c r="L183" s="286"/>
      <c r="M183" s="286"/>
      <c r="N183" s="311"/>
      <c r="O183" s="312"/>
      <c r="P183" s="312"/>
      <c r="Q183" s="312"/>
      <c r="R183" s="313"/>
      <c r="S183" s="313"/>
      <c r="T183" s="314">
        <f t="shared" si="23"/>
        <v>0</v>
      </c>
      <c r="U183" s="318"/>
      <c r="V183" s="310"/>
      <c r="W183" s="310"/>
      <c r="X183" s="310"/>
      <c r="Y183" s="310"/>
      <c r="Z183" s="352"/>
    </row>
    <row r="184" spans="1:26" s="288" customFormat="1" ht="20.25" customHeight="1" x14ac:dyDescent="0.2">
      <c r="A184" s="303"/>
      <c r="B184" s="317"/>
      <c r="C184" s="347" t="str">
        <f t="shared" si="21"/>
        <v/>
      </c>
      <c r="D184" s="355"/>
      <c r="E184" s="347" t="str">
        <f t="shared" si="19"/>
        <v/>
      </c>
      <c r="F184" s="305"/>
      <c r="G184" s="306" t="str">
        <f t="shared" si="22"/>
        <v/>
      </c>
      <c r="H184" s="307"/>
      <c r="I184" s="308"/>
      <c r="J184" s="309"/>
      <c r="K184" s="310"/>
      <c r="L184" s="286"/>
      <c r="M184" s="286"/>
      <c r="N184" s="311"/>
      <c r="O184" s="312"/>
      <c r="P184" s="312"/>
      <c r="Q184" s="359"/>
      <c r="R184" s="360"/>
      <c r="S184" s="360"/>
      <c r="T184" s="314">
        <f t="shared" si="23"/>
        <v>0</v>
      </c>
      <c r="U184" s="318"/>
      <c r="V184" s="316"/>
      <c r="W184" s="310"/>
      <c r="X184" s="310"/>
      <c r="Y184" s="310"/>
      <c r="Z184" s="352"/>
    </row>
    <row r="185" spans="1:26" s="288" customFormat="1" ht="20.25" customHeight="1" x14ac:dyDescent="0.2">
      <c r="A185" s="303"/>
      <c r="B185" s="317"/>
      <c r="C185" s="347" t="str">
        <f t="shared" si="21"/>
        <v/>
      </c>
      <c r="D185" s="355"/>
      <c r="E185" s="347" t="str">
        <f t="shared" si="19"/>
        <v/>
      </c>
      <c r="F185" s="305"/>
      <c r="G185" s="306" t="str">
        <f t="shared" si="22"/>
        <v/>
      </c>
      <c r="H185" s="307"/>
      <c r="I185" s="308"/>
      <c r="J185" s="309"/>
      <c r="K185" s="310"/>
      <c r="L185" s="286"/>
      <c r="M185" s="286"/>
      <c r="N185" s="311"/>
      <c r="O185" s="312"/>
      <c r="P185" s="312"/>
      <c r="Q185" s="312"/>
      <c r="R185" s="313"/>
      <c r="S185" s="313"/>
      <c r="T185" s="314">
        <f t="shared" si="23"/>
        <v>0</v>
      </c>
      <c r="U185" s="318"/>
      <c r="V185" s="310"/>
      <c r="W185" s="310"/>
      <c r="X185" s="310"/>
      <c r="Y185" s="310"/>
      <c r="Z185" s="352"/>
    </row>
    <row r="186" spans="1:26" s="288" customFormat="1" ht="20.25" customHeight="1" x14ac:dyDescent="0.2">
      <c r="A186" s="303"/>
      <c r="B186" s="317"/>
      <c r="C186" s="347" t="str">
        <f t="shared" si="21"/>
        <v/>
      </c>
      <c r="D186" s="355"/>
      <c r="E186" s="347" t="str">
        <f t="shared" si="19"/>
        <v/>
      </c>
      <c r="F186" s="305"/>
      <c r="G186" s="306" t="str">
        <f t="shared" si="22"/>
        <v/>
      </c>
      <c r="H186" s="307"/>
      <c r="I186" s="308"/>
      <c r="J186" s="309"/>
      <c r="K186" s="310"/>
      <c r="L186" s="286"/>
      <c r="M186" s="286"/>
      <c r="N186" s="311"/>
      <c r="O186" s="312"/>
      <c r="P186" s="312"/>
      <c r="Q186" s="312"/>
      <c r="R186" s="313"/>
      <c r="S186" s="313"/>
      <c r="T186" s="314">
        <f t="shared" si="23"/>
        <v>0</v>
      </c>
      <c r="U186" s="318"/>
      <c r="V186" s="310"/>
      <c r="W186" s="310"/>
      <c r="X186" s="310"/>
      <c r="Y186" s="310"/>
      <c r="Z186" s="352"/>
    </row>
    <row r="187" spans="1:26" s="288" customFormat="1" ht="20.25" customHeight="1" x14ac:dyDescent="0.2">
      <c r="A187" s="303"/>
      <c r="B187" s="317"/>
      <c r="C187" s="347" t="str">
        <f t="shared" si="21"/>
        <v/>
      </c>
      <c r="D187" s="355"/>
      <c r="E187" s="347" t="str">
        <f t="shared" si="19"/>
        <v/>
      </c>
      <c r="F187" s="305"/>
      <c r="G187" s="306" t="str">
        <f t="shared" si="22"/>
        <v/>
      </c>
      <c r="H187" s="307"/>
      <c r="I187" s="308"/>
      <c r="J187" s="309"/>
      <c r="K187" s="310"/>
      <c r="L187" s="286"/>
      <c r="M187" s="286"/>
      <c r="N187" s="311"/>
      <c r="O187" s="312"/>
      <c r="P187" s="312"/>
      <c r="Q187" s="312"/>
      <c r="R187" s="313"/>
      <c r="S187" s="313"/>
      <c r="T187" s="314">
        <f t="shared" si="23"/>
        <v>0</v>
      </c>
      <c r="U187" s="318"/>
      <c r="V187" s="310"/>
      <c r="W187" s="310"/>
      <c r="X187" s="310"/>
      <c r="Y187" s="310"/>
      <c r="Z187" s="352"/>
    </row>
    <row r="188" spans="1:26" s="288" customFormat="1" ht="20.25" customHeight="1" x14ac:dyDescent="0.2">
      <c r="A188" s="303"/>
      <c r="B188" s="317"/>
      <c r="C188" s="347" t="str">
        <f t="shared" si="21"/>
        <v/>
      </c>
      <c r="D188" s="355"/>
      <c r="E188" s="347" t="str">
        <f t="shared" si="19"/>
        <v/>
      </c>
      <c r="F188" s="305"/>
      <c r="G188" s="306" t="str">
        <f t="shared" si="22"/>
        <v/>
      </c>
      <c r="H188" s="307"/>
      <c r="I188" s="308"/>
      <c r="J188" s="309"/>
      <c r="K188" s="310"/>
      <c r="L188" s="286"/>
      <c r="M188" s="286"/>
      <c r="N188" s="311"/>
      <c r="O188" s="312"/>
      <c r="P188" s="312"/>
      <c r="Q188" s="312"/>
      <c r="R188" s="313"/>
      <c r="S188" s="313"/>
      <c r="T188" s="314">
        <f t="shared" si="23"/>
        <v>0</v>
      </c>
      <c r="U188" s="318"/>
      <c r="V188" s="310"/>
      <c r="W188" s="310"/>
      <c r="X188" s="310"/>
      <c r="Y188" s="310"/>
      <c r="Z188" s="352"/>
    </row>
    <row r="189" spans="1:26" s="288" customFormat="1" ht="20.25" customHeight="1" x14ac:dyDescent="0.2">
      <c r="A189" s="303"/>
      <c r="B189" s="317"/>
      <c r="C189" s="347" t="str">
        <f t="shared" si="21"/>
        <v/>
      </c>
      <c r="D189" s="355"/>
      <c r="E189" s="347" t="str">
        <f t="shared" si="19"/>
        <v/>
      </c>
      <c r="F189" s="305"/>
      <c r="G189" s="306" t="str">
        <f t="shared" si="22"/>
        <v/>
      </c>
      <c r="H189" s="307"/>
      <c r="I189" s="308"/>
      <c r="J189" s="309"/>
      <c r="K189" s="310"/>
      <c r="L189" s="286"/>
      <c r="M189" s="286">
        <v>1</v>
      </c>
      <c r="N189" s="311">
        <v>1</v>
      </c>
      <c r="O189" s="312"/>
      <c r="P189" s="312">
        <v>1</v>
      </c>
      <c r="Q189" s="312">
        <v>1</v>
      </c>
      <c r="R189" s="313">
        <v>1</v>
      </c>
      <c r="S189" s="313">
        <v>1</v>
      </c>
      <c r="T189" s="314">
        <f t="shared" si="23"/>
        <v>5</v>
      </c>
      <c r="U189" s="318">
        <v>1</v>
      </c>
      <c r="V189" s="310">
        <v>1</v>
      </c>
      <c r="W189" s="310">
        <v>1</v>
      </c>
      <c r="X189" s="310">
        <v>1</v>
      </c>
      <c r="Y189" s="310">
        <v>1</v>
      </c>
      <c r="Z189" s="352"/>
    </row>
    <row r="190" spans="1:26" s="288" customFormat="1" ht="20.25" customHeight="1" x14ac:dyDescent="0.2">
      <c r="A190" s="303"/>
      <c r="B190" s="317"/>
      <c r="C190" s="347" t="str">
        <f t="shared" si="21"/>
        <v/>
      </c>
      <c r="D190" s="355"/>
      <c r="E190" s="347" t="str">
        <f t="shared" si="19"/>
        <v/>
      </c>
      <c r="F190" s="305"/>
      <c r="G190" s="306"/>
      <c r="H190" s="307"/>
      <c r="I190" s="308"/>
      <c r="J190" s="309"/>
      <c r="K190" s="310"/>
      <c r="L190" s="286"/>
      <c r="M190" s="286"/>
      <c r="N190" s="311"/>
      <c r="O190" s="312"/>
      <c r="P190" s="312"/>
      <c r="Q190" s="312"/>
      <c r="R190" s="313"/>
      <c r="S190" s="313"/>
      <c r="T190" s="314"/>
      <c r="U190" s="318"/>
      <c r="V190" s="310"/>
      <c r="W190" s="310"/>
      <c r="X190" s="310"/>
      <c r="Y190" s="310"/>
      <c r="Z190" s="352"/>
    </row>
    <row r="191" spans="1:26" s="288" customFormat="1" ht="18" x14ac:dyDescent="0.2">
      <c r="A191" s="303"/>
      <c r="B191" s="317"/>
      <c r="C191" s="347" t="str">
        <f t="shared" si="21"/>
        <v/>
      </c>
      <c r="D191" s="355"/>
      <c r="E191" s="347" t="str">
        <f t="shared" si="19"/>
        <v/>
      </c>
      <c r="F191" s="305"/>
      <c r="G191" s="306"/>
      <c r="H191" s="307"/>
      <c r="I191" s="308"/>
      <c r="J191" s="309"/>
      <c r="K191" s="310"/>
      <c r="L191" s="286"/>
      <c r="M191" s="286"/>
      <c r="N191" s="311"/>
      <c r="O191" s="312"/>
      <c r="P191" s="312"/>
      <c r="Q191" s="312"/>
      <c r="R191" s="313"/>
      <c r="S191" s="313"/>
      <c r="T191" s="314"/>
      <c r="U191" s="318"/>
      <c r="V191" s="310"/>
      <c r="W191" s="310"/>
      <c r="X191" s="310"/>
      <c r="Y191" s="310"/>
      <c r="Z191" s="352"/>
    </row>
    <row r="192" spans="1:26" s="288" customFormat="1" ht="18" x14ac:dyDescent="0.2">
      <c r="A192" s="303"/>
      <c r="B192" s="317"/>
      <c r="C192" s="347" t="str">
        <f t="shared" si="21"/>
        <v/>
      </c>
      <c r="D192" s="355"/>
      <c r="E192" s="347" t="str">
        <f t="shared" si="19"/>
        <v/>
      </c>
      <c r="F192" s="305"/>
      <c r="G192" s="306"/>
      <c r="H192" s="307"/>
      <c r="I192" s="308"/>
      <c r="J192" s="309"/>
      <c r="K192" s="310"/>
      <c r="L192" s="286"/>
      <c r="M192" s="286"/>
      <c r="N192" s="311"/>
      <c r="O192" s="312"/>
      <c r="P192" s="312"/>
      <c r="Q192" s="312"/>
      <c r="R192" s="313"/>
      <c r="S192" s="313"/>
      <c r="T192" s="314"/>
      <c r="U192" s="318"/>
      <c r="V192" s="310"/>
      <c r="W192" s="310"/>
      <c r="X192" s="310"/>
      <c r="Y192" s="310"/>
      <c r="Z192" s="352"/>
    </row>
    <row r="193" spans="1:26" s="288" customFormat="1" ht="18" x14ac:dyDescent="0.2">
      <c r="A193" s="303"/>
      <c r="B193" s="317"/>
      <c r="C193" s="347" t="str">
        <f t="shared" si="21"/>
        <v/>
      </c>
      <c r="D193" s="355"/>
      <c r="E193" s="347" t="str">
        <f t="shared" si="19"/>
        <v/>
      </c>
      <c r="F193" s="305"/>
      <c r="G193" s="306"/>
      <c r="H193" s="307"/>
      <c r="I193" s="308"/>
      <c r="J193" s="309"/>
      <c r="K193" s="310"/>
      <c r="L193" s="286"/>
      <c r="M193" s="286"/>
      <c r="N193" s="311"/>
      <c r="O193" s="312"/>
      <c r="P193" s="312"/>
      <c r="Q193" s="312"/>
      <c r="R193" s="313"/>
      <c r="S193" s="313"/>
      <c r="T193" s="314"/>
      <c r="U193" s="318"/>
      <c r="V193" s="310"/>
      <c r="W193" s="310"/>
      <c r="X193" s="310"/>
      <c r="Y193" s="310"/>
      <c r="Z193" s="352"/>
    </row>
    <row r="194" spans="1:26" s="288" customFormat="1" ht="18" x14ac:dyDescent="0.2">
      <c r="A194" s="303"/>
      <c r="B194" s="317"/>
      <c r="C194" s="347" t="str">
        <f t="shared" si="21"/>
        <v/>
      </c>
      <c r="D194" s="355"/>
      <c r="E194" s="347" t="str">
        <f t="shared" si="19"/>
        <v/>
      </c>
      <c r="F194" s="305"/>
      <c r="G194" s="306"/>
      <c r="H194" s="307"/>
      <c r="I194" s="308"/>
      <c r="J194" s="309"/>
      <c r="K194" s="310"/>
      <c r="L194" s="286"/>
      <c r="M194" s="286"/>
      <c r="N194" s="311"/>
      <c r="O194" s="312"/>
      <c r="P194" s="312"/>
      <c r="Q194" s="312"/>
      <c r="R194" s="313"/>
      <c r="S194" s="313"/>
      <c r="T194" s="314"/>
      <c r="U194" s="318"/>
      <c r="V194" s="310"/>
      <c r="W194" s="310"/>
      <c r="X194" s="310"/>
      <c r="Y194" s="310"/>
      <c r="Z194" s="352"/>
    </row>
    <row r="195" spans="1:26" s="288" customFormat="1" ht="18" x14ac:dyDescent="0.2">
      <c r="A195" s="303"/>
      <c r="B195" s="317"/>
      <c r="C195" s="347" t="str">
        <f t="shared" si="21"/>
        <v/>
      </c>
      <c r="D195" s="355"/>
      <c r="E195" s="347" t="str">
        <f t="shared" si="19"/>
        <v/>
      </c>
      <c r="F195" s="305"/>
      <c r="G195" s="306"/>
      <c r="H195" s="307"/>
      <c r="I195" s="308"/>
      <c r="J195" s="309"/>
      <c r="K195" s="310"/>
      <c r="L195" s="286"/>
      <c r="M195" s="286"/>
      <c r="N195" s="311"/>
      <c r="O195" s="312"/>
      <c r="P195" s="312"/>
      <c r="Q195" s="312"/>
      <c r="R195" s="313"/>
      <c r="S195" s="313"/>
      <c r="T195" s="314"/>
      <c r="U195" s="318"/>
      <c r="V195" s="310"/>
      <c r="W195" s="310"/>
      <c r="X195" s="310"/>
      <c r="Y195" s="310"/>
      <c r="Z195" s="352"/>
    </row>
    <row r="196" spans="1:26" s="288" customFormat="1" ht="18" x14ac:dyDescent="0.2">
      <c r="A196" s="303"/>
      <c r="B196" s="317"/>
      <c r="C196" s="347" t="str">
        <f t="shared" si="21"/>
        <v/>
      </c>
      <c r="D196" s="355"/>
      <c r="E196" s="347" t="str">
        <f t="shared" si="19"/>
        <v/>
      </c>
      <c r="F196" s="305"/>
      <c r="G196" s="306"/>
      <c r="H196" s="307"/>
      <c r="I196" s="308"/>
      <c r="J196" s="309"/>
      <c r="K196" s="310"/>
      <c r="L196" s="286"/>
      <c r="M196" s="286"/>
      <c r="N196" s="311"/>
      <c r="O196" s="312"/>
      <c r="P196" s="312"/>
      <c r="Q196" s="312"/>
      <c r="R196" s="313"/>
      <c r="S196" s="313"/>
      <c r="T196" s="314"/>
      <c r="U196" s="318"/>
      <c r="V196" s="310"/>
      <c r="W196" s="310"/>
      <c r="X196" s="310"/>
      <c r="Y196" s="310"/>
      <c r="Z196" s="352"/>
    </row>
    <row r="197" spans="1:26" s="288" customFormat="1" ht="18" x14ac:dyDescent="0.2">
      <c r="A197" s="303"/>
      <c r="B197" s="317"/>
      <c r="C197" s="347" t="str">
        <f t="shared" ref="C197:C228" si="24">IF(B197="","",WEEKNUM(B197,2))</f>
        <v/>
      </c>
      <c r="D197" s="355"/>
      <c r="E197" s="347" t="str">
        <f t="shared" si="19"/>
        <v/>
      </c>
      <c r="F197" s="305"/>
      <c r="G197" s="361"/>
      <c r="H197" s="307"/>
      <c r="I197" s="308"/>
      <c r="J197" s="309"/>
      <c r="K197" s="310"/>
      <c r="L197" s="286"/>
      <c r="M197" s="286"/>
      <c r="N197" s="311"/>
      <c r="O197" s="312"/>
      <c r="P197" s="312"/>
      <c r="Q197" s="312"/>
      <c r="R197" s="313"/>
      <c r="S197" s="313"/>
      <c r="T197" s="314"/>
      <c r="U197" s="318"/>
      <c r="V197" s="310"/>
      <c r="W197" s="310"/>
      <c r="X197" s="310"/>
      <c r="Y197" s="310"/>
      <c r="Z197" s="352"/>
    </row>
    <row r="198" spans="1:26" s="288" customFormat="1" ht="18" x14ac:dyDescent="0.2">
      <c r="A198" s="303"/>
      <c r="B198" s="317"/>
      <c r="C198" s="347" t="str">
        <f t="shared" si="24"/>
        <v/>
      </c>
      <c r="D198" s="355"/>
      <c r="E198" s="347" t="str">
        <f t="shared" si="19"/>
        <v/>
      </c>
      <c r="F198" s="305"/>
      <c r="G198" s="362"/>
      <c r="H198" s="307"/>
      <c r="I198" s="308"/>
      <c r="J198" s="309"/>
      <c r="K198" s="310"/>
      <c r="L198" s="286"/>
      <c r="M198" s="286"/>
      <c r="N198" s="311"/>
      <c r="O198" s="312"/>
      <c r="P198" s="312"/>
      <c r="Q198" s="312"/>
      <c r="R198" s="313"/>
      <c r="S198" s="313"/>
      <c r="T198" s="314"/>
      <c r="U198" s="318"/>
      <c r="V198" s="310"/>
      <c r="W198" s="310"/>
      <c r="X198" s="310"/>
      <c r="Y198" s="310"/>
      <c r="Z198" s="352"/>
    </row>
    <row r="199" spans="1:26" s="288" customFormat="1" ht="18" x14ac:dyDescent="0.2">
      <c r="A199" s="303"/>
      <c r="B199" s="317"/>
      <c r="C199" s="347" t="str">
        <f t="shared" si="24"/>
        <v/>
      </c>
      <c r="D199" s="355"/>
      <c r="E199" s="347" t="str">
        <f t="shared" si="19"/>
        <v/>
      </c>
      <c r="F199" s="305"/>
      <c r="G199" s="306"/>
      <c r="H199" s="307"/>
      <c r="I199" s="308"/>
      <c r="J199" s="309"/>
      <c r="K199" s="310"/>
      <c r="L199" s="286"/>
      <c r="M199" s="286"/>
      <c r="N199" s="311"/>
      <c r="O199" s="312"/>
      <c r="P199" s="312"/>
      <c r="Q199" s="312"/>
      <c r="R199" s="313"/>
      <c r="S199" s="313"/>
      <c r="T199" s="314"/>
      <c r="U199" s="318"/>
      <c r="V199" s="310"/>
      <c r="W199" s="310"/>
      <c r="X199" s="310"/>
      <c r="Y199" s="310"/>
      <c r="Z199" s="352"/>
    </row>
    <row r="200" spans="1:26" s="288" customFormat="1" ht="18.75" thickBot="1" x14ac:dyDescent="0.25">
      <c r="A200" s="363"/>
      <c r="B200" s="364"/>
      <c r="C200" s="365" t="str">
        <f t="shared" si="24"/>
        <v/>
      </c>
      <c r="D200" s="387"/>
      <c r="E200" s="365" t="str">
        <f t="shared" si="19"/>
        <v/>
      </c>
      <c r="F200" s="367"/>
      <c r="G200" s="368"/>
      <c r="H200" s="369"/>
      <c r="I200" s="370"/>
      <c r="J200" s="366"/>
      <c r="K200" s="371"/>
      <c r="L200" s="372"/>
      <c r="M200" s="372"/>
      <c r="N200" s="373"/>
      <c r="O200" s="374"/>
      <c r="P200" s="374"/>
      <c r="Q200" s="374"/>
      <c r="R200" s="375"/>
      <c r="S200" s="375"/>
      <c r="T200" s="376"/>
      <c r="U200" s="377"/>
      <c r="V200" s="371"/>
      <c r="W200" s="371"/>
      <c r="X200" s="371"/>
      <c r="Y200" s="371"/>
      <c r="Z200" s="378"/>
    </row>
    <row r="201" spans="1:26" ht="13.5" thickTop="1" x14ac:dyDescent="0.2">
      <c r="A201" s="379"/>
      <c r="B201" s="379"/>
      <c r="C201" s="379"/>
      <c r="G201" s="379"/>
    </row>
    <row r="202" spans="1:26" x14ac:dyDescent="0.2">
      <c r="A202" s="379"/>
      <c r="G202" s="379"/>
    </row>
    <row r="203" spans="1:26" x14ac:dyDescent="0.2">
      <c r="A203" s="379"/>
      <c r="G203" s="379"/>
    </row>
    <row r="204" spans="1:26" x14ac:dyDescent="0.2">
      <c r="A204" s="379"/>
      <c r="G204" s="379"/>
    </row>
    <row r="205" spans="1:26" ht="15" customHeight="1" x14ac:dyDescent="0.2">
      <c r="A205" s="379"/>
      <c r="G205" s="379"/>
    </row>
    <row r="206" spans="1:26" ht="15" customHeight="1" x14ac:dyDescent="0.2">
      <c r="A206" s="379"/>
      <c r="G206" s="379"/>
    </row>
    <row r="207" spans="1:26" ht="15" customHeight="1" x14ac:dyDescent="0.2">
      <c r="A207" s="379"/>
      <c r="G207" s="379"/>
    </row>
    <row r="208" spans="1:26" ht="15" customHeight="1" x14ac:dyDescent="0.2">
      <c r="A208" s="379"/>
      <c r="G208" s="379"/>
    </row>
    <row r="209" spans="1:7" ht="15" customHeight="1" x14ac:dyDescent="0.2">
      <c r="A209" s="379"/>
      <c r="G209" s="379"/>
    </row>
    <row r="210" spans="1:7" ht="15" customHeight="1" x14ac:dyDescent="0.2">
      <c r="A210" s="379"/>
      <c r="G210" s="379"/>
    </row>
    <row r="211" spans="1:7" ht="15" customHeight="1" x14ac:dyDescent="0.2">
      <c r="A211" s="379"/>
      <c r="G211" s="379"/>
    </row>
    <row r="212" spans="1:7" ht="15" customHeight="1" x14ac:dyDescent="0.2">
      <c r="A212" s="379"/>
      <c r="G212" s="379"/>
    </row>
    <row r="213" spans="1:7" ht="15" customHeight="1" x14ac:dyDescent="0.2"/>
    <row r="214" spans="1:7" ht="15" customHeight="1" x14ac:dyDescent="0.2"/>
    <row r="215" spans="1:7" ht="15" customHeight="1" x14ac:dyDescent="0.2"/>
    <row r="224" spans="1:7" ht="15" customHeight="1" x14ac:dyDescent="0.2">
      <c r="A224" s="379"/>
      <c r="B224" s="379"/>
      <c r="C224" s="379"/>
      <c r="G224" s="379"/>
    </row>
    <row r="225" spans="1:7" ht="15" customHeight="1" x14ac:dyDescent="0.2">
      <c r="A225" s="379"/>
      <c r="B225" s="379"/>
      <c r="C225" s="379"/>
      <c r="G225" s="379"/>
    </row>
    <row r="226" spans="1:7" ht="15" customHeight="1" x14ac:dyDescent="0.2">
      <c r="A226" s="379"/>
      <c r="B226" s="379"/>
      <c r="C226" s="379"/>
      <c r="G226" s="379"/>
    </row>
    <row r="227" spans="1:7" ht="15" customHeight="1" x14ac:dyDescent="0.2">
      <c r="A227" s="379"/>
      <c r="B227" s="379"/>
      <c r="C227" s="379"/>
      <c r="G227" s="379"/>
    </row>
    <row r="228" spans="1:7" ht="15" customHeight="1" x14ac:dyDescent="0.2">
      <c r="A228" s="379"/>
      <c r="B228" s="379"/>
      <c r="C228" s="379"/>
      <c r="G228" s="379"/>
    </row>
    <row r="229" spans="1:7" ht="15" customHeight="1" x14ac:dyDescent="0.2">
      <c r="A229" s="379"/>
      <c r="B229" s="379"/>
      <c r="C229" s="379"/>
      <c r="G229" s="379"/>
    </row>
    <row r="230" spans="1:7" ht="15" customHeight="1" x14ac:dyDescent="0.2">
      <c r="A230" s="379"/>
      <c r="B230" s="379"/>
      <c r="C230" s="379"/>
      <c r="G230" s="379"/>
    </row>
    <row r="231" spans="1:7" ht="15" customHeight="1" x14ac:dyDescent="0.2">
      <c r="A231" s="379"/>
      <c r="B231" s="379"/>
      <c r="C231" s="379"/>
      <c r="G231" s="379"/>
    </row>
    <row r="232" spans="1:7" ht="15" customHeight="1" x14ac:dyDescent="0.2">
      <c r="A232" s="379"/>
      <c r="B232" s="379"/>
      <c r="C232" s="379"/>
      <c r="G232" s="379"/>
    </row>
    <row r="233" spans="1:7" ht="15" customHeight="1" x14ac:dyDescent="0.2">
      <c r="A233" s="379"/>
      <c r="B233" s="379"/>
      <c r="C233" s="379"/>
      <c r="G233" s="379"/>
    </row>
    <row r="234" spans="1:7" ht="15" customHeight="1" x14ac:dyDescent="0.2">
      <c r="A234" s="379"/>
      <c r="B234" s="379"/>
      <c r="C234" s="379"/>
      <c r="G234" s="379"/>
    </row>
    <row r="235" spans="1:7" ht="15" customHeight="1" x14ac:dyDescent="0.2">
      <c r="A235" s="379"/>
      <c r="B235" s="379"/>
      <c r="C235" s="379"/>
      <c r="G235" s="379"/>
    </row>
    <row r="236" spans="1:7" ht="15" customHeight="1" x14ac:dyDescent="0.2">
      <c r="A236" s="379"/>
      <c r="B236" s="379"/>
      <c r="C236" s="379"/>
      <c r="G236" s="379"/>
    </row>
    <row r="237" spans="1:7" ht="15" customHeight="1" x14ac:dyDescent="0.2">
      <c r="A237" s="379"/>
      <c r="B237" s="379"/>
      <c r="C237" s="379"/>
      <c r="G237" s="379"/>
    </row>
    <row r="238" spans="1:7" ht="15" customHeight="1" x14ac:dyDescent="0.2">
      <c r="A238" s="379"/>
      <c r="B238" s="379"/>
      <c r="C238" s="379"/>
      <c r="G238" s="379"/>
    </row>
    <row r="239" spans="1:7" ht="15" customHeight="1" x14ac:dyDescent="0.2">
      <c r="A239" s="379"/>
      <c r="B239" s="379"/>
      <c r="C239" s="379"/>
      <c r="G239" s="379"/>
    </row>
    <row r="240" spans="1:7" ht="15" customHeight="1" x14ac:dyDescent="0.2">
      <c r="A240" s="379"/>
      <c r="B240" s="379"/>
      <c r="C240" s="379"/>
      <c r="G240" s="379"/>
    </row>
    <row r="241" spans="1:7" ht="15" customHeight="1" x14ac:dyDescent="0.2">
      <c r="A241" s="379"/>
      <c r="B241" s="379"/>
      <c r="C241" s="379"/>
      <c r="G241" s="379"/>
    </row>
    <row r="242" spans="1:7" ht="15" customHeight="1" x14ac:dyDescent="0.2">
      <c r="A242" s="379"/>
      <c r="B242" s="379"/>
      <c r="C242" s="379"/>
      <c r="G242" s="379"/>
    </row>
    <row r="243" spans="1:7" ht="15" customHeight="1" x14ac:dyDescent="0.2">
      <c r="A243" s="379"/>
      <c r="B243" s="379"/>
      <c r="C243" s="379"/>
      <c r="G243" s="379"/>
    </row>
    <row r="244" spans="1:7" ht="15" customHeight="1" x14ac:dyDescent="0.2">
      <c r="A244" s="379"/>
      <c r="B244" s="379"/>
      <c r="C244" s="379"/>
      <c r="G244" s="379"/>
    </row>
    <row r="245" spans="1:7" ht="15" customHeight="1" x14ac:dyDescent="0.2">
      <c r="A245" s="379"/>
      <c r="B245" s="379"/>
      <c r="C245" s="379"/>
      <c r="G245" s="379"/>
    </row>
    <row r="246" spans="1:7" ht="15" customHeight="1" x14ac:dyDescent="0.2">
      <c r="A246" s="379"/>
      <c r="B246" s="379"/>
      <c r="C246" s="379"/>
      <c r="G246" s="379"/>
    </row>
    <row r="247" spans="1:7" ht="15" customHeight="1" x14ac:dyDescent="0.2">
      <c r="A247" s="379"/>
      <c r="B247" s="379"/>
      <c r="C247" s="379"/>
      <c r="G247" s="379"/>
    </row>
    <row r="248" spans="1:7" ht="15" customHeight="1" x14ac:dyDescent="0.2">
      <c r="A248" s="379"/>
      <c r="B248" s="379"/>
      <c r="C248" s="379"/>
      <c r="G248" s="379"/>
    </row>
    <row r="249" spans="1:7" ht="15" customHeight="1" x14ac:dyDescent="0.2">
      <c r="A249" s="379"/>
      <c r="B249" s="379"/>
      <c r="C249" s="379"/>
      <c r="G249" s="379"/>
    </row>
    <row r="250" spans="1:7" ht="15" customHeight="1" x14ac:dyDescent="0.2">
      <c r="A250" s="379"/>
      <c r="B250" s="379"/>
      <c r="C250" s="379"/>
      <c r="G250" s="379"/>
    </row>
    <row r="251" spans="1:7" ht="15" customHeight="1" x14ac:dyDescent="0.2">
      <c r="A251" s="379"/>
      <c r="B251" s="379"/>
      <c r="C251" s="379"/>
      <c r="G251" s="379"/>
    </row>
    <row r="252" spans="1:7" ht="15" customHeight="1" x14ac:dyDescent="0.2">
      <c r="A252" s="379"/>
      <c r="B252" s="379"/>
      <c r="C252" s="379"/>
      <c r="G252" s="379"/>
    </row>
    <row r="253" spans="1:7" ht="15" customHeight="1" x14ac:dyDescent="0.2">
      <c r="A253" s="379"/>
      <c r="B253" s="379"/>
      <c r="C253" s="379"/>
      <c r="G253" s="379"/>
    </row>
    <row r="254" spans="1:7" ht="15" customHeight="1" x14ac:dyDescent="0.2">
      <c r="A254" s="379"/>
      <c r="B254" s="379"/>
      <c r="C254" s="379"/>
      <c r="G254" s="379"/>
    </row>
    <row r="255" spans="1:7" ht="15" customHeight="1" x14ac:dyDescent="0.2">
      <c r="A255" s="379"/>
      <c r="B255" s="379"/>
      <c r="C255" s="379"/>
      <c r="G255" s="379"/>
    </row>
    <row r="256" spans="1:7" ht="15" customHeight="1" x14ac:dyDescent="0.2">
      <c r="A256" s="379"/>
      <c r="B256" s="379"/>
      <c r="C256" s="379"/>
      <c r="G256" s="379"/>
    </row>
    <row r="257" spans="1:7" ht="15" customHeight="1" x14ac:dyDescent="0.2">
      <c r="A257" s="379"/>
      <c r="B257" s="379"/>
      <c r="C257" s="379"/>
      <c r="G257" s="379"/>
    </row>
    <row r="258" spans="1:7" ht="15" customHeight="1" x14ac:dyDescent="0.2">
      <c r="A258" s="379"/>
      <c r="B258" s="379"/>
      <c r="C258" s="379"/>
      <c r="G258" s="379"/>
    </row>
    <row r="259" spans="1:7" ht="15" customHeight="1" x14ac:dyDescent="0.2">
      <c r="A259" s="379"/>
      <c r="B259" s="379"/>
      <c r="C259" s="379"/>
      <c r="G259" s="379"/>
    </row>
    <row r="260" spans="1:7" ht="15" customHeight="1" x14ac:dyDescent="0.2">
      <c r="A260" s="379"/>
      <c r="B260" s="379"/>
      <c r="C260" s="379"/>
      <c r="G260" s="379"/>
    </row>
    <row r="261" spans="1:7" ht="15" customHeight="1" x14ac:dyDescent="0.2">
      <c r="A261" s="379"/>
      <c r="B261" s="379"/>
      <c r="C261" s="379"/>
      <c r="G261" s="379"/>
    </row>
    <row r="262" spans="1:7" ht="15" customHeight="1" x14ac:dyDescent="0.2">
      <c r="A262" s="379"/>
      <c r="B262" s="379"/>
      <c r="C262" s="379"/>
      <c r="G262" s="379"/>
    </row>
    <row r="263" spans="1:7" ht="15" customHeight="1" x14ac:dyDescent="0.2">
      <c r="A263" s="379"/>
      <c r="B263" s="379"/>
      <c r="C263" s="379"/>
      <c r="G263" s="379"/>
    </row>
    <row r="264" spans="1:7" ht="15" customHeight="1" x14ac:dyDescent="0.2">
      <c r="A264" s="379"/>
      <c r="B264" s="379"/>
      <c r="C264" s="379"/>
      <c r="G264" s="379"/>
    </row>
    <row r="265" spans="1:7" ht="15" customHeight="1" x14ac:dyDescent="0.2">
      <c r="A265" s="379"/>
      <c r="B265" s="379"/>
      <c r="C265" s="379"/>
      <c r="G265" s="379"/>
    </row>
    <row r="266" spans="1:7" ht="15" customHeight="1" x14ac:dyDescent="0.2">
      <c r="A266" s="379"/>
      <c r="B266" s="379"/>
      <c r="C266" s="379"/>
      <c r="G266" s="379"/>
    </row>
    <row r="267" spans="1:7" ht="15" customHeight="1" x14ac:dyDescent="0.2">
      <c r="A267" s="379"/>
      <c r="B267" s="379"/>
      <c r="C267" s="379"/>
      <c r="G267" s="379"/>
    </row>
    <row r="268" spans="1:7" ht="15" customHeight="1" x14ac:dyDescent="0.2">
      <c r="A268" s="379"/>
      <c r="B268" s="379"/>
      <c r="C268" s="379"/>
      <c r="G268" s="379"/>
    </row>
    <row r="269" spans="1:7" ht="15" customHeight="1" x14ac:dyDescent="0.2">
      <c r="A269" s="379"/>
      <c r="B269" s="379"/>
      <c r="C269" s="379"/>
      <c r="G269" s="379"/>
    </row>
    <row r="270" spans="1:7" ht="15" customHeight="1" x14ac:dyDescent="0.2">
      <c r="A270" s="379"/>
      <c r="B270" s="379"/>
      <c r="C270" s="379"/>
      <c r="G270" s="379"/>
    </row>
    <row r="271" spans="1:7" ht="15" customHeight="1" x14ac:dyDescent="0.2">
      <c r="A271" s="379"/>
      <c r="B271" s="379"/>
      <c r="C271" s="379"/>
      <c r="G271" s="379"/>
    </row>
    <row r="272" spans="1:7" ht="15" customHeight="1" x14ac:dyDescent="0.2">
      <c r="A272" s="379"/>
      <c r="B272" s="379"/>
      <c r="C272" s="379"/>
      <c r="G272" s="379"/>
    </row>
    <row r="273" spans="1:7" ht="15" customHeight="1" x14ac:dyDescent="0.2">
      <c r="A273" s="379"/>
      <c r="B273" s="379"/>
      <c r="C273" s="379"/>
      <c r="G273" s="379"/>
    </row>
    <row r="274" spans="1:7" ht="15" customHeight="1" x14ac:dyDescent="0.2">
      <c r="A274" s="379"/>
      <c r="B274" s="379"/>
      <c r="C274" s="379"/>
      <c r="G274" s="379"/>
    </row>
    <row r="275" spans="1:7" ht="15" customHeight="1" x14ac:dyDescent="0.2">
      <c r="A275" s="379"/>
      <c r="B275" s="379"/>
      <c r="C275" s="379"/>
      <c r="G275" s="379"/>
    </row>
    <row r="276" spans="1:7" ht="15" customHeight="1" x14ac:dyDescent="0.2">
      <c r="A276" s="379"/>
      <c r="B276" s="379"/>
      <c r="C276" s="379"/>
      <c r="G276" s="379"/>
    </row>
    <row r="277" spans="1:7" ht="15" customHeight="1" x14ac:dyDescent="0.2">
      <c r="A277" s="379"/>
      <c r="B277" s="379"/>
      <c r="C277" s="379"/>
      <c r="G277" s="379"/>
    </row>
    <row r="278" spans="1:7" ht="15" customHeight="1" x14ac:dyDescent="0.2">
      <c r="A278" s="379"/>
      <c r="B278" s="379"/>
      <c r="C278" s="379"/>
      <c r="G278" s="379"/>
    </row>
    <row r="279" spans="1:7" ht="15" customHeight="1" x14ac:dyDescent="0.2">
      <c r="A279" s="379"/>
      <c r="B279" s="379"/>
      <c r="C279" s="379"/>
      <c r="G279" s="379"/>
    </row>
    <row r="280" spans="1:7" ht="15" customHeight="1" x14ac:dyDescent="0.2">
      <c r="A280" s="379"/>
      <c r="B280" s="379"/>
      <c r="C280" s="379"/>
      <c r="G280" s="379"/>
    </row>
    <row r="281" spans="1:7" ht="15" customHeight="1" x14ac:dyDescent="0.2">
      <c r="A281" s="379"/>
      <c r="B281" s="379"/>
      <c r="C281" s="379"/>
      <c r="G281" s="379"/>
    </row>
    <row r="282" spans="1:7" ht="15" customHeight="1" x14ac:dyDescent="0.2">
      <c r="A282" s="379"/>
      <c r="B282" s="379"/>
      <c r="C282" s="379"/>
      <c r="G282" s="379"/>
    </row>
    <row r="283" spans="1:7" ht="15" customHeight="1" x14ac:dyDescent="0.2">
      <c r="A283" s="379"/>
      <c r="B283" s="379"/>
      <c r="C283" s="379"/>
      <c r="G283" s="379"/>
    </row>
    <row r="284" spans="1:7" ht="15" customHeight="1" x14ac:dyDescent="0.2">
      <c r="A284" s="379"/>
      <c r="B284" s="379"/>
      <c r="C284" s="379"/>
      <c r="G284" s="379"/>
    </row>
    <row r="285" spans="1:7" ht="15" customHeight="1" x14ac:dyDescent="0.2">
      <c r="A285" s="379"/>
      <c r="B285" s="379"/>
      <c r="C285" s="379"/>
      <c r="G285" s="379"/>
    </row>
    <row r="286" spans="1:7" ht="15" customHeight="1" x14ac:dyDescent="0.2">
      <c r="A286" s="379"/>
      <c r="B286" s="379"/>
      <c r="C286" s="379"/>
      <c r="G286" s="379"/>
    </row>
    <row r="287" spans="1:7" ht="15" customHeight="1" x14ac:dyDescent="0.2">
      <c r="A287" s="379"/>
      <c r="B287" s="379"/>
      <c r="C287" s="379"/>
      <c r="G287" s="379"/>
    </row>
    <row r="288" spans="1:7" ht="15" customHeight="1" x14ac:dyDescent="0.2">
      <c r="A288" s="379"/>
      <c r="B288" s="379"/>
      <c r="C288" s="379"/>
      <c r="G288" s="379"/>
    </row>
    <row r="289" spans="1:7" ht="15" customHeight="1" x14ac:dyDescent="0.2">
      <c r="A289" s="379"/>
      <c r="B289" s="379"/>
      <c r="C289" s="379"/>
      <c r="G289" s="379"/>
    </row>
    <row r="290" spans="1:7" ht="15" customHeight="1" x14ac:dyDescent="0.2">
      <c r="A290" s="379"/>
      <c r="B290" s="379"/>
      <c r="C290" s="379"/>
      <c r="G290" s="379"/>
    </row>
    <row r="291" spans="1:7" ht="15" customHeight="1" x14ac:dyDescent="0.2">
      <c r="A291" s="379"/>
      <c r="B291" s="379"/>
      <c r="C291" s="379"/>
      <c r="G291" s="379"/>
    </row>
    <row r="292" spans="1:7" ht="15" customHeight="1" x14ac:dyDescent="0.2">
      <c r="A292" s="379"/>
      <c r="B292" s="379"/>
      <c r="C292" s="379"/>
      <c r="G292" s="379"/>
    </row>
    <row r="293" spans="1:7" ht="15" customHeight="1" x14ac:dyDescent="0.2">
      <c r="A293" s="379"/>
      <c r="B293" s="379"/>
      <c r="C293" s="379"/>
      <c r="G293" s="379"/>
    </row>
    <row r="294" spans="1:7" ht="15" customHeight="1" x14ac:dyDescent="0.2">
      <c r="A294" s="379"/>
      <c r="B294" s="379"/>
      <c r="C294" s="379"/>
      <c r="G294" s="379"/>
    </row>
    <row r="295" spans="1:7" ht="15" customHeight="1" x14ac:dyDescent="0.2">
      <c r="A295" s="379"/>
      <c r="B295" s="379"/>
      <c r="C295" s="379"/>
      <c r="G295" s="379"/>
    </row>
    <row r="296" spans="1:7" ht="15" customHeight="1" x14ac:dyDescent="0.2">
      <c r="A296" s="379"/>
      <c r="B296" s="379"/>
      <c r="C296" s="379"/>
      <c r="G296" s="379"/>
    </row>
    <row r="297" spans="1:7" ht="15" customHeight="1" x14ac:dyDescent="0.2">
      <c r="A297" s="379"/>
      <c r="B297" s="379"/>
      <c r="C297" s="379"/>
      <c r="G297" s="379"/>
    </row>
    <row r="298" spans="1:7" ht="15" customHeight="1" x14ac:dyDescent="0.2">
      <c r="A298" s="379"/>
      <c r="B298" s="379"/>
      <c r="C298" s="379"/>
      <c r="G298" s="379"/>
    </row>
    <row r="299" spans="1:7" ht="15" customHeight="1" x14ac:dyDescent="0.2">
      <c r="A299" s="379"/>
      <c r="B299" s="379"/>
      <c r="C299" s="379"/>
      <c r="G299" s="379"/>
    </row>
    <row r="300" spans="1:7" ht="15" customHeight="1" x14ac:dyDescent="0.2">
      <c r="A300" s="379"/>
      <c r="B300" s="379"/>
      <c r="C300" s="379"/>
      <c r="G300" s="379"/>
    </row>
    <row r="301" spans="1:7" ht="15" customHeight="1" x14ac:dyDescent="0.2">
      <c r="A301" s="379"/>
      <c r="B301" s="379"/>
      <c r="C301" s="379"/>
      <c r="G301" s="379"/>
    </row>
    <row r="302" spans="1:7" ht="15" customHeight="1" x14ac:dyDescent="0.2">
      <c r="A302" s="379"/>
      <c r="B302" s="379"/>
      <c r="C302" s="379"/>
      <c r="G302" s="379"/>
    </row>
    <row r="303" spans="1:7" ht="15" customHeight="1" x14ac:dyDescent="0.2">
      <c r="A303" s="379"/>
      <c r="B303" s="379"/>
      <c r="C303" s="379"/>
      <c r="G303" s="379"/>
    </row>
    <row r="304" spans="1:7" ht="15" customHeight="1" x14ac:dyDescent="0.2">
      <c r="A304" s="379"/>
      <c r="B304" s="379"/>
      <c r="C304" s="379"/>
      <c r="G304" s="379"/>
    </row>
    <row r="305" spans="1:7" ht="15" customHeight="1" x14ac:dyDescent="0.2">
      <c r="A305" s="379"/>
      <c r="B305" s="379"/>
      <c r="C305" s="379"/>
      <c r="G305" s="379"/>
    </row>
    <row r="306" spans="1:7" ht="15" customHeight="1" x14ac:dyDescent="0.2">
      <c r="A306" s="379"/>
      <c r="B306" s="379"/>
      <c r="C306" s="379"/>
      <c r="G306" s="379"/>
    </row>
    <row r="307" spans="1:7" ht="15" customHeight="1" x14ac:dyDescent="0.2">
      <c r="A307" s="379"/>
      <c r="B307" s="379"/>
      <c r="C307" s="379"/>
      <c r="G307" s="379"/>
    </row>
    <row r="308" spans="1:7" ht="15" customHeight="1" x14ac:dyDescent="0.2">
      <c r="A308" s="379"/>
      <c r="B308" s="379"/>
      <c r="C308" s="379"/>
      <c r="G308" s="379"/>
    </row>
    <row r="309" spans="1:7" ht="15" customHeight="1" x14ac:dyDescent="0.2">
      <c r="A309" s="379"/>
      <c r="B309" s="379"/>
      <c r="C309" s="379"/>
      <c r="G309" s="379"/>
    </row>
    <row r="310" spans="1:7" ht="15" customHeight="1" x14ac:dyDescent="0.2">
      <c r="A310" s="379"/>
      <c r="B310" s="379"/>
      <c r="C310" s="379"/>
      <c r="G310" s="379"/>
    </row>
    <row r="311" spans="1:7" ht="15" customHeight="1" x14ac:dyDescent="0.2">
      <c r="A311" s="379"/>
      <c r="B311" s="379"/>
      <c r="C311" s="379"/>
      <c r="G311" s="379"/>
    </row>
    <row r="312" spans="1:7" ht="15" customHeight="1" x14ac:dyDescent="0.2">
      <c r="A312" s="379"/>
      <c r="B312" s="379"/>
      <c r="C312" s="379"/>
      <c r="G312" s="379"/>
    </row>
    <row r="313" spans="1:7" ht="15" customHeight="1" x14ac:dyDescent="0.2">
      <c r="A313" s="379"/>
      <c r="B313" s="379"/>
      <c r="C313" s="379"/>
      <c r="G313" s="379"/>
    </row>
    <row r="314" spans="1:7" ht="15" customHeight="1" x14ac:dyDescent="0.2">
      <c r="A314" s="379"/>
      <c r="B314" s="379"/>
      <c r="C314" s="379"/>
      <c r="G314" s="379"/>
    </row>
    <row r="315" spans="1:7" ht="15" customHeight="1" x14ac:dyDescent="0.2">
      <c r="A315" s="379"/>
      <c r="B315" s="379"/>
      <c r="C315" s="379"/>
      <c r="G315" s="379"/>
    </row>
    <row r="316" spans="1:7" ht="15" customHeight="1" x14ac:dyDescent="0.2">
      <c r="A316" s="379"/>
      <c r="B316" s="379"/>
      <c r="C316" s="379"/>
      <c r="G316" s="379"/>
    </row>
    <row r="317" spans="1:7" ht="15" customHeight="1" x14ac:dyDescent="0.2">
      <c r="A317" s="379"/>
      <c r="B317" s="379"/>
      <c r="C317" s="379"/>
      <c r="G317" s="379"/>
    </row>
    <row r="318" spans="1:7" ht="15" customHeight="1" x14ac:dyDescent="0.2">
      <c r="A318" s="379"/>
      <c r="B318" s="379"/>
      <c r="C318" s="379"/>
      <c r="G318" s="379"/>
    </row>
    <row r="319" spans="1:7" ht="15" customHeight="1" x14ac:dyDescent="0.2">
      <c r="A319" s="379"/>
      <c r="B319" s="379"/>
      <c r="C319" s="379"/>
      <c r="G319" s="379"/>
    </row>
    <row r="320" spans="1:7" ht="15" customHeight="1" x14ac:dyDescent="0.2"/>
    <row r="321" spans="1:7" ht="15" customHeight="1" x14ac:dyDescent="0.2"/>
    <row r="322" spans="1:7" ht="15" customHeight="1" x14ac:dyDescent="0.2"/>
    <row r="323" spans="1:7" ht="15" customHeight="1" x14ac:dyDescent="0.2"/>
    <row r="324" spans="1:7" ht="15" customHeight="1" x14ac:dyDescent="0.2"/>
    <row r="325" spans="1:7" ht="15" customHeight="1" x14ac:dyDescent="0.2">
      <c r="A325" s="379"/>
      <c r="B325" s="379"/>
      <c r="C325" s="379"/>
      <c r="G325" s="379"/>
    </row>
    <row r="326" spans="1:7" ht="15" customHeight="1" x14ac:dyDescent="0.2"/>
    <row r="327" spans="1:7" ht="15" customHeight="1" x14ac:dyDescent="0.2"/>
    <row r="328" spans="1:7" ht="15" customHeight="1" x14ac:dyDescent="0.2"/>
    <row r="329" spans="1:7" ht="15" customHeight="1" x14ac:dyDescent="0.2"/>
    <row r="330" spans="1:7" ht="15" customHeight="1" x14ac:dyDescent="0.2"/>
    <row r="331" spans="1:7" ht="15" customHeight="1" x14ac:dyDescent="0.2"/>
    <row r="332" spans="1:7" ht="15" customHeight="1" x14ac:dyDescent="0.2"/>
    <row r="333" spans="1:7" ht="15" customHeight="1" x14ac:dyDescent="0.2"/>
    <row r="336" spans="1:7" ht="12.75" x14ac:dyDescent="0.2">
      <c r="A336" s="379"/>
      <c r="B336" s="379"/>
      <c r="C336" s="379"/>
      <c r="G336" s="379"/>
    </row>
    <row r="337" spans="1:11" ht="12.75" x14ac:dyDescent="0.2">
      <c r="A337" s="379"/>
      <c r="B337" s="379"/>
      <c r="C337" s="379"/>
      <c r="G337" s="379"/>
    </row>
    <row r="339" spans="1:11" ht="15" customHeight="1" x14ac:dyDescent="0.2">
      <c r="J339" s="379" t="s">
        <v>211</v>
      </c>
      <c r="K339" s="379">
        <v>20</v>
      </c>
    </row>
    <row r="342" spans="1:11" ht="12.75" x14ac:dyDescent="0.2">
      <c r="A342" s="379"/>
      <c r="B342" s="379"/>
      <c r="C342" s="379"/>
      <c r="G342" s="379"/>
    </row>
  </sheetData>
  <autoFilter ref="J4:J214"/>
  <sortState ref="A5:Z53">
    <sortCondition ref="B5"/>
  </sortState>
  <mergeCells count="17">
    <mergeCell ref="A3:A4"/>
    <mergeCell ref="G3:G4"/>
    <mergeCell ref="H3:H4"/>
    <mergeCell ref="I3:I4"/>
    <mergeCell ref="B3:E3"/>
    <mergeCell ref="C2:D2"/>
    <mergeCell ref="Y3:Y4"/>
    <mergeCell ref="F3:F4"/>
    <mergeCell ref="U2:Z2"/>
    <mergeCell ref="Z3:Z4"/>
    <mergeCell ref="N2:T2"/>
    <mergeCell ref="J3:K3"/>
    <mergeCell ref="L3:L4"/>
    <mergeCell ref="M3:M4"/>
    <mergeCell ref="N3:T3"/>
    <mergeCell ref="U3:U4"/>
    <mergeCell ref="X3:X4"/>
  </mergeCells>
  <conditionalFormatting sqref="D35:D200 J5:K200">
    <cfRule type="containsText" dxfId="92" priority="6" stopIfTrue="1" operator="containsText" text="DL">
      <formula>NOT(ISERROR(SEARCH("DL",D5)))</formula>
    </cfRule>
    <cfRule type="containsText" dxfId="91" priority="7" stopIfTrue="1" operator="containsText" text="CR">
      <formula>NOT(ISERROR(SEARCH("CR",D5)))</formula>
    </cfRule>
    <cfRule type="containsText" dxfId="90" priority="8" stopIfTrue="1" operator="containsText" text="OF">
      <formula>NOT(ISERROR(SEARCH("OF",D5)))</formula>
    </cfRule>
    <cfRule type="containsText" dxfId="89" priority="9" stopIfTrue="1" operator="containsText" text="AGa">
      <formula>NOT(ISERROR(SEARCH("AGa",D5)))</formula>
    </cfRule>
  </conditionalFormatting>
  <conditionalFormatting sqref="G198:G200 G5:G19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8" priority="12" operator="lessThan">
      <formula>0</formula>
    </cfRule>
  </conditionalFormatting>
  <conditionalFormatting sqref="A5:Z200">
    <cfRule type="expression" dxfId="87" priority="5">
      <formula>$B5&lt;TODAY()</formula>
    </cfRule>
    <cfRule type="expression" dxfId="86" priority="10">
      <formula>WEEKDAY($B5,2)=6</formula>
    </cfRule>
    <cfRule type="expression" dxfId="85" priority="11">
      <formula>WEEKDAY($B5,2)=7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W5:W189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V5:V189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U5:U189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J5:K189</xm:sqref>
        </x14:dataValidation>
        <x14:dataValidation type="list" allowBlank="1" showInputMessage="1" showErrorMessage="1" errorTitle="PAS DANS LA LISTE">
          <x14:formula1>
            <xm:f>Nomenclature!$D$7:$D$10</xm:f>
          </x14:formula1>
          <xm:sqref>H5:H189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342"/>
  <sheetViews>
    <sheetView topLeftCell="A2" zoomScale="90" zoomScaleNormal="90" workbookViewId="0">
      <pane xSplit="5" ySplit="3" topLeftCell="N33" activePane="bottomRight" state="frozen"/>
      <selection activeCell="A2" sqref="A2"/>
      <selection pane="topRight" activeCell="F2" sqref="F2"/>
      <selection pane="bottomLeft" activeCell="A5" sqref="A5"/>
      <selection pane="bottomRight" activeCell="A51" sqref="A51:XFD51"/>
    </sheetView>
  </sheetViews>
  <sheetFormatPr baseColWidth="10" defaultRowHeight="15" x14ac:dyDescent="0.2"/>
  <cols>
    <col min="1" max="1" width="43.625" style="382" customWidth="1"/>
    <col min="2" max="2" width="27.25" style="381" bestFit="1" customWidth="1"/>
    <col min="3" max="3" width="4.625" style="381" bestFit="1" customWidth="1"/>
    <col min="4" max="4" width="25.25" style="388" bestFit="1" customWidth="1"/>
    <col min="5" max="5" width="8.875" style="379" bestFit="1" customWidth="1"/>
    <col min="6" max="6" width="19.625" style="379" customWidth="1"/>
    <col min="7" max="7" width="18.625" style="383" bestFit="1" customWidth="1"/>
    <col min="8" max="9" width="14.25" style="379" bestFit="1" customWidth="1"/>
    <col min="10" max="10" width="13.625" style="379" customWidth="1"/>
    <col min="11" max="11" width="9.625" style="379" bestFit="1" customWidth="1"/>
    <col min="12" max="12" width="26.25" style="380" customWidth="1"/>
    <col min="13" max="13" width="31.625" style="380" customWidth="1"/>
    <col min="14" max="14" width="6" style="379" bestFit="1" customWidth="1"/>
    <col min="15" max="15" width="8.25" style="379" bestFit="1" customWidth="1"/>
    <col min="16" max="16" width="3.375" style="379" bestFit="1" customWidth="1"/>
    <col min="17" max="17" width="4.25" style="379" bestFit="1" customWidth="1"/>
    <col min="18" max="18" width="8.625" style="379" bestFit="1" customWidth="1"/>
    <col min="19" max="19" width="9.625" style="379" bestFit="1" customWidth="1"/>
    <col min="20" max="20" width="6.625" style="379" customWidth="1"/>
    <col min="21" max="21" width="13.25" style="379" bestFit="1" customWidth="1"/>
    <col min="22" max="22" width="10.25" style="379" bestFit="1" customWidth="1"/>
    <col min="23" max="23" width="5" style="379" bestFit="1" customWidth="1"/>
    <col min="24" max="24" width="12.375" style="379" customWidth="1"/>
    <col min="25" max="25" width="10" style="379" bestFit="1" customWidth="1"/>
    <col min="26" max="26" width="51" style="379" customWidth="1"/>
    <col min="27" max="254" width="11" style="379"/>
    <col min="255" max="255" width="18.25" style="379" bestFit="1" customWidth="1"/>
    <col min="256" max="256" width="14.375" style="379" customWidth="1"/>
    <col min="257" max="257" width="11.625" style="379" customWidth="1"/>
    <col min="258" max="258" width="19" style="379" customWidth="1"/>
    <col min="259" max="259" width="15.25" style="379" bestFit="1" customWidth="1"/>
    <col min="260" max="261" width="12.625" style="379" customWidth="1"/>
    <col min="262" max="262" width="17.25" style="379" bestFit="1" customWidth="1"/>
    <col min="263" max="263" width="14.25" style="379" customWidth="1"/>
    <col min="264" max="264" width="22.25" style="379" customWidth="1"/>
    <col min="265" max="265" width="23" style="379" customWidth="1"/>
    <col min="266" max="266" width="13" style="379" customWidth="1"/>
    <col min="267" max="267" width="12.625" style="379" customWidth="1"/>
    <col min="268" max="268" width="11.625" style="379" customWidth="1"/>
    <col min="269" max="269" width="8.25" style="379" customWidth="1"/>
    <col min="270" max="271" width="12" style="379" customWidth="1"/>
    <col min="272" max="510" width="11" style="379"/>
    <col min="511" max="511" width="18.25" style="379" bestFit="1" customWidth="1"/>
    <col min="512" max="512" width="14.375" style="379" customWidth="1"/>
    <col min="513" max="513" width="11.625" style="379" customWidth="1"/>
    <col min="514" max="514" width="19" style="379" customWidth="1"/>
    <col min="515" max="515" width="15.25" style="379" bestFit="1" customWidth="1"/>
    <col min="516" max="517" width="12.625" style="379" customWidth="1"/>
    <col min="518" max="518" width="17.25" style="379" bestFit="1" customWidth="1"/>
    <col min="519" max="519" width="14.25" style="379" customWidth="1"/>
    <col min="520" max="520" width="22.25" style="379" customWidth="1"/>
    <col min="521" max="521" width="23" style="379" customWidth="1"/>
    <col min="522" max="522" width="13" style="379" customWidth="1"/>
    <col min="523" max="523" width="12.625" style="379" customWidth="1"/>
    <col min="524" max="524" width="11.625" style="379" customWidth="1"/>
    <col min="525" max="525" width="8.25" style="379" customWidth="1"/>
    <col min="526" max="527" width="12" style="379" customWidth="1"/>
    <col min="528" max="766" width="11" style="379"/>
    <col min="767" max="767" width="18.25" style="379" bestFit="1" customWidth="1"/>
    <col min="768" max="768" width="14.375" style="379" customWidth="1"/>
    <col min="769" max="769" width="11.625" style="379" customWidth="1"/>
    <col min="770" max="770" width="19" style="379" customWidth="1"/>
    <col min="771" max="771" width="15.25" style="379" bestFit="1" customWidth="1"/>
    <col min="772" max="773" width="12.625" style="379" customWidth="1"/>
    <col min="774" max="774" width="17.25" style="379" bestFit="1" customWidth="1"/>
    <col min="775" max="775" width="14.25" style="379" customWidth="1"/>
    <col min="776" max="776" width="22.25" style="379" customWidth="1"/>
    <col min="777" max="777" width="23" style="379" customWidth="1"/>
    <col min="778" max="778" width="13" style="379" customWidth="1"/>
    <col min="779" max="779" width="12.625" style="379" customWidth="1"/>
    <col min="780" max="780" width="11.625" style="379" customWidth="1"/>
    <col min="781" max="781" width="8.25" style="379" customWidth="1"/>
    <col min="782" max="783" width="12" style="379" customWidth="1"/>
    <col min="784" max="1022" width="11" style="379"/>
    <col min="1023" max="1023" width="18.25" style="379" bestFit="1" customWidth="1"/>
    <col min="1024" max="1024" width="14.375" style="379" customWidth="1"/>
    <col min="1025" max="1025" width="11.625" style="379" customWidth="1"/>
    <col min="1026" max="1026" width="19" style="379" customWidth="1"/>
    <col min="1027" max="1027" width="15.25" style="379" bestFit="1" customWidth="1"/>
    <col min="1028" max="1029" width="12.625" style="379" customWidth="1"/>
    <col min="1030" max="1030" width="17.25" style="379" bestFit="1" customWidth="1"/>
    <col min="1031" max="1031" width="14.25" style="379" customWidth="1"/>
    <col min="1032" max="1032" width="22.25" style="379" customWidth="1"/>
    <col min="1033" max="1033" width="23" style="379" customWidth="1"/>
    <col min="1034" max="1034" width="13" style="379" customWidth="1"/>
    <col min="1035" max="1035" width="12.625" style="379" customWidth="1"/>
    <col min="1036" max="1036" width="11.625" style="379" customWidth="1"/>
    <col min="1037" max="1037" width="8.25" style="379" customWidth="1"/>
    <col min="1038" max="1039" width="12" style="379" customWidth="1"/>
    <col min="1040" max="1278" width="11" style="379"/>
    <col min="1279" max="1279" width="18.25" style="379" bestFit="1" customWidth="1"/>
    <col min="1280" max="1280" width="14.375" style="379" customWidth="1"/>
    <col min="1281" max="1281" width="11.625" style="379" customWidth="1"/>
    <col min="1282" max="1282" width="19" style="379" customWidth="1"/>
    <col min="1283" max="1283" width="15.25" style="379" bestFit="1" customWidth="1"/>
    <col min="1284" max="1285" width="12.625" style="379" customWidth="1"/>
    <col min="1286" max="1286" width="17.25" style="379" bestFit="1" customWidth="1"/>
    <col min="1287" max="1287" width="14.25" style="379" customWidth="1"/>
    <col min="1288" max="1288" width="22.25" style="379" customWidth="1"/>
    <col min="1289" max="1289" width="23" style="379" customWidth="1"/>
    <col min="1290" max="1290" width="13" style="379" customWidth="1"/>
    <col min="1291" max="1291" width="12.625" style="379" customWidth="1"/>
    <col min="1292" max="1292" width="11.625" style="379" customWidth="1"/>
    <col min="1293" max="1293" width="8.25" style="379" customWidth="1"/>
    <col min="1294" max="1295" width="12" style="379" customWidth="1"/>
    <col min="1296" max="1534" width="11" style="379"/>
    <col min="1535" max="1535" width="18.25" style="379" bestFit="1" customWidth="1"/>
    <col min="1536" max="1536" width="14.375" style="379" customWidth="1"/>
    <col min="1537" max="1537" width="11.625" style="379" customWidth="1"/>
    <col min="1538" max="1538" width="19" style="379" customWidth="1"/>
    <col min="1539" max="1539" width="15.25" style="379" bestFit="1" customWidth="1"/>
    <col min="1540" max="1541" width="12.625" style="379" customWidth="1"/>
    <col min="1542" max="1542" width="17.25" style="379" bestFit="1" customWidth="1"/>
    <col min="1543" max="1543" width="14.25" style="379" customWidth="1"/>
    <col min="1544" max="1544" width="22.25" style="379" customWidth="1"/>
    <col min="1545" max="1545" width="23" style="379" customWidth="1"/>
    <col min="1546" max="1546" width="13" style="379" customWidth="1"/>
    <col min="1547" max="1547" width="12.625" style="379" customWidth="1"/>
    <col min="1548" max="1548" width="11.625" style="379" customWidth="1"/>
    <col min="1549" max="1549" width="8.25" style="379" customWidth="1"/>
    <col min="1550" max="1551" width="12" style="379" customWidth="1"/>
    <col min="1552" max="1790" width="11" style="379"/>
    <col min="1791" max="1791" width="18.25" style="379" bestFit="1" customWidth="1"/>
    <col min="1792" max="1792" width="14.375" style="379" customWidth="1"/>
    <col min="1793" max="1793" width="11.625" style="379" customWidth="1"/>
    <col min="1794" max="1794" width="19" style="379" customWidth="1"/>
    <col min="1795" max="1795" width="15.25" style="379" bestFit="1" customWidth="1"/>
    <col min="1796" max="1797" width="12.625" style="379" customWidth="1"/>
    <col min="1798" max="1798" width="17.25" style="379" bestFit="1" customWidth="1"/>
    <col min="1799" max="1799" width="14.25" style="379" customWidth="1"/>
    <col min="1800" max="1800" width="22.25" style="379" customWidth="1"/>
    <col min="1801" max="1801" width="23" style="379" customWidth="1"/>
    <col min="1802" max="1802" width="13" style="379" customWidth="1"/>
    <col min="1803" max="1803" width="12.625" style="379" customWidth="1"/>
    <col min="1804" max="1804" width="11.625" style="379" customWidth="1"/>
    <col min="1805" max="1805" width="8.25" style="379" customWidth="1"/>
    <col min="1806" max="1807" width="12" style="379" customWidth="1"/>
    <col min="1808" max="2046" width="11" style="379"/>
    <col min="2047" max="2047" width="18.25" style="379" bestFit="1" customWidth="1"/>
    <col min="2048" max="2048" width="14.375" style="379" customWidth="1"/>
    <col min="2049" max="2049" width="11.625" style="379" customWidth="1"/>
    <col min="2050" max="2050" width="19" style="379" customWidth="1"/>
    <col min="2051" max="2051" width="15.25" style="379" bestFit="1" customWidth="1"/>
    <col min="2052" max="2053" width="12.625" style="379" customWidth="1"/>
    <col min="2054" max="2054" width="17.25" style="379" bestFit="1" customWidth="1"/>
    <col min="2055" max="2055" width="14.25" style="379" customWidth="1"/>
    <col min="2056" max="2056" width="22.25" style="379" customWidth="1"/>
    <col min="2057" max="2057" width="23" style="379" customWidth="1"/>
    <col min="2058" max="2058" width="13" style="379" customWidth="1"/>
    <col min="2059" max="2059" width="12.625" style="379" customWidth="1"/>
    <col min="2060" max="2060" width="11.625" style="379" customWidth="1"/>
    <col min="2061" max="2061" width="8.25" style="379" customWidth="1"/>
    <col min="2062" max="2063" width="12" style="379" customWidth="1"/>
    <col min="2064" max="2302" width="11" style="379"/>
    <col min="2303" max="2303" width="18.25" style="379" bestFit="1" customWidth="1"/>
    <col min="2304" max="2304" width="14.375" style="379" customWidth="1"/>
    <col min="2305" max="2305" width="11.625" style="379" customWidth="1"/>
    <col min="2306" max="2306" width="19" style="379" customWidth="1"/>
    <col min="2307" max="2307" width="15.25" style="379" bestFit="1" customWidth="1"/>
    <col min="2308" max="2309" width="12.625" style="379" customWidth="1"/>
    <col min="2310" max="2310" width="17.25" style="379" bestFit="1" customWidth="1"/>
    <col min="2311" max="2311" width="14.25" style="379" customWidth="1"/>
    <col min="2312" max="2312" width="22.25" style="379" customWidth="1"/>
    <col min="2313" max="2313" width="23" style="379" customWidth="1"/>
    <col min="2314" max="2314" width="13" style="379" customWidth="1"/>
    <col min="2315" max="2315" width="12.625" style="379" customWidth="1"/>
    <col min="2316" max="2316" width="11.625" style="379" customWidth="1"/>
    <col min="2317" max="2317" width="8.25" style="379" customWidth="1"/>
    <col min="2318" max="2319" width="12" style="379" customWidth="1"/>
    <col min="2320" max="2558" width="11" style="379"/>
    <col min="2559" max="2559" width="18.25" style="379" bestFit="1" customWidth="1"/>
    <col min="2560" max="2560" width="14.375" style="379" customWidth="1"/>
    <col min="2561" max="2561" width="11.625" style="379" customWidth="1"/>
    <col min="2562" max="2562" width="19" style="379" customWidth="1"/>
    <col min="2563" max="2563" width="15.25" style="379" bestFit="1" customWidth="1"/>
    <col min="2564" max="2565" width="12.625" style="379" customWidth="1"/>
    <col min="2566" max="2566" width="17.25" style="379" bestFit="1" customWidth="1"/>
    <col min="2567" max="2567" width="14.25" style="379" customWidth="1"/>
    <col min="2568" max="2568" width="22.25" style="379" customWidth="1"/>
    <col min="2569" max="2569" width="23" style="379" customWidth="1"/>
    <col min="2570" max="2570" width="13" style="379" customWidth="1"/>
    <col min="2571" max="2571" width="12.625" style="379" customWidth="1"/>
    <col min="2572" max="2572" width="11.625" style="379" customWidth="1"/>
    <col min="2573" max="2573" width="8.25" style="379" customWidth="1"/>
    <col min="2574" max="2575" width="12" style="379" customWidth="1"/>
    <col min="2576" max="2814" width="11" style="379"/>
    <col min="2815" max="2815" width="18.25" style="379" bestFit="1" customWidth="1"/>
    <col min="2816" max="2816" width="14.375" style="379" customWidth="1"/>
    <col min="2817" max="2817" width="11.625" style="379" customWidth="1"/>
    <col min="2818" max="2818" width="19" style="379" customWidth="1"/>
    <col min="2819" max="2819" width="15.25" style="379" bestFit="1" customWidth="1"/>
    <col min="2820" max="2821" width="12.625" style="379" customWidth="1"/>
    <col min="2822" max="2822" width="17.25" style="379" bestFit="1" customWidth="1"/>
    <col min="2823" max="2823" width="14.25" style="379" customWidth="1"/>
    <col min="2824" max="2824" width="22.25" style="379" customWidth="1"/>
    <col min="2825" max="2825" width="23" style="379" customWidth="1"/>
    <col min="2826" max="2826" width="13" style="379" customWidth="1"/>
    <col min="2827" max="2827" width="12.625" style="379" customWidth="1"/>
    <col min="2828" max="2828" width="11.625" style="379" customWidth="1"/>
    <col min="2829" max="2829" width="8.25" style="379" customWidth="1"/>
    <col min="2830" max="2831" width="12" style="379" customWidth="1"/>
    <col min="2832" max="3070" width="11" style="379"/>
    <col min="3071" max="3071" width="18.25" style="379" bestFit="1" customWidth="1"/>
    <col min="3072" max="3072" width="14.375" style="379" customWidth="1"/>
    <col min="3073" max="3073" width="11.625" style="379" customWidth="1"/>
    <col min="3074" max="3074" width="19" style="379" customWidth="1"/>
    <col min="3075" max="3075" width="15.25" style="379" bestFit="1" customWidth="1"/>
    <col min="3076" max="3077" width="12.625" style="379" customWidth="1"/>
    <col min="3078" max="3078" width="17.25" style="379" bestFit="1" customWidth="1"/>
    <col min="3079" max="3079" width="14.25" style="379" customWidth="1"/>
    <col min="3080" max="3080" width="22.25" style="379" customWidth="1"/>
    <col min="3081" max="3081" width="23" style="379" customWidth="1"/>
    <col min="3082" max="3082" width="13" style="379" customWidth="1"/>
    <col min="3083" max="3083" width="12.625" style="379" customWidth="1"/>
    <col min="3084" max="3084" width="11.625" style="379" customWidth="1"/>
    <col min="3085" max="3085" width="8.25" style="379" customWidth="1"/>
    <col min="3086" max="3087" width="12" style="379" customWidth="1"/>
    <col min="3088" max="3326" width="11" style="379"/>
    <col min="3327" max="3327" width="18.25" style="379" bestFit="1" customWidth="1"/>
    <col min="3328" max="3328" width="14.375" style="379" customWidth="1"/>
    <col min="3329" max="3329" width="11.625" style="379" customWidth="1"/>
    <col min="3330" max="3330" width="19" style="379" customWidth="1"/>
    <col min="3331" max="3331" width="15.25" style="379" bestFit="1" customWidth="1"/>
    <col min="3332" max="3333" width="12.625" style="379" customWidth="1"/>
    <col min="3334" max="3334" width="17.25" style="379" bestFit="1" customWidth="1"/>
    <col min="3335" max="3335" width="14.25" style="379" customWidth="1"/>
    <col min="3336" max="3336" width="22.25" style="379" customWidth="1"/>
    <col min="3337" max="3337" width="23" style="379" customWidth="1"/>
    <col min="3338" max="3338" width="13" style="379" customWidth="1"/>
    <col min="3339" max="3339" width="12.625" style="379" customWidth="1"/>
    <col min="3340" max="3340" width="11.625" style="379" customWidth="1"/>
    <col min="3341" max="3341" width="8.25" style="379" customWidth="1"/>
    <col min="3342" max="3343" width="12" style="379" customWidth="1"/>
    <col min="3344" max="3582" width="11" style="379"/>
    <col min="3583" max="3583" width="18.25" style="379" bestFit="1" customWidth="1"/>
    <col min="3584" max="3584" width="14.375" style="379" customWidth="1"/>
    <col min="3585" max="3585" width="11.625" style="379" customWidth="1"/>
    <col min="3586" max="3586" width="19" style="379" customWidth="1"/>
    <col min="3587" max="3587" width="15.25" style="379" bestFit="1" customWidth="1"/>
    <col min="3588" max="3589" width="12.625" style="379" customWidth="1"/>
    <col min="3590" max="3590" width="17.25" style="379" bestFit="1" customWidth="1"/>
    <col min="3591" max="3591" width="14.25" style="379" customWidth="1"/>
    <col min="3592" max="3592" width="22.25" style="379" customWidth="1"/>
    <col min="3593" max="3593" width="23" style="379" customWidth="1"/>
    <col min="3594" max="3594" width="13" style="379" customWidth="1"/>
    <col min="3595" max="3595" width="12.625" style="379" customWidth="1"/>
    <col min="3596" max="3596" width="11.625" style="379" customWidth="1"/>
    <col min="3597" max="3597" width="8.25" style="379" customWidth="1"/>
    <col min="3598" max="3599" width="12" style="379" customWidth="1"/>
    <col min="3600" max="3838" width="11" style="379"/>
    <col min="3839" max="3839" width="18.25" style="379" bestFit="1" customWidth="1"/>
    <col min="3840" max="3840" width="14.375" style="379" customWidth="1"/>
    <col min="3841" max="3841" width="11.625" style="379" customWidth="1"/>
    <col min="3842" max="3842" width="19" style="379" customWidth="1"/>
    <col min="3843" max="3843" width="15.25" style="379" bestFit="1" customWidth="1"/>
    <col min="3844" max="3845" width="12.625" style="379" customWidth="1"/>
    <col min="3846" max="3846" width="17.25" style="379" bestFit="1" customWidth="1"/>
    <col min="3847" max="3847" width="14.25" style="379" customWidth="1"/>
    <col min="3848" max="3848" width="22.25" style="379" customWidth="1"/>
    <col min="3849" max="3849" width="23" style="379" customWidth="1"/>
    <col min="3850" max="3850" width="13" style="379" customWidth="1"/>
    <col min="3851" max="3851" width="12.625" style="379" customWidth="1"/>
    <col min="3852" max="3852" width="11.625" style="379" customWidth="1"/>
    <col min="3853" max="3853" width="8.25" style="379" customWidth="1"/>
    <col min="3854" max="3855" width="12" style="379" customWidth="1"/>
    <col min="3856" max="4094" width="11" style="379"/>
    <col min="4095" max="4095" width="18.25" style="379" bestFit="1" customWidth="1"/>
    <col min="4096" max="4096" width="14.375" style="379" customWidth="1"/>
    <col min="4097" max="4097" width="11.625" style="379" customWidth="1"/>
    <col min="4098" max="4098" width="19" style="379" customWidth="1"/>
    <col min="4099" max="4099" width="15.25" style="379" bestFit="1" customWidth="1"/>
    <col min="4100" max="4101" width="12.625" style="379" customWidth="1"/>
    <col min="4102" max="4102" width="17.25" style="379" bestFit="1" customWidth="1"/>
    <col min="4103" max="4103" width="14.25" style="379" customWidth="1"/>
    <col min="4104" max="4104" width="22.25" style="379" customWidth="1"/>
    <col min="4105" max="4105" width="23" style="379" customWidth="1"/>
    <col min="4106" max="4106" width="13" style="379" customWidth="1"/>
    <col min="4107" max="4107" width="12.625" style="379" customWidth="1"/>
    <col min="4108" max="4108" width="11.625" style="379" customWidth="1"/>
    <col min="4109" max="4109" width="8.25" style="379" customWidth="1"/>
    <col min="4110" max="4111" width="12" style="379" customWidth="1"/>
    <col min="4112" max="4350" width="11" style="379"/>
    <col min="4351" max="4351" width="18.25" style="379" bestFit="1" customWidth="1"/>
    <col min="4352" max="4352" width="14.375" style="379" customWidth="1"/>
    <col min="4353" max="4353" width="11.625" style="379" customWidth="1"/>
    <col min="4354" max="4354" width="19" style="379" customWidth="1"/>
    <col min="4355" max="4355" width="15.25" style="379" bestFit="1" customWidth="1"/>
    <col min="4356" max="4357" width="12.625" style="379" customWidth="1"/>
    <col min="4358" max="4358" width="17.25" style="379" bestFit="1" customWidth="1"/>
    <col min="4359" max="4359" width="14.25" style="379" customWidth="1"/>
    <col min="4360" max="4360" width="22.25" style="379" customWidth="1"/>
    <col min="4361" max="4361" width="23" style="379" customWidth="1"/>
    <col min="4362" max="4362" width="13" style="379" customWidth="1"/>
    <col min="4363" max="4363" width="12.625" style="379" customWidth="1"/>
    <col min="4364" max="4364" width="11.625" style="379" customWidth="1"/>
    <col min="4365" max="4365" width="8.25" style="379" customWidth="1"/>
    <col min="4366" max="4367" width="12" style="379" customWidth="1"/>
    <col min="4368" max="4606" width="11" style="379"/>
    <col min="4607" max="4607" width="18.25" style="379" bestFit="1" customWidth="1"/>
    <col min="4608" max="4608" width="14.375" style="379" customWidth="1"/>
    <col min="4609" max="4609" width="11.625" style="379" customWidth="1"/>
    <col min="4610" max="4610" width="19" style="379" customWidth="1"/>
    <col min="4611" max="4611" width="15.25" style="379" bestFit="1" customWidth="1"/>
    <col min="4612" max="4613" width="12.625" style="379" customWidth="1"/>
    <col min="4614" max="4614" width="17.25" style="379" bestFit="1" customWidth="1"/>
    <col min="4615" max="4615" width="14.25" style="379" customWidth="1"/>
    <col min="4616" max="4616" width="22.25" style="379" customWidth="1"/>
    <col min="4617" max="4617" width="23" style="379" customWidth="1"/>
    <col min="4618" max="4618" width="13" style="379" customWidth="1"/>
    <col min="4619" max="4619" width="12.625" style="379" customWidth="1"/>
    <col min="4620" max="4620" width="11.625" style="379" customWidth="1"/>
    <col min="4621" max="4621" width="8.25" style="379" customWidth="1"/>
    <col min="4622" max="4623" width="12" style="379" customWidth="1"/>
    <col min="4624" max="4862" width="11" style="379"/>
    <col min="4863" max="4863" width="18.25" style="379" bestFit="1" customWidth="1"/>
    <col min="4864" max="4864" width="14.375" style="379" customWidth="1"/>
    <col min="4865" max="4865" width="11.625" style="379" customWidth="1"/>
    <col min="4866" max="4866" width="19" style="379" customWidth="1"/>
    <col min="4867" max="4867" width="15.25" style="379" bestFit="1" customWidth="1"/>
    <col min="4868" max="4869" width="12.625" style="379" customWidth="1"/>
    <col min="4870" max="4870" width="17.25" style="379" bestFit="1" customWidth="1"/>
    <col min="4871" max="4871" width="14.25" style="379" customWidth="1"/>
    <col min="4872" max="4872" width="22.25" style="379" customWidth="1"/>
    <col min="4873" max="4873" width="23" style="379" customWidth="1"/>
    <col min="4874" max="4874" width="13" style="379" customWidth="1"/>
    <col min="4875" max="4875" width="12.625" style="379" customWidth="1"/>
    <col min="4876" max="4876" width="11.625" style="379" customWidth="1"/>
    <col min="4877" max="4877" width="8.25" style="379" customWidth="1"/>
    <col min="4878" max="4879" width="12" style="379" customWidth="1"/>
    <col min="4880" max="5118" width="11" style="379"/>
    <col min="5119" max="5119" width="18.25" style="379" bestFit="1" customWidth="1"/>
    <col min="5120" max="5120" width="14.375" style="379" customWidth="1"/>
    <col min="5121" max="5121" width="11.625" style="379" customWidth="1"/>
    <col min="5122" max="5122" width="19" style="379" customWidth="1"/>
    <col min="5123" max="5123" width="15.25" style="379" bestFit="1" customWidth="1"/>
    <col min="5124" max="5125" width="12.625" style="379" customWidth="1"/>
    <col min="5126" max="5126" width="17.25" style="379" bestFit="1" customWidth="1"/>
    <col min="5127" max="5127" width="14.25" style="379" customWidth="1"/>
    <col min="5128" max="5128" width="22.25" style="379" customWidth="1"/>
    <col min="5129" max="5129" width="23" style="379" customWidth="1"/>
    <col min="5130" max="5130" width="13" style="379" customWidth="1"/>
    <col min="5131" max="5131" width="12.625" style="379" customWidth="1"/>
    <col min="5132" max="5132" width="11.625" style="379" customWidth="1"/>
    <col min="5133" max="5133" width="8.25" style="379" customWidth="1"/>
    <col min="5134" max="5135" width="12" style="379" customWidth="1"/>
    <col min="5136" max="5374" width="11" style="379"/>
    <col min="5375" max="5375" width="18.25" style="379" bestFit="1" customWidth="1"/>
    <col min="5376" max="5376" width="14.375" style="379" customWidth="1"/>
    <col min="5377" max="5377" width="11.625" style="379" customWidth="1"/>
    <col min="5378" max="5378" width="19" style="379" customWidth="1"/>
    <col min="5379" max="5379" width="15.25" style="379" bestFit="1" customWidth="1"/>
    <col min="5380" max="5381" width="12.625" style="379" customWidth="1"/>
    <col min="5382" max="5382" width="17.25" style="379" bestFit="1" customWidth="1"/>
    <col min="5383" max="5383" width="14.25" style="379" customWidth="1"/>
    <col min="5384" max="5384" width="22.25" style="379" customWidth="1"/>
    <col min="5385" max="5385" width="23" style="379" customWidth="1"/>
    <col min="5386" max="5386" width="13" style="379" customWidth="1"/>
    <col min="5387" max="5387" width="12.625" style="379" customWidth="1"/>
    <col min="5388" max="5388" width="11.625" style="379" customWidth="1"/>
    <col min="5389" max="5389" width="8.25" style="379" customWidth="1"/>
    <col min="5390" max="5391" width="12" style="379" customWidth="1"/>
    <col min="5392" max="5630" width="11" style="379"/>
    <col min="5631" max="5631" width="18.25" style="379" bestFit="1" customWidth="1"/>
    <col min="5632" max="5632" width="14.375" style="379" customWidth="1"/>
    <col min="5633" max="5633" width="11.625" style="379" customWidth="1"/>
    <col min="5634" max="5634" width="19" style="379" customWidth="1"/>
    <col min="5635" max="5635" width="15.25" style="379" bestFit="1" customWidth="1"/>
    <col min="5636" max="5637" width="12.625" style="379" customWidth="1"/>
    <col min="5638" max="5638" width="17.25" style="379" bestFit="1" customWidth="1"/>
    <col min="5639" max="5639" width="14.25" style="379" customWidth="1"/>
    <col min="5640" max="5640" width="22.25" style="379" customWidth="1"/>
    <col min="5641" max="5641" width="23" style="379" customWidth="1"/>
    <col min="5642" max="5642" width="13" style="379" customWidth="1"/>
    <col min="5643" max="5643" width="12.625" style="379" customWidth="1"/>
    <col min="5644" max="5644" width="11.625" style="379" customWidth="1"/>
    <col min="5645" max="5645" width="8.25" style="379" customWidth="1"/>
    <col min="5646" max="5647" width="12" style="379" customWidth="1"/>
    <col min="5648" max="5886" width="11" style="379"/>
    <col min="5887" max="5887" width="18.25" style="379" bestFit="1" customWidth="1"/>
    <col min="5888" max="5888" width="14.375" style="379" customWidth="1"/>
    <col min="5889" max="5889" width="11.625" style="379" customWidth="1"/>
    <col min="5890" max="5890" width="19" style="379" customWidth="1"/>
    <col min="5891" max="5891" width="15.25" style="379" bestFit="1" customWidth="1"/>
    <col min="5892" max="5893" width="12.625" style="379" customWidth="1"/>
    <col min="5894" max="5894" width="17.25" style="379" bestFit="1" customWidth="1"/>
    <col min="5895" max="5895" width="14.25" style="379" customWidth="1"/>
    <col min="5896" max="5896" width="22.25" style="379" customWidth="1"/>
    <col min="5897" max="5897" width="23" style="379" customWidth="1"/>
    <col min="5898" max="5898" width="13" style="379" customWidth="1"/>
    <col min="5899" max="5899" width="12.625" style="379" customWidth="1"/>
    <col min="5900" max="5900" width="11.625" style="379" customWidth="1"/>
    <col min="5901" max="5901" width="8.25" style="379" customWidth="1"/>
    <col min="5902" max="5903" width="12" style="379" customWidth="1"/>
    <col min="5904" max="6142" width="11" style="379"/>
    <col min="6143" max="6143" width="18.25" style="379" bestFit="1" customWidth="1"/>
    <col min="6144" max="6144" width="14.375" style="379" customWidth="1"/>
    <col min="6145" max="6145" width="11.625" style="379" customWidth="1"/>
    <col min="6146" max="6146" width="19" style="379" customWidth="1"/>
    <col min="6147" max="6147" width="15.25" style="379" bestFit="1" customWidth="1"/>
    <col min="6148" max="6149" width="12.625" style="379" customWidth="1"/>
    <col min="6150" max="6150" width="17.25" style="379" bestFit="1" customWidth="1"/>
    <col min="6151" max="6151" width="14.25" style="379" customWidth="1"/>
    <col min="6152" max="6152" width="22.25" style="379" customWidth="1"/>
    <col min="6153" max="6153" width="23" style="379" customWidth="1"/>
    <col min="6154" max="6154" width="13" style="379" customWidth="1"/>
    <col min="6155" max="6155" width="12.625" style="379" customWidth="1"/>
    <col min="6156" max="6156" width="11.625" style="379" customWidth="1"/>
    <col min="6157" max="6157" width="8.25" style="379" customWidth="1"/>
    <col min="6158" max="6159" width="12" style="379" customWidth="1"/>
    <col min="6160" max="6398" width="11" style="379"/>
    <col min="6399" max="6399" width="18.25" style="379" bestFit="1" customWidth="1"/>
    <col min="6400" max="6400" width="14.375" style="379" customWidth="1"/>
    <col min="6401" max="6401" width="11.625" style="379" customWidth="1"/>
    <col min="6402" max="6402" width="19" style="379" customWidth="1"/>
    <col min="6403" max="6403" width="15.25" style="379" bestFit="1" customWidth="1"/>
    <col min="6404" max="6405" width="12.625" style="379" customWidth="1"/>
    <col min="6406" max="6406" width="17.25" style="379" bestFit="1" customWidth="1"/>
    <col min="6407" max="6407" width="14.25" style="379" customWidth="1"/>
    <col min="6408" max="6408" width="22.25" style="379" customWidth="1"/>
    <col min="6409" max="6409" width="23" style="379" customWidth="1"/>
    <col min="6410" max="6410" width="13" style="379" customWidth="1"/>
    <col min="6411" max="6411" width="12.625" style="379" customWidth="1"/>
    <col min="6412" max="6412" width="11.625" style="379" customWidth="1"/>
    <col min="6413" max="6413" width="8.25" style="379" customWidth="1"/>
    <col min="6414" max="6415" width="12" style="379" customWidth="1"/>
    <col min="6416" max="6654" width="11" style="379"/>
    <col min="6655" max="6655" width="18.25" style="379" bestFit="1" customWidth="1"/>
    <col min="6656" max="6656" width="14.375" style="379" customWidth="1"/>
    <col min="6657" max="6657" width="11.625" style="379" customWidth="1"/>
    <col min="6658" max="6658" width="19" style="379" customWidth="1"/>
    <col min="6659" max="6659" width="15.25" style="379" bestFit="1" customWidth="1"/>
    <col min="6660" max="6661" width="12.625" style="379" customWidth="1"/>
    <col min="6662" max="6662" width="17.25" style="379" bestFit="1" customWidth="1"/>
    <col min="6663" max="6663" width="14.25" style="379" customWidth="1"/>
    <col min="6664" max="6664" width="22.25" style="379" customWidth="1"/>
    <col min="6665" max="6665" width="23" style="379" customWidth="1"/>
    <col min="6666" max="6666" width="13" style="379" customWidth="1"/>
    <col min="6667" max="6667" width="12.625" style="379" customWidth="1"/>
    <col min="6668" max="6668" width="11.625" style="379" customWidth="1"/>
    <col min="6669" max="6669" width="8.25" style="379" customWidth="1"/>
    <col min="6670" max="6671" width="12" style="379" customWidth="1"/>
    <col min="6672" max="6910" width="11" style="379"/>
    <col min="6911" max="6911" width="18.25" style="379" bestFit="1" customWidth="1"/>
    <col min="6912" max="6912" width="14.375" style="379" customWidth="1"/>
    <col min="6913" max="6913" width="11.625" style="379" customWidth="1"/>
    <col min="6914" max="6914" width="19" style="379" customWidth="1"/>
    <col min="6915" max="6915" width="15.25" style="379" bestFit="1" customWidth="1"/>
    <col min="6916" max="6917" width="12.625" style="379" customWidth="1"/>
    <col min="6918" max="6918" width="17.25" style="379" bestFit="1" customWidth="1"/>
    <col min="6919" max="6919" width="14.25" style="379" customWidth="1"/>
    <col min="6920" max="6920" width="22.25" style="379" customWidth="1"/>
    <col min="6921" max="6921" width="23" style="379" customWidth="1"/>
    <col min="6922" max="6922" width="13" style="379" customWidth="1"/>
    <col min="6923" max="6923" width="12.625" style="379" customWidth="1"/>
    <col min="6924" max="6924" width="11.625" style="379" customWidth="1"/>
    <col min="6925" max="6925" width="8.25" style="379" customWidth="1"/>
    <col min="6926" max="6927" width="12" style="379" customWidth="1"/>
    <col min="6928" max="7166" width="11" style="379"/>
    <col min="7167" max="7167" width="18.25" style="379" bestFit="1" customWidth="1"/>
    <col min="7168" max="7168" width="14.375" style="379" customWidth="1"/>
    <col min="7169" max="7169" width="11.625" style="379" customWidth="1"/>
    <col min="7170" max="7170" width="19" style="379" customWidth="1"/>
    <col min="7171" max="7171" width="15.25" style="379" bestFit="1" customWidth="1"/>
    <col min="7172" max="7173" width="12.625" style="379" customWidth="1"/>
    <col min="7174" max="7174" width="17.25" style="379" bestFit="1" customWidth="1"/>
    <col min="7175" max="7175" width="14.25" style="379" customWidth="1"/>
    <col min="7176" max="7176" width="22.25" style="379" customWidth="1"/>
    <col min="7177" max="7177" width="23" style="379" customWidth="1"/>
    <col min="7178" max="7178" width="13" style="379" customWidth="1"/>
    <col min="7179" max="7179" width="12.625" style="379" customWidth="1"/>
    <col min="7180" max="7180" width="11.625" style="379" customWidth="1"/>
    <col min="7181" max="7181" width="8.25" style="379" customWidth="1"/>
    <col min="7182" max="7183" width="12" style="379" customWidth="1"/>
    <col min="7184" max="7422" width="11" style="379"/>
    <col min="7423" max="7423" width="18.25" style="379" bestFit="1" customWidth="1"/>
    <col min="7424" max="7424" width="14.375" style="379" customWidth="1"/>
    <col min="7425" max="7425" width="11.625" style="379" customWidth="1"/>
    <col min="7426" max="7426" width="19" style="379" customWidth="1"/>
    <col min="7427" max="7427" width="15.25" style="379" bestFit="1" customWidth="1"/>
    <col min="7428" max="7429" width="12.625" style="379" customWidth="1"/>
    <col min="7430" max="7430" width="17.25" style="379" bestFit="1" customWidth="1"/>
    <col min="7431" max="7431" width="14.25" style="379" customWidth="1"/>
    <col min="7432" max="7432" width="22.25" style="379" customWidth="1"/>
    <col min="7433" max="7433" width="23" style="379" customWidth="1"/>
    <col min="7434" max="7434" width="13" style="379" customWidth="1"/>
    <col min="7435" max="7435" width="12.625" style="379" customWidth="1"/>
    <col min="7436" max="7436" width="11.625" style="379" customWidth="1"/>
    <col min="7437" max="7437" width="8.25" style="379" customWidth="1"/>
    <col min="7438" max="7439" width="12" style="379" customWidth="1"/>
    <col min="7440" max="7678" width="11" style="379"/>
    <col min="7679" max="7679" width="18.25" style="379" bestFit="1" customWidth="1"/>
    <col min="7680" max="7680" width="14.375" style="379" customWidth="1"/>
    <col min="7681" max="7681" width="11.625" style="379" customWidth="1"/>
    <col min="7682" max="7682" width="19" style="379" customWidth="1"/>
    <col min="7683" max="7683" width="15.25" style="379" bestFit="1" customWidth="1"/>
    <col min="7684" max="7685" width="12.625" style="379" customWidth="1"/>
    <col min="7686" max="7686" width="17.25" style="379" bestFit="1" customWidth="1"/>
    <col min="7687" max="7687" width="14.25" style="379" customWidth="1"/>
    <col min="7688" max="7688" width="22.25" style="379" customWidth="1"/>
    <col min="7689" max="7689" width="23" style="379" customWidth="1"/>
    <col min="7690" max="7690" width="13" style="379" customWidth="1"/>
    <col min="7691" max="7691" width="12.625" style="379" customWidth="1"/>
    <col min="7692" max="7692" width="11.625" style="379" customWidth="1"/>
    <col min="7693" max="7693" width="8.25" style="379" customWidth="1"/>
    <col min="7694" max="7695" width="12" style="379" customWidth="1"/>
    <col min="7696" max="7934" width="11" style="379"/>
    <col min="7935" max="7935" width="18.25" style="379" bestFit="1" customWidth="1"/>
    <col min="7936" max="7936" width="14.375" style="379" customWidth="1"/>
    <col min="7937" max="7937" width="11.625" style="379" customWidth="1"/>
    <col min="7938" max="7938" width="19" style="379" customWidth="1"/>
    <col min="7939" max="7939" width="15.25" style="379" bestFit="1" customWidth="1"/>
    <col min="7940" max="7941" width="12.625" style="379" customWidth="1"/>
    <col min="7942" max="7942" width="17.25" style="379" bestFit="1" customWidth="1"/>
    <col min="7943" max="7943" width="14.25" style="379" customWidth="1"/>
    <col min="7944" max="7944" width="22.25" style="379" customWidth="1"/>
    <col min="7945" max="7945" width="23" style="379" customWidth="1"/>
    <col min="7946" max="7946" width="13" style="379" customWidth="1"/>
    <col min="7947" max="7947" width="12.625" style="379" customWidth="1"/>
    <col min="7948" max="7948" width="11.625" style="379" customWidth="1"/>
    <col min="7949" max="7949" width="8.25" style="379" customWidth="1"/>
    <col min="7950" max="7951" width="12" style="379" customWidth="1"/>
    <col min="7952" max="8190" width="11" style="379"/>
    <col min="8191" max="8191" width="18.25" style="379" bestFit="1" customWidth="1"/>
    <col min="8192" max="8192" width="14.375" style="379" customWidth="1"/>
    <col min="8193" max="8193" width="11.625" style="379" customWidth="1"/>
    <col min="8194" max="8194" width="19" style="379" customWidth="1"/>
    <col min="8195" max="8195" width="15.25" style="379" bestFit="1" customWidth="1"/>
    <col min="8196" max="8197" width="12.625" style="379" customWidth="1"/>
    <col min="8198" max="8198" width="17.25" style="379" bestFit="1" customWidth="1"/>
    <col min="8199" max="8199" width="14.25" style="379" customWidth="1"/>
    <col min="8200" max="8200" width="22.25" style="379" customWidth="1"/>
    <col min="8201" max="8201" width="23" style="379" customWidth="1"/>
    <col min="8202" max="8202" width="13" style="379" customWidth="1"/>
    <col min="8203" max="8203" width="12.625" style="379" customWidth="1"/>
    <col min="8204" max="8204" width="11.625" style="379" customWidth="1"/>
    <col min="8205" max="8205" width="8.25" style="379" customWidth="1"/>
    <col min="8206" max="8207" width="12" style="379" customWidth="1"/>
    <col min="8208" max="8446" width="11" style="379"/>
    <col min="8447" max="8447" width="18.25" style="379" bestFit="1" customWidth="1"/>
    <col min="8448" max="8448" width="14.375" style="379" customWidth="1"/>
    <col min="8449" max="8449" width="11.625" style="379" customWidth="1"/>
    <col min="8450" max="8450" width="19" style="379" customWidth="1"/>
    <col min="8451" max="8451" width="15.25" style="379" bestFit="1" customWidth="1"/>
    <col min="8452" max="8453" width="12.625" style="379" customWidth="1"/>
    <col min="8454" max="8454" width="17.25" style="379" bestFit="1" customWidth="1"/>
    <col min="8455" max="8455" width="14.25" style="379" customWidth="1"/>
    <col min="8456" max="8456" width="22.25" style="379" customWidth="1"/>
    <col min="8457" max="8457" width="23" style="379" customWidth="1"/>
    <col min="8458" max="8458" width="13" style="379" customWidth="1"/>
    <col min="8459" max="8459" width="12.625" style="379" customWidth="1"/>
    <col min="8460" max="8460" width="11.625" style="379" customWidth="1"/>
    <col min="8461" max="8461" width="8.25" style="379" customWidth="1"/>
    <col min="8462" max="8463" width="12" style="379" customWidth="1"/>
    <col min="8464" max="8702" width="11" style="379"/>
    <col min="8703" max="8703" width="18.25" style="379" bestFit="1" customWidth="1"/>
    <col min="8704" max="8704" width="14.375" style="379" customWidth="1"/>
    <col min="8705" max="8705" width="11.625" style="379" customWidth="1"/>
    <col min="8706" max="8706" width="19" style="379" customWidth="1"/>
    <col min="8707" max="8707" width="15.25" style="379" bestFit="1" customWidth="1"/>
    <col min="8708" max="8709" width="12.625" style="379" customWidth="1"/>
    <col min="8710" max="8710" width="17.25" style="379" bestFit="1" customWidth="1"/>
    <col min="8711" max="8711" width="14.25" style="379" customWidth="1"/>
    <col min="8712" max="8712" width="22.25" style="379" customWidth="1"/>
    <col min="8713" max="8713" width="23" style="379" customWidth="1"/>
    <col min="8714" max="8714" width="13" style="379" customWidth="1"/>
    <col min="8715" max="8715" width="12.625" style="379" customWidth="1"/>
    <col min="8716" max="8716" width="11.625" style="379" customWidth="1"/>
    <col min="8717" max="8717" width="8.25" style="379" customWidth="1"/>
    <col min="8718" max="8719" width="12" style="379" customWidth="1"/>
    <col min="8720" max="8958" width="11" style="379"/>
    <col min="8959" max="8959" width="18.25" style="379" bestFit="1" customWidth="1"/>
    <col min="8960" max="8960" width="14.375" style="379" customWidth="1"/>
    <col min="8961" max="8961" width="11.625" style="379" customWidth="1"/>
    <col min="8962" max="8962" width="19" style="379" customWidth="1"/>
    <col min="8963" max="8963" width="15.25" style="379" bestFit="1" customWidth="1"/>
    <col min="8964" max="8965" width="12.625" style="379" customWidth="1"/>
    <col min="8966" max="8966" width="17.25" style="379" bestFit="1" customWidth="1"/>
    <col min="8967" max="8967" width="14.25" style="379" customWidth="1"/>
    <col min="8968" max="8968" width="22.25" style="379" customWidth="1"/>
    <col min="8969" max="8969" width="23" style="379" customWidth="1"/>
    <col min="8970" max="8970" width="13" style="379" customWidth="1"/>
    <col min="8971" max="8971" width="12.625" style="379" customWidth="1"/>
    <col min="8972" max="8972" width="11.625" style="379" customWidth="1"/>
    <col min="8973" max="8973" width="8.25" style="379" customWidth="1"/>
    <col min="8974" max="8975" width="12" style="379" customWidth="1"/>
    <col min="8976" max="9214" width="11" style="379"/>
    <col min="9215" max="9215" width="18.25" style="379" bestFit="1" customWidth="1"/>
    <col min="9216" max="9216" width="14.375" style="379" customWidth="1"/>
    <col min="9217" max="9217" width="11.625" style="379" customWidth="1"/>
    <col min="9218" max="9218" width="19" style="379" customWidth="1"/>
    <col min="9219" max="9219" width="15.25" style="379" bestFit="1" customWidth="1"/>
    <col min="9220" max="9221" width="12.625" style="379" customWidth="1"/>
    <col min="9222" max="9222" width="17.25" style="379" bestFit="1" customWidth="1"/>
    <col min="9223" max="9223" width="14.25" style="379" customWidth="1"/>
    <col min="9224" max="9224" width="22.25" style="379" customWidth="1"/>
    <col min="9225" max="9225" width="23" style="379" customWidth="1"/>
    <col min="9226" max="9226" width="13" style="379" customWidth="1"/>
    <col min="9227" max="9227" width="12.625" style="379" customWidth="1"/>
    <col min="9228" max="9228" width="11.625" style="379" customWidth="1"/>
    <col min="9229" max="9229" width="8.25" style="379" customWidth="1"/>
    <col min="9230" max="9231" width="12" style="379" customWidth="1"/>
    <col min="9232" max="9470" width="11" style="379"/>
    <col min="9471" max="9471" width="18.25" style="379" bestFit="1" customWidth="1"/>
    <col min="9472" max="9472" width="14.375" style="379" customWidth="1"/>
    <col min="9473" max="9473" width="11.625" style="379" customWidth="1"/>
    <col min="9474" max="9474" width="19" style="379" customWidth="1"/>
    <col min="9475" max="9475" width="15.25" style="379" bestFit="1" customWidth="1"/>
    <col min="9476" max="9477" width="12.625" style="379" customWidth="1"/>
    <col min="9478" max="9478" width="17.25" style="379" bestFit="1" customWidth="1"/>
    <col min="9479" max="9479" width="14.25" style="379" customWidth="1"/>
    <col min="9480" max="9480" width="22.25" style="379" customWidth="1"/>
    <col min="9481" max="9481" width="23" style="379" customWidth="1"/>
    <col min="9482" max="9482" width="13" style="379" customWidth="1"/>
    <col min="9483" max="9483" width="12.625" style="379" customWidth="1"/>
    <col min="9484" max="9484" width="11.625" style="379" customWidth="1"/>
    <col min="9485" max="9485" width="8.25" style="379" customWidth="1"/>
    <col min="9486" max="9487" width="12" style="379" customWidth="1"/>
    <col min="9488" max="9726" width="11" style="379"/>
    <col min="9727" max="9727" width="18.25" style="379" bestFit="1" customWidth="1"/>
    <col min="9728" max="9728" width="14.375" style="379" customWidth="1"/>
    <col min="9729" max="9729" width="11.625" style="379" customWidth="1"/>
    <col min="9730" max="9730" width="19" style="379" customWidth="1"/>
    <col min="9731" max="9731" width="15.25" style="379" bestFit="1" customWidth="1"/>
    <col min="9732" max="9733" width="12.625" style="379" customWidth="1"/>
    <col min="9734" max="9734" width="17.25" style="379" bestFit="1" customWidth="1"/>
    <col min="9735" max="9735" width="14.25" style="379" customWidth="1"/>
    <col min="9736" max="9736" width="22.25" style="379" customWidth="1"/>
    <col min="9737" max="9737" width="23" style="379" customWidth="1"/>
    <col min="9738" max="9738" width="13" style="379" customWidth="1"/>
    <col min="9739" max="9739" width="12.625" style="379" customWidth="1"/>
    <col min="9740" max="9740" width="11.625" style="379" customWidth="1"/>
    <col min="9741" max="9741" width="8.25" style="379" customWidth="1"/>
    <col min="9742" max="9743" width="12" style="379" customWidth="1"/>
    <col min="9744" max="9982" width="11" style="379"/>
    <col min="9983" max="9983" width="18.25" style="379" bestFit="1" customWidth="1"/>
    <col min="9984" max="9984" width="14.375" style="379" customWidth="1"/>
    <col min="9985" max="9985" width="11.625" style="379" customWidth="1"/>
    <col min="9986" max="9986" width="19" style="379" customWidth="1"/>
    <col min="9987" max="9987" width="15.25" style="379" bestFit="1" customWidth="1"/>
    <col min="9988" max="9989" width="12.625" style="379" customWidth="1"/>
    <col min="9990" max="9990" width="17.25" style="379" bestFit="1" customWidth="1"/>
    <col min="9991" max="9991" width="14.25" style="379" customWidth="1"/>
    <col min="9992" max="9992" width="22.25" style="379" customWidth="1"/>
    <col min="9993" max="9993" width="23" style="379" customWidth="1"/>
    <col min="9994" max="9994" width="13" style="379" customWidth="1"/>
    <col min="9995" max="9995" width="12.625" style="379" customWidth="1"/>
    <col min="9996" max="9996" width="11.625" style="379" customWidth="1"/>
    <col min="9997" max="9997" width="8.25" style="379" customWidth="1"/>
    <col min="9998" max="9999" width="12" style="379" customWidth="1"/>
    <col min="10000" max="10238" width="11" style="379"/>
    <col min="10239" max="10239" width="18.25" style="379" bestFit="1" customWidth="1"/>
    <col min="10240" max="10240" width="14.375" style="379" customWidth="1"/>
    <col min="10241" max="10241" width="11.625" style="379" customWidth="1"/>
    <col min="10242" max="10242" width="19" style="379" customWidth="1"/>
    <col min="10243" max="10243" width="15.25" style="379" bestFit="1" customWidth="1"/>
    <col min="10244" max="10245" width="12.625" style="379" customWidth="1"/>
    <col min="10246" max="10246" width="17.25" style="379" bestFit="1" customWidth="1"/>
    <col min="10247" max="10247" width="14.25" style="379" customWidth="1"/>
    <col min="10248" max="10248" width="22.25" style="379" customWidth="1"/>
    <col min="10249" max="10249" width="23" style="379" customWidth="1"/>
    <col min="10250" max="10250" width="13" style="379" customWidth="1"/>
    <col min="10251" max="10251" width="12.625" style="379" customWidth="1"/>
    <col min="10252" max="10252" width="11.625" style="379" customWidth="1"/>
    <col min="10253" max="10253" width="8.25" style="379" customWidth="1"/>
    <col min="10254" max="10255" width="12" style="379" customWidth="1"/>
    <col min="10256" max="10494" width="11" style="379"/>
    <col min="10495" max="10495" width="18.25" style="379" bestFit="1" customWidth="1"/>
    <col min="10496" max="10496" width="14.375" style="379" customWidth="1"/>
    <col min="10497" max="10497" width="11.625" style="379" customWidth="1"/>
    <col min="10498" max="10498" width="19" style="379" customWidth="1"/>
    <col min="10499" max="10499" width="15.25" style="379" bestFit="1" customWidth="1"/>
    <col min="10500" max="10501" width="12.625" style="379" customWidth="1"/>
    <col min="10502" max="10502" width="17.25" style="379" bestFit="1" customWidth="1"/>
    <col min="10503" max="10503" width="14.25" style="379" customWidth="1"/>
    <col min="10504" max="10504" width="22.25" style="379" customWidth="1"/>
    <col min="10505" max="10505" width="23" style="379" customWidth="1"/>
    <col min="10506" max="10506" width="13" style="379" customWidth="1"/>
    <col min="10507" max="10507" width="12.625" style="379" customWidth="1"/>
    <col min="10508" max="10508" width="11.625" style="379" customWidth="1"/>
    <col min="10509" max="10509" width="8.25" style="379" customWidth="1"/>
    <col min="10510" max="10511" width="12" style="379" customWidth="1"/>
    <col min="10512" max="10750" width="11" style="379"/>
    <col min="10751" max="10751" width="18.25" style="379" bestFit="1" customWidth="1"/>
    <col min="10752" max="10752" width="14.375" style="379" customWidth="1"/>
    <col min="10753" max="10753" width="11.625" style="379" customWidth="1"/>
    <col min="10754" max="10754" width="19" style="379" customWidth="1"/>
    <col min="10755" max="10755" width="15.25" style="379" bestFit="1" customWidth="1"/>
    <col min="10756" max="10757" width="12.625" style="379" customWidth="1"/>
    <col min="10758" max="10758" width="17.25" style="379" bestFit="1" customWidth="1"/>
    <col min="10759" max="10759" width="14.25" style="379" customWidth="1"/>
    <col min="10760" max="10760" width="22.25" style="379" customWidth="1"/>
    <col min="10761" max="10761" width="23" style="379" customWidth="1"/>
    <col min="10762" max="10762" width="13" style="379" customWidth="1"/>
    <col min="10763" max="10763" width="12.625" style="379" customWidth="1"/>
    <col min="10764" max="10764" width="11.625" style="379" customWidth="1"/>
    <col min="10765" max="10765" width="8.25" style="379" customWidth="1"/>
    <col min="10766" max="10767" width="12" style="379" customWidth="1"/>
    <col min="10768" max="11006" width="11" style="379"/>
    <col min="11007" max="11007" width="18.25" style="379" bestFit="1" customWidth="1"/>
    <col min="11008" max="11008" width="14.375" style="379" customWidth="1"/>
    <col min="11009" max="11009" width="11.625" style="379" customWidth="1"/>
    <col min="11010" max="11010" width="19" style="379" customWidth="1"/>
    <col min="11011" max="11011" width="15.25" style="379" bestFit="1" customWidth="1"/>
    <col min="11012" max="11013" width="12.625" style="379" customWidth="1"/>
    <col min="11014" max="11014" width="17.25" style="379" bestFit="1" customWidth="1"/>
    <col min="11015" max="11015" width="14.25" style="379" customWidth="1"/>
    <col min="11016" max="11016" width="22.25" style="379" customWidth="1"/>
    <col min="11017" max="11017" width="23" style="379" customWidth="1"/>
    <col min="11018" max="11018" width="13" style="379" customWidth="1"/>
    <col min="11019" max="11019" width="12.625" style="379" customWidth="1"/>
    <col min="11020" max="11020" width="11.625" style="379" customWidth="1"/>
    <col min="11021" max="11021" width="8.25" style="379" customWidth="1"/>
    <col min="11022" max="11023" width="12" style="379" customWidth="1"/>
    <col min="11024" max="11262" width="11" style="379"/>
    <col min="11263" max="11263" width="18.25" style="379" bestFit="1" customWidth="1"/>
    <col min="11264" max="11264" width="14.375" style="379" customWidth="1"/>
    <col min="11265" max="11265" width="11.625" style="379" customWidth="1"/>
    <col min="11266" max="11266" width="19" style="379" customWidth="1"/>
    <col min="11267" max="11267" width="15.25" style="379" bestFit="1" customWidth="1"/>
    <col min="11268" max="11269" width="12.625" style="379" customWidth="1"/>
    <col min="11270" max="11270" width="17.25" style="379" bestFit="1" customWidth="1"/>
    <col min="11271" max="11271" width="14.25" style="379" customWidth="1"/>
    <col min="11272" max="11272" width="22.25" style="379" customWidth="1"/>
    <col min="11273" max="11273" width="23" style="379" customWidth="1"/>
    <col min="11274" max="11274" width="13" style="379" customWidth="1"/>
    <col min="11275" max="11275" width="12.625" style="379" customWidth="1"/>
    <col min="11276" max="11276" width="11.625" style="379" customWidth="1"/>
    <col min="11277" max="11277" width="8.25" style="379" customWidth="1"/>
    <col min="11278" max="11279" width="12" style="379" customWidth="1"/>
    <col min="11280" max="11518" width="11" style="379"/>
    <col min="11519" max="11519" width="18.25" style="379" bestFit="1" customWidth="1"/>
    <col min="11520" max="11520" width="14.375" style="379" customWidth="1"/>
    <col min="11521" max="11521" width="11.625" style="379" customWidth="1"/>
    <col min="11522" max="11522" width="19" style="379" customWidth="1"/>
    <col min="11523" max="11523" width="15.25" style="379" bestFit="1" customWidth="1"/>
    <col min="11524" max="11525" width="12.625" style="379" customWidth="1"/>
    <col min="11526" max="11526" width="17.25" style="379" bestFit="1" customWidth="1"/>
    <col min="11527" max="11527" width="14.25" style="379" customWidth="1"/>
    <col min="11528" max="11528" width="22.25" style="379" customWidth="1"/>
    <col min="11529" max="11529" width="23" style="379" customWidth="1"/>
    <col min="11530" max="11530" width="13" style="379" customWidth="1"/>
    <col min="11531" max="11531" width="12.625" style="379" customWidth="1"/>
    <col min="11532" max="11532" width="11.625" style="379" customWidth="1"/>
    <col min="11533" max="11533" width="8.25" style="379" customWidth="1"/>
    <col min="11534" max="11535" width="12" style="379" customWidth="1"/>
    <col min="11536" max="11774" width="11" style="379"/>
    <col min="11775" max="11775" width="18.25" style="379" bestFit="1" customWidth="1"/>
    <col min="11776" max="11776" width="14.375" style="379" customWidth="1"/>
    <col min="11777" max="11777" width="11.625" style="379" customWidth="1"/>
    <col min="11778" max="11778" width="19" style="379" customWidth="1"/>
    <col min="11779" max="11779" width="15.25" style="379" bestFit="1" customWidth="1"/>
    <col min="11780" max="11781" width="12.625" style="379" customWidth="1"/>
    <col min="11782" max="11782" width="17.25" style="379" bestFit="1" customWidth="1"/>
    <col min="11783" max="11783" width="14.25" style="379" customWidth="1"/>
    <col min="11784" max="11784" width="22.25" style="379" customWidth="1"/>
    <col min="11785" max="11785" width="23" style="379" customWidth="1"/>
    <col min="11786" max="11786" width="13" style="379" customWidth="1"/>
    <col min="11787" max="11787" width="12.625" style="379" customWidth="1"/>
    <col min="11788" max="11788" width="11.625" style="379" customWidth="1"/>
    <col min="11789" max="11789" width="8.25" style="379" customWidth="1"/>
    <col min="11790" max="11791" width="12" style="379" customWidth="1"/>
    <col min="11792" max="12030" width="11" style="379"/>
    <col min="12031" max="12031" width="18.25" style="379" bestFit="1" customWidth="1"/>
    <col min="12032" max="12032" width="14.375" style="379" customWidth="1"/>
    <col min="12033" max="12033" width="11.625" style="379" customWidth="1"/>
    <col min="12034" max="12034" width="19" style="379" customWidth="1"/>
    <col min="12035" max="12035" width="15.25" style="379" bestFit="1" customWidth="1"/>
    <col min="12036" max="12037" width="12.625" style="379" customWidth="1"/>
    <col min="12038" max="12038" width="17.25" style="379" bestFit="1" customWidth="1"/>
    <col min="12039" max="12039" width="14.25" style="379" customWidth="1"/>
    <col min="12040" max="12040" width="22.25" style="379" customWidth="1"/>
    <col min="12041" max="12041" width="23" style="379" customWidth="1"/>
    <col min="12042" max="12042" width="13" style="379" customWidth="1"/>
    <col min="12043" max="12043" width="12.625" style="379" customWidth="1"/>
    <col min="12044" max="12044" width="11.625" style="379" customWidth="1"/>
    <col min="12045" max="12045" width="8.25" style="379" customWidth="1"/>
    <col min="12046" max="12047" width="12" style="379" customWidth="1"/>
    <col min="12048" max="12286" width="11" style="379"/>
    <col min="12287" max="12287" width="18.25" style="379" bestFit="1" customWidth="1"/>
    <col min="12288" max="12288" width="14.375" style="379" customWidth="1"/>
    <col min="12289" max="12289" width="11.625" style="379" customWidth="1"/>
    <col min="12290" max="12290" width="19" style="379" customWidth="1"/>
    <col min="12291" max="12291" width="15.25" style="379" bestFit="1" customWidth="1"/>
    <col min="12292" max="12293" width="12.625" style="379" customWidth="1"/>
    <col min="12294" max="12294" width="17.25" style="379" bestFit="1" customWidth="1"/>
    <col min="12295" max="12295" width="14.25" style="379" customWidth="1"/>
    <col min="12296" max="12296" width="22.25" style="379" customWidth="1"/>
    <col min="12297" max="12297" width="23" style="379" customWidth="1"/>
    <col min="12298" max="12298" width="13" style="379" customWidth="1"/>
    <col min="12299" max="12299" width="12.625" style="379" customWidth="1"/>
    <col min="12300" max="12300" width="11.625" style="379" customWidth="1"/>
    <col min="12301" max="12301" width="8.25" style="379" customWidth="1"/>
    <col min="12302" max="12303" width="12" style="379" customWidth="1"/>
    <col min="12304" max="12542" width="11" style="379"/>
    <col min="12543" max="12543" width="18.25" style="379" bestFit="1" customWidth="1"/>
    <col min="12544" max="12544" width="14.375" style="379" customWidth="1"/>
    <col min="12545" max="12545" width="11.625" style="379" customWidth="1"/>
    <col min="12546" max="12546" width="19" style="379" customWidth="1"/>
    <col min="12547" max="12547" width="15.25" style="379" bestFit="1" customWidth="1"/>
    <col min="12548" max="12549" width="12.625" style="379" customWidth="1"/>
    <col min="12550" max="12550" width="17.25" style="379" bestFit="1" customWidth="1"/>
    <col min="12551" max="12551" width="14.25" style="379" customWidth="1"/>
    <col min="12552" max="12552" width="22.25" style="379" customWidth="1"/>
    <col min="12553" max="12553" width="23" style="379" customWidth="1"/>
    <col min="12554" max="12554" width="13" style="379" customWidth="1"/>
    <col min="12555" max="12555" width="12.625" style="379" customWidth="1"/>
    <col min="12556" max="12556" width="11.625" style="379" customWidth="1"/>
    <col min="12557" max="12557" width="8.25" style="379" customWidth="1"/>
    <col min="12558" max="12559" width="12" style="379" customWidth="1"/>
    <col min="12560" max="12798" width="11" style="379"/>
    <col min="12799" max="12799" width="18.25" style="379" bestFit="1" customWidth="1"/>
    <col min="12800" max="12800" width="14.375" style="379" customWidth="1"/>
    <col min="12801" max="12801" width="11.625" style="379" customWidth="1"/>
    <col min="12802" max="12802" width="19" style="379" customWidth="1"/>
    <col min="12803" max="12803" width="15.25" style="379" bestFit="1" customWidth="1"/>
    <col min="12804" max="12805" width="12.625" style="379" customWidth="1"/>
    <col min="12806" max="12806" width="17.25" style="379" bestFit="1" customWidth="1"/>
    <col min="12807" max="12807" width="14.25" style="379" customWidth="1"/>
    <col min="12808" max="12808" width="22.25" style="379" customWidth="1"/>
    <col min="12809" max="12809" width="23" style="379" customWidth="1"/>
    <col min="12810" max="12810" width="13" style="379" customWidth="1"/>
    <col min="12811" max="12811" width="12.625" style="379" customWidth="1"/>
    <col min="12812" max="12812" width="11.625" style="379" customWidth="1"/>
    <col min="12813" max="12813" width="8.25" style="379" customWidth="1"/>
    <col min="12814" max="12815" width="12" style="379" customWidth="1"/>
    <col min="12816" max="13054" width="11" style="379"/>
    <col min="13055" max="13055" width="18.25" style="379" bestFit="1" customWidth="1"/>
    <col min="13056" max="13056" width="14.375" style="379" customWidth="1"/>
    <col min="13057" max="13057" width="11.625" style="379" customWidth="1"/>
    <col min="13058" max="13058" width="19" style="379" customWidth="1"/>
    <col min="13059" max="13059" width="15.25" style="379" bestFit="1" customWidth="1"/>
    <col min="13060" max="13061" width="12.625" style="379" customWidth="1"/>
    <col min="13062" max="13062" width="17.25" style="379" bestFit="1" customWidth="1"/>
    <col min="13063" max="13063" width="14.25" style="379" customWidth="1"/>
    <col min="13064" max="13064" width="22.25" style="379" customWidth="1"/>
    <col min="13065" max="13065" width="23" style="379" customWidth="1"/>
    <col min="13066" max="13066" width="13" style="379" customWidth="1"/>
    <col min="13067" max="13067" width="12.625" style="379" customWidth="1"/>
    <col min="13068" max="13068" width="11.625" style="379" customWidth="1"/>
    <col min="13069" max="13069" width="8.25" style="379" customWidth="1"/>
    <col min="13070" max="13071" width="12" style="379" customWidth="1"/>
    <col min="13072" max="13310" width="11" style="379"/>
    <col min="13311" max="13311" width="18.25" style="379" bestFit="1" customWidth="1"/>
    <col min="13312" max="13312" width="14.375" style="379" customWidth="1"/>
    <col min="13313" max="13313" width="11.625" style="379" customWidth="1"/>
    <col min="13314" max="13314" width="19" style="379" customWidth="1"/>
    <col min="13315" max="13315" width="15.25" style="379" bestFit="1" customWidth="1"/>
    <col min="13316" max="13317" width="12.625" style="379" customWidth="1"/>
    <col min="13318" max="13318" width="17.25" style="379" bestFit="1" customWidth="1"/>
    <col min="13319" max="13319" width="14.25" style="379" customWidth="1"/>
    <col min="13320" max="13320" width="22.25" style="379" customWidth="1"/>
    <col min="13321" max="13321" width="23" style="379" customWidth="1"/>
    <col min="13322" max="13322" width="13" style="379" customWidth="1"/>
    <col min="13323" max="13323" width="12.625" style="379" customWidth="1"/>
    <col min="13324" max="13324" width="11.625" style="379" customWidth="1"/>
    <col min="13325" max="13325" width="8.25" style="379" customWidth="1"/>
    <col min="13326" max="13327" width="12" style="379" customWidth="1"/>
    <col min="13328" max="13566" width="11" style="379"/>
    <col min="13567" max="13567" width="18.25" style="379" bestFit="1" customWidth="1"/>
    <col min="13568" max="13568" width="14.375" style="379" customWidth="1"/>
    <col min="13569" max="13569" width="11.625" style="379" customWidth="1"/>
    <col min="13570" max="13570" width="19" style="379" customWidth="1"/>
    <col min="13571" max="13571" width="15.25" style="379" bestFit="1" customWidth="1"/>
    <col min="13572" max="13573" width="12.625" style="379" customWidth="1"/>
    <col min="13574" max="13574" width="17.25" style="379" bestFit="1" customWidth="1"/>
    <col min="13575" max="13575" width="14.25" style="379" customWidth="1"/>
    <col min="13576" max="13576" width="22.25" style="379" customWidth="1"/>
    <col min="13577" max="13577" width="23" style="379" customWidth="1"/>
    <col min="13578" max="13578" width="13" style="379" customWidth="1"/>
    <col min="13579" max="13579" width="12.625" style="379" customWidth="1"/>
    <col min="13580" max="13580" width="11.625" style="379" customWidth="1"/>
    <col min="13581" max="13581" width="8.25" style="379" customWidth="1"/>
    <col min="13582" max="13583" width="12" style="379" customWidth="1"/>
    <col min="13584" max="13822" width="11" style="379"/>
    <col min="13823" max="13823" width="18.25" style="379" bestFit="1" customWidth="1"/>
    <col min="13824" max="13824" width="14.375" style="379" customWidth="1"/>
    <col min="13825" max="13825" width="11.625" style="379" customWidth="1"/>
    <col min="13826" max="13826" width="19" style="379" customWidth="1"/>
    <col min="13827" max="13827" width="15.25" style="379" bestFit="1" customWidth="1"/>
    <col min="13828" max="13829" width="12.625" style="379" customWidth="1"/>
    <col min="13830" max="13830" width="17.25" style="379" bestFit="1" customWidth="1"/>
    <col min="13831" max="13831" width="14.25" style="379" customWidth="1"/>
    <col min="13832" max="13832" width="22.25" style="379" customWidth="1"/>
    <col min="13833" max="13833" width="23" style="379" customWidth="1"/>
    <col min="13834" max="13834" width="13" style="379" customWidth="1"/>
    <col min="13835" max="13835" width="12.625" style="379" customWidth="1"/>
    <col min="13836" max="13836" width="11.625" style="379" customWidth="1"/>
    <col min="13837" max="13837" width="8.25" style="379" customWidth="1"/>
    <col min="13838" max="13839" width="12" style="379" customWidth="1"/>
    <col min="13840" max="14078" width="11" style="379"/>
    <col min="14079" max="14079" width="18.25" style="379" bestFit="1" customWidth="1"/>
    <col min="14080" max="14080" width="14.375" style="379" customWidth="1"/>
    <col min="14081" max="14081" width="11.625" style="379" customWidth="1"/>
    <col min="14082" max="14082" width="19" style="379" customWidth="1"/>
    <col min="14083" max="14083" width="15.25" style="379" bestFit="1" customWidth="1"/>
    <col min="14084" max="14085" width="12.625" style="379" customWidth="1"/>
    <col min="14086" max="14086" width="17.25" style="379" bestFit="1" customWidth="1"/>
    <col min="14087" max="14087" width="14.25" style="379" customWidth="1"/>
    <col min="14088" max="14088" width="22.25" style="379" customWidth="1"/>
    <col min="14089" max="14089" width="23" style="379" customWidth="1"/>
    <col min="14090" max="14090" width="13" style="379" customWidth="1"/>
    <col min="14091" max="14091" width="12.625" style="379" customWidth="1"/>
    <col min="14092" max="14092" width="11.625" style="379" customWidth="1"/>
    <col min="14093" max="14093" width="8.25" style="379" customWidth="1"/>
    <col min="14094" max="14095" width="12" style="379" customWidth="1"/>
    <col min="14096" max="14334" width="11" style="379"/>
    <col min="14335" max="14335" width="18.25" style="379" bestFit="1" customWidth="1"/>
    <col min="14336" max="14336" width="14.375" style="379" customWidth="1"/>
    <col min="14337" max="14337" width="11.625" style="379" customWidth="1"/>
    <col min="14338" max="14338" width="19" style="379" customWidth="1"/>
    <col min="14339" max="14339" width="15.25" style="379" bestFit="1" customWidth="1"/>
    <col min="14340" max="14341" width="12.625" style="379" customWidth="1"/>
    <col min="14342" max="14342" width="17.25" style="379" bestFit="1" customWidth="1"/>
    <col min="14343" max="14343" width="14.25" style="379" customWidth="1"/>
    <col min="14344" max="14344" width="22.25" style="379" customWidth="1"/>
    <col min="14345" max="14345" width="23" style="379" customWidth="1"/>
    <col min="14346" max="14346" width="13" style="379" customWidth="1"/>
    <col min="14347" max="14347" width="12.625" style="379" customWidth="1"/>
    <col min="14348" max="14348" width="11.625" style="379" customWidth="1"/>
    <col min="14349" max="14349" width="8.25" style="379" customWidth="1"/>
    <col min="14350" max="14351" width="12" style="379" customWidth="1"/>
    <col min="14352" max="14590" width="11" style="379"/>
    <col min="14591" max="14591" width="18.25" style="379" bestFit="1" customWidth="1"/>
    <col min="14592" max="14592" width="14.375" style="379" customWidth="1"/>
    <col min="14593" max="14593" width="11.625" style="379" customWidth="1"/>
    <col min="14594" max="14594" width="19" style="379" customWidth="1"/>
    <col min="14595" max="14595" width="15.25" style="379" bestFit="1" customWidth="1"/>
    <col min="14596" max="14597" width="12.625" style="379" customWidth="1"/>
    <col min="14598" max="14598" width="17.25" style="379" bestFit="1" customWidth="1"/>
    <col min="14599" max="14599" width="14.25" style="379" customWidth="1"/>
    <col min="14600" max="14600" width="22.25" style="379" customWidth="1"/>
    <col min="14601" max="14601" width="23" style="379" customWidth="1"/>
    <col min="14602" max="14602" width="13" style="379" customWidth="1"/>
    <col min="14603" max="14603" width="12.625" style="379" customWidth="1"/>
    <col min="14604" max="14604" width="11.625" style="379" customWidth="1"/>
    <col min="14605" max="14605" width="8.25" style="379" customWidth="1"/>
    <col min="14606" max="14607" width="12" style="379" customWidth="1"/>
    <col min="14608" max="14846" width="11" style="379"/>
    <col min="14847" max="14847" width="18.25" style="379" bestFit="1" customWidth="1"/>
    <col min="14848" max="14848" width="14.375" style="379" customWidth="1"/>
    <col min="14849" max="14849" width="11.625" style="379" customWidth="1"/>
    <col min="14850" max="14850" width="19" style="379" customWidth="1"/>
    <col min="14851" max="14851" width="15.25" style="379" bestFit="1" customWidth="1"/>
    <col min="14852" max="14853" width="12.625" style="379" customWidth="1"/>
    <col min="14854" max="14854" width="17.25" style="379" bestFit="1" customWidth="1"/>
    <col min="14855" max="14855" width="14.25" style="379" customWidth="1"/>
    <col min="14856" max="14856" width="22.25" style="379" customWidth="1"/>
    <col min="14857" max="14857" width="23" style="379" customWidth="1"/>
    <col min="14858" max="14858" width="13" style="379" customWidth="1"/>
    <col min="14859" max="14859" width="12.625" style="379" customWidth="1"/>
    <col min="14860" max="14860" width="11.625" style="379" customWidth="1"/>
    <col min="14861" max="14861" width="8.25" style="379" customWidth="1"/>
    <col min="14862" max="14863" width="12" style="379" customWidth="1"/>
    <col min="14864" max="15102" width="11" style="379"/>
    <col min="15103" max="15103" width="18.25" style="379" bestFit="1" customWidth="1"/>
    <col min="15104" max="15104" width="14.375" style="379" customWidth="1"/>
    <col min="15105" max="15105" width="11.625" style="379" customWidth="1"/>
    <col min="15106" max="15106" width="19" style="379" customWidth="1"/>
    <col min="15107" max="15107" width="15.25" style="379" bestFit="1" customWidth="1"/>
    <col min="15108" max="15109" width="12.625" style="379" customWidth="1"/>
    <col min="15110" max="15110" width="17.25" style="379" bestFit="1" customWidth="1"/>
    <col min="15111" max="15111" width="14.25" style="379" customWidth="1"/>
    <col min="15112" max="15112" width="22.25" style="379" customWidth="1"/>
    <col min="15113" max="15113" width="23" style="379" customWidth="1"/>
    <col min="15114" max="15114" width="13" style="379" customWidth="1"/>
    <col min="15115" max="15115" width="12.625" style="379" customWidth="1"/>
    <col min="15116" max="15116" width="11.625" style="379" customWidth="1"/>
    <col min="15117" max="15117" width="8.25" style="379" customWidth="1"/>
    <col min="15118" max="15119" width="12" style="379" customWidth="1"/>
    <col min="15120" max="15358" width="11" style="379"/>
    <col min="15359" max="15359" width="18.25" style="379" bestFit="1" customWidth="1"/>
    <col min="15360" max="15360" width="14.375" style="379" customWidth="1"/>
    <col min="15361" max="15361" width="11.625" style="379" customWidth="1"/>
    <col min="15362" max="15362" width="19" style="379" customWidth="1"/>
    <col min="15363" max="15363" width="15.25" style="379" bestFit="1" customWidth="1"/>
    <col min="15364" max="15365" width="12.625" style="379" customWidth="1"/>
    <col min="15366" max="15366" width="17.25" style="379" bestFit="1" customWidth="1"/>
    <col min="15367" max="15367" width="14.25" style="379" customWidth="1"/>
    <col min="15368" max="15368" width="22.25" style="379" customWidth="1"/>
    <col min="15369" max="15369" width="23" style="379" customWidth="1"/>
    <col min="15370" max="15370" width="13" style="379" customWidth="1"/>
    <col min="15371" max="15371" width="12.625" style="379" customWidth="1"/>
    <col min="15372" max="15372" width="11.625" style="379" customWidth="1"/>
    <col min="15373" max="15373" width="8.25" style="379" customWidth="1"/>
    <col min="15374" max="15375" width="12" style="379" customWidth="1"/>
    <col min="15376" max="15614" width="11" style="379"/>
    <col min="15615" max="15615" width="18.25" style="379" bestFit="1" customWidth="1"/>
    <col min="15616" max="15616" width="14.375" style="379" customWidth="1"/>
    <col min="15617" max="15617" width="11.625" style="379" customWidth="1"/>
    <col min="15618" max="15618" width="19" style="379" customWidth="1"/>
    <col min="15619" max="15619" width="15.25" style="379" bestFit="1" customWidth="1"/>
    <col min="15620" max="15621" width="12.625" style="379" customWidth="1"/>
    <col min="15622" max="15622" width="17.25" style="379" bestFit="1" customWidth="1"/>
    <col min="15623" max="15623" width="14.25" style="379" customWidth="1"/>
    <col min="15624" max="15624" width="22.25" style="379" customWidth="1"/>
    <col min="15625" max="15625" width="23" style="379" customWidth="1"/>
    <col min="15626" max="15626" width="13" style="379" customWidth="1"/>
    <col min="15627" max="15627" width="12.625" style="379" customWidth="1"/>
    <col min="15628" max="15628" width="11.625" style="379" customWidth="1"/>
    <col min="15629" max="15629" width="8.25" style="379" customWidth="1"/>
    <col min="15630" max="15631" width="12" style="379" customWidth="1"/>
    <col min="15632" max="15870" width="11" style="379"/>
    <col min="15871" max="15871" width="18.25" style="379" bestFit="1" customWidth="1"/>
    <col min="15872" max="15872" width="14.375" style="379" customWidth="1"/>
    <col min="15873" max="15873" width="11.625" style="379" customWidth="1"/>
    <col min="15874" max="15874" width="19" style="379" customWidth="1"/>
    <col min="15875" max="15875" width="15.25" style="379" bestFit="1" customWidth="1"/>
    <col min="15876" max="15877" width="12.625" style="379" customWidth="1"/>
    <col min="15878" max="15878" width="17.25" style="379" bestFit="1" customWidth="1"/>
    <col min="15879" max="15879" width="14.25" style="379" customWidth="1"/>
    <col min="15880" max="15880" width="22.25" style="379" customWidth="1"/>
    <col min="15881" max="15881" width="23" style="379" customWidth="1"/>
    <col min="15882" max="15882" width="13" style="379" customWidth="1"/>
    <col min="15883" max="15883" width="12.625" style="379" customWidth="1"/>
    <col min="15884" max="15884" width="11.625" style="379" customWidth="1"/>
    <col min="15885" max="15885" width="8.25" style="379" customWidth="1"/>
    <col min="15886" max="15887" width="12" style="379" customWidth="1"/>
    <col min="15888" max="16126" width="11" style="379"/>
    <col min="16127" max="16127" width="18.25" style="379" bestFit="1" customWidth="1"/>
    <col min="16128" max="16128" width="14.375" style="379" customWidth="1"/>
    <col min="16129" max="16129" width="11.625" style="379" customWidth="1"/>
    <col min="16130" max="16130" width="19" style="379" customWidth="1"/>
    <col min="16131" max="16131" width="15.25" style="379" bestFit="1" customWidth="1"/>
    <col min="16132" max="16133" width="12.625" style="379" customWidth="1"/>
    <col min="16134" max="16134" width="17.25" style="379" bestFit="1" customWidth="1"/>
    <col min="16135" max="16135" width="14.25" style="379" customWidth="1"/>
    <col min="16136" max="16136" width="22.25" style="379" customWidth="1"/>
    <col min="16137" max="16137" width="23" style="379" customWidth="1"/>
    <col min="16138" max="16138" width="13" style="379" customWidth="1"/>
    <col min="16139" max="16139" width="12.625" style="379" customWidth="1"/>
    <col min="16140" max="16140" width="11.625" style="379" customWidth="1"/>
    <col min="16141" max="16141" width="8.25" style="379" customWidth="1"/>
    <col min="16142" max="16143" width="12" style="379" customWidth="1"/>
    <col min="16144" max="16384" width="11" style="379"/>
  </cols>
  <sheetData>
    <row r="1" spans="1:26" s="288" customFormat="1" ht="13.5" hidden="1" customHeight="1" thickBot="1" x14ac:dyDescent="0.25">
      <c r="A1" s="287">
        <f ca="1">TODAY()</f>
        <v>44000</v>
      </c>
      <c r="B1" s="287"/>
      <c r="C1" s="287"/>
      <c r="D1" s="384"/>
      <c r="G1" s="289"/>
      <c r="L1" s="348"/>
      <c r="M1" s="348"/>
    </row>
    <row r="2" spans="1:26" s="288" customFormat="1" ht="45" customHeight="1" thickTop="1" thickBot="1" x14ac:dyDescent="0.25">
      <c r="A2" s="291" t="s">
        <v>186</v>
      </c>
      <c r="B2" s="401">
        <f>Planif!C1</f>
        <v>44197</v>
      </c>
      <c r="C2" s="482"/>
      <c r="D2" s="482"/>
      <c r="E2" s="292"/>
      <c r="F2" s="292"/>
      <c r="G2" s="293"/>
      <c r="H2" s="292"/>
      <c r="I2" s="292"/>
      <c r="J2" s="292"/>
      <c r="K2" s="292"/>
      <c r="L2" s="356"/>
      <c r="M2" s="350"/>
      <c r="N2" s="492" t="s">
        <v>31</v>
      </c>
      <c r="O2" s="493"/>
      <c r="P2" s="493"/>
      <c r="Q2" s="493"/>
      <c r="R2" s="493"/>
      <c r="S2" s="493"/>
      <c r="T2" s="494"/>
      <c r="U2" s="489" t="s">
        <v>0</v>
      </c>
      <c r="V2" s="490"/>
      <c r="W2" s="490"/>
      <c r="X2" s="490"/>
      <c r="Y2" s="490"/>
      <c r="Z2" s="491"/>
    </row>
    <row r="3" spans="1:26" s="288" customFormat="1" ht="38.25" customHeight="1" thickTop="1" x14ac:dyDescent="0.2">
      <c r="A3" s="508" t="s">
        <v>1</v>
      </c>
      <c r="B3" s="514" t="s">
        <v>3</v>
      </c>
      <c r="C3" s="515"/>
      <c r="D3" s="515"/>
      <c r="E3" s="516"/>
      <c r="F3" s="485" t="s">
        <v>241</v>
      </c>
      <c r="G3" s="510" t="s">
        <v>4</v>
      </c>
      <c r="H3" s="512" t="s">
        <v>34</v>
      </c>
      <c r="I3" s="512" t="s">
        <v>2</v>
      </c>
      <c r="J3" s="495" t="s">
        <v>5</v>
      </c>
      <c r="K3" s="496"/>
      <c r="L3" s="497" t="s">
        <v>248</v>
      </c>
      <c r="M3" s="499" t="s">
        <v>36</v>
      </c>
      <c r="N3" s="501" t="s">
        <v>30</v>
      </c>
      <c r="O3" s="502"/>
      <c r="P3" s="502"/>
      <c r="Q3" s="502"/>
      <c r="R3" s="502"/>
      <c r="S3" s="502"/>
      <c r="T3" s="503"/>
      <c r="U3" s="504" t="s">
        <v>6</v>
      </c>
      <c r="V3" s="295" t="s">
        <v>7</v>
      </c>
      <c r="W3" s="295" t="s">
        <v>45</v>
      </c>
      <c r="X3" s="506" t="s">
        <v>59</v>
      </c>
      <c r="Y3" s="483" t="s">
        <v>60</v>
      </c>
      <c r="Z3" s="487" t="s">
        <v>217</v>
      </c>
    </row>
    <row r="4" spans="1:26" s="288" customFormat="1" ht="30.75" customHeight="1" thickBot="1" x14ac:dyDescent="0.25">
      <c r="A4" s="509"/>
      <c r="B4" s="296" t="s">
        <v>8</v>
      </c>
      <c r="C4" s="346" t="s">
        <v>254</v>
      </c>
      <c r="D4" s="385" t="s">
        <v>9</v>
      </c>
      <c r="E4" s="346" t="s">
        <v>254</v>
      </c>
      <c r="F4" s="486"/>
      <c r="G4" s="511"/>
      <c r="H4" s="513"/>
      <c r="I4" s="513"/>
      <c r="J4" s="297" t="s">
        <v>10</v>
      </c>
      <c r="K4" s="298" t="s">
        <v>11</v>
      </c>
      <c r="L4" s="498"/>
      <c r="M4" s="500"/>
      <c r="N4" s="299" t="s">
        <v>35</v>
      </c>
      <c r="O4" s="300" t="s">
        <v>37</v>
      </c>
      <c r="P4" s="300" t="s">
        <v>27</v>
      </c>
      <c r="Q4" s="300" t="s">
        <v>29</v>
      </c>
      <c r="R4" s="300" t="s">
        <v>28</v>
      </c>
      <c r="S4" s="301" t="s">
        <v>53</v>
      </c>
      <c r="T4" s="302" t="s">
        <v>52</v>
      </c>
      <c r="U4" s="505"/>
      <c r="V4" s="298" t="s">
        <v>12</v>
      </c>
      <c r="W4" s="298" t="s">
        <v>12</v>
      </c>
      <c r="X4" s="507"/>
      <c r="Y4" s="484"/>
      <c r="Z4" s="488"/>
    </row>
    <row r="5" spans="1:26" s="288" customFormat="1" ht="20.25" customHeight="1" thickTop="1" x14ac:dyDescent="0.2">
      <c r="A5" s="303" t="s">
        <v>214</v>
      </c>
      <c r="B5" s="304">
        <v>44317</v>
      </c>
      <c r="C5" s="347">
        <f>IF(B5="","",WEEKNUM(B5,2))</f>
        <v>18</v>
      </c>
      <c r="D5" s="304">
        <v>44347</v>
      </c>
      <c r="E5" s="347">
        <f t="shared" ref="E5:E36" si="0">IF(D5="","",WEEKNUM(D5,2))</f>
        <v>23</v>
      </c>
      <c r="F5" s="305"/>
      <c r="G5" s="306">
        <f t="shared" ref="G5:G36" ca="1" si="1">IF(B5= "", "",B5-$A$1)</f>
        <v>317</v>
      </c>
      <c r="H5" s="307"/>
      <c r="I5" s="308"/>
      <c r="J5" s="309"/>
      <c r="K5" s="310"/>
      <c r="L5" s="286"/>
      <c r="M5" s="286"/>
      <c r="N5" s="311"/>
      <c r="O5" s="312"/>
      <c r="P5" s="312"/>
      <c r="Q5" s="312"/>
      <c r="R5" s="313"/>
      <c r="S5" s="313"/>
      <c r="T5" s="314">
        <f>SUM(N5:S5)</f>
        <v>0</v>
      </c>
      <c r="U5" s="315"/>
      <c r="V5" s="316"/>
      <c r="W5" s="310"/>
      <c r="X5" s="310">
        <v>15</v>
      </c>
      <c r="Y5" s="310">
        <v>15</v>
      </c>
      <c r="Z5" s="352"/>
    </row>
    <row r="6" spans="1:26" s="288" customFormat="1" ht="20.25" customHeight="1" x14ac:dyDescent="0.2">
      <c r="A6" s="303" t="s">
        <v>97</v>
      </c>
      <c r="B6" s="317">
        <v>44317</v>
      </c>
      <c r="C6" s="347">
        <f>IF(B6="","",WEEKNUM(B6,2))</f>
        <v>18</v>
      </c>
      <c r="D6" s="317">
        <v>44317</v>
      </c>
      <c r="E6" s="347">
        <f t="shared" si="0"/>
        <v>18</v>
      </c>
      <c r="F6" s="305"/>
      <c r="G6" s="306">
        <f t="shared" ca="1" si="1"/>
        <v>317</v>
      </c>
      <c r="H6" s="307"/>
      <c r="I6" s="308"/>
      <c r="J6" s="309"/>
      <c r="K6" s="310"/>
      <c r="L6" s="286" t="s">
        <v>200</v>
      </c>
      <c r="M6" s="286" t="s">
        <v>380</v>
      </c>
      <c r="N6" s="311"/>
      <c r="O6" s="312">
        <v>4</v>
      </c>
      <c r="P6" s="312">
        <v>23</v>
      </c>
      <c r="Q6" s="312"/>
      <c r="R6" s="313"/>
      <c r="S6" s="313"/>
      <c r="T6" s="314">
        <f>SUM(N6:S6)</f>
        <v>27</v>
      </c>
      <c r="U6" s="315"/>
      <c r="V6" s="316"/>
      <c r="W6" s="310"/>
      <c r="X6" s="310">
        <v>7</v>
      </c>
      <c r="Y6" s="310">
        <v>7</v>
      </c>
      <c r="Z6" s="352"/>
    </row>
    <row r="7" spans="1:26" s="358" customFormat="1" ht="18" x14ac:dyDescent="0.2">
      <c r="A7" s="303" t="s">
        <v>261</v>
      </c>
      <c r="B7" s="304">
        <v>44317</v>
      </c>
      <c r="C7" s="347">
        <f>IF(B7="","",WEEKNUM(B7,2))</f>
        <v>18</v>
      </c>
      <c r="D7" s="304">
        <v>44317</v>
      </c>
      <c r="E7" s="347">
        <f t="shared" si="0"/>
        <v>18</v>
      </c>
      <c r="F7" s="305"/>
      <c r="G7" s="306">
        <f t="shared" ca="1" si="1"/>
        <v>317</v>
      </c>
      <c r="H7" s="307"/>
      <c r="I7" s="308"/>
      <c r="J7" s="309"/>
      <c r="K7" s="310"/>
      <c r="L7" s="286" t="s">
        <v>197</v>
      </c>
      <c r="M7" s="286" t="s">
        <v>429</v>
      </c>
      <c r="N7" s="311"/>
      <c r="O7" s="312"/>
      <c r="P7" s="312"/>
      <c r="Q7" s="312"/>
      <c r="R7" s="313"/>
      <c r="S7" s="313"/>
      <c r="T7" s="314"/>
      <c r="U7" s="318"/>
      <c r="V7" s="310"/>
      <c r="W7" s="310"/>
      <c r="X7" s="310">
        <v>0</v>
      </c>
      <c r="Y7" s="310">
        <v>0</v>
      </c>
      <c r="Z7" s="352"/>
    </row>
    <row r="8" spans="1:26" s="358" customFormat="1" ht="20.25" customHeight="1" x14ac:dyDescent="0.2">
      <c r="A8" s="303" t="s">
        <v>293</v>
      </c>
      <c r="B8" s="304">
        <v>44317</v>
      </c>
      <c r="C8" s="347">
        <v>18</v>
      </c>
      <c r="D8" s="321">
        <v>44318</v>
      </c>
      <c r="E8" s="347">
        <f t="shared" si="0"/>
        <v>18</v>
      </c>
      <c r="F8" s="305"/>
      <c r="G8" s="306">
        <f t="shared" ca="1" si="1"/>
        <v>317</v>
      </c>
      <c r="H8" s="307"/>
      <c r="I8" s="308"/>
      <c r="J8" s="309"/>
      <c r="K8" s="310"/>
      <c r="L8" s="286" t="s">
        <v>368</v>
      </c>
      <c r="M8" s="286" t="s">
        <v>430</v>
      </c>
      <c r="N8" s="311"/>
      <c r="O8" s="312"/>
      <c r="P8" s="312"/>
      <c r="Q8" s="312"/>
      <c r="R8" s="313"/>
      <c r="S8" s="313"/>
      <c r="T8" s="314"/>
      <c r="U8" s="315"/>
      <c r="V8" s="316"/>
      <c r="W8" s="310"/>
      <c r="X8" s="310">
        <v>0</v>
      </c>
      <c r="Y8" s="310">
        <v>0</v>
      </c>
      <c r="Z8" s="352"/>
    </row>
    <row r="9" spans="1:26" s="288" customFormat="1" ht="20.25" customHeight="1" x14ac:dyDescent="0.2">
      <c r="A9" s="303" t="s">
        <v>370</v>
      </c>
      <c r="B9" s="304">
        <v>44317</v>
      </c>
      <c r="C9" s="347">
        <f t="shared" ref="C9:C26" si="2">IF(B9="","",WEEKNUM(B9,2))</f>
        <v>18</v>
      </c>
      <c r="D9" s="304">
        <v>44347</v>
      </c>
      <c r="E9" s="347">
        <f t="shared" si="0"/>
        <v>23</v>
      </c>
      <c r="F9" s="305"/>
      <c r="G9" s="306">
        <f t="shared" ca="1" si="1"/>
        <v>317</v>
      </c>
      <c r="H9" s="307"/>
      <c r="I9" s="308"/>
      <c r="J9" s="309"/>
      <c r="K9" s="310"/>
      <c r="L9" s="286" t="s">
        <v>371</v>
      </c>
      <c r="M9" s="286" t="s">
        <v>431</v>
      </c>
      <c r="N9" s="311"/>
      <c r="O9" s="312"/>
      <c r="P9" s="312"/>
      <c r="Q9" s="312"/>
      <c r="R9" s="313"/>
      <c r="S9" s="313"/>
      <c r="T9" s="314">
        <f>SUM(N9:S9)</f>
        <v>0</v>
      </c>
      <c r="U9" s="315"/>
      <c r="V9" s="316"/>
      <c r="W9" s="310"/>
      <c r="X9" s="310">
        <v>15</v>
      </c>
      <c r="Y9" s="310">
        <v>15</v>
      </c>
      <c r="Z9" s="352"/>
    </row>
    <row r="10" spans="1:26" s="288" customFormat="1" ht="20.25" customHeight="1" x14ac:dyDescent="0.2">
      <c r="A10" s="303" t="s">
        <v>242</v>
      </c>
      <c r="B10" s="304">
        <v>44318</v>
      </c>
      <c r="C10" s="347">
        <f t="shared" si="2"/>
        <v>18</v>
      </c>
      <c r="D10" s="321">
        <v>44318</v>
      </c>
      <c r="E10" s="347">
        <f t="shared" si="0"/>
        <v>18</v>
      </c>
      <c r="F10" s="305"/>
      <c r="G10" s="306">
        <f t="shared" ca="1" si="1"/>
        <v>318</v>
      </c>
      <c r="H10" s="307"/>
      <c r="I10" s="308"/>
      <c r="J10" s="309"/>
      <c r="K10" s="310"/>
      <c r="L10" s="286" t="s">
        <v>197</v>
      </c>
      <c r="M10" s="286" t="s">
        <v>243</v>
      </c>
      <c r="N10" s="311"/>
      <c r="O10" s="312"/>
      <c r="P10" s="312"/>
      <c r="Q10" s="312"/>
      <c r="R10" s="313"/>
      <c r="S10" s="313"/>
      <c r="T10" s="314">
        <f>SUM(N10:S10)</f>
        <v>0</v>
      </c>
      <c r="U10" s="315"/>
      <c r="V10" s="316"/>
      <c r="W10" s="310"/>
      <c r="X10" s="310">
        <v>0</v>
      </c>
      <c r="Y10" s="310">
        <v>0</v>
      </c>
      <c r="Z10" s="352" t="s">
        <v>223</v>
      </c>
    </row>
    <row r="11" spans="1:26" s="288" customFormat="1" ht="20.25" customHeight="1" x14ac:dyDescent="0.2">
      <c r="A11" s="303" t="s">
        <v>318</v>
      </c>
      <c r="B11" s="304">
        <v>44320</v>
      </c>
      <c r="C11" s="347">
        <f t="shared" si="2"/>
        <v>19</v>
      </c>
      <c r="D11" s="321">
        <v>44320</v>
      </c>
      <c r="E11" s="347">
        <f t="shared" si="0"/>
        <v>19</v>
      </c>
      <c r="F11" s="305"/>
      <c r="G11" s="306">
        <f t="shared" ca="1" si="1"/>
        <v>320</v>
      </c>
      <c r="H11" s="307"/>
      <c r="I11" s="308"/>
      <c r="J11" s="309"/>
      <c r="K11" s="310"/>
      <c r="L11" s="286" t="s">
        <v>197</v>
      </c>
      <c r="M11" s="286" t="s">
        <v>315</v>
      </c>
      <c r="N11" s="311"/>
      <c r="O11" s="312"/>
      <c r="P11" s="312"/>
      <c r="Q11" s="312"/>
      <c r="R11" s="313"/>
      <c r="S11" s="313"/>
      <c r="T11" s="314"/>
      <c r="U11" s="315"/>
      <c r="V11" s="316"/>
      <c r="W11" s="310"/>
      <c r="X11" s="310">
        <v>0</v>
      </c>
      <c r="Y11" s="310">
        <v>0</v>
      </c>
      <c r="Z11" s="352" t="s">
        <v>319</v>
      </c>
    </row>
    <row r="12" spans="1:26" s="288" customFormat="1" ht="18" customHeight="1" x14ac:dyDescent="0.2">
      <c r="A12" s="303" t="s">
        <v>104</v>
      </c>
      <c r="B12" s="304">
        <v>44322</v>
      </c>
      <c r="C12" s="347">
        <f t="shared" si="2"/>
        <v>19</v>
      </c>
      <c r="D12" s="304">
        <v>44322</v>
      </c>
      <c r="E12" s="347">
        <f t="shared" si="0"/>
        <v>19</v>
      </c>
      <c r="F12" s="305"/>
      <c r="G12" s="306">
        <f t="shared" ca="1" si="1"/>
        <v>322</v>
      </c>
      <c r="H12" s="307"/>
      <c r="I12" s="308"/>
      <c r="J12" s="309"/>
      <c r="K12" s="310"/>
      <c r="L12" s="286" t="s">
        <v>197</v>
      </c>
      <c r="M12" s="286" t="s">
        <v>280</v>
      </c>
      <c r="N12" s="311"/>
      <c r="O12" s="312"/>
      <c r="P12" s="312"/>
      <c r="Q12" s="312"/>
      <c r="R12" s="313"/>
      <c r="S12" s="313"/>
      <c r="T12" s="314">
        <f t="shared" ref="T12:T30" si="3">SUM(N12:S12)</f>
        <v>0</v>
      </c>
      <c r="U12" s="318"/>
      <c r="V12" s="310"/>
      <c r="W12" s="310"/>
      <c r="X12" s="310">
        <v>3</v>
      </c>
      <c r="Y12" s="310">
        <v>3</v>
      </c>
      <c r="Z12" s="352"/>
    </row>
    <row r="13" spans="1:26" s="288" customFormat="1" ht="20.25" customHeight="1" x14ac:dyDescent="0.2">
      <c r="A13" s="303" t="s">
        <v>105</v>
      </c>
      <c r="B13" s="304">
        <v>44323</v>
      </c>
      <c r="C13" s="347">
        <f t="shared" si="2"/>
        <v>19</v>
      </c>
      <c r="D13" s="304">
        <v>44326</v>
      </c>
      <c r="E13" s="347">
        <f t="shared" si="0"/>
        <v>20</v>
      </c>
      <c r="F13" s="305"/>
      <c r="G13" s="306">
        <f t="shared" ca="1" si="1"/>
        <v>323</v>
      </c>
      <c r="H13" s="307"/>
      <c r="I13" s="308"/>
      <c r="J13" s="309"/>
      <c r="K13" s="310"/>
      <c r="L13" s="286" t="s">
        <v>197</v>
      </c>
      <c r="M13" s="286" t="s">
        <v>280</v>
      </c>
      <c r="N13" s="311"/>
      <c r="O13" s="312"/>
      <c r="P13" s="312"/>
      <c r="Q13" s="312"/>
      <c r="R13" s="313"/>
      <c r="S13" s="313"/>
      <c r="T13" s="314">
        <f t="shared" si="3"/>
        <v>0</v>
      </c>
      <c r="U13" s="315"/>
      <c r="V13" s="316"/>
      <c r="W13" s="310"/>
      <c r="X13" s="310">
        <v>0</v>
      </c>
      <c r="Y13" s="327">
        <v>0</v>
      </c>
      <c r="Z13" s="353"/>
    </row>
    <row r="14" spans="1:26" s="288" customFormat="1" ht="17.850000000000001" customHeight="1" x14ac:dyDescent="0.2">
      <c r="A14" s="303" t="s">
        <v>98</v>
      </c>
      <c r="B14" s="304">
        <v>44324</v>
      </c>
      <c r="C14" s="347">
        <f t="shared" si="2"/>
        <v>19</v>
      </c>
      <c r="D14" s="304">
        <v>44324</v>
      </c>
      <c r="E14" s="347">
        <f t="shared" si="0"/>
        <v>19</v>
      </c>
      <c r="F14" s="305"/>
      <c r="G14" s="306">
        <f t="shared" ca="1" si="1"/>
        <v>324</v>
      </c>
      <c r="H14" s="307"/>
      <c r="I14" s="308"/>
      <c r="J14" s="309"/>
      <c r="K14" s="310"/>
      <c r="L14" s="286" t="s">
        <v>197</v>
      </c>
      <c r="M14" s="286" t="s">
        <v>432</v>
      </c>
      <c r="N14" s="311"/>
      <c r="O14" s="312"/>
      <c r="P14" s="312"/>
      <c r="Q14" s="312"/>
      <c r="R14" s="313"/>
      <c r="S14" s="313"/>
      <c r="T14" s="314">
        <f t="shared" si="3"/>
        <v>0</v>
      </c>
      <c r="U14" s="315"/>
      <c r="V14" s="316"/>
      <c r="W14" s="310"/>
      <c r="X14" s="310">
        <v>0</v>
      </c>
      <c r="Y14" s="310">
        <v>0</v>
      </c>
      <c r="Z14" s="352"/>
    </row>
    <row r="15" spans="1:26" s="288" customFormat="1" ht="20.25" customHeight="1" x14ac:dyDescent="0.2">
      <c r="A15" s="303" t="s">
        <v>99</v>
      </c>
      <c r="B15" s="304">
        <v>44324</v>
      </c>
      <c r="C15" s="347">
        <f t="shared" si="2"/>
        <v>19</v>
      </c>
      <c r="D15" s="304">
        <v>44324</v>
      </c>
      <c r="E15" s="347">
        <f t="shared" si="0"/>
        <v>19</v>
      </c>
      <c r="F15" s="305"/>
      <c r="G15" s="306">
        <f t="shared" ca="1" si="1"/>
        <v>324</v>
      </c>
      <c r="H15" s="307"/>
      <c r="I15" s="308"/>
      <c r="J15" s="309"/>
      <c r="K15" s="310"/>
      <c r="L15" s="286" t="s">
        <v>368</v>
      </c>
      <c r="M15" s="286" t="s">
        <v>433</v>
      </c>
      <c r="N15" s="311"/>
      <c r="O15" s="312"/>
      <c r="P15" s="312"/>
      <c r="Q15" s="312"/>
      <c r="R15" s="313"/>
      <c r="S15" s="313"/>
      <c r="T15" s="314">
        <f t="shared" si="3"/>
        <v>0</v>
      </c>
      <c r="U15" s="315"/>
      <c r="V15" s="316"/>
      <c r="W15" s="310"/>
      <c r="X15" s="310">
        <v>0</v>
      </c>
      <c r="Y15" s="310">
        <v>0</v>
      </c>
      <c r="Z15" s="352"/>
    </row>
    <row r="16" spans="1:26" s="288" customFormat="1" ht="20.25" customHeight="1" x14ac:dyDescent="0.2">
      <c r="A16" s="303" t="s">
        <v>100</v>
      </c>
      <c r="B16" s="304">
        <v>44324</v>
      </c>
      <c r="C16" s="347">
        <f t="shared" si="2"/>
        <v>19</v>
      </c>
      <c r="D16" s="304">
        <v>44325</v>
      </c>
      <c r="E16" s="347">
        <f t="shared" si="0"/>
        <v>19</v>
      </c>
      <c r="F16" s="305"/>
      <c r="G16" s="306">
        <f t="shared" ca="1" si="1"/>
        <v>324</v>
      </c>
      <c r="H16" s="307"/>
      <c r="I16" s="308"/>
      <c r="J16" s="309"/>
      <c r="K16" s="310"/>
      <c r="L16" s="286" t="s">
        <v>369</v>
      </c>
      <c r="M16" s="286" t="s">
        <v>380</v>
      </c>
      <c r="N16" s="311"/>
      <c r="O16" s="312"/>
      <c r="P16" s="312"/>
      <c r="Q16" s="312"/>
      <c r="R16" s="313"/>
      <c r="S16" s="313"/>
      <c r="T16" s="314">
        <f t="shared" si="3"/>
        <v>0</v>
      </c>
      <c r="U16" s="315"/>
      <c r="V16" s="316"/>
      <c r="W16" s="310"/>
      <c r="X16" s="310">
        <v>0</v>
      </c>
      <c r="Y16" s="310">
        <v>0</v>
      </c>
      <c r="Z16" s="352"/>
    </row>
    <row r="17" spans="1:26" s="288" customFormat="1" ht="20.25" customHeight="1" x14ac:dyDescent="0.2">
      <c r="A17" s="303" t="s">
        <v>103</v>
      </c>
      <c r="B17" s="304">
        <v>44324</v>
      </c>
      <c r="C17" s="347">
        <f t="shared" si="2"/>
        <v>19</v>
      </c>
      <c r="D17" s="304">
        <v>44324</v>
      </c>
      <c r="E17" s="347">
        <f t="shared" si="0"/>
        <v>19</v>
      </c>
      <c r="F17" s="305"/>
      <c r="G17" s="306">
        <f t="shared" ca="1" si="1"/>
        <v>324</v>
      </c>
      <c r="H17" s="307"/>
      <c r="I17" s="308"/>
      <c r="J17" s="309"/>
      <c r="K17" s="310"/>
      <c r="L17" s="286" t="s">
        <v>336</v>
      </c>
      <c r="M17" s="286" t="s">
        <v>380</v>
      </c>
      <c r="N17" s="311"/>
      <c r="O17" s="312"/>
      <c r="P17" s="312"/>
      <c r="Q17" s="312"/>
      <c r="R17" s="313"/>
      <c r="S17" s="313"/>
      <c r="T17" s="314">
        <f t="shared" si="3"/>
        <v>0</v>
      </c>
      <c r="U17" s="315"/>
      <c r="V17" s="316"/>
      <c r="W17" s="310"/>
      <c r="X17" s="310">
        <v>0</v>
      </c>
      <c r="Y17" s="310">
        <v>0</v>
      </c>
      <c r="Z17" s="354"/>
    </row>
    <row r="18" spans="1:26" s="288" customFormat="1" ht="20.25" customHeight="1" x14ac:dyDescent="0.2">
      <c r="A18" s="303" t="s">
        <v>277</v>
      </c>
      <c r="B18" s="304">
        <v>44324</v>
      </c>
      <c r="C18" s="347">
        <f t="shared" si="2"/>
        <v>19</v>
      </c>
      <c r="D18" s="321">
        <v>44324</v>
      </c>
      <c r="E18" s="347">
        <f t="shared" si="0"/>
        <v>19</v>
      </c>
      <c r="F18" s="305"/>
      <c r="G18" s="306">
        <f t="shared" ca="1" si="1"/>
        <v>324</v>
      </c>
      <c r="H18" s="307"/>
      <c r="I18" s="308"/>
      <c r="J18" s="309"/>
      <c r="K18" s="310"/>
      <c r="L18" s="286" t="s">
        <v>276</v>
      </c>
      <c r="M18" s="286" t="s">
        <v>380</v>
      </c>
      <c r="N18" s="311">
        <v>4</v>
      </c>
      <c r="O18" s="312"/>
      <c r="P18" s="312">
        <v>10</v>
      </c>
      <c r="Q18" s="312">
        <v>5</v>
      </c>
      <c r="R18" s="313"/>
      <c r="S18" s="313"/>
      <c r="T18" s="314">
        <f t="shared" si="3"/>
        <v>19</v>
      </c>
      <c r="U18" s="315"/>
      <c r="V18" s="316"/>
      <c r="W18" s="310"/>
      <c r="X18" s="310">
        <v>7</v>
      </c>
      <c r="Y18" s="310">
        <v>7</v>
      </c>
      <c r="Z18" s="352"/>
    </row>
    <row r="19" spans="1:26" s="288" customFormat="1" ht="20.25" customHeight="1" x14ac:dyDescent="0.2">
      <c r="A19" s="303" t="s">
        <v>203</v>
      </c>
      <c r="B19" s="304">
        <v>44324</v>
      </c>
      <c r="C19" s="347">
        <f t="shared" si="2"/>
        <v>19</v>
      </c>
      <c r="D19" s="355">
        <v>44324</v>
      </c>
      <c r="E19" s="347">
        <f t="shared" si="0"/>
        <v>19</v>
      </c>
      <c r="F19" s="305"/>
      <c r="G19" s="306">
        <f t="shared" ca="1" si="1"/>
        <v>324</v>
      </c>
      <c r="H19" s="307"/>
      <c r="I19" s="308"/>
      <c r="J19" s="309"/>
      <c r="K19" s="310"/>
      <c r="L19" s="286" t="s">
        <v>191</v>
      </c>
      <c r="M19" s="286" t="s">
        <v>434</v>
      </c>
      <c r="N19" s="311">
        <v>2</v>
      </c>
      <c r="O19" s="312"/>
      <c r="P19" s="312">
        <v>5</v>
      </c>
      <c r="Q19" s="312"/>
      <c r="R19" s="313">
        <v>0</v>
      </c>
      <c r="S19" s="313"/>
      <c r="T19" s="314">
        <f t="shared" si="3"/>
        <v>7</v>
      </c>
      <c r="U19" s="318"/>
      <c r="V19" s="310"/>
      <c r="W19" s="310"/>
      <c r="X19" s="310">
        <v>8</v>
      </c>
      <c r="Y19" s="310">
        <v>8</v>
      </c>
      <c r="Z19" s="352" t="s">
        <v>208</v>
      </c>
    </row>
    <row r="20" spans="1:26" s="288" customFormat="1" ht="20.25" customHeight="1" x14ac:dyDescent="0.2">
      <c r="A20" s="303" t="s">
        <v>101</v>
      </c>
      <c r="B20" s="317">
        <v>44325</v>
      </c>
      <c r="C20" s="347">
        <f t="shared" si="2"/>
        <v>19</v>
      </c>
      <c r="D20" s="355">
        <v>44325</v>
      </c>
      <c r="E20" s="347">
        <f t="shared" si="0"/>
        <v>19</v>
      </c>
      <c r="F20" s="305"/>
      <c r="G20" s="306">
        <f t="shared" ca="1" si="1"/>
        <v>325</v>
      </c>
      <c r="H20" s="307"/>
      <c r="I20" s="308"/>
      <c r="J20" s="309"/>
      <c r="K20" s="310"/>
      <c r="L20" s="286" t="s">
        <v>197</v>
      </c>
      <c r="M20" s="286" t="s">
        <v>391</v>
      </c>
      <c r="N20" s="311"/>
      <c r="O20" s="312"/>
      <c r="P20" s="312"/>
      <c r="Q20" s="312"/>
      <c r="R20" s="313"/>
      <c r="S20" s="313"/>
      <c r="T20" s="314">
        <f t="shared" si="3"/>
        <v>0</v>
      </c>
      <c r="U20" s="315"/>
      <c r="V20" s="316"/>
      <c r="W20" s="310"/>
      <c r="X20" s="310">
        <v>0</v>
      </c>
      <c r="Y20" s="310">
        <v>0</v>
      </c>
      <c r="Z20" s="352"/>
    </row>
    <row r="21" spans="1:26" s="288" customFormat="1" ht="20.25" customHeight="1" x14ac:dyDescent="0.2">
      <c r="A21" s="303" t="s">
        <v>203</v>
      </c>
      <c r="B21" s="304">
        <v>44325</v>
      </c>
      <c r="C21" s="347">
        <f t="shared" si="2"/>
        <v>19</v>
      </c>
      <c r="D21" s="355">
        <v>44325</v>
      </c>
      <c r="E21" s="347">
        <f t="shared" si="0"/>
        <v>19</v>
      </c>
      <c r="F21" s="305"/>
      <c r="G21" s="306">
        <f t="shared" ca="1" si="1"/>
        <v>325</v>
      </c>
      <c r="H21" s="307"/>
      <c r="I21" s="308"/>
      <c r="J21" s="309"/>
      <c r="K21" s="310"/>
      <c r="L21" s="286" t="s">
        <v>191</v>
      </c>
      <c r="M21" s="286" t="s">
        <v>434</v>
      </c>
      <c r="N21" s="311">
        <v>2</v>
      </c>
      <c r="O21" s="312"/>
      <c r="P21" s="312">
        <v>5</v>
      </c>
      <c r="Q21" s="312"/>
      <c r="R21" s="313"/>
      <c r="S21" s="313"/>
      <c r="T21" s="314">
        <f t="shared" si="3"/>
        <v>7</v>
      </c>
      <c r="U21" s="318"/>
      <c r="V21" s="310"/>
      <c r="W21" s="310"/>
      <c r="X21" s="310">
        <v>22</v>
      </c>
      <c r="Y21" s="310">
        <v>22</v>
      </c>
      <c r="Z21" s="357" t="s">
        <v>208</v>
      </c>
    </row>
    <row r="22" spans="1:26" s="288" customFormat="1" ht="20.25" customHeight="1" x14ac:dyDescent="0.2">
      <c r="A22" s="303" t="s">
        <v>102</v>
      </c>
      <c r="B22" s="304">
        <v>44327</v>
      </c>
      <c r="C22" s="347">
        <f t="shared" si="2"/>
        <v>20</v>
      </c>
      <c r="D22" s="355">
        <v>44329</v>
      </c>
      <c r="E22" s="347">
        <f t="shared" si="0"/>
        <v>20</v>
      </c>
      <c r="F22" s="305"/>
      <c r="G22" s="306">
        <f t="shared" ca="1" si="1"/>
        <v>327</v>
      </c>
      <c r="H22" s="307"/>
      <c r="I22" s="308"/>
      <c r="J22" s="309"/>
      <c r="K22" s="310"/>
      <c r="L22" s="286" t="s">
        <v>197</v>
      </c>
      <c r="M22" s="286" t="s">
        <v>280</v>
      </c>
      <c r="N22" s="311"/>
      <c r="O22" s="312"/>
      <c r="P22" s="312">
        <v>1</v>
      </c>
      <c r="Q22" s="312"/>
      <c r="R22" s="313"/>
      <c r="S22" s="313"/>
      <c r="T22" s="314">
        <f t="shared" si="3"/>
        <v>1</v>
      </c>
      <c r="U22" s="315"/>
      <c r="V22" s="316"/>
      <c r="W22" s="310"/>
      <c r="X22" s="310">
        <v>5</v>
      </c>
      <c r="Y22" s="310">
        <v>3</v>
      </c>
      <c r="Z22" s="352"/>
    </row>
    <row r="23" spans="1:26" s="288" customFormat="1" ht="20.25" customHeight="1" x14ac:dyDescent="0.2">
      <c r="A23" s="341" t="s">
        <v>88</v>
      </c>
      <c r="B23" s="304">
        <v>44329</v>
      </c>
      <c r="C23" s="347">
        <f t="shared" si="2"/>
        <v>20</v>
      </c>
      <c r="D23" s="355">
        <v>44329</v>
      </c>
      <c r="E23" s="347">
        <f t="shared" si="0"/>
        <v>20</v>
      </c>
      <c r="F23" s="305"/>
      <c r="G23" s="306">
        <f t="shared" ca="1" si="1"/>
        <v>329</v>
      </c>
      <c r="H23" s="307"/>
      <c r="I23" s="308"/>
      <c r="J23" s="309"/>
      <c r="K23" s="310"/>
      <c r="L23" s="286" t="s">
        <v>197</v>
      </c>
      <c r="M23" s="286" t="s">
        <v>435</v>
      </c>
      <c r="N23" s="311"/>
      <c r="O23" s="312"/>
      <c r="P23" s="312"/>
      <c r="Q23" s="312"/>
      <c r="R23" s="313"/>
      <c r="S23" s="313"/>
      <c r="T23" s="314">
        <f t="shared" si="3"/>
        <v>0</v>
      </c>
      <c r="U23" s="315"/>
      <c r="V23" s="316"/>
      <c r="W23" s="310"/>
      <c r="X23" s="310">
        <v>2</v>
      </c>
      <c r="Y23" s="310">
        <v>1</v>
      </c>
      <c r="Z23" s="352"/>
    </row>
    <row r="24" spans="1:26" s="288" customFormat="1" ht="26.25" customHeight="1" x14ac:dyDescent="0.2">
      <c r="A24" s="303" t="s">
        <v>91</v>
      </c>
      <c r="B24" s="304">
        <v>44330</v>
      </c>
      <c r="C24" s="347">
        <f t="shared" si="2"/>
        <v>20</v>
      </c>
      <c r="D24" s="355">
        <v>44330</v>
      </c>
      <c r="E24" s="347">
        <f t="shared" si="0"/>
        <v>20</v>
      </c>
      <c r="F24" s="305"/>
      <c r="G24" s="306">
        <f t="shared" ca="1" si="1"/>
        <v>330</v>
      </c>
      <c r="H24" s="307"/>
      <c r="I24" s="308"/>
      <c r="J24" s="309"/>
      <c r="K24" s="310"/>
      <c r="L24" s="286" t="s">
        <v>197</v>
      </c>
      <c r="M24" s="286" t="s">
        <v>380</v>
      </c>
      <c r="N24" s="311">
        <v>3</v>
      </c>
      <c r="O24" s="312"/>
      <c r="P24" s="312">
        <v>10</v>
      </c>
      <c r="Q24" s="312"/>
      <c r="R24" s="313"/>
      <c r="S24" s="313"/>
      <c r="T24" s="314">
        <f t="shared" si="3"/>
        <v>13</v>
      </c>
      <c r="U24" s="318"/>
      <c r="V24" s="310"/>
      <c r="W24" s="310"/>
      <c r="X24" s="310">
        <v>10</v>
      </c>
      <c r="Y24" s="310">
        <v>10</v>
      </c>
      <c r="Z24" s="352" t="s">
        <v>278</v>
      </c>
    </row>
    <row r="25" spans="1:26" s="288" customFormat="1" ht="18" x14ac:dyDescent="0.2">
      <c r="A25" s="320" t="s">
        <v>108</v>
      </c>
      <c r="B25" s="321">
        <v>44331</v>
      </c>
      <c r="C25" s="347">
        <f t="shared" si="2"/>
        <v>20</v>
      </c>
      <c r="D25" s="386">
        <v>44331</v>
      </c>
      <c r="E25" s="347">
        <f t="shared" si="0"/>
        <v>20</v>
      </c>
      <c r="F25" s="322"/>
      <c r="G25" s="323">
        <f t="shared" ca="1" si="1"/>
        <v>331</v>
      </c>
      <c r="H25" s="324"/>
      <c r="I25" s="325"/>
      <c r="J25" s="326"/>
      <c r="K25" s="327"/>
      <c r="L25" s="349" t="s">
        <v>197</v>
      </c>
      <c r="M25" s="349" t="s">
        <v>380</v>
      </c>
      <c r="N25" s="329"/>
      <c r="O25" s="330"/>
      <c r="P25" s="330"/>
      <c r="Q25" s="330"/>
      <c r="R25" s="331"/>
      <c r="S25" s="331"/>
      <c r="T25" s="332">
        <f t="shared" si="3"/>
        <v>0</v>
      </c>
      <c r="U25" s="333"/>
      <c r="V25" s="334"/>
      <c r="W25" s="327"/>
      <c r="X25" s="327">
        <v>0</v>
      </c>
      <c r="Y25" s="310">
        <v>0</v>
      </c>
      <c r="Z25" s="352"/>
    </row>
    <row r="26" spans="1:26" s="288" customFormat="1" ht="25.5" customHeight="1" x14ac:dyDescent="0.2">
      <c r="A26" s="303" t="s">
        <v>109</v>
      </c>
      <c r="B26" s="304">
        <v>44331</v>
      </c>
      <c r="C26" s="347">
        <f t="shared" si="2"/>
        <v>20</v>
      </c>
      <c r="D26" s="355">
        <v>44332</v>
      </c>
      <c r="E26" s="347">
        <f t="shared" si="0"/>
        <v>20</v>
      </c>
      <c r="F26" s="305"/>
      <c r="G26" s="306">
        <f t="shared" ca="1" si="1"/>
        <v>331</v>
      </c>
      <c r="H26" s="307"/>
      <c r="I26" s="308"/>
      <c r="J26" s="309"/>
      <c r="K26" s="310"/>
      <c r="L26" s="286" t="s">
        <v>428</v>
      </c>
      <c r="M26" s="286" t="s">
        <v>436</v>
      </c>
      <c r="N26" s="311">
        <v>2</v>
      </c>
      <c r="O26" s="312"/>
      <c r="P26" s="312">
        <v>6</v>
      </c>
      <c r="Q26" s="312"/>
      <c r="R26" s="313">
        <v>0</v>
      </c>
      <c r="S26" s="313"/>
      <c r="T26" s="314">
        <f t="shared" si="3"/>
        <v>8</v>
      </c>
      <c r="U26" s="315"/>
      <c r="V26" s="316"/>
      <c r="W26" s="310"/>
      <c r="X26" s="310">
        <v>18</v>
      </c>
      <c r="Y26" s="310">
        <v>15</v>
      </c>
      <c r="Z26" s="352" t="s">
        <v>198</v>
      </c>
    </row>
    <row r="27" spans="1:26" s="288" customFormat="1" ht="18" x14ac:dyDescent="0.2">
      <c r="A27" s="303" t="s">
        <v>294</v>
      </c>
      <c r="B27" s="304">
        <v>44331</v>
      </c>
      <c r="C27" s="347">
        <v>20</v>
      </c>
      <c r="D27" s="355">
        <v>44331</v>
      </c>
      <c r="E27" s="347">
        <f t="shared" si="0"/>
        <v>20</v>
      </c>
      <c r="F27" s="305"/>
      <c r="G27" s="306">
        <f t="shared" ca="1" si="1"/>
        <v>331</v>
      </c>
      <c r="H27" s="307"/>
      <c r="I27" s="308"/>
      <c r="J27" s="309"/>
      <c r="K27" s="310"/>
      <c r="L27" s="286" t="s">
        <v>197</v>
      </c>
      <c r="M27" s="286" t="s">
        <v>437</v>
      </c>
      <c r="N27" s="311"/>
      <c r="O27" s="312"/>
      <c r="P27" s="312"/>
      <c r="Q27" s="312"/>
      <c r="R27" s="313"/>
      <c r="S27" s="313"/>
      <c r="T27" s="314">
        <f t="shared" si="3"/>
        <v>0</v>
      </c>
      <c r="U27" s="318"/>
      <c r="V27" s="310"/>
      <c r="W27" s="310"/>
      <c r="X27" s="310"/>
      <c r="Y27" s="310"/>
      <c r="Z27" s="352"/>
    </row>
    <row r="28" spans="1:26" s="288" customFormat="1" ht="18" x14ac:dyDescent="0.2">
      <c r="A28" s="303" t="s">
        <v>262</v>
      </c>
      <c r="B28" s="304">
        <v>44331</v>
      </c>
      <c r="C28" s="347">
        <f t="shared" ref="C28:C36" si="4">IF(B28="","",WEEKNUM(B28,2))</f>
        <v>20</v>
      </c>
      <c r="D28" s="355"/>
      <c r="E28" s="347" t="str">
        <f t="shared" si="0"/>
        <v/>
      </c>
      <c r="F28" s="305"/>
      <c r="G28" s="306">
        <f t="shared" ca="1" si="1"/>
        <v>331</v>
      </c>
      <c r="H28" s="307"/>
      <c r="I28" s="308"/>
      <c r="J28" s="309"/>
      <c r="K28" s="310"/>
      <c r="L28" s="286" t="s">
        <v>197</v>
      </c>
      <c r="M28" s="286" t="s">
        <v>263</v>
      </c>
      <c r="N28" s="311"/>
      <c r="O28" s="312"/>
      <c r="P28" s="312"/>
      <c r="Q28" s="312"/>
      <c r="R28" s="313"/>
      <c r="S28" s="313"/>
      <c r="T28" s="314">
        <f t="shared" si="3"/>
        <v>0</v>
      </c>
      <c r="U28" s="315"/>
      <c r="V28" s="316"/>
      <c r="W28" s="310"/>
      <c r="X28" s="310">
        <v>0</v>
      </c>
      <c r="Y28" s="310">
        <v>0</v>
      </c>
      <c r="Z28" s="352" t="s">
        <v>225</v>
      </c>
    </row>
    <row r="29" spans="1:26" s="288" customFormat="1" ht="18" x14ac:dyDescent="0.2">
      <c r="A29" s="303" t="s">
        <v>333</v>
      </c>
      <c r="B29" s="304">
        <v>44331</v>
      </c>
      <c r="C29" s="347">
        <f t="shared" si="4"/>
        <v>20</v>
      </c>
      <c r="D29" s="355">
        <v>44331</v>
      </c>
      <c r="E29" s="347">
        <f t="shared" si="0"/>
        <v>20</v>
      </c>
      <c r="F29" s="305"/>
      <c r="G29" s="306">
        <f t="shared" ca="1" si="1"/>
        <v>331</v>
      </c>
      <c r="H29" s="307"/>
      <c r="I29" s="308"/>
      <c r="J29" s="309"/>
      <c r="K29" s="310"/>
      <c r="L29" s="286" t="s">
        <v>197</v>
      </c>
      <c r="M29" s="286" t="s">
        <v>334</v>
      </c>
      <c r="N29" s="311">
        <v>1</v>
      </c>
      <c r="O29" s="312"/>
      <c r="P29" s="312">
        <v>2</v>
      </c>
      <c r="Q29" s="312"/>
      <c r="R29" s="313"/>
      <c r="S29" s="313"/>
      <c r="T29" s="314">
        <f t="shared" si="3"/>
        <v>3</v>
      </c>
      <c r="U29" s="318"/>
      <c r="V29" s="310"/>
      <c r="W29" s="310"/>
      <c r="X29" s="310">
        <v>0</v>
      </c>
      <c r="Y29" s="310">
        <v>0</v>
      </c>
      <c r="Z29" s="352"/>
    </row>
    <row r="30" spans="1:26" s="288" customFormat="1" ht="18" x14ac:dyDescent="0.2">
      <c r="A30" s="303" t="s">
        <v>110</v>
      </c>
      <c r="B30" s="304">
        <v>44332</v>
      </c>
      <c r="C30" s="347">
        <f t="shared" si="4"/>
        <v>20</v>
      </c>
      <c r="D30" s="355">
        <v>44332</v>
      </c>
      <c r="E30" s="347">
        <f t="shared" si="0"/>
        <v>20</v>
      </c>
      <c r="F30" s="404"/>
      <c r="G30" s="306">
        <f t="shared" ca="1" si="1"/>
        <v>332</v>
      </c>
      <c r="H30" s="307"/>
      <c r="I30" s="308"/>
      <c r="J30" s="309"/>
      <c r="K30" s="310"/>
      <c r="L30" s="286" t="s">
        <v>197</v>
      </c>
      <c r="M30" s="286" t="s">
        <v>257</v>
      </c>
      <c r="N30" s="311"/>
      <c r="O30" s="312"/>
      <c r="P30" s="312"/>
      <c r="Q30" s="312"/>
      <c r="R30" s="313"/>
      <c r="S30" s="313"/>
      <c r="T30" s="314">
        <f t="shared" si="3"/>
        <v>0</v>
      </c>
      <c r="U30" s="318"/>
      <c r="V30" s="310"/>
      <c r="W30" s="310"/>
      <c r="X30" s="310">
        <v>0</v>
      </c>
      <c r="Y30" s="310">
        <v>0</v>
      </c>
      <c r="Z30" s="352"/>
    </row>
    <row r="31" spans="1:26" s="288" customFormat="1" ht="17.45" customHeight="1" x14ac:dyDescent="0.2">
      <c r="A31" s="303" t="s">
        <v>312</v>
      </c>
      <c r="B31" s="304">
        <v>44334</v>
      </c>
      <c r="C31" s="347">
        <f t="shared" si="4"/>
        <v>21</v>
      </c>
      <c r="D31" s="355">
        <v>44334</v>
      </c>
      <c r="E31" s="347">
        <f t="shared" si="0"/>
        <v>21</v>
      </c>
      <c r="F31" s="305"/>
      <c r="G31" s="306">
        <f t="shared" ca="1" si="1"/>
        <v>334</v>
      </c>
      <c r="H31" s="307"/>
      <c r="I31" s="308"/>
      <c r="J31" s="309"/>
      <c r="K31" s="310"/>
      <c r="L31" s="286" t="s">
        <v>197</v>
      </c>
      <c r="M31" s="286" t="s">
        <v>380</v>
      </c>
      <c r="N31" s="311"/>
      <c r="O31" s="312"/>
      <c r="P31" s="312"/>
      <c r="Q31" s="312"/>
      <c r="R31" s="313"/>
      <c r="S31" s="313"/>
      <c r="T31" s="314"/>
      <c r="U31" s="318"/>
      <c r="V31" s="310"/>
      <c r="W31" s="310"/>
      <c r="X31" s="310">
        <v>0</v>
      </c>
      <c r="Y31" s="310">
        <v>0</v>
      </c>
      <c r="Z31" s="352"/>
    </row>
    <row r="32" spans="1:26" s="288" customFormat="1" ht="17.45" customHeight="1" x14ac:dyDescent="0.2">
      <c r="A32" s="303" t="s">
        <v>124</v>
      </c>
      <c r="B32" s="304">
        <v>44336</v>
      </c>
      <c r="C32" s="347">
        <f t="shared" si="4"/>
        <v>21</v>
      </c>
      <c r="D32" s="355">
        <v>44351</v>
      </c>
      <c r="E32" s="347">
        <f t="shared" si="0"/>
        <v>23</v>
      </c>
      <c r="F32" s="305"/>
      <c r="G32" s="306">
        <f t="shared" ca="1" si="1"/>
        <v>336</v>
      </c>
      <c r="H32" s="307"/>
      <c r="I32" s="308"/>
      <c r="J32" s="309"/>
      <c r="K32" s="310"/>
      <c r="L32" s="286" t="s">
        <v>197</v>
      </c>
      <c r="M32" s="286" t="s">
        <v>438</v>
      </c>
      <c r="N32" s="311"/>
      <c r="O32" s="312"/>
      <c r="P32" s="312"/>
      <c r="Q32" s="312"/>
      <c r="R32" s="313"/>
      <c r="S32" s="313"/>
      <c r="T32" s="314">
        <f t="shared" ref="T32:T41" si="5">SUM(N32:S32)</f>
        <v>0</v>
      </c>
      <c r="U32" s="318"/>
      <c r="V32" s="310"/>
      <c r="W32" s="310"/>
      <c r="X32" s="310">
        <v>2</v>
      </c>
      <c r="Y32" s="310">
        <v>2</v>
      </c>
      <c r="Z32" s="352"/>
    </row>
    <row r="33" spans="1:26" s="288" customFormat="1" ht="18" x14ac:dyDescent="0.2">
      <c r="A33" s="320" t="s">
        <v>373</v>
      </c>
      <c r="B33" s="304">
        <v>44336</v>
      </c>
      <c r="C33" s="347">
        <f t="shared" si="4"/>
        <v>21</v>
      </c>
      <c r="D33" s="355">
        <v>44336</v>
      </c>
      <c r="E33" s="347">
        <f t="shared" si="0"/>
        <v>21</v>
      </c>
      <c r="F33" s="305"/>
      <c r="G33" s="306">
        <f t="shared" ca="1" si="1"/>
        <v>336</v>
      </c>
      <c r="H33" s="307"/>
      <c r="I33" s="308"/>
      <c r="J33" s="309"/>
      <c r="K33" s="310"/>
      <c r="L33" s="286" t="s">
        <v>374</v>
      </c>
      <c r="M33" s="286" t="s">
        <v>431</v>
      </c>
      <c r="N33" s="311"/>
      <c r="O33" s="312"/>
      <c r="P33" s="312"/>
      <c r="Q33" s="312"/>
      <c r="R33" s="313"/>
      <c r="S33" s="313"/>
      <c r="T33" s="314">
        <f t="shared" si="5"/>
        <v>0</v>
      </c>
      <c r="U33" s="318"/>
      <c r="V33" s="310"/>
      <c r="W33" s="310"/>
      <c r="X33" s="310">
        <v>10</v>
      </c>
      <c r="Y33" s="310">
        <v>10</v>
      </c>
      <c r="Z33" s="352"/>
    </row>
    <row r="34" spans="1:26" s="288" customFormat="1" ht="18" x14ac:dyDescent="0.2">
      <c r="A34" s="303" t="s">
        <v>113</v>
      </c>
      <c r="B34" s="304">
        <v>44337</v>
      </c>
      <c r="C34" s="347">
        <f t="shared" si="4"/>
        <v>21</v>
      </c>
      <c r="D34" s="355">
        <v>44339</v>
      </c>
      <c r="E34" s="347">
        <f t="shared" si="0"/>
        <v>21</v>
      </c>
      <c r="F34" s="305"/>
      <c r="G34" s="306">
        <f t="shared" ca="1" si="1"/>
        <v>337</v>
      </c>
      <c r="H34" s="307"/>
      <c r="I34" s="308"/>
      <c r="J34" s="309"/>
      <c r="K34" s="310"/>
      <c r="L34" s="286" t="s">
        <v>197</v>
      </c>
      <c r="M34" s="286" t="s">
        <v>380</v>
      </c>
      <c r="N34" s="311"/>
      <c r="O34" s="312"/>
      <c r="P34" s="312"/>
      <c r="Q34" s="312"/>
      <c r="R34" s="313"/>
      <c r="S34" s="313"/>
      <c r="T34" s="314">
        <f t="shared" si="5"/>
        <v>0</v>
      </c>
      <c r="U34" s="315"/>
      <c r="V34" s="316"/>
      <c r="W34" s="310"/>
      <c r="X34" s="310">
        <v>0</v>
      </c>
      <c r="Y34" s="310">
        <v>0</v>
      </c>
      <c r="Z34" s="352"/>
    </row>
    <row r="35" spans="1:26" s="288" customFormat="1" ht="18" x14ac:dyDescent="0.2">
      <c r="A35" s="320" t="s">
        <v>115</v>
      </c>
      <c r="B35" s="321">
        <v>44337</v>
      </c>
      <c r="C35" s="347">
        <f t="shared" si="4"/>
        <v>21</v>
      </c>
      <c r="D35" s="386">
        <v>44339</v>
      </c>
      <c r="E35" s="347">
        <f t="shared" si="0"/>
        <v>21</v>
      </c>
      <c r="F35" s="322"/>
      <c r="G35" s="323">
        <f t="shared" ca="1" si="1"/>
        <v>337</v>
      </c>
      <c r="H35" s="324"/>
      <c r="I35" s="325"/>
      <c r="J35" s="326"/>
      <c r="K35" s="327"/>
      <c r="L35" s="349" t="s">
        <v>197</v>
      </c>
      <c r="M35" s="349" t="s">
        <v>439</v>
      </c>
      <c r="N35" s="329"/>
      <c r="O35" s="330"/>
      <c r="P35" s="330"/>
      <c r="Q35" s="330"/>
      <c r="R35" s="331"/>
      <c r="S35" s="331"/>
      <c r="T35" s="332">
        <f t="shared" si="5"/>
        <v>0</v>
      </c>
      <c r="U35" s="333"/>
      <c r="V35" s="334"/>
      <c r="W35" s="327"/>
      <c r="X35" s="327">
        <v>0</v>
      </c>
      <c r="Y35" s="310">
        <v>0</v>
      </c>
      <c r="Z35" s="352"/>
    </row>
    <row r="36" spans="1:26" s="288" customFormat="1" ht="18" x14ac:dyDescent="0.2">
      <c r="A36" s="320" t="s">
        <v>107</v>
      </c>
      <c r="B36" s="304">
        <v>44338</v>
      </c>
      <c r="C36" s="347">
        <f t="shared" si="4"/>
        <v>21</v>
      </c>
      <c r="D36" s="355">
        <v>44339</v>
      </c>
      <c r="E36" s="347">
        <f t="shared" si="0"/>
        <v>21</v>
      </c>
      <c r="F36" s="305"/>
      <c r="G36" s="306">
        <f t="shared" ca="1" si="1"/>
        <v>338</v>
      </c>
      <c r="H36" s="307"/>
      <c r="I36" s="308"/>
      <c r="J36" s="309"/>
      <c r="K36" s="310"/>
      <c r="L36" s="286" t="s">
        <v>197</v>
      </c>
      <c r="M36" s="286" t="s">
        <v>389</v>
      </c>
      <c r="N36" s="311"/>
      <c r="O36" s="312"/>
      <c r="P36" s="312"/>
      <c r="Q36" s="312"/>
      <c r="R36" s="313"/>
      <c r="S36" s="313"/>
      <c r="T36" s="314">
        <f t="shared" si="5"/>
        <v>0</v>
      </c>
      <c r="U36" s="318"/>
      <c r="V36" s="310"/>
      <c r="W36" s="310"/>
      <c r="X36" s="310">
        <v>0</v>
      </c>
      <c r="Y36" s="310">
        <v>0</v>
      </c>
      <c r="Z36" s="357"/>
    </row>
    <row r="37" spans="1:26" s="288" customFormat="1" ht="17.45" customHeight="1" x14ac:dyDescent="0.2">
      <c r="A37" s="303" t="s">
        <v>295</v>
      </c>
      <c r="B37" s="317">
        <v>44338</v>
      </c>
      <c r="C37" s="347">
        <v>21</v>
      </c>
      <c r="D37" s="355">
        <v>44339</v>
      </c>
      <c r="E37" s="347">
        <f t="shared" ref="E37:E68" si="6">IF(D37="","",WEEKNUM(D37,2))</f>
        <v>21</v>
      </c>
      <c r="F37" s="305"/>
      <c r="G37" s="306">
        <f t="shared" ref="G37:G68" ca="1" si="7">IF(B37= "", "",B37-$A$1)</f>
        <v>338</v>
      </c>
      <c r="H37" s="307"/>
      <c r="I37" s="308"/>
      <c r="J37" s="309"/>
      <c r="K37" s="310"/>
      <c r="L37" s="286" t="s">
        <v>197</v>
      </c>
      <c r="M37" s="286" t="s">
        <v>433</v>
      </c>
      <c r="N37" s="311"/>
      <c r="O37" s="312"/>
      <c r="P37" s="312"/>
      <c r="Q37" s="312"/>
      <c r="R37" s="313"/>
      <c r="S37" s="313"/>
      <c r="T37" s="314">
        <f t="shared" si="5"/>
        <v>0</v>
      </c>
      <c r="U37" s="318"/>
      <c r="V37" s="310"/>
      <c r="W37" s="310"/>
      <c r="X37" s="310">
        <v>0</v>
      </c>
      <c r="Y37" s="310">
        <v>0</v>
      </c>
      <c r="Z37" s="352"/>
    </row>
    <row r="38" spans="1:26" s="288" customFormat="1" ht="18" x14ac:dyDescent="0.2">
      <c r="A38" s="336" t="s">
        <v>116</v>
      </c>
      <c r="B38" s="397">
        <v>44339</v>
      </c>
      <c r="C38" s="347">
        <f>IF(B38="","",WEEKNUM(B38,2))</f>
        <v>21</v>
      </c>
      <c r="D38" s="398">
        <v>44339</v>
      </c>
      <c r="E38" s="347">
        <f t="shared" si="6"/>
        <v>21</v>
      </c>
      <c r="F38" s="338"/>
      <c r="G38" s="323">
        <f t="shared" ca="1" si="7"/>
        <v>339</v>
      </c>
      <c r="H38" s="339"/>
      <c r="I38" s="340"/>
      <c r="J38" s="326"/>
      <c r="K38" s="327"/>
      <c r="L38" s="349" t="s">
        <v>197</v>
      </c>
      <c r="M38" s="286" t="s">
        <v>314</v>
      </c>
      <c r="N38" s="311"/>
      <c r="O38" s="312"/>
      <c r="P38" s="312"/>
      <c r="Q38" s="312"/>
      <c r="R38" s="313"/>
      <c r="S38" s="313"/>
      <c r="T38" s="314">
        <f t="shared" si="5"/>
        <v>0</v>
      </c>
      <c r="U38" s="315"/>
      <c r="V38" s="316"/>
      <c r="W38" s="310"/>
      <c r="X38" s="310">
        <v>0</v>
      </c>
      <c r="Y38" s="310">
        <v>0</v>
      </c>
      <c r="Z38" s="352"/>
    </row>
    <row r="39" spans="1:26" s="288" customFormat="1" ht="20.25" customHeight="1" x14ac:dyDescent="0.2">
      <c r="A39" s="303" t="s">
        <v>106</v>
      </c>
      <c r="B39" s="317">
        <v>44340</v>
      </c>
      <c r="C39" s="347">
        <f>IF(B39="","",WEEKNUM(B39,2))</f>
        <v>22</v>
      </c>
      <c r="D39" s="355">
        <v>44340</v>
      </c>
      <c r="E39" s="347">
        <f t="shared" si="6"/>
        <v>22</v>
      </c>
      <c r="F39" s="305"/>
      <c r="G39" s="306">
        <f t="shared" ca="1" si="7"/>
        <v>340</v>
      </c>
      <c r="H39" s="307"/>
      <c r="I39" s="308"/>
      <c r="J39" s="309"/>
      <c r="K39" s="310"/>
      <c r="L39" s="286" t="s">
        <v>197</v>
      </c>
      <c r="M39" s="286" t="s">
        <v>280</v>
      </c>
      <c r="N39" s="311"/>
      <c r="O39" s="312"/>
      <c r="P39" s="312"/>
      <c r="Q39" s="312"/>
      <c r="R39" s="313"/>
      <c r="S39" s="313"/>
      <c r="T39" s="314">
        <f t="shared" si="5"/>
        <v>0</v>
      </c>
      <c r="U39" s="315"/>
      <c r="V39" s="316"/>
      <c r="W39" s="310"/>
      <c r="X39" s="310">
        <v>1</v>
      </c>
      <c r="Y39" s="310">
        <v>1</v>
      </c>
      <c r="Z39" s="352"/>
    </row>
    <row r="40" spans="1:26" s="288" customFormat="1" ht="26.45" customHeight="1" x14ac:dyDescent="0.2">
      <c r="A40" s="303" t="s">
        <v>441</v>
      </c>
      <c r="B40" s="317">
        <v>44341</v>
      </c>
      <c r="C40" s="347">
        <f>IF(B40="","",WEEKNUM(B40,2))</f>
        <v>22</v>
      </c>
      <c r="D40" s="355">
        <v>44341</v>
      </c>
      <c r="E40" s="347">
        <f t="shared" si="6"/>
        <v>22</v>
      </c>
      <c r="F40" s="305"/>
      <c r="G40" s="306">
        <f t="shared" ca="1" si="7"/>
        <v>341</v>
      </c>
      <c r="H40" s="307"/>
      <c r="I40" s="308"/>
      <c r="J40" s="309"/>
      <c r="K40" s="310"/>
      <c r="L40" s="286" t="s">
        <v>197</v>
      </c>
      <c r="M40" s="286" t="s">
        <v>440</v>
      </c>
      <c r="N40" s="311"/>
      <c r="O40" s="312"/>
      <c r="P40" s="312"/>
      <c r="Q40" s="312"/>
      <c r="R40" s="313"/>
      <c r="S40" s="313"/>
      <c r="T40" s="314">
        <f t="shared" si="5"/>
        <v>0</v>
      </c>
      <c r="U40" s="318"/>
      <c r="V40" s="310"/>
      <c r="W40" s="310"/>
      <c r="X40" s="310">
        <v>0</v>
      </c>
      <c r="Y40" s="310">
        <v>0</v>
      </c>
      <c r="Z40" s="352"/>
    </row>
    <row r="41" spans="1:26" s="288" customFormat="1" ht="18" x14ac:dyDescent="0.2">
      <c r="A41" s="303" t="s">
        <v>112</v>
      </c>
      <c r="B41" s="317">
        <v>44342</v>
      </c>
      <c r="C41" s="347">
        <f>IF(B41="","",WEEKNUM(B41,2))</f>
        <v>22</v>
      </c>
      <c r="D41" s="355">
        <v>44346</v>
      </c>
      <c r="E41" s="347">
        <f t="shared" si="6"/>
        <v>22</v>
      </c>
      <c r="F41" s="305"/>
      <c r="G41" s="306">
        <f t="shared" ca="1" si="7"/>
        <v>342</v>
      </c>
      <c r="H41" s="307"/>
      <c r="I41" s="308"/>
      <c r="J41" s="309"/>
      <c r="K41" s="310"/>
      <c r="L41" s="286" t="s">
        <v>197</v>
      </c>
      <c r="M41" s="286" t="s">
        <v>280</v>
      </c>
      <c r="N41" s="311">
        <v>2</v>
      </c>
      <c r="O41" s="312"/>
      <c r="P41" s="312">
        <v>2</v>
      </c>
      <c r="Q41" s="312"/>
      <c r="R41" s="313"/>
      <c r="S41" s="313"/>
      <c r="T41" s="314">
        <f t="shared" si="5"/>
        <v>4</v>
      </c>
      <c r="U41" s="318"/>
      <c r="V41" s="310"/>
      <c r="W41" s="310"/>
      <c r="X41" s="310">
        <v>23</v>
      </c>
      <c r="Y41" s="310">
        <v>4</v>
      </c>
      <c r="Z41" s="352"/>
    </row>
    <row r="42" spans="1:26" s="288" customFormat="1" ht="20.25" customHeight="1" x14ac:dyDescent="0.2">
      <c r="A42" s="303" t="s">
        <v>329</v>
      </c>
      <c r="B42" s="317">
        <v>44342</v>
      </c>
      <c r="C42" s="347">
        <f>IF(B42="","",WEEKNUM(B42,2))</f>
        <v>22</v>
      </c>
      <c r="D42" s="355">
        <v>44342</v>
      </c>
      <c r="E42" s="347">
        <f t="shared" si="6"/>
        <v>22</v>
      </c>
      <c r="F42" s="305"/>
      <c r="G42" s="306">
        <f t="shared" ca="1" si="7"/>
        <v>342</v>
      </c>
      <c r="H42" s="307"/>
      <c r="I42" s="308"/>
      <c r="J42" s="309"/>
      <c r="K42" s="310"/>
      <c r="L42" s="286" t="s">
        <v>197</v>
      </c>
      <c r="M42" s="286" t="s">
        <v>387</v>
      </c>
      <c r="N42" s="311"/>
      <c r="O42" s="312"/>
      <c r="P42" s="312"/>
      <c r="Q42" s="312"/>
      <c r="R42" s="313"/>
      <c r="S42" s="313"/>
      <c r="T42" s="314"/>
      <c r="U42" s="318"/>
      <c r="V42" s="310"/>
      <c r="W42" s="310"/>
      <c r="X42" s="310">
        <v>0</v>
      </c>
      <c r="Y42" s="310">
        <v>0</v>
      </c>
      <c r="Z42" s="352"/>
    </row>
    <row r="43" spans="1:26" s="288" customFormat="1" ht="20.25" customHeight="1" x14ac:dyDescent="0.2">
      <c r="A43" s="303" t="s">
        <v>352</v>
      </c>
      <c r="B43" s="317">
        <v>44342</v>
      </c>
      <c r="C43" s="347">
        <v>22</v>
      </c>
      <c r="D43" s="355">
        <v>44342</v>
      </c>
      <c r="E43" s="347">
        <f t="shared" si="6"/>
        <v>22</v>
      </c>
      <c r="F43" s="305" t="s">
        <v>353</v>
      </c>
      <c r="G43" s="306">
        <f t="shared" ca="1" si="7"/>
        <v>342</v>
      </c>
      <c r="H43" s="307"/>
      <c r="I43" s="308"/>
      <c r="J43" s="309"/>
      <c r="K43" s="310"/>
      <c r="L43" s="286" t="s">
        <v>197</v>
      </c>
      <c r="M43" s="286" t="s">
        <v>442</v>
      </c>
      <c r="N43" s="311"/>
      <c r="O43" s="312"/>
      <c r="P43" s="312"/>
      <c r="Q43" s="312"/>
      <c r="R43" s="313"/>
      <c r="S43" s="313"/>
      <c r="T43" s="314"/>
      <c r="U43" s="318"/>
      <c r="V43" s="310"/>
      <c r="W43" s="310"/>
      <c r="X43" s="310">
        <v>0</v>
      </c>
      <c r="Y43" s="310">
        <v>0</v>
      </c>
      <c r="Z43" s="352"/>
    </row>
    <row r="44" spans="1:26" s="288" customFormat="1" ht="20.25" customHeight="1" x14ac:dyDescent="0.2">
      <c r="A44" s="303" t="s">
        <v>145</v>
      </c>
      <c r="B44" s="317">
        <v>44342</v>
      </c>
      <c r="C44" s="347">
        <f>IF(B44="","",WEEKNUM(B44,2))</f>
        <v>22</v>
      </c>
      <c r="D44" s="355">
        <v>44373</v>
      </c>
      <c r="E44" s="347">
        <f t="shared" si="6"/>
        <v>26</v>
      </c>
      <c r="F44" s="305"/>
      <c r="G44" s="306">
        <f t="shared" ca="1" si="7"/>
        <v>342</v>
      </c>
      <c r="H44" s="307"/>
      <c r="I44" s="308"/>
      <c r="J44" s="309"/>
      <c r="K44" s="310"/>
      <c r="L44" s="286" t="s">
        <v>291</v>
      </c>
      <c r="M44" s="286" t="s">
        <v>443</v>
      </c>
      <c r="N44" s="311"/>
      <c r="O44" s="312"/>
      <c r="P44" s="312"/>
      <c r="Q44" s="312"/>
      <c r="R44" s="313"/>
      <c r="S44" s="313"/>
      <c r="T44" s="314">
        <f t="shared" ref="T44:T53" si="8">SUM(N44:S44)</f>
        <v>0</v>
      </c>
      <c r="U44" s="318"/>
      <c r="V44" s="310"/>
      <c r="W44" s="310"/>
      <c r="X44" s="310">
        <v>0</v>
      </c>
      <c r="Y44" s="310">
        <v>0</v>
      </c>
      <c r="Z44" s="352"/>
    </row>
    <row r="45" spans="1:26" s="288" customFormat="1" ht="20.25" customHeight="1" x14ac:dyDescent="0.2">
      <c r="A45" s="303" t="s">
        <v>320</v>
      </c>
      <c r="B45" s="317">
        <v>44343</v>
      </c>
      <c r="C45" s="347">
        <f>IF(B45="","",WEEKNUM(B45,2))</f>
        <v>22</v>
      </c>
      <c r="D45" s="355"/>
      <c r="E45" s="347" t="str">
        <f t="shared" si="6"/>
        <v/>
      </c>
      <c r="F45" s="305" t="s">
        <v>354</v>
      </c>
      <c r="G45" s="306">
        <f t="shared" ca="1" si="7"/>
        <v>343</v>
      </c>
      <c r="H45" s="307"/>
      <c r="I45" s="308"/>
      <c r="J45" s="309"/>
      <c r="K45" s="310"/>
      <c r="L45" s="286" t="s">
        <v>197</v>
      </c>
      <c r="M45" s="286" t="s">
        <v>442</v>
      </c>
      <c r="N45" s="311"/>
      <c r="O45" s="312"/>
      <c r="P45" s="312"/>
      <c r="Q45" s="312"/>
      <c r="R45" s="313"/>
      <c r="S45" s="313"/>
      <c r="T45" s="314">
        <f t="shared" si="8"/>
        <v>0</v>
      </c>
      <c r="U45" s="318"/>
      <c r="V45" s="310"/>
      <c r="W45" s="310"/>
      <c r="X45" s="310">
        <v>0</v>
      </c>
      <c r="Y45" s="310">
        <v>0</v>
      </c>
      <c r="Z45" s="352"/>
    </row>
    <row r="46" spans="1:26" s="288" customFormat="1" ht="20.25" customHeight="1" x14ac:dyDescent="0.2">
      <c r="A46" s="303" t="s">
        <v>117</v>
      </c>
      <c r="B46" s="317">
        <v>44343</v>
      </c>
      <c r="C46" s="347">
        <f>IF(B46="","",WEEKNUM(B46,2))</f>
        <v>22</v>
      </c>
      <c r="D46" s="355">
        <v>44345</v>
      </c>
      <c r="E46" s="347">
        <f t="shared" si="6"/>
        <v>22</v>
      </c>
      <c r="F46" s="305"/>
      <c r="G46" s="306">
        <f t="shared" ca="1" si="7"/>
        <v>343</v>
      </c>
      <c r="H46" s="307"/>
      <c r="I46" s="308"/>
      <c r="J46" s="309"/>
      <c r="K46" s="310"/>
      <c r="L46" s="286" t="s">
        <v>197</v>
      </c>
      <c r="M46" s="286" t="s">
        <v>280</v>
      </c>
      <c r="N46" s="311"/>
      <c r="O46" s="312"/>
      <c r="P46" s="312"/>
      <c r="Q46" s="312"/>
      <c r="R46" s="313"/>
      <c r="S46" s="313"/>
      <c r="T46" s="314">
        <f t="shared" si="8"/>
        <v>0</v>
      </c>
      <c r="U46" s="315"/>
      <c r="V46" s="316"/>
      <c r="W46" s="310"/>
      <c r="X46" s="310">
        <v>1</v>
      </c>
      <c r="Y46" s="310">
        <v>1</v>
      </c>
      <c r="Z46" s="352"/>
    </row>
    <row r="47" spans="1:26" s="288" customFormat="1" ht="20.25" customHeight="1" x14ac:dyDescent="0.2">
      <c r="A47" s="303" t="s">
        <v>118</v>
      </c>
      <c r="B47" s="317">
        <v>44344</v>
      </c>
      <c r="C47" s="347">
        <f>IF(B47="","",WEEKNUM(B47,2))</f>
        <v>22</v>
      </c>
      <c r="D47" s="355">
        <v>44346</v>
      </c>
      <c r="E47" s="347">
        <f t="shared" si="6"/>
        <v>22</v>
      </c>
      <c r="F47" s="305"/>
      <c r="G47" s="306">
        <f t="shared" ca="1" si="7"/>
        <v>344</v>
      </c>
      <c r="H47" s="307"/>
      <c r="I47" s="308"/>
      <c r="J47" s="309"/>
      <c r="K47" s="310"/>
      <c r="L47" s="286" t="s">
        <v>197</v>
      </c>
      <c r="M47" s="286" t="s">
        <v>399</v>
      </c>
      <c r="N47" s="311"/>
      <c r="O47" s="312"/>
      <c r="P47" s="312"/>
      <c r="Q47" s="312"/>
      <c r="R47" s="313"/>
      <c r="S47" s="313"/>
      <c r="T47" s="314">
        <f t="shared" si="8"/>
        <v>0</v>
      </c>
      <c r="U47" s="315"/>
      <c r="V47" s="316"/>
      <c r="W47" s="310"/>
      <c r="X47" s="310">
        <v>0</v>
      </c>
      <c r="Y47" s="310">
        <v>0</v>
      </c>
      <c r="Z47" s="352"/>
    </row>
    <row r="48" spans="1:26" s="288" customFormat="1" ht="20.25" customHeight="1" x14ac:dyDescent="0.2">
      <c r="A48" s="303" t="s">
        <v>296</v>
      </c>
      <c r="B48" s="317">
        <v>44345</v>
      </c>
      <c r="C48" s="347">
        <v>22</v>
      </c>
      <c r="D48" s="355">
        <v>44346</v>
      </c>
      <c r="E48" s="347">
        <f t="shared" si="6"/>
        <v>22</v>
      </c>
      <c r="F48" s="305"/>
      <c r="G48" s="306">
        <f t="shared" ca="1" si="7"/>
        <v>345</v>
      </c>
      <c r="H48" s="307"/>
      <c r="I48" s="308"/>
      <c r="J48" s="309"/>
      <c r="K48" s="310"/>
      <c r="L48" s="286" t="s">
        <v>197</v>
      </c>
      <c r="M48" s="286" t="s">
        <v>444</v>
      </c>
      <c r="N48" s="311"/>
      <c r="O48" s="312"/>
      <c r="P48" s="312"/>
      <c r="Q48" s="312"/>
      <c r="R48" s="313"/>
      <c r="S48" s="313"/>
      <c r="T48" s="314">
        <f t="shared" si="8"/>
        <v>0</v>
      </c>
      <c r="U48" s="318"/>
      <c r="V48" s="310"/>
      <c r="W48" s="310"/>
      <c r="X48" s="310">
        <v>0</v>
      </c>
      <c r="Y48" s="310">
        <v>0</v>
      </c>
      <c r="Z48" s="352"/>
    </row>
    <row r="49" spans="1:26" s="288" customFormat="1" ht="27" customHeight="1" x14ac:dyDescent="0.2">
      <c r="A49" s="303" t="s">
        <v>119</v>
      </c>
      <c r="B49" s="317">
        <v>44345</v>
      </c>
      <c r="C49" s="347">
        <f t="shared" ref="C49:C57" si="9">IF(B49="","",WEEKNUM(B49,2))</f>
        <v>22</v>
      </c>
      <c r="D49" s="355">
        <v>44345</v>
      </c>
      <c r="E49" s="347">
        <f t="shared" si="6"/>
        <v>22</v>
      </c>
      <c r="F49" s="305"/>
      <c r="G49" s="306">
        <f t="shared" ca="1" si="7"/>
        <v>345</v>
      </c>
      <c r="H49" s="307"/>
      <c r="I49" s="308"/>
      <c r="J49" s="309"/>
      <c r="K49" s="310"/>
      <c r="L49" s="286" t="s">
        <v>197</v>
      </c>
      <c r="M49" s="286" t="s">
        <v>436</v>
      </c>
      <c r="N49" s="311"/>
      <c r="O49" s="312"/>
      <c r="P49" s="312"/>
      <c r="Q49" s="312"/>
      <c r="R49" s="313"/>
      <c r="S49" s="313"/>
      <c r="T49" s="314">
        <f t="shared" si="8"/>
        <v>0</v>
      </c>
      <c r="U49" s="315"/>
      <c r="V49" s="316"/>
      <c r="W49" s="310"/>
      <c r="X49" s="310">
        <v>0</v>
      </c>
      <c r="Y49" s="310">
        <v>0</v>
      </c>
      <c r="Z49" s="352"/>
    </row>
    <row r="50" spans="1:26" s="288" customFormat="1" ht="20.25" customHeight="1" x14ac:dyDescent="0.2">
      <c r="A50" s="303" t="s">
        <v>120</v>
      </c>
      <c r="B50" s="317">
        <v>44345</v>
      </c>
      <c r="C50" s="347">
        <f t="shared" si="9"/>
        <v>22</v>
      </c>
      <c r="D50" s="355">
        <v>44346</v>
      </c>
      <c r="E50" s="347">
        <f t="shared" si="6"/>
        <v>22</v>
      </c>
      <c r="F50" s="305"/>
      <c r="G50" s="306">
        <f t="shared" ca="1" si="7"/>
        <v>345</v>
      </c>
      <c r="H50" s="307"/>
      <c r="I50" s="308"/>
      <c r="J50" s="309"/>
      <c r="K50" s="310"/>
      <c r="L50" s="286" t="s">
        <v>197</v>
      </c>
      <c r="M50" s="286" t="s">
        <v>445</v>
      </c>
      <c r="N50" s="311"/>
      <c r="O50" s="312"/>
      <c r="P50" s="312"/>
      <c r="Q50" s="312"/>
      <c r="R50" s="313"/>
      <c r="S50" s="313"/>
      <c r="T50" s="314">
        <f t="shared" si="8"/>
        <v>0</v>
      </c>
      <c r="U50" s="315"/>
      <c r="V50" s="316"/>
      <c r="W50" s="310"/>
      <c r="X50" s="310">
        <v>0</v>
      </c>
      <c r="Y50" s="310">
        <v>0</v>
      </c>
      <c r="Z50" s="352"/>
    </row>
    <row r="51" spans="1:26" s="288" customFormat="1" ht="18" x14ac:dyDescent="0.2">
      <c r="A51" s="303" t="s">
        <v>114</v>
      </c>
      <c r="B51" s="317">
        <v>44345</v>
      </c>
      <c r="C51" s="347">
        <f t="shared" si="9"/>
        <v>22</v>
      </c>
      <c r="D51" s="355">
        <v>44345</v>
      </c>
      <c r="E51" s="347">
        <f t="shared" si="6"/>
        <v>22</v>
      </c>
      <c r="F51" s="305"/>
      <c r="G51" s="306">
        <f t="shared" ca="1" si="7"/>
        <v>345</v>
      </c>
      <c r="H51" s="307"/>
      <c r="I51" s="308"/>
      <c r="J51" s="309"/>
      <c r="K51" s="310"/>
      <c r="L51" s="286" t="s">
        <v>198</v>
      </c>
      <c r="M51" s="286" t="s">
        <v>446</v>
      </c>
      <c r="N51" s="311">
        <v>1</v>
      </c>
      <c r="O51" s="312"/>
      <c r="P51" s="312">
        <v>8</v>
      </c>
      <c r="Q51" s="312">
        <v>3</v>
      </c>
      <c r="R51" s="313"/>
      <c r="S51" s="313"/>
      <c r="T51" s="314">
        <f t="shared" si="8"/>
        <v>12</v>
      </c>
      <c r="U51" s="318"/>
      <c r="V51" s="310"/>
      <c r="W51" s="310"/>
      <c r="X51" s="310">
        <v>29</v>
      </c>
      <c r="Y51" s="310">
        <v>10</v>
      </c>
      <c r="Z51" s="352"/>
    </row>
    <row r="52" spans="1:26" s="288" customFormat="1" ht="25.5" x14ac:dyDescent="0.2">
      <c r="A52" s="303" t="s">
        <v>111</v>
      </c>
      <c r="B52" s="317">
        <v>44346</v>
      </c>
      <c r="C52" s="347">
        <f t="shared" si="9"/>
        <v>22</v>
      </c>
      <c r="D52" s="355"/>
      <c r="E52" s="347" t="str">
        <f t="shared" si="6"/>
        <v/>
      </c>
      <c r="F52" s="305"/>
      <c r="G52" s="306">
        <f t="shared" ca="1" si="7"/>
        <v>346</v>
      </c>
      <c r="H52" s="307"/>
      <c r="I52" s="308"/>
      <c r="J52" s="309"/>
      <c r="K52" s="310"/>
      <c r="L52" s="286" t="s">
        <v>197</v>
      </c>
      <c r="M52" s="286" t="s">
        <v>308</v>
      </c>
      <c r="N52" s="311"/>
      <c r="O52" s="312"/>
      <c r="P52" s="312"/>
      <c r="Q52" s="312"/>
      <c r="R52" s="313"/>
      <c r="S52" s="313"/>
      <c r="T52" s="314">
        <f t="shared" si="8"/>
        <v>0</v>
      </c>
      <c r="U52" s="318"/>
      <c r="V52" s="310"/>
      <c r="W52" s="310"/>
      <c r="X52" s="310">
        <v>0</v>
      </c>
      <c r="Y52" s="310"/>
      <c r="Z52" s="352"/>
    </row>
    <row r="53" spans="1:26" s="288" customFormat="1" ht="20.25" customHeight="1" x14ac:dyDescent="0.2">
      <c r="A53" s="303" t="s">
        <v>214</v>
      </c>
      <c r="B53" s="317">
        <v>44348</v>
      </c>
      <c r="C53" s="347">
        <f t="shared" si="9"/>
        <v>23</v>
      </c>
      <c r="D53" s="355">
        <v>44377</v>
      </c>
      <c r="E53" s="347">
        <f t="shared" si="6"/>
        <v>27</v>
      </c>
      <c r="F53" s="305"/>
      <c r="G53" s="306">
        <f t="shared" ca="1" si="7"/>
        <v>348</v>
      </c>
      <c r="H53" s="307"/>
      <c r="I53" s="308"/>
      <c r="J53" s="309"/>
      <c r="K53" s="310"/>
      <c r="L53" s="286" t="s">
        <v>286</v>
      </c>
      <c r="M53" s="286"/>
      <c r="N53" s="311"/>
      <c r="O53" s="312"/>
      <c r="P53" s="312"/>
      <c r="Q53" s="312"/>
      <c r="R53" s="313"/>
      <c r="S53" s="313"/>
      <c r="T53" s="314">
        <f t="shared" si="8"/>
        <v>0</v>
      </c>
      <c r="U53" s="318"/>
      <c r="V53" s="310"/>
      <c r="W53" s="310"/>
      <c r="X53" s="310">
        <v>15</v>
      </c>
      <c r="Y53" s="310">
        <v>15</v>
      </c>
      <c r="Z53" s="352"/>
    </row>
    <row r="54" spans="1:26" s="288" customFormat="1" ht="20.25" customHeight="1" x14ac:dyDescent="0.2">
      <c r="A54" s="303" t="s">
        <v>256</v>
      </c>
      <c r="B54" s="317">
        <v>44349</v>
      </c>
      <c r="C54" s="347">
        <f t="shared" si="9"/>
        <v>23</v>
      </c>
      <c r="D54" s="355"/>
      <c r="E54" s="347" t="str">
        <f t="shared" si="6"/>
        <v/>
      </c>
      <c r="F54" s="305"/>
      <c r="G54" s="306">
        <f t="shared" ca="1" si="7"/>
        <v>349</v>
      </c>
      <c r="H54" s="307"/>
      <c r="I54" s="308"/>
      <c r="J54" s="309"/>
      <c r="K54" s="310"/>
      <c r="L54" s="286" t="s">
        <v>197</v>
      </c>
      <c r="M54" s="286" t="s">
        <v>461</v>
      </c>
      <c r="N54" s="311"/>
      <c r="O54" s="312"/>
      <c r="P54" s="312"/>
      <c r="Q54" s="312"/>
      <c r="R54" s="313"/>
      <c r="S54" s="313"/>
      <c r="T54" s="314"/>
      <c r="U54" s="318"/>
      <c r="V54" s="310"/>
      <c r="W54" s="310"/>
      <c r="X54" s="310"/>
      <c r="Y54" s="310"/>
      <c r="Z54" s="352"/>
    </row>
    <row r="55" spans="1:26" s="288" customFormat="1" ht="20.25" customHeight="1" x14ac:dyDescent="0.2">
      <c r="A55" s="303" t="s">
        <v>121</v>
      </c>
      <c r="B55" s="317">
        <v>44349</v>
      </c>
      <c r="C55" s="347">
        <f t="shared" si="9"/>
        <v>23</v>
      </c>
      <c r="D55" s="355">
        <v>44349</v>
      </c>
      <c r="E55" s="347">
        <f t="shared" si="6"/>
        <v>23</v>
      </c>
      <c r="F55" s="305"/>
      <c r="G55" s="306">
        <f t="shared" ca="1" si="7"/>
        <v>349</v>
      </c>
      <c r="H55" s="307"/>
      <c r="I55" s="308"/>
      <c r="J55" s="309"/>
      <c r="K55" s="310"/>
      <c r="L55" s="286" t="s">
        <v>197</v>
      </c>
      <c r="M55" s="286" t="s">
        <v>383</v>
      </c>
      <c r="N55" s="311"/>
      <c r="O55" s="312"/>
      <c r="P55" s="312"/>
      <c r="Q55" s="312"/>
      <c r="R55" s="313"/>
      <c r="S55" s="313"/>
      <c r="T55" s="314">
        <f>SUM(N55:S55)</f>
        <v>0</v>
      </c>
      <c r="U55" s="315"/>
      <c r="V55" s="316"/>
      <c r="W55" s="310"/>
      <c r="X55" s="310">
        <v>0</v>
      </c>
      <c r="Y55" s="310">
        <v>0</v>
      </c>
      <c r="Z55" s="352"/>
    </row>
    <row r="56" spans="1:26" s="288" customFormat="1" ht="20.25" customHeight="1" x14ac:dyDescent="0.2">
      <c r="A56" s="303" t="s">
        <v>123</v>
      </c>
      <c r="B56" s="317">
        <v>44349</v>
      </c>
      <c r="C56" s="347">
        <f t="shared" si="9"/>
        <v>23</v>
      </c>
      <c r="D56" s="355">
        <v>44351</v>
      </c>
      <c r="E56" s="347">
        <f t="shared" si="6"/>
        <v>23</v>
      </c>
      <c r="F56" s="305"/>
      <c r="G56" s="306">
        <f t="shared" ca="1" si="7"/>
        <v>349</v>
      </c>
      <c r="H56" s="307"/>
      <c r="I56" s="308"/>
      <c r="J56" s="309"/>
      <c r="K56" s="310"/>
      <c r="L56" s="286" t="s">
        <v>197</v>
      </c>
      <c r="M56" s="286" t="s">
        <v>280</v>
      </c>
      <c r="N56" s="311"/>
      <c r="O56" s="312"/>
      <c r="P56" s="312"/>
      <c r="Q56" s="312"/>
      <c r="R56" s="313"/>
      <c r="S56" s="313"/>
      <c r="T56" s="314">
        <f>SUM(N56:S56)</f>
        <v>0</v>
      </c>
      <c r="U56" s="315"/>
      <c r="V56" s="316"/>
      <c r="W56" s="310"/>
      <c r="X56" s="310">
        <v>0</v>
      </c>
      <c r="Y56" s="310">
        <v>0</v>
      </c>
      <c r="Z56" s="352"/>
    </row>
    <row r="57" spans="1:26" s="288" customFormat="1" ht="20.25" customHeight="1" x14ac:dyDescent="0.2">
      <c r="A57" s="303" t="s">
        <v>122</v>
      </c>
      <c r="B57" s="317">
        <v>44351</v>
      </c>
      <c r="C57" s="347">
        <f t="shared" si="9"/>
        <v>23</v>
      </c>
      <c r="D57" s="355"/>
      <c r="E57" s="347" t="str">
        <f t="shared" si="6"/>
        <v/>
      </c>
      <c r="F57" s="305"/>
      <c r="G57" s="306">
        <f t="shared" ca="1" si="7"/>
        <v>351</v>
      </c>
      <c r="H57" s="307"/>
      <c r="I57" s="308"/>
      <c r="J57" s="309"/>
      <c r="K57" s="310"/>
      <c r="L57" s="286" t="s">
        <v>197</v>
      </c>
      <c r="M57" s="286" t="s">
        <v>280</v>
      </c>
      <c r="N57" s="311"/>
      <c r="O57" s="312"/>
      <c r="P57" s="312"/>
      <c r="Q57" s="312"/>
      <c r="R57" s="313"/>
      <c r="S57" s="313"/>
      <c r="T57" s="314">
        <f>SUM(N57:S57)</f>
        <v>0</v>
      </c>
      <c r="U57" s="318"/>
      <c r="V57" s="310"/>
      <c r="W57" s="310"/>
      <c r="X57" s="310">
        <v>4</v>
      </c>
      <c r="Y57" s="310">
        <v>4</v>
      </c>
      <c r="Z57" s="352" t="s">
        <v>255</v>
      </c>
    </row>
    <row r="58" spans="1:26" s="288" customFormat="1" ht="20.25" customHeight="1" x14ac:dyDescent="0.2">
      <c r="A58" s="303" t="s">
        <v>297</v>
      </c>
      <c r="B58" s="317">
        <v>44352</v>
      </c>
      <c r="C58" s="347">
        <v>23</v>
      </c>
      <c r="D58" s="355"/>
      <c r="E58" s="347" t="str">
        <f t="shared" si="6"/>
        <v/>
      </c>
      <c r="F58" s="305"/>
      <c r="G58" s="306">
        <f t="shared" ca="1" si="7"/>
        <v>352</v>
      </c>
      <c r="H58" s="307"/>
      <c r="I58" s="308"/>
      <c r="J58" s="309"/>
      <c r="K58" s="310"/>
      <c r="L58" s="286" t="s">
        <v>197</v>
      </c>
      <c r="M58" s="286" t="s">
        <v>462</v>
      </c>
      <c r="N58" s="311"/>
      <c r="O58" s="312"/>
      <c r="P58" s="312"/>
      <c r="Q58" s="312"/>
      <c r="R58" s="313"/>
      <c r="S58" s="313"/>
      <c r="T58" s="314">
        <f>SUM(N58:S58)</f>
        <v>0</v>
      </c>
      <c r="U58" s="318"/>
      <c r="V58" s="310"/>
      <c r="W58" s="310"/>
      <c r="X58" s="310"/>
      <c r="Y58" s="310"/>
      <c r="Z58" s="352"/>
    </row>
    <row r="59" spans="1:26" s="288" customFormat="1" ht="25.5" customHeight="1" x14ac:dyDescent="0.2">
      <c r="A59" s="303" t="s">
        <v>119</v>
      </c>
      <c r="B59" s="317">
        <v>44352</v>
      </c>
      <c r="C59" s="347">
        <f>IF(B59="","",WEEKNUM(B59,2))</f>
        <v>23</v>
      </c>
      <c r="D59" s="355"/>
      <c r="E59" s="347" t="str">
        <f t="shared" si="6"/>
        <v/>
      </c>
      <c r="F59" s="317"/>
      <c r="G59" s="306">
        <f t="shared" ca="1" si="7"/>
        <v>352</v>
      </c>
      <c r="H59" s="307"/>
      <c r="I59" s="308"/>
      <c r="J59" s="309"/>
      <c r="K59" s="310"/>
      <c r="L59" s="286" t="s">
        <v>197</v>
      </c>
      <c r="M59" s="286" t="s">
        <v>434</v>
      </c>
      <c r="N59" s="311">
        <v>0</v>
      </c>
      <c r="O59" s="312"/>
      <c r="P59" s="312">
        <v>0</v>
      </c>
      <c r="Q59" s="312"/>
      <c r="R59" s="313"/>
      <c r="S59" s="313"/>
      <c r="T59" s="314">
        <f>SUM(N59:S59)</f>
        <v>0</v>
      </c>
      <c r="U59" s="318"/>
      <c r="V59" s="310"/>
      <c r="W59" s="310"/>
      <c r="X59" s="310">
        <v>0</v>
      </c>
      <c r="Y59" s="310">
        <v>0</v>
      </c>
      <c r="Z59" s="352"/>
    </row>
    <row r="60" spans="1:26" s="288" customFormat="1" ht="25.5" customHeight="1" x14ac:dyDescent="0.2">
      <c r="A60" s="303" t="s">
        <v>312</v>
      </c>
      <c r="B60" s="317">
        <v>44355</v>
      </c>
      <c r="C60" s="347">
        <f>IF(B60="","",WEEKNUM(B60,2))</f>
        <v>24</v>
      </c>
      <c r="D60" s="355">
        <v>44355</v>
      </c>
      <c r="E60" s="347">
        <f t="shared" si="6"/>
        <v>24</v>
      </c>
      <c r="F60" s="305"/>
      <c r="G60" s="306">
        <f t="shared" ca="1" si="7"/>
        <v>355</v>
      </c>
      <c r="H60" s="307" t="s">
        <v>20</v>
      </c>
      <c r="I60" s="308"/>
      <c r="J60" s="309"/>
      <c r="K60" s="310"/>
      <c r="L60" s="286" t="s">
        <v>197</v>
      </c>
      <c r="M60" s="286" t="s">
        <v>463</v>
      </c>
      <c r="N60" s="311"/>
      <c r="O60" s="312"/>
      <c r="P60" s="312"/>
      <c r="Q60" s="312"/>
      <c r="R60" s="313"/>
      <c r="S60" s="313"/>
      <c r="T60" s="314"/>
      <c r="U60" s="318"/>
      <c r="V60" s="310"/>
      <c r="W60" s="310"/>
      <c r="X60" s="310">
        <v>0</v>
      </c>
      <c r="Y60" s="310">
        <v>0</v>
      </c>
      <c r="Z60" s="352" t="s">
        <v>313</v>
      </c>
    </row>
    <row r="61" spans="1:26" s="288" customFormat="1" ht="17.45" customHeight="1" x14ac:dyDescent="0.2">
      <c r="A61" s="303" t="s">
        <v>375</v>
      </c>
      <c r="B61" s="317">
        <v>44358</v>
      </c>
      <c r="C61" s="347">
        <f>IF(B61="","",WEEKNUM(B61,2))</f>
        <v>24</v>
      </c>
      <c r="D61" s="355">
        <v>44388</v>
      </c>
      <c r="E61" s="347">
        <f t="shared" si="6"/>
        <v>28</v>
      </c>
      <c r="F61" s="305"/>
      <c r="G61" s="306">
        <f t="shared" ca="1" si="7"/>
        <v>358</v>
      </c>
      <c r="H61" s="307"/>
      <c r="I61" s="308"/>
      <c r="J61" s="309"/>
      <c r="K61" s="310"/>
      <c r="L61" s="286" t="s">
        <v>376</v>
      </c>
      <c r="M61" s="286" t="s">
        <v>279</v>
      </c>
      <c r="N61" s="311"/>
      <c r="O61" s="312"/>
      <c r="P61" s="312"/>
      <c r="Q61" s="312"/>
      <c r="R61" s="313"/>
      <c r="S61" s="313"/>
      <c r="T61" s="314">
        <f>SUM(N61:S61)</f>
        <v>0</v>
      </c>
      <c r="U61" s="318"/>
      <c r="V61" s="310"/>
      <c r="W61" s="310"/>
      <c r="X61" s="310">
        <v>5</v>
      </c>
      <c r="Y61" s="310">
        <v>5</v>
      </c>
      <c r="Z61" s="352"/>
    </row>
    <row r="62" spans="1:26" s="288" customFormat="1" ht="20.25" customHeight="1" x14ac:dyDescent="0.2">
      <c r="A62" s="303" t="s">
        <v>298</v>
      </c>
      <c r="B62" s="317">
        <v>44358</v>
      </c>
      <c r="C62" s="347">
        <v>24</v>
      </c>
      <c r="D62" s="355">
        <v>44360</v>
      </c>
      <c r="E62" s="347">
        <f t="shared" si="6"/>
        <v>24</v>
      </c>
      <c r="F62" s="305"/>
      <c r="G62" s="306">
        <f t="shared" ca="1" si="7"/>
        <v>358</v>
      </c>
      <c r="H62" s="307"/>
      <c r="I62" s="308"/>
      <c r="J62" s="309"/>
      <c r="K62" s="310"/>
      <c r="L62" s="286" t="s">
        <v>197</v>
      </c>
      <c r="M62" s="286" t="s">
        <v>307</v>
      </c>
      <c r="N62" s="311"/>
      <c r="O62" s="312"/>
      <c r="P62" s="312"/>
      <c r="Q62" s="312"/>
      <c r="R62" s="313"/>
      <c r="S62" s="313"/>
      <c r="T62" s="314">
        <f>SUM(N62:S62)</f>
        <v>0</v>
      </c>
      <c r="U62" s="318"/>
      <c r="V62" s="310"/>
      <c r="W62" s="310"/>
      <c r="X62" s="310">
        <v>0</v>
      </c>
      <c r="Y62" s="310">
        <v>0</v>
      </c>
      <c r="Z62" s="352"/>
    </row>
    <row r="63" spans="1:26" s="288" customFormat="1" ht="20.25" customHeight="1" x14ac:dyDescent="0.2">
      <c r="A63" s="303" t="s">
        <v>335</v>
      </c>
      <c r="B63" s="317">
        <v>44358</v>
      </c>
      <c r="C63" s="347">
        <f t="shared" ref="C63:C94" si="10">IF(B63="","",WEEKNUM(B63,2))</f>
        <v>24</v>
      </c>
      <c r="D63" s="355">
        <v>44360</v>
      </c>
      <c r="E63" s="347">
        <f t="shared" si="6"/>
        <v>24</v>
      </c>
      <c r="F63" s="305"/>
      <c r="G63" s="306">
        <f t="shared" ca="1" si="7"/>
        <v>358</v>
      </c>
      <c r="H63" s="307"/>
      <c r="I63" s="308"/>
      <c r="J63" s="309"/>
      <c r="K63" s="310"/>
      <c r="L63" s="286" t="s">
        <v>377</v>
      </c>
      <c r="M63" s="286" t="s">
        <v>378</v>
      </c>
      <c r="N63" s="311"/>
      <c r="O63" s="312"/>
      <c r="P63" s="312"/>
      <c r="Q63" s="312"/>
      <c r="R63" s="313"/>
      <c r="S63" s="313"/>
      <c r="T63" s="314">
        <f>SUM(N63:S63)</f>
        <v>0</v>
      </c>
      <c r="U63" s="318"/>
      <c r="V63" s="310"/>
      <c r="W63" s="310"/>
      <c r="X63" s="310">
        <v>0</v>
      </c>
      <c r="Y63" s="310">
        <v>0</v>
      </c>
      <c r="Z63" s="352"/>
    </row>
    <row r="64" spans="1:26" s="288" customFormat="1" ht="20.25" customHeight="1" x14ac:dyDescent="0.2">
      <c r="A64" s="303" t="s">
        <v>244</v>
      </c>
      <c r="B64" s="317">
        <v>44363</v>
      </c>
      <c r="C64" s="347">
        <f t="shared" si="10"/>
        <v>25</v>
      </c>
      <c r="D64" s="355">
        <v>44363</v>
      </c>
      <c r="E64" s="347">
        <f t="shared" si="6"/>
        <v>25</v>
      </c>
      <c r="F64" s="305"/>
      <c r="G64" s="306">
        <f t="shared" ca="1" si="7"/>
        <v>363</v>
      </c>
      <c r="H64" s="307"/>
      <c r="I64" s="308"/>
      <c r="J64" s="309"/>
      <c r="K64" s="310"/>
      <c r="L64" s="286" t="s">
        <v>197</v>
      </c>
      <c r="M64" s="286" t="s">
        <v>380</v>
      </c>
      <c r="N64" s="311"/>
      <c r="O64" s="312"/>
      <c r="P64" s="312"/>
      <c r="Q64" s="312"/>
      <c r="R64" s="313"/>
      <c r="S64" s="313"/>
      <c r="T64" s="314"/>
      <c r="U64" s="318"/>
      <c r="V64" s="310"/>
      <c r="W64" s="310"/>
      <c r="X64" s="310">
        <v>0</v>
      </c>
      <c r="Y64" s="310">
        <v>0</v>
      </c>
      <c r="Z64" s="352"/>
    </row>
    <row r="65" spans="1:26" s="288" customFormat="1" ht="20.25" customHeight="1" x14ac:dyDescent="0.2">
      <c r="A65" s="303" t="s">
        <v>126</v>
      </c>
      <c r="B65" s="317">
        <v>44365</v>
      </c>
      <c r="C65" s="347">
        <f t="shared" si="10"/>
        <v>25</v>
      </c>
      <c r="D65" s="355">
        <v>44367</v>
      </c>
      <c r="E65" s="347">
        <f t="shared" si="6"/>
        <v>25</v>
      </c>
      <c r="F65" s="305"/>
      <c r="G65" s="306">
        <f t="shared" ca="1" si="7"/>
        <v>365</v>
      </c>
      <c r="H65" s="307"/>
      <c r="I65" s="308"/>
      <c r="J65" s="309"/>
      <c r="K65" s="310"/>
      <c r="L65" s="286" t="s">
        <v>372</v>
      </c>
      <c r="M65" s="286" t="s">
        <v>380</v>
      </c>
      <c r="N65" s="311">
        <v>2</v>
      </c>
      <c r="O65" s="312"/>
      <c r="P65" s="312">
        <v>6</v>
      </c>
      <c r="Q65" s="312"/>
      <c r="R65" s="313"/>
      <c r="S65" s="313"/>
      <c r="T65" s="314">
        <f>SUM(N65:S65)</f>
        <v>8</v>
      </c>
      <c r="U65" s="318"/>
      <c r="V65" s="310"/>
      <c r="W65" s="310"/>
      <c r="X65" s="310">
        <v>6</v>
      </c>
      <c r="Y65" s="310">
        <v>6</v>
      </c>
      <c r="Z65" s="352" t="s">
        <v>204</v>
      </c>
    </row>
    <row r="66" spans="1:26" s="288" customFormat="1" ht="20.25" customHeight="1" x14ac:dyDescent="0.2">
      <c r="A66" s="303" t="s">
        <v>343</v>
      </c>
      <c r="B66" s="317">
        <v>44365</v>
      </c>
      <c r="C66" s="347">
        <f t="shared" si="10"/>
        <v>25</v>
      </c>
      <c r="D66" s="355">
        <v>44366</v>
      </c>
      <c r="E66" s="347">
        <f t="shared" si="6"/>
        <v>25</v>
      </c>
      <c r="F66" s="305"/>
      <c r="G66" s="306">
        <f t="shared" ca="1" si="7"/>
        <v>365</v>
      </c>
      <c r="H66" s="307"/>
      <c r="I66" s="308"/>
      <c r="J66" s="309"/>
      <c r="K66" s="310"/>
      <c r="L66" s="286" t="s">
        <v>197</v>
      </c>
      <c r="M66" s="286" t="s">
        <v>415</v>
      </c>
      <c r="N66" s="311"/>
      <c r="O66" s="312"/>
      <c r="P66" s="312"/>
      <c r="Q66" s="312"/>
      <c r="R66" s="313"/>
      <c r="S66" s="313"/>
      <c r="T66" s="314">
        <f>SUM(N66:S66)</f>
        <v>0</v>
      </c>
      <c r="U66" s="318"/>
      <c r="V66" s="310"/>
      <c r="W66" s="310"/>
      <c r="X66" s="310">
        <v>0</v>
      </c>
      <c r="Y66" s="310">
        <v>0</v>
      </c>
      <c r="Z66" s="352"/>
    </row>
    <row r="67" spans="1:26" s="288" customFormat="1" ht="20.25" customHeight="1" x14ac:dyDescent="0.2">
      <c r="A67" s="303" t="s">
        <v>125</v>
      </c>
      <c r="B67" s="317">
        <v>44366</v>
      </c>
      <c r="C67" s="347">
        <f t="shared" si="10"/>
        <v>25</v>
      </c>
      <c r="D67" s="355">
        <v>44366</v>
      </c>
      <c r="E67" s="347">
        <f t="shared" si="6"/>
        <v>25</v>
      </c>
      <c r="F67" s="305"/>
      <c r="G67" s="306">
        <f t="shared" ca="1" si="7"/>
        <v>366</v>
      </c>
      <c r="H67" s="307"/>
      <c r="I67" s="308"/>
      <c r="J67" s="309"/>
      <c r="K67" s="310"/>
      <c r="L67" s="286" t="s">
        <v>197</v>
      </c>
      <c r="M67" s="286" t="s">
        <v>462</v>
      </c>
      <c r="N67" s="311"/>
      <c r="O67" s="312"/>
      <c r="P67" s="312"/>
      <c r="Q67" s="312"/>
      <c r="R67" s="313"/>
      <c r="S67" s="313"/>
      <c r="T67" s="314">
        <f>SUM(N67:S67)</f>
        <v>0</v>
      </c>
      <c r="U67" s="315"/>
      <c r="V67" s="316"/>
      <c r="W67" s="310"/>
      <c r="X67" s="310">
        <v>3</v>
      </c>
      <c r="Y67" s="310">
        <v>3</v>
      </c>
      <c r="Z67" s="352"/>
    </row>
    <row r="68" spans="1:26" s="288" customFormat="1" ht="20.25" customHeight="1" x14ac:dyDescent="0.2">
      <c r="A68" s="303" t="s">
        <v>87</v>
      </c>
      <c r="B68" s="317">
        <v>44372</v>
      </c>
      <c r="C68" s="347">
        <f t="shared" si="10"/>
        <v>26</v>
      </c>
      <c r="D68" s="355">
        <v>44372</v>
      </c>
      <c r="E68" s="347">
        <f t="shared" si="6"/>
        <v>26</v>
      </c>
      <c r="F68" s="305"/>
      <c r="G68" s="306">
        <f t="shared" ca="1" si="7"/>
        <v>372</v>
      </c>
      <c r="H68" s="307"/>
      <c r="I68" s="308"/>
      <c r="J68" s="309"/>
      <c r="K68" s="310"/>
      <c r="L68" s="286" t="s">
        <v>251</v>
      </c>
      <c r="M68" s="286" t="s">
        <v>380</v>
      </c>
      <c r="N68" s="311"/>
      <c r="O68" s="312"/>
      <c r="P68" s="312"/>
      <c r="Q68" s="312"/>
      <c r="R68" s="313"/>
      <c r="S68" s="313"/>
      <c r="T68" s="314">
        <f>SUM(N68:S68)</f>
        <v>0</v>
      </c>
      <c r="U68" s="318"/>
      <c r="V68" s="310"/>
      <c r="W68" s="310"/>
      <c r="X68" s="310">
        <v>0</v>
      </c>
      <c r="Y68" s="310">
        <v>0</v>
      </c>
      <c r="Z68" s="352"/>
    </row>
    <row r="69" spans="1:26" s="288" customFormat="1" ht="20.25" customHeight="1" x14ac:dyDescent="0.2">
      <c r="A69" s="303" t="s">
        <v>260</v>
      </c>
      <c r="B69" s="317">
        <v>44377</v>
      </c>
      <c r="C69" s="347">
        <f t="shared" si="10"/>
        <v>27</v>
      </c>
      <c r="D69" s="355">
        <v>44377</v>
      </c>
      <c r="E69" s="347">
        <f t="shared" ref="E69:E70" si="11">IF(D69="","",WEEKNUM(D69,2))</f>
        <v>27</v>
      </c>
      <c r="F69" s="305"/>
      <c r="G69" s="306">
        <f t="shared" ref="G69:G100" ca="1" si="12">IF(B69= "", "",B69-$A$1)</f>
        <v>377</v>
      </c>
      <c r="H69" s="307"/>
      <c r="I69" s="308"/>
      <c r="J69" s="309"/>
      <c r="K69" s="310"/>
      <c r="L69" s="286"/>
      <c r="M69" s="286" t="s">
        <v>380</v>
      </c>
      <c r="N69" s="311">
        <v>5</v>
      </c>
      <c r="O69" s="312">
        <v>5</v>
      </c>
      <c r="P69" s="312">
        <v>12</v>
      </c>
      <c r="Q69" s="312"/>
      <c r="R69" s="313"/>
      <c r="S69" s="313"/>
      <c r="T69" s="314">
        <f>SUM(N69:S69)</f>
        <v>22</v>
      </c>
      <c r="U69" s="318"/>
      <c r="V69" s="310"/>
      <c r="W69" s="310"/>
      <c r="X69" s="310">
        <v>40</v>
      </c>
      <c r="Y69" s="310">
        <v>40</v>
      </c>
      <c r="Z69" s="352"/>
    </row>
    <row r="70" spans="1:26" s="288" customFormat="1" ht="20.25" customHeight="1" x14ac:dyDescent="0.2">
      <c r="A70" s="303"/>
      <c r="B70" s="317"/>
      <c r="C70" s="347" t="str">
        <f t="shared" si="10"/>
        <v/>
      </c>
      <c r="D70" s="355"/>
      <c r="E70" s="347" t="str">
        <f t="shared" si="11"/>
        <v/>
      </c>
      <c r="F70" s="305"/>
      <c r="G70" s="306" t="str">
        <f t="shared" si="12"/>
        <v/>
      </c>
      <c r="H70" s="307"/>
      <c r="I70" s="308"/>
      <c r="J70" s="309"/>
      <c r="K70" s="310"/>
      <c r="L70" s="286"/>
      <c r="M70" s="286"/>
      <c r="N70" s="311"/>
      <c r="O70" s="312"/>
      <c r="P70" s="312"/>
      <c r="Q70" s="312"/>
      <c r="R70" s="313"/>
      <c r="S70" s="313"/>
      <c r="T70" s="314">
        <f t="shared" ref="T70:T72" si="13">SUM(N70:S70)</f>
        <v>0</v>
      </c>
      <c r="U70" s="318"/>
      <c r="V70" s="310"/>
      <c r="W70" s="310"/>
      <c r="X70" s="310"/>
      <c r="Y70" s="310"/>
      <c r="Z70" s="352"/>
    </row>
    <row r="71" spans="1:26" s="288" customFormat="1" ht="20.25" customHeight="1" x14ac:dyDescent="0.2">
      <c r="A71" s="303"/>
      <c r="B71" s="317"/>
      <c r="C71" s="347" t="str">
        <f t="shared" si="10"/>
        <v/>
      </c>
      <c r="D71" s="355"/>
      <c r="E71" s="347" t="str">
        <f t="shared" ref="E71:E72" si="14">IF(D71="","",WEEKNUM(D71,2))</f>
        <v/>
      </c>
      <c r="F71" s="305"/>
      <c r="G71" s="306" t="str">
        <f t="shared" si="12"/>
        <v/>
      </c>
      <c r="H71" s="307"/>
      <c r="I71" s="308"/>
      <c r="J71" s="309"/>
      <c r="K71" s="310"/>
      <c r="L71" s="286"/>
      <c r="M71" s="286"/>
      <c r="N71" s="311"/>
      <c r="O71" s="312"/>
      <c r="P71" s="312"/>
      <c r="Q71" s="312"/>
      <c r="R71" s="313"/>
      <c r="S71" s="313"/>
      <c r="T71" s="314">
        <f t="shared" si="13"/>
        <v>0</v>
      </c>
      <c r="U71" s="318"/>
      <c r="V71" s="310"/>
      <c r="W71" s="310"/>
      <c r="X71" s="310"/>
      <c r="Y71" s="310"/>
      <c r="Z71" s="352"/>
    </row>
    <row r="72" spans="1:26" s="288" customFormat="1" ht="20.25" customHeight="1" x14ac:dyDescent="0.2">
      <c r="A72" s="303"/>
      <c r="B72" s="317"/>
      <c r="C72" s="347" t="str">
        <f t="shared" si="10"/>
        <v/>
      </c>
      <c r="D72" s="355"/>
      <c r="E72" s="347" t="str">
        <f t="shared" si="14"/>
        <v/>
      </c>
      <c r="F72" s="305"/>
      <c r="G72" s="306" t="str">
        <f t="shared" si="12"/>
        <v/>
      </c>
      <c r="H72" s="307"/>
      <c r="I72" s="308"/>
      <c r="J72" s="309"/>
      <c r="K72" s="310"/>
      <c r="L72" s="286"/>
      <c r="M72" s="286"/>
      <c r="N72" s="311"/>
      <c r="O72" s="312"/>
      <c r="P72" s="312"/>
      <c r="Q72" s="312"/>
      <c r="R72" s="313"/>
      <c r="S72" s="313"/>
      <c r="T72" s="314">
        <f t="shared" si="13"/>
        <v>0</v>
      </c>
      <c r="U72" s="318"/>
      <c r="V72" s="310"/>
      <c r="W72" s="310"/>
      <c r="X72" s="310"/>
      <c r="Y72" s="310"/>
      <c r="Z72" s="352"/>
    </row>
    <row r="73" spans="1:26" s="288" customFormat="1" ht="20.25" customHeight="1" x14ac:dyDescent="0.2">
      <c r="A73" s="303"/>
      <c r="B73" s="317"/>
      <c r="C73" s="347" t="str">
        <f t="shared" si="10"/>
        <v/>
      </c>
      <c r="D73" s="355"/>
      <c r="E73" s="347" t="str">
        <f t="shared" ref="E73:E99" si="15">IF(D73="","",WEEKNUM(D73,2))</f>
        <v/>
      </c>
      <c r="F73" s="305"/>
      <c r="G73" s="306" t="str">
        <f t="shared" si="12"/>
        <v/>
      </c>
      <c r="H73" s="307"/>
      <c r="I73" s="308"/>
      <c r="J73" s="309"/>
      <c r="K73" s="310"/>
      <c r="L73" s="286"/>
      <c r="M73" s="286"/>
      <c r="N73" s="311"/>
      <c r="O73" s="312"/>
      <c r="P73" s="312"/>
      <c r="Q73" s="312"/>
      <c r="R73" s="313"/>
      <c r="S73" s="313"/>
      <c r="T73" s="314">
        <f t="shared" ref="T73:T103" si="16">SUM(N73:S73)</f>
        <v>0</v>
      </c>
      <c r="U73" s="318"/>
      <c r="V73" s="310"/>
      <c r="W73" s="310"/>
      <c r="X73" s="310"/>
      <c r="Y73" s="310"/>
      <c r="Z73" s="352"/>
    </row>
    <row r="74" spans="1:26" s="288" customFormat="1" ht="20.25" customHeight="1" x14ac:dyDescent="0.2">
      <c r="A74" s="303"/>
      <c r="B74" s="317"/>
      <c r="C74" s="347" t="str">
        <f t="shared" si="10"/>
        <v/>
      </c>
      <c r="D74" s="355"/>
      <c r="E74" s="347" t="str">
        <f t="shared" si="15"/>
        <v/>
      </c>
      <c r="F74" s="305"/>
      <c r="G74" s="306" t="str">
        <f t="shared" si="12"/>
        <v/>
      </c>
      <c r="H74" s="307"/>
      <c r="I74" s="308"/>
      <c r="J74" s="309"/>
      <c r="K74" s="310"/>
      <c r="L74" s="286"/>
      <c r="M74" s="286"/>
      <c r="N74" s="311"/>
      <c r="O74" s="312"/>
      <c r="P74" s="312"/>
      <c r="Q74" s="312"/>
      <c r="R74" s="313"/>
      <c r="S74" s="313"/>
      <c r="T74" s="314">
        <f t="shared" si="16"/>
        <v>0</v>
      </c>
      <c r="U74" s="318"/>
      <c r="V74" s="310"/>
      <c r="W74" s="310"/>
      <c r="X74" s="310"/>
      <c r="Y74" s="310"/>
      <c r="Z74" s="352"/>
    </row>
    <row r="75" spans="1:26" s="288" customFormat="1" ht="20.25" customHeight="1" x14ac:dyDescent="0.2">
      <c r="A75" s="303"/>
      <c r="B75" s="317"/>
      <c r="C75" s="347" t="str">
        <f t="shared" si="10"/>
        <v/>
      </c>
      <c r="D75" s="355"/>
      <c r="E75" s="347" t="str">
        <f t="shared" si="15"/>
        <v/>
      </c>
      <c r="F75" s="305"/>
      <c r="G75" s="306" t="str">
        <f t="shared" si="12"/>
        <v/>
      </c>
      <c r="H75" s="307"/>
      <c r="I75" s="308"/>
      <c r="J75" s="309"/>
      <c r="K75" s="310"/>
      <c r="L75" s="286"/>
      <c r="M75" s="286"/>
      <c r="N75" s="311"/>
      <c r="O75" s="312"/>
      <c r="P75" s="312"/>
      <c r="Q75" s="312"/>
      <c r="R75" s="313"/>
      <c r="S75" s="313"/>
      <c r="T75" s="314">
        <f t="shared" si="16"/>
        <v>0</v>
      </c>
      <c r="U75" s="318"/>
      <c r="V75" s="310"/>
      <c r="W75" s="310"/>
      <c r="X75" s="310"/>
      <c r="Y75" s="310"/>
      <c r="Z75" s="352"/>
    </row>
    <row r="76" spans="1:26" s="288" customFormat="1" ht="20.25" customHeight="1" x14ac:dyDescent="0.2">
      <c r="A76" s="303"/>
      <c r="B76" s="317"/>
      <c r="C76" s="347" t="str">
        <f t="shared" si="10"/>
        <v/>
      </c>
      <c r="D76" s="355"/>
      <c r="E76" s="347" t="str">
        <f t="shared" si="15"/>
        <v/>
      </c>
      <c r="F76" s="305"/>
      <c r="G76" s="306" t="str">
        <f t="shared" si="12"/>
        <v/>
      </c>
      <c r="H76" s="307"/>
      <c r="I76" s="308"/>
      <c r="J76" s="309"/>
      <c r="K76" s="310"/>
      <c r="L76" s="286"/>
      <c r="M76" s="286"/>
      <c r="N76" s="311"/>
      <c r="O76" s="312"/>
      <c r="P76" s="312"/>
      <c r="Q76" s="312"/>
      <c r="R76" s="313"/>
      <c r="S76" s="313"/>
      <c r="T76" s="314">
        <f t="shared" si="16"/>
        <v>0</v>
      </c>
      <c r="U76" s="318"/>
      <c r="V76" s="310"/>
      <c r="W76" s="310"/>
      <c r="X76" s="310"/>
      <c r="Y76" s="310"/>
      <c r="Z76" s="352"/>
    </row>
    <row r="77" spans="1:26" s="288" customFormat="1" ht="20.25" customHeight="1" x14ac:dyDescent="0.2">
      <c r="A77" s="303"/>
      <c r="B77" s="317"/>
      <c r="C77" s="347" t="str">
        <f t="shared" si="10"/>
        <v/>
      </c>
      <c r="D77" s="355"/>
      <c r="E77" s="347" t="str">
        <f t="shared" si="15"/>
        <v/>
      </c>
      <c r="F77" s="305"/>
      <c r="G77" s="306" t="str">
        <f t="shared" si="12"/>
        <v/>
      </c>
      <c r="H77" s="307"/>
      <c r="I77" s="308"/>
      <c r="J77" s="309"/>
      <c r="K77" s="310"/>
      <c r="L77" s="286"/>
      <c r="M77" s="286"/>
      <c r="N77" s="311"/>
      <c r="O77" s="312"/>
      <c r="P77" s="312"/>
      <c r="Q77" s="312"/>
      <c r="R77" s="313"/>
      <c r="S77" s="313"/>
      <c r="T77" s="314">
        <f t="shared" si="16"/>
        <v>0</v>
      </c>
      <c r="U77" s="318"/>
      <c r="V77" s="310"/>
      <c r="W77" s="310"/>
      <c r="X77" s="310"/>
      <c r="Y77" s="310"/>
      <c r="Z77" s="352"/>
    </row>
    <row r="78" spans="1:26" s="288" customFormat="1" ht="20.25" customHeight="1" x14ac:dyDescent="0.2">
      <c r="A78" s="303"/>
      <c r="B78" s="317"/>
      <c r="C78" s="347" t="str">
        <f t="shared" si="10"/>
        <v/>
      </c>
      <c r="D78" s="355"/>
      <c r="E78" s="347" t="str">
        <f t="shared" si="15"/>
        <v/>
      </c>
      <c r="F78" s="305"/>
      <c r="G78" s="306" t="str">
        <f t="shared" si="12"/>
        <v/>
      </c>
      <c r="H78" s="307"/>
      <c r="I78" s="308"/>
      <c r="J78" s="309"/>
      <c r="K78" s="310"/>
      <c r="L78" s="286"/>
      <c r="M78" s="286"/>
      <c r="N78" s="311"/>
      <c r="O78" s="312"/>
      <c r="P78" s="312"/>
      <c r="Q78" s="312"/>
      <c r="R78" s="313"/>
      <c r="S78" s="313"/>
      <c r="T78" s="314">
        <f t="shared" si="16"/>
        <v>0</v>
      </c>
      <c r="U78" s="318"/>
      <c r="V78" s="310"/>
      <c r="W78" s="310"/>
      <c r="X78" s="310"/>
      <c r="Y78" s="310"/>
      <c r="Z78" s="352"/>
    </row>
    <row r="79" spans="1:26" s="288" customFormat="1" ht="20.25" customHeight="1" x14ac:dyDescent="0.2">
      <c r="A79" s="303"/>
      <c r="B79" s="317"/>
      <c r="C79" s="347" t="str">
        <f t="shared" si="10"/>
        <v/>
      </c>
      <c r="D79" s="355"/>
      <c r="E79" s="347" t="str">
        <f t="shared" si="15"/>
        <v/>
      </c>
      <c r="F79" s="305"/>
      <c r="G79" s="306" t="str">
        <f t="shared" si="12"/>
        <v/>
      </c>
      <c r="H79" s="307"/>
      <c r="I79" s="308"/>
      <c r="J79" s="309"/>
      <c r="K79" s="310"/>
      <c r="L79" s="286"/>
      <c r="M79" s="286"/>
      <c r="N79" s="311"/>
      <c r="O79" s="312"/>
      <c r="P79" s="312"/>
      <c r="Q79" s="312"/>
      <c r="R79" s="313"/>
      <c r="S79" s="313"/>
      <c r="T79" s="314">
        <f t="shared" si="16"/>
        <v>0</v>
      </c>
      <c r="U79" s="318"/>
      <c r="V79" s="310"/>
      <c r="W79" s="310"/>
      <c r="X79" s="310"/>
      <c r="Y79" s="310"/>
      <c r="Z79" s="352"/>
    </row>
    <row r="80" spans="1:26" s="288" customFormat="1" ht="20.25" customHeight="1" x14ac:dyDescent="0.2">
      <c r="A80" s="303"/>
      <c r="B80" s="317"/>
      <c r="C80" s="347" t="str">
        <f t="shared" si="10"/>
        <v/>
      </c>
      <c r="D80" s="355"/>
      <c r="E80" s="347" t="str">
        <f t="shared" si="15"/>
        <v/>
      </c>
      <c r="F80" s="305"/>
      <c r="G80" s="306" t="str">
        <f t="shared" si="12"/>
        <v/>
      </c>
      <c r="H80" s="307"/>
      <c r="I80" s="308"/>
      <c r="J80" s="309"/>
      <c r="K80" s="310"/>
      <c r="L80" s="286"/>
      <c r="M80" s="286"/>
      <c r="N80" s="311"/>
      <c r="O80" s="312"/>
      <c r="P80" s="312"/>
      <c r="Q80" s="312"/>
      <c r="R80" s="313"/>
      <c r="S80" s="313"/>
      <c r="T80" s="314">
        <f t="shared" si="16"/>
        <v>0</v>
      </c>
      <c r="U80" s="318"/>
      <c r="V80" s="310"/>
      <c r="W80" s="310"/>
      <c r="X80" s="310"/>
      <c r="Y80" s="310"/>
      <c r="Z80" s="352"/>
    </row>
    <row r="81" spans="1:26" s="288" customFormat="1" ht="20.25" customHeight="1" x14ac:dyDescent="0.2">
      <c r="A81" s="303"/>
      <c r="B81" s="317"/>
      <c r="C81" s="347" t="str">
        <f t="shared" si="10"/>
        <v/>
      </c>
      <c r="D81" s="355"/>
      <c r="E81" s="347" t="str">
        <f t="shared" si="15"/>
        <v/>
      </c>
      <c r="F81" s="305"/>
      <c r="G81" s="306" t="str">
        <f t="shared" si="12"/>
        <v/>
      </c>
      <c r="H81" s="307"/>
      <c r="I81" s="308"/>
      <c r="J81" s="309"/>
      <c r="K81" s="310"/>
      <c r="L81" s="286"/>
      <c r="M81" s="286"/>
      <c r="N81" s="311"/>
      <c r="O81" s="312"/>
      <c r="P81" s="312"/>
      <c r="Q81" s="312"/>
      <c r="R81" s="313"/>
      <c r="S81" s="313"/>
      <c r="T81" s="314">
        <f t="shared" si="16"/>
        <v>0</v>
      </c>
      <c r="U81" s="318"/>
      <c r="V81" s="310"/>
      <c r="W81" s="310"/>
      <c r="X81" s="310"/>
      <c r="Y81" s="310"/>
      <c r="Z81" s="352"/>
    </row>
    <row r="82" spans="1:26" s="288" customFormat="1" ht="20.25" customHeight="1" x14ac:dyDescent="0.2">
      <c r="A82" s="303"/>
      <c r="B82" s="317"/>
      <c r="C82" s="347" t="str">
        <f t="shared" si="10"/>
        <v/>
      </c>
      <c r="D82" s="355"/>
      <c r="E82" s="347" t="str">
        <f t="shared" si="15"/>
        <v/>
      </c>
      <c r="F82" s="305"/>
      <c r="G82" s="306" t="str">
        <f t="shared" si="12"/>
        <v/>
      </c>
      <c r="H82" s="307"/>
      <c r="I82" s="308"/>
      <c r="J82" s="309"/>
      <c r="K82" s="310"/>
      <c r="L82" s="286"/>
      <c r="M82" s="286"/>
      <c r="N82" s="311"/>
      <c r="O82" s="312"/>
      <c r="P82" s="312"/>
      <c r="Q82" s="312"/>
      <c r="R82" s="313"/>
      <c r="S82" s="313"/>
      <c r="T82" s="314">
        <f t="shared" si="16"/>
        <v>0</v>
      </c>
      <c r="U82" s="318"/>
      <c r="V82" s="310"/>
      <c r="W82" s="310"/>
      <c r="X82" s="310"/>
      <c r="Y82" s="310"/>
      <c r="Z82" s="352"/>
    </row>
    <row r="83" spans="1:26" s="288" customFormat="1" ht="20.25" customHeight="1" x14ac:dyDescent="0.2">
      <c r="A83" s="303"/>
      <c r="B83" s="317"/>
      <c r="C83" s="347" t="str">
        <f t="shared" si="10"/>
        <v/>
      </c>
      <c r="D83" s="355"/>
      <c r="E83" s="347" t="str">
        <f t="shared" si="15"/>
        <v/>
      </c>
      <c r="F83" s="305"/>
      <c r="G83" s="306" t="str">
        <f t="shared" si="12"/>
        <v/>
      </c>
      <c r="H83" s="307"/>
      <c r="I83" s="308"/>
      <c r="J83" s="309"/>
      <c r="K83" s="310"/>
      <c r="L83" s="286"/>
      <c r="M83" s="286"/>
      <c r="N83" s="311"/>
      <c r="O83" s="312"/>
      <c r="P83" s="312"/>
      <c r="Q83" s="312"/>
      <c r="R83" s="313"/>
      <c r="S83" s="313"/>
      <c r="T83" s="314">
        <f t="shared" si="16"/>
        <v>0</v>
      </c>
      <c r="U83" s="318"/>
      <c r="V83" s="310"/>
      <c r="W83" s="310"/>
      <c r="X83" s="310"/>
      <c r="Y83" s="310"/>
      <c r="Z83" s="352"/>
    </row>
    <row r="84" spans="1:26" s="288" customFormat="1" ht="20.25" customHeight="1" x14ac:dyDescent="0.2">
      <c r="A84" s="303"/>
      <c r="B84" s="317"/>
      <c r="C84" s="347" t="str">
        <f t="shared" si="10"/>
        <v/>
      </c>
      <c r="D84" s="355"/>
      <c r="E84" s="347" t="str">
        <f t="shared" si="15"/>
        <v/>
      </c>
      <c r="F84" s="305"/>
      <c r="G84" s="306" t="str">
        <f t="shared" si="12"/>
        <v/>
      </c>
      <c r="H84" s="307"/>
      <c r="I84" s="308"/>
      <c r="J84" s="309"/>
      <c r="K84" s="310"/>
      <c r="L84" s="286"/>
      <c r="M84" s="286"/>
      <c r="N84" s="311"/>
      <c r="O84" s="312"/>
      <c r="P84" s="312"/>
      <c r="Q84" s="312"/>
      <c r="R84" s="313"/>
      <c r="S84" s="313"/>
      <c r="T84" s="314">
        <f t="shared" si="16"/>
        <v>0</v>
      </c>
      <c r="U84" s="318"/>
      <c r="V84" s="310"/>
      <c r="W84" s="310"/>
      <c r="X84" s="310"/>
      <c r="Y84" s="310"/>
      <c r="Z84" s="352"/>
    </row>
    <row r="85" spans="1:26" s="288" customFormat="1" ht="20.25" customHeight="1" x14ac:dyDescent="0.2">
      <c r="A85" s="303"/>
      <c r="B85" s="317"/>
      <c r="C85" s="347" t="str">
        <f t="shared" si="10"/>
        <v/>
      </c>
      <c r="D85" s="355"/>
      <c r="E85" s="347" t="str">
        <f t="shared" si="15"/>
        <v/>
      </c>
      <c r="F85" s="305"/>
      <c r="G85" s="306" t="str">
        <f t="shared" si="12"/>
        <v/>
      </c>
      <c r="H85" s="307"/>
      <c r="I85" s="308"/>
      <c r="J85" s="309"/>
      <c r="K85" s="310"/>
      <c r="L85" s="286"/>
      <c r="M85" s="286"/>
      <c r="N85" s="311"/>
      <c r="O85" s="312"/>
      <c r="P85" s="312"/>
      <c r="Q85" s="312"/>
      <c r="R85" s="313"/>
      <c r="S85" s="313"/>
      <c r="T85" s="314">
        <f t="shared" si="16"/>
        <v>0</v>
      </c>
      <c r="U85" s="318"/>
      <c r="V85" s="310"/>
      <c r="W85" s="310"/>
      <c r="X85" s="310"/>
      <c r="Y85" s="310"/>
      <c r="Z85" s="352"/>
    </row>
    <row r="86" spans="1:26" s="288" customFormat="1" ht="20.25" customHeight="1" x14ac:dyDescent="0.2">
      <c r="A86" s="303"/>
      <c r="B86" s="317"/>
      <c r="C86" s="347" t="str">
        <f t="shared" si="10"/>
        <v/>
      </c>
      <c r="D86" s="355"/>
      <c r="E86" s="347" t="str">
        <f t="shared" si="15"/>
        <v/>
      </c>
      <c r="F86" s="305"/>
      <c r="G86" s="306" t="str">
        <f t="shared" si="12"/>
        <v/>
      </c>
      <c r="H86" s="307"/>
      <c r="I86" s="308"/>
      <c r="J86" s="309"/>
      <c r="K86" s="310"/>
      <c r="L86" s="286"/>
      <c r="M86" s="286"/>
      <c r="N86" s="311"/>
      <c r="O86" s="312"/>
      <c r="P86" s="312"/>
      <c r="Q86" s="312"/>
      <c r="R86" s="313"/>
      <c r="S86" s="313"/>
      <c r="T86" s="314">
        <f t="shared" si="16"/>
        <v>0</v>
      </c>
      <c r="U86" s="318"/>
      <c r="V86" s="310"/>
      <c r="W86" s="310"/>
      <c r="X86" s="310"/>
      <c r="Y86" s="310"/>
      <c r="Z86" s="352"/>
    </row>
    <row r="87" spans="1:26" s="288" customFormat="1" ht="20.25" customHeight="1" x14ac:dyDescent="0.2">
      <c r="A87" s="303"/>
      <c r="B87" s="317"/>
      <c r="C87" s="347" t="str">
        <f t="shared" si="10"/>
        <v/>
      </c>
      <c r="D87" s="355"/>
      <c r="E87" s="347" t="str">
        <f t="shared" si="15"/>
        <v/>
      </c>
      <c r="F87" s="305"/>
      <c r="G87" s="306" t="str">
        <f t="shared" si="12"/>
        <v/>
      </c>
      <c r="H87" s="307"/>
      <c r="I87" s="308"/>
      <c r="J87" s="309"/>
      <c r="K87" s="310"/>
      <c r="L87" s="286"/>
      <c r="M87" s="286"/>
      <c r="N87" s="311"/>
      <c r="O87" s="312"/>
      <c r="P87" s="312"/>
      <c r="Q87" s="312"/>
      <c r="R87" s="313"/>
      <c r="S87" s="313"/>
      <c r="T87" s="314">
        <f t="shared" si="16"/>
        <v>0</v>
      </c>
      <c r="U87" s="318"/>
      <c r="V87" s="310"/>
      <c r="W87" s="310"/>
      <c r="X87" s="310"/>
      <c r="Y87" s="310"/>
      <c r="Z87" s="352"/>
    </row>
    <row r="88" spans="1:26" s="288" customFormat="1" ht="20.25" customHeight="1" x14ac:dyDescent="0.2">
      <c r="A88" s="303"/>
      <c r="B88" s="317"/>
      <c r="C88" s="347" t="str">
        <f t="shared" si="10"/>
        <v/>
      </c>
      <c r="D88" s="355"/>
      <c r="E88" s="347" t="str">
        <f t="shared" si="15"/>
        <v/>
      </c>
      <c r="F88" s="305"/>
      <c r="G88" s="306" t="str">
        <f t="shared" si="12"/>
        <v/>
      </c>
      <c r="H88" s="307"/>
      <c r="I88" s="308"/>
      <c r="J88" s="309"/>
      <c r="K88" s="310"/>
      <c r="L88" s="286"/>
      <c r="M88" s="286"/>
      <c r="N88" s="311"/>
      <c r="O88" s="312"/>
      <c r="P88" s="312"/>
      <c r="Q88" s="312"/>
      <c r="R88" s="313"/>
      <c r="S88" s="313"/>
      <c r="T88" s="314">
        <f t="shared" si="16"/>
        <v>0</v>
      </c>
      <c r="U88" s="318"/>
      <c r="V88" s="310"/>
      <c r="W88" s="310"/>
      <c r="X88" s="310"/>
      <c r="Y88" s="310"/>
      <c r="Z88" s="352"/>
    </row>
    <row r="89" spans="1:26" s="288" customFormat="1" ht="20.25" customHeight="1" x14ac:dyDescent="0.2">
      <c r="A89" s="303"/>
      <c r="B89" s="317"/>
      <c r="C89" s="347" t="str">
        <f t="shared" si="10"/>
        <v/>
      </c>
      <c r="D89" s="355"/>
      <c r="E89" s="347" t="str">
        <f t="shared" si="15"/>
        <v/>
      </c>
      <c r="F89" s="305"/>
      <c r="G89" s="306" t="str">
        <f t="shared" si="12"/>
        <v/>
      </c>
      <c r="H89" s="307"/>
      <c r="I89" s="308"/>
      <c r="J89" s="309"/>
      <c r="K89" s="310"/>
      <c r="L89" s="286"/>
      <c r="M89" s="286"/>
      <c r="N89" s="311"/>
      <c r="O89" s="312"/>
      <c r="P89" s="312"/>
      <c r="Q89" s="312"/>
      <c r="R89" s="313"/>
      <c r="S89" s="313"/>
      <c r="T89" s="314">
        <f t="shared" si="16"/>
        <v>0</v>
      </c>
      <c r="U89" s="318"/>
      <c r="V89" s="310"/>
      <c r="W89" s="310"/>
      <c r="X89" s="310"/>
      <c r="Y89" s="310"/>
      <c r="Z89" s="352"/>
    </row>
    <row r="90" spans="1:26" s="288" customFormat="1" ht="20.25" customHeight="1" x14ac:dyDescent="0.2">
      <c r="A90" s="303"/>
      <c r="B90" s="317"/>
      <c r="C90" s="347" t="str">
        <f t="shared" si="10"/>
        <v/>
      </c>
      <c r="D90" s="355"/>
      <c r="E90" s="347" t="str">
        <f t="shared" si="15"/>
        <v/>
      </c>
      <c r="F90" s="305"/>
      <c r="G90" s="306" t="str">
        <f t="shared" si="12"/>
        <v/>
      </c>
      <c r="H90" s="307"/>
      <c r="I90" s="308"/>
      <c r="J90" s="309"/>
      <c r="K90" s="310"/>
      <c r="L90" s="286"/>
      <c r="M90" s="286"/>
      <c r="N90" s="311"/>
      <c r="O90" s="312"/>
      <c r="P90" s="312"/>
      <c r="Q90" s="312"/>
      <c r="R90" s="313"/>
      <c r="S90" s="313"/>
      <c r="T90" s="314">
        <f t="shared" si="16"/>
        <v>0</v>
      </c>
      <c r="U90" s="318"/>
      <c r="V90" s="310"/>
      <c r="W90" s="310"/>
      <c r="X90" s="310"/>
      <c r="Y90" s="310"/>
      <c r="Z90" s="352"/>
    </row>
    <row r="91" spans="1:26" s="288" customFormat="1" ht="20.25" customHeight="1" x14ac:dyDescent="0.2">
      <c r="A91" s="303"/>
      <c r="B91" s="317"/>
      <c r="C91" s="347" t="str">
        <f t="shared" si="10"/>
        <v/>
      </c>
      <c r="D91" s="355"/>
      <c r="E91" s="347" t="str">
        <f t="shared" si="15"/>
        <v/>
      </c>
      <c r="F91" s="305"/>
      <c r="G91" s="306" t="str">
        <f t="shared" si="12"/>
        <v/>
      </c>
      <c r="H91" s="307"/>
      <c r="I91" s="308"/>
      <c r="J91" s="309"/>
      <c r="K91" s="310"/>
      <c r="L91" s="286"/>
      <c r="M91" s="286"/>
      <c r="N91" s="311"/>
      <c r="O91" s="312"/>
      <c r="P91" s="312"/>
      <c r="Q91" s="312"/>
      <c r="R91" s="313"/>
      <c r="S91" s="313"/>
      <c r="T91" s="314">
        <f t="shared" si="16"/>
        <v>0</v>
      </c>
      <c r="U91" s="318"/>
      <c r="V91" s="310"/>
      <c r="W91" s="310"/>
      <c r="X91" s="310"/>
      <c r="Y91" s="310"/>
      <c r="Z91" s="352"/>
    </row>
    <row r="92" spans="1:26" s="288" customFormat="1" ht="20.25" customHeight="1" x14ac:dyDescent="0.2">
      <c r="A92" s="303"/>
      <c r="B92" s="317"/>
      <c r="C92" s="347" t="str">
        <f t="shared" si="10"/>
        <v/>
      </c>
      <c r="D92" s="355"/>
      <c r="E92" s="347" t="str">
        <f t="shared" si="15"/>
        <v/>
      </c>
      <c r="F92" s="305"/>
      <c r="G92" s="306" t="str">
        <f t="shared" si="12"/>
        <v/>
      </c>
      <c r="H92" s="307"/>
      <c r="I92" s="308"/>
      <c r="J92" s="309"/>
      <c r="K92" s="310"/>
      <c r="L92" s="286"/>
      <c r="M92" s="286"/>
      <c r="N92" s="311"/>
      <c r="O92" s="312"/>
      <c r="P92" s="312"/>
      <c r="Q92" s="312"/>
      <c r="R92" s="313"/>
      <c r="S92" s="313"/>
      <c r="T92" s="314">
        <f t="shared" si="16"/>
        <v>0</v>
      </c>
      <c r="U92" s="318"/>
      <c r="V92" s="310"/>
      <c r="W92" s="310"/>
      <c r="X92" s="310"/>
      <c r="Y92" s="310"/>
      <c r="Z92" s="352"/>
    </row>
    <row r="93" spans="1:26" s="288" customFormat="1" ht="20.25" customHeight="1" x14ac:dyDescent="0.2">
      <c r="A93" s="303"/>
      <c r="B93" s="317"/>
      <c r="C93" s="347" t="str">
        <f t="shared" si="10"/>
        <v/>
      </c>
      <c r="D93" s="355"/>
      <c r="E93" s="347" t="str">
        <f t="shared" si="15"/>
        <v/>
      </c>
      <c r="F93" s="305"/>
      <c r="G93" s="306" t="str">
        <f t="shared" si="12"/>
        <v/>
      </c>
      <c r="H93" s="307"/>
      <c r="I93" s="308"/>
      <c r="J93" s="309"/>
      <c r="K93" s="310"/>
      <c r="L93" s="286"/>
      <c r="M93" s="286"/>
      <c r="N93" s="311"/>
      <c r="O93" s="312"/>
      <c r="P93" s="312"/>
      <c r="Q93" s="312"/>
      <c r="R93" s="313"/>
      <c r="S93" s="313"/>
      <c r="T93" s="314">
        <f t="shared" si="16"/>
        <v>0</v>
      </c>
      <c r="U93" s="318"/>
      <c r="V93" s="310"/>
      <c r="W93" s="310"/>
      <c r="X93" s="310"/>
      <c r="Y93" s="310"/>
      <c r="Z93" s="352"/>
    </row>
    <row r="94" spans="1:26" s="288" customFormat="1" ht="20.25" customHeight="1" x14ac:dyDescent="0.2">
      <c r="A94" s="303"/>
      <c r="B94" s="317"/>
      <c r="C94" s="347" t="str">
        <f t="shared" si="10"/>
        <v/>
      </c>
      <c r="D94" s="355"/>
      <c r="E94" s="347" t="str">
        <f t="shared" si="15"/>
        <v/>
      </c>
      <c r="F94" s="305"/>
      <c r="G94" s="306" t="str">
        <f t="shared" si="12"/>
        <v/>
      </c>
      <c r="H94" s="307"/>
      <c r="I94" s="308"/>
      <c r="J94" s="309"/>
      <c r="K94" s="310"/>
      <c r="L94" s="286"/>
      <c r="M94" s="286"/>
      <c r="N94" s="311"/>
      <c r="O94" s="312"/>
      <c r="P94" s="312"/>
      <c r="Q94" s="312"/>
      <c r="R94" s="313"/>
      <c r="S94" s="313"/>
      <c r="T94" s="314">
        <f t="shared" si="16"/>
        <v>0</v>
      </c>
      <c r="U94" s="318"/>
      <c r="V94" s="310"/>
      <c r="W94" s="310"/>
      <c r="X94" s="310"/>
      <c r="Y94" s="310"/>
      <c r="Z94" s="352"/>
    </row>
    <row r="95" spans="1:26" s="288" customFormat="1" ht="20.25" customHeight="1" x14ac:dyDescent="0.2">
      <c r="A95" s="303"/>
      <c r="B95" s="317"/>
      <c r="C95" s="347" t="str">
        <f t="shared" ref="C95:C126" si="17">IF(B95="","",WEEKNUM(B95,2))</f>
        <v/>
      </c>
      <c r="D95" s="355"/>
      <c r="E95" s="347" t="str">
        <f t="shared" si="15"/>
        <v/>
      </c>
      <c r="F95" s="305"/>
      <c r="G95" s="306" t="str">
        <f t="shared" si="12"/>
        <v/>
      </c>
      <c r="H95" s="307"/>
      <c r="I95" s="308"/>
      <c r="J95" s="309"/>
      <c r="K95" s="310"/>
      <c r="L95" s="286"/>
      <c r="M95" s="286"/>
      <c r="N95" s="311"/>
      <c r="O95" s="312"/>
      <c r="P95" s="312"/>
      <c r="Q95" s="312"/>
      <c r="R95" s="313"/>
      <c r="S95" s="313"/>
      <c r="T95" s="314">
        <f t="shared" si="16"/>
        <v>0</v>
      </c>
      <c r="U95" s="318"/>
      <c r="V95" s="310"/>
      <c r="W95" s="310"/>
      <c r="X95" s="310"/>
      <c r="Y95" s="310"/>
      <c r="Z95" s="352"/>
    </row>
    <row r="96" spans="1:26" s="288" customFormat="1" ht="20.25" customHeight="1" x14ac:dyDescent="0.2">
      <c r="A96" s="303"/>
      <c r="B96" s="317"/>
      <c r="C96" s="347" t="str">
        <f t="shared" si="17"/>
        <v/>
      </c>
      <c r="D96" s="355"/>
      <c r="E96" s="347" t="str">
        <f t="shared" si="15"/>
        <v/>
      </c>
      <c r="F96" s="305"/>
      <c r="G96" s="306" t="str">
        <f t="shared" si="12"/>
        <v/>
      </c>
      <c r="H96" s="307"/>
      <c r="I96" s="308"/>
      <c r="J96" s="309"/>
      <c r="K96" s="310"/>
      <c r="L96" s="286"/>
      <c r="M96" s="286"/>
      <c r="N96" s="311"/>
      <c r="O96" s="312"/>
      <c r="P96" s="312"/>
      <c r="Q96" s="312"/>
      <c r="R96" s="313"/>
      <c r="S96" s="313"/>
      <c r="T96" s="314">
        <f t="shared" si="16"/>
        <v>0</v>
      </c>
      <c r="U96" s="318"/>
      <c r="V96" s="310"/>
      <c r="W96" s="310"/>
      <c r="X96" s="310"/>
      <c r="Y96" s="310"/>
      <c r="Z96" s="352"/>
    </row>
    <row r="97" spans="1:26" s="288" customFormat="1" ht="20.25" customHeight="1" x14ac:dyDescent="0.2">
      <c r="A97" s="303"/>
      <c r="B97" s="317"/>
      <c r="C97" s="347" t="str">
        <f t="shared" si="17"/>
        <v/>
      </c>
      <c r="D97" s="355"/>
      <c r="E97" s="347" t="str">
        <f t="shared" si="15"/>
        <v/>
      </c>
      <c r="F97" s="305"/>
      <c r="G97" s="306" t="str">
        <f t="shared" si="12"/>
        <v/>
      </c>
      <c r="H97" s="307"/>
      <c r="I97" s="308"/>
      <c r="J97" s="309"/>
      <c r="K97" s="310"/>
      <c r="L97" s="286"/>
      <c r="M97" s="286"/>
      <c r="N97" s="311"/>
      <c r="O97" s="312"/>
      <c r="P97" s="312"/>
      <c r="Q97" s="312"/>
      <c r="R97" s="313"/>
      <c r="S97" s="313"/>
      <c r="T97" s="314">
        <f t="shared" si="16"/>
        <v>0</v>
      </c>
      <c r="U97" s="318"/>
      <c r="V97" s="310"/>
      <c r="W97" s="310"/>
      <c r="X97" s="310"/>
      <c r="Y97" s="310"/>
      <c r="Z97" s="352"/>
    </row>
    <row r="98" spans="1:26" s="288" customFormat="1" ht="20.25" customHeight="1" x14ac:dyDescent="0.2">
      <c r="A98" s="303"/>
      <c r="B98" s="317"/>
      <c r="C98" s="347" t="str">
        <f t="shared" si="17"/>
        <v/>
      </c>
      <c r="D98" s="355"/>
      <c r="E98" s="347" t="str">
        <f t="shared" si="15"/>
        <v/>
      </c>
      <c r="F98" s="305"/>
      <c r="G98" s="306" t="str">
        <f t="shared" si="12"/>
        <v/>
      </c>
      <c r="H98" s="307"/>
      <c r="I98" s="308"/>
      <c r="J98" s="309"/>
      <c r="K98" s="310"/>
      <c r="L98" s="286"/>
      <c r="M98" s="286"/>
      <c r="N98" s="311"/>
      <c r="O98" s="312"/>
      <c r="P98" s="312"/>
      <c r="Q98" s="312"/>
      <c r="R98" s="313"/>
      <c r="S98" s="313"/>
      <c r="T98" s="314">
        <f t="shared" si="16"/>
        <v>0</v>
      </c>
      <c r="U98" s="318"/>
      <c r="V98" s="310"/>
      <c r="W98" s="310"/>
      <c r="X98" s="310"/>
      <c r="Y98" s="310"/>
      <c r="Z98" s="352"/>
    </row>
    <row r="99" spans="1:26" s="288" customFormat="1" ht="20.25" customHeight="1" x14ac:dyDescent="0.2">
      <c r="A99" s="303"/>
      <c r="B99" s="317"/>
      <c r="C99" s="347" t="str">
        <f t="shared" si="17"/>
        <v/>
      </c>
      <c r="D99" s="355"/>
      <c r="E99" s="347" t="str">
        <f t="shared" si="15"/>
        <v/>
      </c>
      <c r="F99" s="305"/>
      <c r="G99" s="306" t="str">
        <f t="shared" si="12"/>
        <v/>
      </c>
      <c r="H99" s="307"/>
      <c r="I99" s="308"/>
      <c r="J99" s="309"/>
      <c r="K99" s="310"/>
      <c r="L99" s="286"/>
      <c r="M99" s="286"/>
      <c r="N99" s="311"/>
      <c r="O99" s="312"/>
      <c r="P99" s="312"/>
      <c r="Q99" s="312"/>
      <c r="R99" s="313"/>
      <c r="S99" s="313"/>
      <c r="T99" s="314">
        <f t="shared" si="16"/>
        <v>0</v>
      </c>
      <c r="U99" s="318"/>
      <c r="V99" s="310"/>
      <c r="W99" s="310"/>
      <c r="X99" s="310"/>
      <c r="Y99" s="310"/>
      <c r="Z99" s="352"/>
    </row>
    <row r="100" spans="1:26" s="288" customFormat="1" ht="20.25" customHeight="1" x14ac:dyDescent="0.2">
      <c r="A100" s="303"/>
      <c r="B100" s="317"/>
      <c r="C100" s="347" t="str">
        <f t="shared" si="17"/>
        <v/>
      </c>
      <c r="D100" s="355"/>
      <c r="E100" s="347" t="str">
        <f t="shared" ref="E100:E199" si="18">IF(D100="","",WEEKNUM(D100,2))</f>
        <v/>
      </c>
      <c r="F100" s="305"/>
      <c r="G100" s="306" t="str">
        <f t="shared" si="12"/>
        <v/>
      </c>
      <c r="H100" s="307"/>
      <c r="I100" s="308"/>
      <c r="J100" s="309"/>
      <c r="K100" s="310"/>
      <c r="L100" s="286"/>
      <c r="M100" s="286"/>
      <c r="N100" s="311"/>
      <c r="O100" s="312"/>
      <c r="P100" s="312"/>
      <c r="Q100" s="312"/>
      <c r="R100" s="313"/>
      <c r="S100" s="313"/>
      <c r="T100" s="314">
        <f t="shared" si="16"/>
        <v>0</v>
      </c>
      <c r="U100" s="318"/>
      <c r="V100" s="310"/>
      <c r="W100" s="310"/>
      <c r="X100" s="310"/>
      <c r="Y100" s="310"/>
      <c r="Z100" s="352"/>
    </row>
    <row r="101" spans="1:26" s="288" customFormat="1" ht="20.25" customHeight="1" x14ac:dyDescent="0.2">
      <c r="A101" s="303"/>
      <c r="B101" s="317"/>
      <c r="C101" s="347" t="str">
        <f t="shared" si="17"/>
        <v/>
      </c>
      <c r="D101" s="355"/>
      <c r="E101" s="347" t="str">
        <f t="shared" si="18"/>
        <v/>
      </c>
      <c r="F101" s="305"/>
      <c r="G101" s="306" t="str">
        <f t="shared" ref="G101:G132" si="19">IF(B101= "", "",B101-$A$1)</f>
        <v/>
      </c>
      <c r="H101" s="307"/>
      <c r="I101" s="308"/>
      <c r="J101" s="309"/>
      <c r="K101" s="310"/>
      <c r="L101" s="286"/>
      <c r="M101" s="286"/>
      <c r="N101" s="311"/>
      <c r="O101" s="312"/>
      <c r="P101" s="312"/>
      <c r="Q101" s="312"/>
      <c r="R101" s="313"/>
      <c r="S101" s="313"/>
      <c r="T101" s="314">
        <f t="shared" si="16"/>
        <v>0</v>
      </c>
      <c r="U101" s="318"/>
      <c r="V101" s="310"/>
      <c r="W101" s="310"/>
      <c r="X101" s="310"/>
      <c r="Y101" s="310"/>
      <c r="Z101" s="352"/>
    </row>
    <row r="102" spans="1:26" s="288" customFormat="1" ht="20.25" customHeight="1" x14ac:dyDescent="0.2">
      <c r="A102" s="303"/>
      <c r="B102" s="317"/>
      <c r="C102" s="347" t="str">
        <f t="shared" si="17"/>
        <v/>
      </c>
      <c r="D102" s="355"/>
      <c r="E102" s="347" t="str">
        <f t="shared" si="18"/>
        <v/>
      </c>
      <c r="F102" s="305"/>
      <c r="G102" s="306" t="str">
        <f t="shared" si="19"/>
        <v/>
      </c>
      <c r="H102" s="307"/>
      <c r="I102" s="308"/>
      <c r="J102" s="309"/>
      <c r="K102" s="310"/>
      <c r="L102" s="286"/>
      <c r="M102" s="286"/>
      <c r="N102" s="311"/>
      <c r="O102" s="312"/>
      <c r="P102" s="312"/>
      <c r="Q102" s="312"/>
      <c r="R102" s="313"/>
      <c r="S102" s="313"/>
      <c r="T102" s="314">
        <f t="shared" si="16"/>
        <v>0</v>
      </c>
      <c r="U102" s="318"/>
      <c r="V102" s="310"/>
      <c r="W102" s="310"/>
      <c r="X102" s="310"/>
      <c r="Y102" s="310"/>
      <c r="Z102" s="352"/>
    </row>
    <row r="103" spans="1:26" s="288" customFormat="1" ht="20.25" customHeight="1" x14ac:dyDescent="0.2">
      <c r="A103" s="303"/>
      <c r="B103" s="317"/>
      <c r="C103" s="347" t="str">
        <f t="shared" si="17"/>
        <v/>
      </c>
      <c r="D103" s="355"/>
      <c r="E103" s="347" t="str">
        <f t="shared" si="18"/>
        <v/>
      </c>
      <c r="F103" s="305"/>
      <c r="G103" s="306" t="str">
        <f t="shared" si="19"/>
        <v/>
      </c>
      <c r="H103" s="307"/>
      <c r="I103" s="308"/>
      <c r="J103" s="309"/>
      <c r="K103" s="310"/>
      <c r="L103" s="286"/>
      <c r="M103" s="286"/>
      <c r="N103" s="311"/>
      <c r="O103" s="312"/>
      <c r="P103" s="312"/>
      <c r="Q103" s="312"/>
      <c r="R103" s="313"/>
      <c r="S103" s="313"/>
      <c r="T103" s="314">
        <f t="shared" si="16"/>
        <v>0</v>
      </c>
      <c r="U103" s="318"/>
      <c r="V103" s="310"/>
      <c r="W103" s="310"/>
      <c r="X103" s="310"/>
      <c r="Y103" s="310"/>
      <c r="Z103" s="352"/>
    </row>
    <row r="104" spans="1:26" s="288" customFormat="1" ht="20.25" customHeight="1" x14ac:dyDescent="0.2">
      <c r="A104" s="303"/>
      <c r="B104" s="317"/>
      <c r="C104" s="347" t="str">
        <f t="shared" si="17"/>
        <v/>
      </c>
      <c r="D104" s="355"/>
      <c r="E104" s="347" t="str">
        <f t="shared" si="18"/>
        <v/>
      </c>
      <c r="F104" s="305"/>
      <c r="G104" s="306" t="str">
        <f t="shared" si="19"/>
        <v/>
      </c>
      <c r="H104" s="307"/>
      <c r="I104" s="308"/>
      <c r="J104" s="309"/>
      <c r="K104" s="310"/>
      <c r="L104" s="286"/>
      <c r="M104" s="286"/>
      <c r="N104" s="311"/>
      <c r="O104" s="312"/>
      <c r="P104" s="312"/>
      <c r="Q104" s="312"/>
      <c r="R104" s="313"/>
      <c r="S104" s="313"/>
      <c r="T104" s="314">
        <f t="shared" ref="T104:T135" si="20">SUM(N104:S104)</f>
        <v>0</v>
      </c>
      <c r="U104" s="318"/>
      <c r="V104" s="310"/>
      <c r="W104" s="310"/>
      <c r="X104" s="310"/>
      <c r="Y104" s="310"/>
      <c r="Z104" s="352"/>
    </row>
    <row r="105" spans="1:26" s="288" customFormat="1" ht="20.25" customHeight="1" x14ac:dyDescent="0.2">
      <c r="A105" s="303"/>
      <c r="B105" s="317"/>
      <c r="C105" s="347" t="str">
        <f t="shared" si="17"/>
        <v/>
      </c>
      <c r="D105" s="355"/>
      <c r="E105" s="347" t="str">
        <f t="shared" si="18"/>
        <v/>
      </c>
      <c r="F105" s="305"/>
      <c r="G105" s="306" t="str">
        <f t="shared" si="19"/>
        <v/>
      </c>
      <c r="H105" s="307"/>
      <c r="I105" s="308"/>
      <c r="J105" s="309"/>
      <c r="K105" s="310"/>
      <c r="L105" s="286"/>
      <c r="M105" s="286"/>
      <c r="N105" s="311"/>
      <c r="O105" s="312"/>
      <c r="P105" s="312"/>
      <c r="Q105" s="312"/>
      <c r="R105" s="313"/>
      <c r="S105" s="313"/>
      <c r="T105" s="314">
        <f t="shared" si="20"/>
        <v>0</v>
      </c>
      <c r="U105" s="318"/>
      <c r="V105" s="310"/>
      <c r="W105" s="310"/>
      <c r="X105" s="310"/>
      <c r="Y105" s="310"/>
      <c r="Z105" s="352"/>
    </row>
    <row r="106" spans="1:26" s="288" customFormat="1" ht="20.25" customHeight="1" x14ac:dyDescent="0.2">
      <c r="A106" s="303"/>
      <c r="B106" s="317"/>
      <c r="C106" s="347" t="str">
        <f t="shared" si="17"/>
        <v/>
      </c>
      <c r="D106" s="355"/>
      <c r="E106" s="347" t="str">
        <f t="shared" si="18"/>
        <v/>
      </c>
      <c r="F106" s="305"/>
      <c r="G106" s="306" t="str">
        <f t="shared" si="19"/>
        <v/>
      </c>
      <c r="H106" s="307"/>
      <c r="I106" s="308"/>
      <c r="J106" s="309"/>
      <c r="K106" s="310"/>
      <c r="L106" s="286"/>
      <c r="M106" s="286"/>
      <c r="N106" s="311"/>
      <c r="O106" s="312"/>
      <c r="P106" s="312"/>
      <c r="Q106" s="312"/>
      <c r="R106" s="313"/>
      <c r="S106" s="313"/>
      <c r="T106" s="314">
        <f t="shared" si="20"/>
        <v>0</v>
      </c>
      <c r="U106" s="318"/>
      <c r="V106" s="310"/>
      <c r="W106" s="310"/>
      <c r="X106" s="310"/>
      <c r="Y106" s="310"/>
      <c r="Z106" s="352"/>
    </row>
    <row r="107" spans="1:26" s="288" customFormat="1" ht="20.25" customHeight="1" x14ac:dyDescent="0.2">
      <c r="A107" s="303"/>
      <c r="B107" s="317"/>
      <c r="C107" s="347" t="str">
        <f t="shared" si="17"/>
        <v/>
      </c>
      <c r="D107" s="355"/>
      <c r="E107" s="347" t="str">
        <f t="shared" si="18"/>
        <v/>
      </c>
      <c r="F107" s="305"/>
      <c r="G107" s="306" t="str">
        <f t="shared" si="19"/>
        <v/>
      </c>
      <c r="H107" s="307"/>
      <c r="I107" s="308"/>
      <c r="J107" s="309"/>
      <c r="K107" s="310"/>
      <c r="L107" s="286"/>
      <c r="M107" s="286"/>
      <c r="N107" s="311"/>
      <c r="O107" s="312"/>
      <c r="P107" s="312"/>
      <c r="Q107" s="312"/>
      <c r="R107" s="313"/>
      <c r="S107" s="313"/>
      <c r="T107" s="314">
        <f t="shared" si="20"/>
        <v>0</v>
      </c>
      <c r="U107" s="318"/>
      <c r="V107" s="310"/>
      <c r="W107" s="310"/>
      <c r="X107" s="310"/>
      <c r="Y107" s="310"/>
      <c r="Z107" s="352"/>
    </row>
    <row r="108" spans="1:26" s="288" customFormat="1" ht="20.25" customHeight="1" x14ac:dyDescent="0.2">
      <c r="A108" s="303"/>
      <c r="B108" s="317"/>
      <c r="C108" s="347" t="str">
        <f t="shared" si="17"/>
        <v/>
      </c>
      <c r="D108" s="355"/>
      <c r="E108" s="347" t="str">
        <f t="shared" si="18"/>
        <v/>
      </c>
      <c r="F108" s="305"/>
      <c r="G108" s="306" t="str">
        <f t="shared" si="19"/>
        <v/>
      </c>
      <c r="H108" s="307"/>
      <c r="I108" s="308"/>
      <c r="J108" s="309"/>
      <c r="K108" s="310"/>
      <c r="L108" s="286"/>
      <c r="M108" s="286"/>
      <c r="N108" s="311"/>
      <c r="O108" s="312"/>
      <c r="P108" s="312"/>
      <c r="Q108" s="312"/>
      <c r="R108" s="313"/>
      <c r="S108" s="313"/>
      <c r="T108" s="314">
        <f t="shared" si="20"/>
        <v>0</v>
      </c>
      <c r="U108" s="318"/>
      <c r="V108" s="310"/>
      <c r="W108" s="310"/>
      <c r="X108" s="310"/>
      <c r="Y108" s="310"/>
      <c r="Z108" s="352"/>
    </row>
    <row r="109" spans="1:26" s="288" customFormat="1" ht="20.25" customHeight="1" x14ac:dyDescent="0.2">
      <c r="A109" s="303"/>
      <c r="B109" s="317"/>
      <c r="C109" s="347" t="str">
        <f t="shared" si="17"/>
        <v/>
      </c>
      <c r="D109" s="355"/>
      <c r="E109" s="347" t="str">
        <f t="shared" si="18"/>
        <v/>
      </c>
      <c r="F109" s="305"/>
      <c r="G109" s="306" t="str">
        <f t="shared" si="19"/>
        <v/>
      </c>
      <c r="H109" s="307"/>
      <c r="I109" s="308"/>
      <c r="J109" s="309"/>
      <c r="K109" s="310"/>
      <c r="L109" s="286"/>
      <c r="M109" s="286"/>
      <c r="N109" s="311"/>
      <c r="O109" s="312"/>
      <c r="P109" s="312"/>
      <c r="Q109" s="312"/>
      <c r="R109" s="313"/>
      <c r="S109" s="313"/>
      <c r="T109" s="314">
        <f t="shared" si="20"/>
        <v>0</v>
      </c>
      <c r="U109" s="318"/>
      <c r="V109" s="310"/>
      <c r="W109" s="310"/>
      <c r="X109" s="310"/>
      <c r="Y109" s="310"/>
      <c r="Z109" s="352"/>
    </row>
    <row r="110" spans="1:26" s="288" customFormat="1" ht="20.25" customHeight="1" x14ac:dyDescent="0.2">
      <c r="A110" s="303"/>
      <c r="B110" s="317"/>
      <c r="C110" s="347" t="str">
        <f t="shared" si="17"/>
        <v/>
      </c>
      <c r="D110" s="355"/>
      <c r="E110" s="347" t="str">
        <f t="shared" si="18"/>
        <v/>
      </c>
      <c r="F110" s="305"/>
      <c r="G110" s="306" t="str">
        <f t="shared" si="19"/>
        <v/>
      </c>
      <c r="H110" s="307"/>
      <c r="I110" s="308"/>
      <c r="J110" s="309"/>
      <c r="K110" s="310"/>
      <c r="L110" s="286"/>
      <c r="M110" s="286"/>
      <c r="N110" s="311"/>
      <c r="O110" s="312"/>
      <c r="P110" s="312"/>
      <c r="Q110" s="312"/>
      <c r="R110" s="313"/>
      <c r="S110" s="313"/>
      <c r="T110" s="314">
        <f t="shared" si="20"/>
        <v>0</v>
      </c>
      <c r="U110" s="318"/>
      <c r="V110" s="310"/>
      <c r="W110" s="310"/>
      <c r="X110" s="310"/>
      <c r="Y110" s="310"/>
      <c r="Z110" s="352"/>
    </row>
    <row r="111" spans="1:26" s="288" customFormat="1" ht="20.25" customHeight="1" x14ac:dyDescent="0.2">
      <c r="A111" s="303"/>
      <c r="B111" s="317"/>
      <c r="C111" s="347" t="str">
        <f t="shared" si="17"/>
        <v/>
      </c>
      <c r="D111" s="355"/>
      <c r="E111" s="347" t="str">
        <f t="shared" si="18"/>
        <v/>
      </c>
      <c r="F111" s="305"/>
      <c r="G111" s="306" t="str">
        <f t="shared" si="19"/>
        <v/>
      </c>
      <c r="H111" s="307"/>
      <c r="I111" s="308"/>
      <c r="J111" s="309"/>
      <c r="K111" s="310"/>
      <c r="L111" s="286"/>
      <c r="M111" s="286"/>
      <c r="N111" s="311"/>
      <c r="O111" s="312"/>
      <c r="P111" s="312"/>
      <c r="Q111" s="312"/>
      <c r="R111" s="313"/>
      <c r="S111" s="313"/>
      <c r="T111" s="314">
        <f t="shared" si="20"/>
        <v>0</v>
      </c>
      <c r="U111" s="318"/>
      <c r="V111" s="310"/>
      <c r="W111" s="310"/>
      <c r="X111" s="310"/>
      <c r="Y111" s="310"/>
      <c r="Z111" s="352"/>
    </row>
    <row r="112" spans="1:26" s="288" customFormat="1" ht="20.25" customHeight="1" x14ac:dyDescent="0.2">
      <c r="A112" s="303"/>
      <c r="B112" s="317"/>
      <c r="C112" s="347" t="str">
        <f t="shared" si="17"/>
        <v/>
      </c>
      <c r="D112" s="355"/>
      <c r="E112" s="347" t="str">
        <f t="shared" si="18"/>
        <v/>
      </c>
      <c r="F112" s="305"/>
      <c r="G112" s="306" t="str">
        <f t="shared" si="19"/>
        <v/>
      </c>
      <c r="H112" s="307"/>
      <c r="I112" s="308"/>
      <c r="J112" s="309"/>
      <c r="K112" s="310"/>
      <c r="L112" s="286"/>
      <c r="M112" s="286"/>
      <c r="N112" s="311"/>
      <c r="O112" s="312"/>
      <c r="P112" s="312"/>
      <c r="Q112" s="312"/>
      <c r="R112" s="313"/>
      <c r="S112" s="313"/>
      <c r="T112" s="314">
        <f t="shared" si="20"/>
        <v>0</v>
      </c>
      <c r="U112" s="318"/>
      <c r="V112" s="310"/>
      <c r="W112" s="310"/>
      <c r="X112" s="310"/>
      <c r="Y112" s="310"/>
      <c r="Z112" s="352"/>
    </row>
    <row r="113" spans="1:26" s="288" customFormat="1" ht="20.25" customHeight="1" x14ac:dyDescent="0.2">
      <c r="A113" s="303"/>
      <c r="B113" s="317"/>
      <c r="C113" s="347" t="str">
        <f t="shared" si="17"/>
        <v/>
      </c>
      <c r="D113" s="355"/>
      <c r="E113" s="347" t="str">
        <f t="shared" si="18"/>
        <v/>
      </c>
      <c r="F113" s="305"/>
      <c r="G113" s="306" t="str">
        <f t="shared" si="19"/>
        <v/>
      </c>
      <c r="H113" s="307"/>
      <c r="I113" s="308"/>
      <c r="J113" s="309"/>
      <c r="K113" s="310"/>
      <c r="L113" s="286"/>
      <c r="M113" s="286"/>
      <c r="N113" s="311"/>
      <c r="O113" s="312"/>
      <c r="P113" s="312"/>
      <c r="Q113" s="312"/>
      <c r="R113" s="313"/>
      <c r="S113" s="313"/>
      <c r="T113" s="314">
        <f t="shared" si="20"/>
        <v>0</v>
      </c>
      <c r="U113" s="318"/>
      <c r="V113" s="310"/>
      <c r="W113" s="310"/>
      <c r="X113" s="310"/>
      <c r="Y113" s="310"/>
      <c r="Z113" s="352"/>
    </row>
    <row r="114" spans="1:26" s="288" customFormat="1" ht="20.25" customHeight="1" x14ac:dyDescent="0.2">
      <c r="A114" s="303"/>
      <c r="B114" s="317"/>
      <c r="C114" s="347" t="str">
        <f t="shared" si="17"/>
        <v/>
      </c>
      <c r="D114" s="355"/>
      <c r="E114" s="347" t="str">
        <f t="shared" si="18"/>
        <v/>
      </c>
      <c r="F114" s="305"/>
      <c r="G114" s="306" t="str">
        <f t="shared" si="19"/>
        <v/>
      </c>
      <c r="H114" s="307"/>
      <c r="I114" s="308"/>
      <c r="J114" s="309"/>
      <c r="K114" s="310"/>
      <c r="L114" s="286"/>
      <c r="M114" s="286"/>
      <c r="N114" s="311"/>
      <c r="O114" s="312"/>
      <c r="P114" s="312"/>
      <c r="Q114" s="312"/>
      <c r="R114" s="313"/>
      <c r="S114" s="313"/>
      <c r="T114" s="314">
        <f t="shared" si="20"/>
        <v>0</v>
      </c>
      <c r="U114" s="318"/>
      <c r="V114" s="310"/>
      <c r="W114" s="310"/>
      <c r="X114" s="310"/>
      <c r="Y114" s="310"/>
      <c r="Z114" s="352"/>
    </row>
    <row r="115" spans="1:26" s="288" customFormat="1" ht="20.25" customHeight="1" x14ac:dyDescent="0.2">
      <c r="A115" s="303"/>
      <c r="B115" s="317"/>
      <c r="C115" s="347" t="str">
        <f t="shared" si="17"/>
        <v/>
      </c>
      <c r="D115" s="355"/>
      <c r="E115" s="347" t="str">
        <f t="shared" si="18"/>
        <v/>
      </c>
      <c r="F115" s="305"/>
      <c r="G115" s="306" t="str">
        <f t="shared" si="19"/>
        <v/>
      </c>
      <c r="H115" s="307"/>
      <c r="I115" s="308"/>
      <c r="J115" s="309"/>
      <c r="K115" s="310"/>
      <c r="L115" s="286"/>
      <c r="M115" s="286"/>
      <c r="N115" s="311"/>
      <c r="O115" s="312"/>
      <c r="P115" s="312"/>
      <c r="Q115" s="312"/>
      <c r="R115" s="313"/>
      <c r="S115" s="313"/>
      <c r="T115" s="314">
        <f t="shared" si="20"/>
        <v>0</v>
      </c>
      <c r="U115" s="318"/>
      <c r="V115" s="310"/>
      <c r="W115" s="310"/>
      <c r="X115" s="310"/>
      <c r="Y115" s="310"/>
      <c r="Z115" s="352"/>
    </row>
    <row r="116" spans="1:26" s="288" customFormat="1" ht="20.25" customHeight="1" x14ac:dyDescent="0.2">
      <c r="A116" s="303"/>
      <c r="B116" s="317"/>
      <c r="C116" s="347" t="str">
        <f t="shared" si="17"/>
        <v/>
      </c>
      <c r="D116" s="355"/>
      <c r="E116" s="347" t="str">
        <f t="shared" si="18"/>
        <v/>
      </c>
      <c r="F116" s="305"/>
      <c r="G116" s="306" t="str">
        <f t="shared" si="19"/>
        <v/>
      </c>
      <c r="H116" s="307"/>
      <c r="I116" s="308"/>
      <c r="J116" s="309"/>
      <c r="K116" s="310"/>
      <c r="L116" s="286"/>
      <c r="M116" s="286"/>
      <c r="N116" s="311"/>
      <c r="O116" s="312"/>
      <c r="P116" s="312"/>
      <c r="Q116" s="312"/>
      <c r="R116" s="313"/>
      <c r="S116" s="313"/>
      <c r="T116" s="314">
        <f t="shared" si="20"/>
        <v>0</v>
      </c>
      <c r="U116" s="318"/>
      <c r="V116" s="310"/>
      <c r="W116" s="310"/>
      <c r="X116" s="310"/>
      <c r="Y116" s="310"/>
      <c r="Z116" s="352"/>
    </row>
    <row r="117" spans="1:26" s="288" customFormat="1" ht="20.25" customHeight="1" x14ac:dyDescent="0.2">
      <c r="A117" s="303"/>
      <c r="B117" s="317"/>
      <c r="C117" s="347" t="str">
        <f t="shared" si="17"/>
        <v/>
      </c>
      <c r="D117" s="355"/>
      <c r="E117" s="347" t="str">
        <f t="shared" si="18"/>
        <v/>
      </c>
      <c r="F117" s="305"/>
      <c r="G117" s="306" t="str">
        <f t="shared" si="19"/>
        <v/>
      </c>
      <c r="H117" s="307"/>
      <c r="I117" s="308"/>
      <c r="J117" s="309"/>
      <c r="K117" s="310"/>
      <c r="L117" s="286"/>
      <c r="M117" s="286"/>
      <c r="N117" s="311"/>
      <c r="O117" s="312"/>
      <c r="P117" s="312"/>
      <c r="Q117" s="312"/>
      <c r="R117" s="313"/>
      <c r="S117" s="313"/>
      <c r="T117" s="314">
        <f t="shared" si="20"/>
        <v>0</v>
      </c>
      <c r="U117" s="318"/>
      <c r="V117" s="310"/>
      <c r="W117" s="310"/>
      <c r="X117" s="310"/>
      <c r="Y117" s="310"/>
      <c r="Z117" s="352"/>
    </row>
    <row r="118" spans="1:26" s="288" customFormat="1" ht="20.25" customHeight="1" x14ac:dyDescent="0.2">
      <c r="A118" s="303"/>
      <c r="B118" s="317"/>
      <c r="C118" s="347" t="str">
        <f t="shared" si="17"/>
        <v/>
      </c>
      <c r="D118" s="355"/>
      <c r="E118" s="347" t="str">
        <f t="shared" si="18"/>
        <v/>
      </c>
      <c r="F118" s="305"/>
      <c r="G118" s="306" t="str">
        <f t="shared" si="19"/>
        <v/>
      </c>
      <c r="H118" s="307"/>
      <c r="I118" s="308"/>
      <c r="J118" s="309"/>
      <c r="K118" s="310"/>
      <c r="L118" s="286"/>
      <c r="M118" s="286"/>
      <c r="N118" s="311"/>
      <c r="O118" s="312"/>
      <c r="P118" s="312"/>
      <c r="Q118" s="312"/>
      <c r="R118" s="313"/>
      <c r="S118" s="313"/>
      <c r="T118" s="314">
        <f t="shared" si="20"/>
        <v>0</v>
      </c>
      <c r="U118" s="318"/>
      <c r="V118" s="310"/>
      <c r="W118" s="310"/>
      <c r="X118" s="310"/>
      <c r="Y118" s="310"/>
      <c r="Z118" s="352"/>
    </row>
    <row r="119" spans="1:26" s="288" customFormat="1" ht="20.25" customHeight="1" x14ac:dyDescent="0.2">
      <c r="A119" s="303"/>
      <c r="B119" s="317"/>
      <c r="C119" s="347" t="str">
        <f t="shared" si="17"/>
        <v/>
      </c>
      <c r="D119" s="355"/>
      <c r="E119" s="347" t="str">
        <f t="shared" si="18"/>
        <v/>
      </c>
      <c r="F119" s="305"/>
      <c r="G119" s="306" t="str">
        <f t="shared" si="19"/>
        <v/>
      </c>
      <c r="H119" s="307"/>
      <c r="I119" s="308"/>
      <c r="J119" s="309"/>
      <c r="K119" s="310"/>
      <c r="L119" s="286"/>
      <c r="M119" s="286"/>
      <c r="N119" s="311"/>
      <c r="O119" s="312"/>
      <c r="P119" s="312"/>
      <c r="Q119" s="312"/>
      <c r="R119" s="313"/>
      <c r="S119" s="313"/>
      <c r="T119" s="314">
        <f t="shared" si="20"/>
        <v>0</v>
      </c>
      <c r="U119" s="318"/>
      <c r="V119" s="310"/>
      <c r="W119" s="310"/>
      <c r="X119" s="310"/>
      <c r="Y119" s="310"/>
      <c r="Z119" s="352"/>
    </row>
    <row r="120" spans="1:26" s="288" customFormat="1" ht="20.25" customHeight="1" x14ac:dyDescent="0.2">
      <c r="A120" s="303"/>
      <c r="B120" s="317"/>
      <c r="C120" s="347" t="str">
        <f t="shared" si="17"/>
        <v/>
      </c>
      <c r="D120" s="355"/>
      <c r="E120" s="347" t="str">
        <f t="shared" si="18"/>
        <v/>
      </c>
      <c r="F120" s="305"/>
      <c r="G120" s="306" t="str">
        <f t="shared" si="19"/>
        <v/>
      </c>
      <c r="H120" s="307"/>
      <c r="I120" s="308"/>
      <c r="J120" s="309"/>
      <c r="K120" s="310"/>
      <c r="L120" s="286"/>
      <c r="M120" s="286"/>
      <c r="N120" s="311"/>
      <c r="O120" s="312"/>
      <c r="P120" s="312"/>
      <c r="Q120" s="312"/>
      <c r="R120" s="313"/>
      <c r="S120" s="313"/>
      <c r="T120" s="314">
        <f t="shared" si="20"/>
        <v>0</v>
      </c>
      <c r="U120" s="318"/>
      <c r="V120" s="310"/>
      <c r="W120" s="310"/>
      <c r="X120" s="310"/>
      <c r="Y120" s="310"/>
      <c r="Z120" s="352"/>
    </row>
    <row r="121" spans="1:26" s="288" customFormat="1" ht="20.25" customHeight="1" x14ac:dyDescent="0.2">
      <c r="A121" s="303"/>
      <c r="B121" s="317"/>
      <c r="C121" s="347" t="str">
        <f t="shared" si="17"/>
        <v/>
      </c>
      <c r="D121" s="355"/>
      <c r="E121" s="347" t="str">
        <f t="shared" si="18"/>
        <v/>
      </c>
      <c r="F121" s="305"/>
      <c r="G121" s="306" t="str">
        <f t="shared" si="19"/>
        <v/>
      </c>
      <c r="H121" s="307"/>
      <c r="I121" s="308"/>
      <c r="J121" s="309"/>
      <c r="K121" s="310"/>
      <c r="L121" s="286"/>
      <c r="M121" s="286"/>
      <c r="N121" s="311"/>
      <c r="O121" s="312"/>
      <c r="P121" s="312"/>
      <c r="Q121" s="312"/>
      <c r="R121" s="313"/>
      <c r="S121" s="313"/>
      <c r="T121" s="314">
        <f t="shared" si="20"/>
        <v>0</v>
      </c>
      <c r="U121" s="318"/>
      <c r="V121" s="310"/>
      <c r="W121" s="310"/>
      <c r="X121" s="310"/>
      <c r="Y121" s="310"/>
      <c r="Z121" s="352"/>
    </row>
    <row r="122" spans="1:26" s="288" customFormat="1" ht="20.25" customHeight="1" x14ac:dyDescent="0.2">
      <c r="A122" s="303"/>
      <c r="B122" s="317"/>
      <c r="C122" s="347" t="str">
        <f t="shared" si="17"/>
        <v/>
      </c>
      <c r="D122" s="355"/>
      <c r="E122" s="347" t="str">
        <f t="shared" si="18"/>
        <v/>
      </c>
      <c r="F122" s="305"/>
      <c r="G122" s="306" t="str">
        <f t="shared" si="19"/>
        <v/>
      </c>
      <c r="H122" s="307"/>
      <c r="I122" s="308"/>
      <c r="J122" s="309"/>
      <c r="K122" s="310"/>
      <c r="L122" s="286"/>
      <c r="M122" s="286"/>
      <c r="N122" s="311"/>
      <c r="O122" s="312"/>
      <c r="P122" s="312"/>
      <c r="Q122" s="312"/>
      <c r="R122" s="313"/>
      <c r="S122" s="313"/>
      <c r="T122" s="314">
        <f t="shared" si="20"/>
        <v>0</v>
      </c>
      <c r="U122" s="318"/>
      <c r="V122" s="310"/>
      <c r="W122" s="310"/>
      <c r="X122" s="310"/>
      <c r="Y122" s="310"/>
      <c r="Z122" s="352"/>
    </row>
    <row r="123" spans="1:26" s="288" customFormat="1" ht="20.25" customHeight="1" x14ac:dyDescent="0.2">
      <c r="A123" s="303"/>
      <c r="B123" s="317"/>
      <c r="C123" s="347" t="str">
        <f t="shared" si="17"/>
        <v/>
      </c>
      <c r="D123" s="355"/>
      <c r="E123" s="347" t="str">
        <f t="shared" si="18"/>
        <v/>
      </c>
      <c r="F123" s="305"/>
      <c r="G123" s="306" t="str">
        <f t="shared" si="19"/>
        <v/>
      </c>
      <c r="H123" s="307"/>
      <c r="I123" s="308"/>
      <c r="J123" s="309"/>
      <c r="K123" s="310"/>
      <c r="L123" s="286"/>
      <c r="M123" s="286"/>
      <c r="N123" s="311"/>
      <c r="O123" s="312"/>
      <c r="P123" s="312"/>
      <c r="Q123" s="312"/>
      <c r="R123" s="313"/>
      <c r="S123" s="313"/>
      <c r="T123" s="314">
        <f t="shared" si="20"/>
        <v>0</v>
      </c>
      <c r="U123" s="318"/>
      <c r="V123" s="310"/>
      <c r="W123" s="310"/>
      <c r="X123" s="310"/>
      <c r="Y123" s="310"/>
      <c r="Z123" s="352"/>
    </row>
    <row r="124" spans="1:26" s="288" customFormat="1" ht="20.25" customHeight="1" x14ac:dyDescent="0.2">
      <c r="A124" s="303"/>
      <c r="B124" s="317"/>
      <c r="C124" s="347" t="str">
        <f t="shared" si="17"/>
        <v/>
      </c>
      <c r="D124" s="355"/>
      <c r="E124" s="347" t="str">
        <f t="shared" si="18"/>
        <v/>
      </c>
      <c r="F124" s="305"/>
      <c r="G124" s="306" t="str">
        <f t="shared" si="19"/>
        <v/>
      </c>
      <c r="H124" s="307"/>
      <c r="I124" s="308"/>
      <c r="J124" s="309"/>
      <c r="K124" s="310"/>
      <c r="L124" s="286"/>
      <c r="M124" s="286"/>
      <c r="N124" s="311"/>
      <c r="O124" s="312"/>
      <c r="P124" s="312"/>
      <c r="Q124" s="312"/>
      <c r="R124" s="313"/>
      <c r="S124" s="313"/>
      <c r="T124" s="314">
        <f t="shared" si="20"/>
        <v>0</v>
      </c>
      <c r="U124" s="318"/>
      <c r="V124" s="310"/>
      <c r="W124" s="310"/>
      <c r="X124" s="310"/>
      <c r="Y124" s="310"/>
      <c r="Z124" s="352"/>
    </row>
    <row r="125" spans="1:26" s="288" customFormat="1" ht="20.25" customHeight="1" x14ac:dyDescent="0.2">
      <c r="A125" s="303"/>
      <c r="B125" s="317"/>
      <c r="C125" s="347" t="str">
        <f t="shared" si="17"/>
        <v/>
      </c>
      <c r="D125" s="355"/>
      <c r="E125" s="347" t="str">
        <f t="shared" si="18"/>
        <v/>
      </c>
      <c r="F125" s="305"/>
      <c r="G125" s="306" t="str">
        <f t="shared" si="19"/>
        <v/>
      </c>
      <c r="H125" s="307"/>
      <c r="I125" s="308"/>
      <c r="J125" s="309"/>
      <c r="K125" s="310"/>
      <c r="L125" s="286"/>
      <c r="M125" s="286"/>
      <c r="N125" s="311"/>
      <c r="O125" s="312"/>
      <c r="P125" s="312"/>
      <c r="Q125" s="312"/>
      <c r="R125" s="313"/>
      <c r="S125" s="313"/>
      <c r="T125" s="314">
        <f t="shared" si="20"/>
        <v>0</v>
      </c>
      <c r="U125" s="318"/>
      <c r="V125" s="310"/>
      <c r="W125" s="310"/>
      <c r="X125" s="310"/>
      <c r="Y125" s="310"/>
      <c r="Z125" s="352"/>
    </row>
    <row r="126" spans="1:26" s="288" customFormat="1" ht="20.25" customHeight="1" x14ac:dyDescent="0.2">
      <c r="A126" s="303"/>
      <c r="B126" s="317"/>
      <c r="C126" s="347" t="str">
        <f t="shared" si="17"/>
        <v/>
      </c>
      <c r="D126" s="355"/>
      <c r="E126" s="347" t="str">
        <f t="shared" si="18"/>
        <v/>
      </c>
      <c r="F126" s="305"/>
      <c r="G126" s="306" t="str">
        <f t="shared" si="19"/>
        <v/>
      </c>
      <c r="H126" s="307"/>
      <c r="I126" s="308"/>
      <c r="J126" s="309"/>
      <c r="K126" s="310"/>
      <c r="L126" s="286"/>
      <c r="M126" s="286"/>
      <c r="N126" s="311"/>
      <c r="O126" s="312"/>
      <c r="P126" s="312"/>
      <c r="Q126" s="312"/>
      <c r="R126" s="313"/>
      <c r="S126" s="313"/>
      <c r="T126" s="314">
        <f t="shared" si="20"/>
        <v>0</v>
      </c>
      <c r="U126" s="318"/>
      <c r="V126" s="310"/>
      <c r="W126" s="310"/>
      <c r="X126" s="310"/>
      <c r="Y126" s="310"/>
      <c r="Z126" s="352"/>
    </row>
    <row r="127" spans="1:26" s="288" customFormat="1" ht="20.25" customHeight="1" x14ac:dyDescent="0.2">
      <c r="A127" s="303"/>
      <c r="B127" s="317"/>
      <c r="C127" s="347" t="str">
        <f t="shared" ref="C127:C158" si="21">IF(B127="","",WEEKNUM(B127,2))</f>
        <v/>
      </c>
      <c r="D127" s="355"/>
      <c r="E127" s="347" t="str">
        <f t="shared" si="18"/>
        <v/>
      </c>
      <c r="F127" s="305"/>
      <c r="G127" s="306" t="str">
        <f t="shared" si="19"/>
        <v/>
      </c>
      <c r="H127" s="307"/>
      <c r="I127" s="308"/>
      <c r="J127" s="309"/>
      <c r="K127" s="310"/>
      <c r="L127" s="286"/>
      <c r="M127" s="286"/>
      <c r="N127" s="311"/>
      <c r="O127" s="312"/>
      <c r="P127" s="312"/>
      <c r="Q127" s="312"/>
      <c r="R127" s="313"/>
      <c r="S127" s="313"/>
      <c r="T127" s="314">
        <f t="shared" si="20"/>
        <v>0</v>
      </c>
      <c r="U127" s="318"/>
      <c r="V127" s="310"/>
      <c r="W127" s="310"/>
      <c r="X127" s="310"/>
      <c r="Y127" s="310"/>
      <c r="Z127" s="352"/>
    </row>
    <row r="128" spans="1:26" s="288" customFormat="1" ht="20.25" customHeight="1" x14ac:dyDescent="0.2">
      <c r="A128" s="303"/>
      <c r="B128" s="317"/>
      <c r="C128" s="347" t="str">
        <f t="shared" si="21"/>
        <v/>
      </c>
      <c r="D128" s="355"/>
      <c r="E128" s="347" t="str">
        <f t="shared" si="18"/>
        <v/>
      </c>
      <c r="F128" s="305"/>
      <c r="G128" s="306" t="str">
        <f t="shared" si="19"/>
        <v/>
      </c>
      <c r="H128" s="307"/>
      <c r="I128" s="308"/>
      <c r="J128" s="309"/>
      <c r="K128" s="310"/>
      <c r="L128" s="286"/>
      <c r="M128" s="286"/>
      <c r="N128" s="311"/>
      <c r="O128" s="312"/>
      <c r="P128" s="312"/>
      <c r="Q128" s="312"/>
      <c r="R128" s="313"/>
      <c r="S128" s="313"/>
      <c r="T128" s="314">
        <f t="shared" si="20"/>
        <v>0</v>
      </c>
      <c r="U128" s="318"/>
      <c r="V128" s="310"/>
      <c r="W128" s="310"/>
      <c r="X128" s="310"/>
      <c r="Y128" s="310"/>
      <c r="Z128" s="352"/>
    </row>
    <row r="129" spans="1:26" s="288" customFormat="1" ht="20.25" customHeight="1" x14ac:dyDescent="0.2">
      <c r="A129" s="303"/>
      <c r="B129" s="317"/>
      <c r="C129" s="347" t="str">
        <f t="shared" si="21"/>
        <v/>
      </c>
      <c r="D129" s="355"/>
      <c r="E129" s="347" t="str">
        <f t="shared" si="18"/>
        <v/>
      </c>
      <c r="F129" s="305"/>
      <c r="G129" s="306" t="str">
        <f t="shared" si="19"/>
        <v/>
      </c>
      <c r="H129" s="307"/>
      <c r="I129" s="308"/>
      <c r="J129" s="309"/>
      <c r="K129" s="310"/>
      <c r="L129" s="286"/>
      <c r="M129" s="286"/>
      <c r="N129" s="311"/>
      <c r="O129" s="312"/>
      <c r="P129" s="312"/>
      <c r="Q129" s="312"/>
      <c r="R129" s="313"/>
      <c r="S129" s="313"/>
      <c r="T129" s="314">
        <f t="shared" si="20"/>
        <v>0</v>
      </c>
      <c r="U129" s="318"/>
      <c r="V129" s="310"/>
      <c r="W129" s="310"/>
      <c r="X129" s="310"/>
      <c r="Y129" s="310"/>
      <c r="Z129" s="352"/>
    </row>
    <row r="130" spans="1:26" s="288" customFormat="1" ht="20.25" customHeight="1" x14ac:dyDescent="0.2">
      <c r="A130" s="303"/>
      <c r="B130" s="317"/>
      <c r="C130" s="347" t="str">
        <f t="shared" si="21"/>
        <v/>
      </c>
      <c r="D130" s="355"/>
      <c r="E130" s="347" t="str">
        <f t="shared" si="18"/>
        <v/>
      </c>
      <c r="F130" s="305"/>
      <c r="G130" s="306" t="str">
        <f t="shared" si="19"/>
        <v/>
      </c>
      <c r="H130" s="307"/>
      <c r="I130" s="308"/>
      <c r="J130" s="309"/>
      <c r="K130" s="310"/>
      <c r="L130" s="286"/>
      <c r="M130" s="286"/>
      <c r="N130" s="311"/>
      <c r="O130" s="312"/>
      <c r="P130" s="312"/>
      <c r="Q130" s="312"/>
      <c r="R130" s="313"/>
      <c r="S130" s="313"/>
      <c r="T130" s="314">
        <f t="shared" si="20"/>
        <v>0</v>
      </c>
      <c r="U130" s="318"/>
      <c r="V130" s="310"/>
      <c r="W130" s="310"/>
      <c r="X130" s="310"/>
      <c r="Y130" s="310"/>
      <c r="Z130" s="352"/>
    </row>
    <row r="131" spans="1:26" s="288" customFormat="1" ht="20.25" customHeight="1" x14ac:dyDescent="0.2">
      <c r="A131" s="303"/>
      <c r="B131" s="317"/>
      <c r="C131" s="347" t="str">
        <f t="shared" si="21"/>
        <v/>
      </c>
      <c r="D131" s="355"/>
      <c r="E131" s="347" t="str">
        <f t="shared" si="18"/>
        <v/>
      </c>
      <c r="F131" s="305"/>
      <c r="G131" s="306" t="str">
        <f t="shared" si="19"/>
        <v/>
      </c>
      <c r="H131" s="307"/>
      <c r="I131" s="308"/>
      <c r="J131" s="309"/>
      <c r="K131" s="310"/>
      <c r="L131" s="286"/>
      <c r="M131" s="286"/>
      <c r="N131" s="311"/>
      <c r="O131" s="312"/>
      <c r="P131" s="312"/>
      <c r="Q131" s="312"/>
      <c r="R131" s="313"/>
      <c r="S131" s="313"/>
      <c r="T131" s="314">
        <f t="shared" si="20"/>
        <v>0</v>
      </c>
      <c r="U131" s="318"/>
      <c r="V131" s="310"/>
      <c r="W131" s="310"/>
      <c r="X131" s="310"/>
      <c r="Y131" s="310"/>
      <c r="Z131" s="352"/>
    </row>
    <row r="132" spans="1:26" s="288" customFormat="1" ht="20.25" customHeight="1" x14ac:dyDescent="0.2">
      <c r="A132" s="303"/>
      <c r="B132" s="317"/>
      <c r="C132" s="347" t="str">
        <f t="shared" si="21"/>
        <v/>
      </c>
      <c r="D132" s="355"/>
      <c r="E132" s="347" t="str">
        <f t="shared" si="18"/>
        <v/>
      </c>
      <c r="F132" s="305"/>
      <c r="G132" s="306" t="str">
        <f t="shared" si="19"/>
        <v/>
      </c>
      <c r="H132" s="307"/>
      <c r="I132" s="308"/>
      <c r="J132" s="309"/>
      <c r="K132" s="310"/>
      <c r="L132" s="286"/>
      <c r="M132" s="286"/>
      <c r="N132" s="311"/>
      <c r="O132" s="312"/>
      <c r="P132" s="312"/>
      <c r="Q132" s="312"/>
      <c r="R132" s="313"/>
      <c r="S132" s="313"/>
      <c r="T132" s="314">
        <f t="shared" si="20"/>
        <v>0</v>
      </c>
      <c r="U132" s="318"/>
      <c r="V132" s="310"/>
      <c r="W132" s="310"/>
      <c r="X132" s="310"/>
      <c r="Y132" s="310"/>
      <c r="Z132" s="352"/>
    </row>
    <row r="133" spans="1:26" s="288" customFormat="1" ht="20.25" customHeight="1" x14ac:dyDescent="0.2">
      <c r="A133" s="303"/>
      <c r="B133" s="317"/>
      <c r="C133" s="347" t="str">
        <f t="shared" si="21"/>
        <v/>
      </c>
      <c r="D133" s="355"/>
      <c r="E133" s="347" t="str">
        <f t="shared" si="18"/>
        <v/>
      </c>
      <c r="F133" s="305"/>
      <c r="G133" s="306" t="str">
        <f t="shared" ref="G133:G164" si="22">IF(B133= "", "",B133-$A$1)</f>
        <v/>
      </c>
      <c r="H133" s="307"/>
      <c r="I133" s="308"/>
      <c r="J133" s="309"/>
      <c r="K133" s="310"/>
      <c r="L133" s="286"/>
      <c r="M133" s="286"/>
      <c r="N133" s="311"/>
      <c r="O133" s="312"/>
      <c r="P133" s="312"/>
      <c r="Q133" s="312"/>
      <c r="R133" s="313"/>
      <c r="S133" s="313"/>
      <c r="T133" s="314">
        <f t="shared" si="20"/>
        <v>0</v>
      </c>
      <c r="U133" s="318"/>
      <c r="V133" s="310"/>
      <c r="W133" s="310"/>
      <c r="X133" s="310"/>
      <c r="Y133" s="310"/>
      <c r="Z133" s="352"/>
    </row>
    <row r="134" spans="1:26" s="288" customFormat="1" ht="20.25" customHeight="1" x14ac:dyDescent="0.2">
      <c r="A134" s="303"/>
      <c r="B134" s="317"/>
      <c r="C134" s="347" t="str">
        <f t="shared" si="21"/>
        <v/>
      </c>
      <c r="D134" s="355"/>
      <c r="E134" s="347" t="str">
        <f t="shared" si="18"/>
        <v/>
      </c>
      <c r="F134" s="305"/>
      <c r="G134" s="306" t="str">
        <f t="shared" si="22"/>
        <v/>
      </c>
      <c r="H134" s="307"/>
      <c r="I134" s="308"/>
      <c r="J134" s="309"/>
      <c r="K134" s="310"/>
      <c r="L134" s="286"/>
      <c r="M134" s="286"/>
      <c r="N134" s="311"/>
      <c r="O134" s="312"/>
      <c r="P134" s="312"/>
      <c r="Q134" s="312"/>
      <c r="R134" s="313"/>
      <c r="S134" s="313"/>
      <c r="T134" s="314">
        <f t="shared" si="20"/>
        <v>0</v>
      </c>
      <c r="U134" s="318"/>
      <c r="V134" s="310"/>
      <c r="W134" s="310"/>
      <c r="X134" s="310"/>
      <c r="Y134" s="310"/>
      <c r="Z134" s="352"/>
    </row>
    <row r="135" spans="1:26" s="288" customFormat="1" ht="20.25" customHeight="1" x14ac:dyDescent="0.2">
      <c r="A135" s="303"/>
      <c r="B135" s="317"/>
      <c r="C135" s="347" t="str">
        <f t="shared" si="21"/>
        <v/>
      </c>
      <c r="D135" s="355"/>
      <c r="E135" s="347" t="str">
        <f t="shared" si="18"/>
        <v/>
      </c>
      <c r="F135" s="305"/>
      <c r="G135" s="306" t="str">
        <f t="shared" si="22"/>
        <v/>
      </c>
      <c r="H135" s="307"/>
      <c r="I135" s="308"/>
      <c r="J135" s="309"/>
      <c r="K135" s="310"/>
      <c r="L135" s="286"/>
      <c r="M135" s="286"/>
      <c r="N135" s="311"/>
      <c r="O135" s="312"/>
      <c r="P135" s="312"/>
      <c r="Q135" s="312"/>
      <c r="R135" s="313"/>
      <c r="S135" s="313"/>
      <c r="T135" s="314">
        <f t="shared" si="20"/>
        <v>0</v>
      </c>
      <c r="U135" s="318"/>
      <c r="V135" s="310"/>
      <c r="W135" s="310"/>
      <c r="X135" s="310"/>
      <c r="Y135" s="310"/>
      <c r="Z135" s="352"/>
    </row>
    <row r="136" spans="1:26" s="288" customFormat="1" ht="20.25" customHeight="1" x14ac:dyDescent="0.2">
      <c r="A136" s="303"/>
      <c r="B136" s="317"/>
      <c r="C136" s="347" t="str">
        <f t="shared" si="21"/>
        <v/>
      </c>
      <c r="D136" s="355"/>
      <c r="E136" s="347" t="str">
        <f t="shared" si="18"/>
        <v/>
      </c>
      <c r="F136" s="305"/>
      <c r="G136" s="306" t="str">
        <f t="shared" si="22"/>
        <v/>
      </c>
      <c r="H136" s="307"/>
      <c r="I136" s="308"/>
      <c r="J136" s="309"/>
      <c r="K136" s="310"/>
      <c r="L136" s="286"/>
      <c r="M136" s="286"/>
      <c r="N136" s="311"/>
      <c r="O136" s="312"/>
      <c r="P136" s="312"/>
      <c r="Q136" s="312"/>
      <c r="R136" s="313"/>
      <c r="S136" s="313"/>
      <c r="T136" s="314">
        <f t="shared" ref="T136:T195" si="23">SUM(N136:S136)</f>
        <v>0</v>
      </c>
      <c r="U136" s="318"/>
      <c r="V136" s="310"/>
      <c r="W136" s="310"/>
      <c r="X136" s="310"/>
      <c r="Y136" s="310"/>
      <c r="Z136" s="352"/>
    </row>
    <row r="137" spans="1:26" s="288" customFormat="1" ht="20.25" customHeight="1" x14ac:dyDescent="0.2">
      <c r="A137" s="303"/>
      <c r="B137" s="317"/>
      <c r="C137" s="347" t="str">
        <f t="shared" si="21"/>
        <v/>
      </c>
      <c r="D137" s="355"/>
      <c r="E137" s="347" t="str">
        <f t="shared" si="18"/>
        <v/>
      </c>
      <c r="F137" s="305"/>
      <c r="G137" s="306" t="str">
        <f t="shared" si="22"/>
        <v/>
      </c>
      <c r="H137" s="307"/>
      <c r="I137" s="308"/>
      <c r="J137" s="309"/>
      <c r="K137" s="310"/>
      <c r="L137" s="286"/>
      <c r="M137" s="286"/>
      <c r="N137" s="311"/>
      <c r="O137" s="312"/>
      <c r="P137" s="312"/>
      <c r="Q137" s="312"/>
      <c r="R137" s="313"/>
      <c r="S137" s="313"/>
      <c r="T137" s="314">
        <f t="shared" si="23"/>
        <v>0</v>
      </c>
      <c r="U137" s="318"/>
      <c r="V137" s="310"/>
      <c r="W137" s="310"/>
      <c r="X137" s="310"/>
      <c r="Y137" s="310"/>
      <c r="Z137" s="352"/>
    </row>
    <row r="138" spans="1:26" s="288" customFormat="1" ht="20.25" customHeight="1" x14ac:dyDescent="0.2">
      <c r="A138" s="303"/>
      <c r="B138" s="317"/>
      <c r="C138" s="347" t="str">
        <f t="shared" si="21"/>
        <v/>
      </c>
      <c r="D138" s="355"/>
      <c r="E138" s="347" t="str">
        <f t="shared" si="18"/>
        <v/>
      </c>
      <c r="F138" s="305"/>
      <c r="G138" s="306" t="str">
        <f t="shared" si="22"/>
        <v/>
      </c>
      <c r="H138" s="307"/>
      <c r="I138" s="308"/>
      <c r="J138" s="309"/>
      <c r="K138" s="310"/>
      <c r="L138" s="286"/>
      <c r="M138" s="286"/>
      <c r="N138" s="311"/>
      <c r="O138" s="312"/>
      <c r="P138" s="312"/>
      <c r="Q138" s="312"/>
      <c r="R138" s="313"/>
      <c r="S138" s="313"/>
      <c r="T138" s="314">
        <f t="shared" si="23"/>
        <v>0</v>
      </c>
      <c r="U138" s="318"/>
      <c r="V138" s="310"/>
      <c r="W138" s="310"/>
      <c r="X138" s="310"/>
      <c r="Y138" s="310"/>
      <c r="Z138" s="352"/>
    </row>
    <row r="139" spans="1:26" s="288" customFormat="1" ht="20.25" customHeight="1" x14ac:dyDescent="0.2">
      <c r="A139" s="303"/>
      <c r="B139" s="317"/>
      <c r="C139" s="347" t="str">
        <f t="shared" si="21"/>
        <v/>
      </c>
      <c r="D139" s="355"/>
      <c r="E139" s="347" t="str">
        <f t="shared" si="18"/>
        <v/>
      </c>
      <c r="F139" s="305"/>
      <c r="G139" s="306" t="str">
        <f t="shared" si="22"/>
        <v/>
      </c>
      <c r="H139" s="307"/>
      <c r="I139" s="308"/>
      <c r="J139" s="309"/>
      <c r="K139" s="310"/>
      <c r="L139" s="286"/>
      <c r="M139" s="286"/>
      <c r="N139" s="311"/>
      <c r="O139" s="312"/>
      <c r="P139" s="312"/>
      <c r="Q139" s="312"/>
      <c r="R139" s="313"/>
      <c r="S139" s="313"/>
      <c r="T139" s="314">
        <f t="shared" si="23"/>
        <v>0</v>
      </c>
      <c r="U139" s="318"/>
      <c r="V139" s="310"/>
      <c r="W139" s="310"/>
      <c r="X139" s="310"/>
      <c r="Y139" s="310"/>
      <c r="Z139" s="352"/>
    </row>
    <row r="140" spans="1:26" s="288" customFormat="1" ht="20.25" customHeight="1" x14ac:dyDescent="0.2">
      <c r="A140" s="303"/>
      <c r="B140" s="317"/>
      <c r="C140" s="347" t="str">
        <f t="shared" si="21"/>
        <v/>
      </c>
      <c r="D140" s="355"/>
      <c r="E140" s="347" t="str">
        <f t="shared" si="18"/>
        <v/>
      </c>
      <c r="F140" s="305"/>
      <c r="G140" s="306" t="str">
        <f t="shared" si="22"/>
        <v/>
      </c>
      <c r="H140" s="307"/>
      <c r="I140" s="308"/>
      <c r="J140" s="309"/>
      <c r="K140" s="310"/>
      <c r="L140" s="286"/>
      <c r="M140" s="286"/>
      <c r="N140" s="311"/>
      <c r="O140" s="312"/>
      <c r="P140" s="312"/>
      <c r="Q140" s="312"/>
      <c r="R140" s="313"/>
      <c r="S140" s="313"/>
      <c r="T140" s="314">
        <f t="shared" si="23"/>
        <v>0</v>
      </c>
      <c r="U140" s="318"/>
      <c r="V140" s="310"/>
      <c r="W140" s="310"/>
      <c r="X140" s="310"/>
      <c r="Y140" s="310"/>
      <c r="Z140" s="352"/>
    </row>
    <row r="141" spans="1:26" s="288" customFormat="1" ht="20.25" customHeight="1" x14ac:dyDescent="0.2">
      <c r="A141" s="303"/>
      <c r="B141" s="317"/>
      <c r="C141" s="347" t="str">
        <f t="shared" si="21"/>
        <v/>
      </c>
      <c r="D141" s="355"/>
      <c r="E141" s="347" t="str">
        <f t="shared" si="18"/>
        <v/>
      </c>
      <c r="F141" s="305"/>
      <c r="G141" s="306" t="str">
        <f t="shared" si="22"/>
        <v/>
      </c>
      <c r="H141" s="307"/>
      <c r="I141" s="308"/>
      <c r="J141" s="309"/>
      <c r="K141" s="310"/>
      <c r="L141" s="286"/>
      <c r="M141" s="286"/>
      <c r="N141" s="311"/>
      <c r="O141" s="312"/>
      <c r="P141" s="312"/>
      <c r="Q141" s="312"/>
      <c r="R141" s="313"/>
      <c r="S141" s="313"/>
      <c r="T141" s="314">
        <f t="shared" si="23"/>
        <v>0</v>
      </c>
      <c r="U141" s="318"/>
      <c r="V141" s="310"/>
      <c r="W141" s="310"/>
      <c r="X141" s="310"/>
      <c r="Y141" s="310"/>
      <c r="Z141" s="352"/>
    </row>
    <row r="142" spans="1:26" s="288" customFormat="1" ht="20.25" customHeight="1" x14ac:dyDescent="0.2">
      <c r="A142" s="303"/>
      <c r="B142" s="317"/>
      <c r="C142" s="347" t="str">
        <f t="shared" si="21"/>
        <v/>
      </c>
      <c r="D142" s="355"/>
      <c r="E142" s="347" t="str">
        <f t="shared" si="18"/>
        <v/>
      </c>
      <c r="F142" s="305"/>
      <c r="G142" s="306" t="str">
        <f t="shared" si="22"/>
        <v/>
      </c>
      <c r="H142" s="307"/>
      <c r="I142" s="308"/>
      <c r="J142" s="309"/>
      <c r="K142" s="310"/>
      <c r="L142" s="286"/>
      <c r="M142" s="286"/>
      <c r="N142" s="311"/>
      <c r="O142" s="312"/>
      <c r="P142" s="312"/>
      <c r="Q142" s="312"/>
      <c r="R142" s="313"/>
      <c r="S142" s="313"/>
      <c r="T142" s="314">
        <f t="shared" si="23"/>
        <v>0</v>
      </c>
      <c r="U142" s="318"/>
      <c r="V142" s="310"/>
      <c r="W142" s="310"/>
      <c r="X142" s="310"/>
      <c r="Y142" s="310"/>
      <c r="Z142" s="352"/>
    </row>
    <row r="143" spans="1:26" s="288" customFormat="1" ht="20.25" customHeight="1" x14ac:dyDescent="0.2">
      <c r="A143" s="303"/>
      <c r="B143" s="317"/>
      <c r="C143" s="347" t="str">
        <f t="shared" si="21"/>
        <v/>
      </c>
      <c r="D143" s="355"/>
      <c r="E143" s="347" t="str">
        <f t="shared" si="18"/>
        <v/>
      </c>
      <c r="F143" s="305"/>
      <c r="G143" s="306" t="str">
        <f t="shared" si="22"/>
        <v/>
      </c>
      <c r="H143" s="307"/>
      <c r="I143" s="308"/>
      <c r="J143" s="309"/>
      <c r="K143" s="310"/>
      <c r="L143" s="286"/>
      <c r="M143" s="286"/>
      <c r="N143" s="311"/>
      <c r="O143" s="312"/>
      <c r="P143" s="312"/>
      <c r="Q143" s="312"/>
      <c r="R143" s="313"/>
      <c r="S143" s="313"/>
      <c r="T143" s="314">
        <f t="shared" si="23"/>
        <v>0</v>
      </c>
      <c r="U143" s="318"/>
      <c r="V143" s="310"/>
      <c r="W143" s="310"/>
      <c r="X143" s="310"/>
      <c r="Y143" s="310"/>
      <c r="Z143" s="352"/>
    </row>
    <row r="144" spans="1:26" s="288" customFormat="1" ht="20.25" customHeight="1" x14ac:dyDescent="0.2">
      <c r="A144" s="303"/>
      <c r="B144" s="317"/>
      <c r="C144" s="347" t="str">
        <f t="shared" si="21"/>
        <v/>
      </c>
      <c r="D144" s="355"/>
      <c r="E144" s="347" t="str">
        <f t="shared" si="18"/>
        <v/>
      </c>
      <c r="F144" s="305"/>
      <c r="G144" s="306" t="str">
        <f t="shared" si="22"/>
        <v/>
      </c>
      <c r="H144" s="307"/>
      <c r="I144" s="308"/>
      <c r="J144" s="309"/>
      <c r="K144" s="310"/>
      <c r="L144" s="286"/>
      <c r="M144" s="286"/>
      <c r="N144" s="311"/>
      <c r="O144" s="312"/>
      <c r="P144" s="312"/>
      <c r="Q144" s="312"/>
      <c r="R144" s="313"/>
      <c r="S144" s="313"/>
      <c r="T144" s="314">
        <f t="shared" si="23"/>
        <v>0</v>
      </c>
      <c r="U144" s="318"/>
      <c r="V144" s="310"/>
      <c r="W144" s="310"/>
      <c r="X144" s="310"/>
      <c r="Y144" s="310"/>
      <c r="Z144" s="352"/>
    </row>
    <row r="145" spans="1:26" s="288" customFormat="1" ht="20.25" customHeight="1" x14ac:dyDescent="0.2">
      <c r="A145" s="303"/>
      <c r="B145" s="317"/>
      <c r="C145" s="347" t="str">
        <f t="shared" si="21"/>
        <v/>
      </c>
      <c r="D145" s="355"/>
      <c r="E145" s="347" t="str">
        <f t="shared" si="18"/>
        <v/>
      </c>
      <c r="F145" s="305"/>
      <c r="G145" s="306" t="str">
        <f t="shared" si="22"/>
        <v/>
      </c>
      <c r="H145" s="307"/>
      <c r="I145" s="308"/>
      <c r="J145" s="309"/>
      <c r="K145" s="310"/>
      <c r="L145" s="286"/>
      <c r="M145" s="286"/>
      <c r="N145" s="311"/>
      <c r="O145" s="312"/>
      <c r="P145" s="312"/>
      <c r="Q145" s="312"/>
      <c r="R145" s="313"/>
      <c r="S145" s="313"/>
      <c r="T145" s="314">
        <f t="shared" si="23"/>
        <v>0</v>
      </c>
      <c r="U145" s="318"/>
      <c r="V145" s="310"/>
      <c r="W145" s="310"/>
      <c r="X145" s="310"/>
      <c r="Y145" s="310"/>
      <c r="Z145" s="352"/>
    </row>
    <row r="146" spans="1:26" s="288" customFormat="1" ht="20.25" customHeight="1" x14ac:dyDescent="0.2">
      <c r="A146" s="303"/>
      <c r="B146" s="317"/>
      <c r="C146" s="347" t="str">
        <f t="shared" si="21"/>
        <v/>
      </c>
      <c r="D146" s="355"/>
      <c r="E146" s="347" t="str">
        <f t="shared" si="18"/>
        <v/>
      </c>
      <c r="F146" s="305"/>
      <c r="G146" s="306" t="str">
        <f t="shared" si="22"/>
        <v/>
      </c>
      <c r="H146" s="307"/>
      <c r="I146" s="308"/>
      <c r="J146" s="309"/>
      <c r="K146" s="310"/>
      <c r="L146" s="286"/>
      <c r="M146" s="286"/>
      <c r="N146" s="311"/>
      <c r="O146" s="312"/>
      <c r="P146" s="312"/>
      <c r="Q146" s="312"/>
      <c r="R146" s="313"/>
      <c r="S146" s="313"/>
      <c r="T146" s="314">
        <f t="shared" si="23"/>
        <v>0</v>
      </c>
      <c r="U146" s="318"/>
      <c r="V146" s="310"/>
      <c r="W146" s="310"/>
      <c r="X146" s="310"/>
      <c r="Y146" s="310"/>
      <c r="Z146" s="352"/>
    </row>
    <row r="147" spans="1:26" s="288" customFormat="1" ht="20.25" customHeight="1" x14ac:dyDescent="0.2">
      <c r="A147" s="303"/>
      <c r="B147" s="317"/>
      <c r="C147" s="347" t="str">
        <f t="shared" si="21"/>
        <v/>
      </c>
      <c r="D147" s="355"/>
      <c r="E147" s="347" t="str">
        <f t="shared" si="18"/>
        <v/>
      </c>
      <c r="F147" s="305"/>
      <c r="G147" s="306" t="str">
        <f t="shared" si="22"/>
        <v/>
      </c>
      <c r="H147" s="307"/>
      <c r="I147" s="308"/>
      <c r="J147" s="309"/>
      <c r="K147" s="310"/>
      <c r="L147" s="286"/>
      <c r="M147" s="286"/>
      <c r="N147" s="311"/>
      <c r="O147" s="312"/>
      <c r="P147" s="312"/>
      <c r="Q147" s="312"/>
      <c r="R147" s="313"/>
      <c r="S147" s="313"/>
      <c r="T147" s="314">
        <f t="shared" si="23"/>
        <v>0</v>
      </c>
      <c r="U147" s="318"/>
      <c r="V147" s="310"/>
      <c r="W147" s="310"/>
      <c r="X147" s="310"/>
      <c r="Y147" s="310"/>
      <c r="Z147" s="352"/>
    </row>
    <row r="148" spans="1:26" s="288" customFormat="1" ht="20.25" customHeight="1" x14ac:dyDescent="0.2">
      <c r="A148" s="303"/>
      <c r="B148" s="317"/>
      <c r="C148" s="347" t="str">
        <f t="shared" si="21"/>
        <v/>
      </c>
      <c r="D148" s="355"/>
      <c r="E148" s="347" t="str">
        <f t="shared" si="18"/>
        <v/>
      </c>
      <c r="F148" s="305"/>
      <c r="G148" s="306" t="str">
        <f t="shared" si="22"/>
        <v/>
      </c>
      <c r="H148" s="307"/>
      <c r="I148" s="308"/>
      <c r="J148" s="309"/>
      <c r="K148" s="310"/>
      <c r="L148" s="286"/>
      <c r="M148" s="286"/>
      <c r="N148" s="311"/>
      <c r="O148" s="312"/>
      <c r="P148" s="312"/>
      <c r="Q148" s="312"/>
      <c r="R148" s="313"/>
      <c r="S148" s="313"/>
      <c r="T148" s="314">
        <f t="shared" si="23"/>
        <v>0</v>
      </c>
      <c r="U148" s="318"/>
      <c r="V148" s="310"/>
      <c r="W148" s="310"/>
      <c r="X148" s="310"/>
      <c r="Y148" s="310"/>
      <c r="Z148" s="352"/>
    </row>
    <row r="149" spans="1:26" s="288" customFormat="1" ht="20.25" customHeight="1" x14ac:dyDescent="0.2">
      <c r="A149" s="303"/>
      <c r="B149" s="317"/>
      <c r="C149" s="347" t="str">
        <f t="shared" si="21"/>
        <v/>
      </c>
      <c r="D149" s="355"/>
      <c r="E149" s="347" t="str">
        <f t="shared" si="18"/>
        <v/>
      </c>
      <c r="F149" s="305"/>
      <c r="G149" s="306" t="str">
        <f t="shared" si="22"/>
        <v/>
      </c>
      <c r="H149" s="307"/>
      <c r="I149" s="308"/>
      <c r="J149" s="309"/>
      <c r="K149" s="310"/>
      <c r="L149" s="286"/>
      <c r="M149" s="286"/>
      <c r="N149" s="311"/>
      <c r="O149" s="312"/>
      <c r="P149" s="312"/>
      <c r="Q149" s="312"/>
      <c r="R149" s="313"/>
      <c r="S149" s="313"/>
      <c r="T149" s="314">
        <f t="shared" si="23"/>
        <v>0</v>
      </c>
      <c r="U149" s="318"/>
      <c r="V149" s="310"/>
      <c r="W149" s="310"/>
      <c r="X149" s="310"/>
      <c r="Y149" s="310"/>
      <c r="Z149" s="352"/>
    </row>
    <row r="150" spans="1:26" s="288" customFormat="1" ht="20.25" customHeight="1" x14ac:dyDescent="0.2">
      <c r="A150" s="303"/>
      <c r="B150" s="317"/>
      <c r="C150" s="347" t="str">
        <f t="shared" si="21"/>
        <v/>
      </c>
      <c r="D150" s="355"/>
      <c r="E150" s="347" t="str">
        <f t="shared" si="18"/>
        <v/>
      </c>
      <c r="F150" s="305"/>
      <c r="G150" s="306" t="str">
        <f t="shared" si="22"/>
        <v/>
      </c>
      <c r="H150" s="307"/>
      <c r="I150" s="308"/>
      <c r="J150" s="309"/>
      <c r="K150" s="310"/>
      <c r="L150" s="286"/>
      <c r="M150" s="286"/>
      <c r="N150" s="311"/>
      <c r="O150" s="312"/>
      <c r="P150" s="312"/>
      <c r="Q150" s="312"/>
      <c r="R150" s="313"/>
      <c r="S150" s="313"/>
      <c r="T150" s="314">
        <f t="shared" si="23"/>
        <v>0</v>
      </c>
      <c r="U150" s="318"/>
      <c r="V150" s="310"/>
      <c r="W150" s="310"/>
      <c r="X150" s="310"/>
      <c r="Y150" s="310"/>
      <c r="Z150" s="352"/>
    </row>
    <row r="151" spans="1:26" s="288" customFormat="1" ht="20.25" customHeight="1" x14ac:dyDescent="0.2">
      <c r="A151" s="303"/>
      <c r="B151" s="317"/>
      <c r="C151" s="347" t="str">
        <f t="shared" si="21"/>
        <v/>
      </c>
      <c r="D151" s="355"/>
      <c r="E151" s="347" t="str">
        <f t="shared" si="18"/>
        <v/>
      </c>
      <c r="F151" s="305"/>
      <c r="G151" s="306" t="str">
        <f t="shared" si="22"/>
        <v/>
      </c>
      <c r="H151" s="307"/>
      <c r="I151" s="308"/>
      <c r="J151" s="309"/>
      <c r="K151" s="310"/>
      <c r="L151" s="286"/>
      <c r="M151" s="286"/>
      <c r="N151" s="311"/>
      <c r="O151" s="312"/>
      <c r="P151" s="312"/>
      <c r="Q151" s="312"/>
      <c r="R151" s="313"/>
      <c r="S151" s="313"/>
      <c r="T151" s="314">
        <f t="shared" si="23"/>
        <v>0</v>
      </c>
      <c r="U151" s="318"/>
      <c r="V151" s="310"/>
      <c r="W151" s="310"/>
      <c r="X151" s="310"/>
      <c r="Y151" s="310"/>
      <c r="Z151" s="352"/>
    </row>
    <row r="152" spans="1:26" s="288" customFormat="1" ht="20.25" customHeight="1" x14ac:dyDescent="0.2">
      <c r="A152" s="303"/>
      <c r="B152" s="317"/>
      <c r="C152" s="347" t="str">
        <f t="shared" si="21"/>
        <v/>
      </c>
      <c r="D152" s="355"/>
      <c r="E152" s="347" t="str">
        <f t="shared" si="18"/>
        <v/>
      </c>
      <c r="F152" s="305"/>
      <c r="G152" s="306" t="str">
        <f t="shared" si="22"/>
        <v/>
      </c>
      <c r="H152" s="307"/>
      <c r="I152" s="308"/>
      <c r="J152" s="309"/>
      <c r="K152" s="310"/>
      <c r="L152" s="286"/>
      <c r="M152" s="286"/>
      <c r="N152" s="311"/>
      <c r="O152" s="312"/>
      <c r="P152" s="312"/>
      <c r="Q152" s="359"/>
      <c r="R152" s="360"/>
      <c r="S152" s="360"/>
      <c r="T152" s="314">
        <f t="shared" si="23"/>
        <v>0</v>
      </c>
      <c r="U152" s="318"/>
      <c r="V152" s="316"/>
      <c r="W152" s="310"/>
      <c r="X152" s="310"/>
      <c r="Y152" s="310"/>
      <c r="Z152" s="352"/>
    </row>
    <row r="153" spans="1:26" s="288" customFormat="1" ht="20.25" customHeight="1" x14ac:dyDescent="0.2">
      <c r="A153" s="303"/>
      <c r="B153" s="317"/>
      <c r="C153" s="347" t="str">
        <f t="shared" si="21"/>
        <v/>
      </c>
      <c r="D153" s="355"/>
      <c r="E153" s="347" t="str">
        <f t="shared" si="18"/>
        <v/>
      </c>
      <c r="F153" s="305"/>
      <c r="G153" s="306" t="str">
        <f t="shared" si="22"/>
        <v/>
      </c>
      <c r="H153" s="307"/>
      <c r="I153" s="308"/>
      <c r="J153" s="309"/>
      <c r="K153" s="310"/>
      <c r="L153" s="286"/>
      <c r="M153" s="286"/>
      <c r="N153" s="311"/>
      <c r="O153" s="312"/>
      <c r="P153" s="312"/>
      <c r="Q153" s="312"/>
      <c r="R153" s="313"/>
      <c r="S153" s="313"/>
      <c r="T153" s="314">
        <f t="shared" si="23"/>
        <v>0</v>
      </c>
      <c r="U153" s="318"/>
      <c r="V153" s="310"/>
      <c r="W153" s="310"/>
      <c r="X153" s="310"/>
      <c r="Y153" s="310"/>
      <c r="Z153" s="352"/>
    </row>
    <row r="154" spans="1:26" s="288" customFormat="1" ht="20.25" customHeight="1" x14ac:dyDescent="0.2">
      <c r="A154" s="303"/>
      <c r="B154" s="317"/>
      <c r="C154" s="347" t="str">
        <f t="shared" si="21"/>
        <v/>
      </c>
      <c r="D154" s="355"/>
      <c r="E154" s="347" t="str">
        <f t="shared" si="18"/>
        <v/>
      </c>
      <c r="F154" s="305"/>
      <c r="G154" s="306" t="str">
        <f t="shared" si="22"/>
        <v/>
      </c>
      <c r="H154" s="307"/>
      <c r="I154" s="308"/>
      <c r="J154" s="309"/>
      <c r="K154" s="310"/>
      <c r="L154" s="286"/>
      <c r="M154" s="286"/>
      <c r="N154" s="311"/>
      <c r="O154" s="312"/>
      <c r="P154" s="312"/>
      <c r="Q154" s="312"/>
      <c r="R154" s="313"/>
      <c r="S154" s="313"/>
      <c r="T154" s="314">
        <f t="shared" si="23"/>
        <v>0</v>
      </c>
      <c r="U154" s="318"/>
      <c r="V154" s="310"/>
      <c r="W154" s="310"/>
      <c r="X154" s="310"/>
      <c r="Y154" s="310"/>
      <c r="Z154" s="352"/>
    </row>
    <row r="155" spans="1:26" s="288" customFormat="1" ht="20.25" customHeight="1" x14ac:dyDescent="0.2">
      <c r="A155" s="303"/>
      <c r="B155" s="317"/>
      <c r="C155" s="347" t="str">
        <f t="shared" si="21"/>
        <v/>
      </c>
      <c r="D155" s="355"/>
      <c r="E155" s="347" t="str">
        <f t="shared" si="18"/>
        <v/>
      </c>
      <c r="F155" s="305"/>
      <c r="G155" s="306" t="str">
        <f t="shared" si="22"/>
        <v/>
      </c>
      <c r="H155" s="307"/>
      <c r="I155" s="308"/>
      <c r="J155" s="309"/>
      <c r="K155" s="310"/>
      <c r="L155" s="286"/>
      <c r="M155" s="286"/>
      <c r="N155" s="311"/>
      <c r="O155" s="312"/>
      <c r="P155" s="312"/>
      <c r="Q155" s="312"/>
      <c r="R155" s="313"/>
      <c r="S155" s="313"/>
      <c r="T155" s="314">
        <f t="shared" si="23"/>
        <v>0</v>
      </c>
      <c r="U155" s="318"/>
      <c r="V155" s="310"/>
      <c r="W155" s="310"/>
      <c r="X155" s="310"/>
      <c r="Y155" s="310"/>
      <c r="Z155" s="352"/>
    </row>
    <row r="156" spans="1:26" s="288" customFormat="1" ht="18" x14ac:dyDescent="0.2">
      <c r="A156" s="303"/>
      <c r="B156" s="317"/>
      <c r="C156" s="347" t="str">
        <f t="shared" si="21"/>
        <v/>
      </c>
      <c r="D156" s="355"/>
      <c r="E156" s="347" t="str">
        <f t="shared" si="18"/>
        <v/>
      </c>
      <c r="F156" s="305"/>
      <c r="G156" s="306" t="str">
        <f t="shared" si="22"/>
        <v/>
      </c>
      <c r="H156" s="307"/>
      <c r="I156" s="308"/>
      <c r="J156" s="309"/>
      <c r="K156" s="310"/>
      <c r="L156" s="286"/>
      <c r="M156" s="286"/>
      <c r="N156" s="311"/>
      <c r="O156" s="312"/>
      <c r="P156" s="312"/>
      <c r="Q156" s="312"/>
      <c r="R156" s="313"/>
      <c r="S156" s="313"/>
      <c r="T156" s="314">
        <f t="shared" si="23"/>
        <v>0</v>
      </c>
      <c r="U156" s="318"/>
      <c r="V156" s="310"/>
      <c r="W156" s="310"/>
      <c r="X156" s="310"/>
      <c r="Y156" s="310"/>
      <c r="Z156" s="352"/>
    </row>
    <row r="157" spans="1:26" s="288" customFormat="1" ht="18" x14ac:dyDescent="0.2">
      <c r="A157" s="303"/>
      <c r="B157" s="317"/>
      <c r="C157" s="347" t="str">
        <f t="shared" si="21"/>
        <v/>
      </c>
      <c r="D157" s="355"/>
      <c r="E157" s="347" t="str">
        <f t="shared" si="18"/>
        <v/>
      </c>
      <c r="F157" s="305"/>
      <c r="G157" s="306" t="str">
        <f t="shared" si="22"/>
        <v/>
      </c>
      <c r="H157" s="307"/>
      <c r="I157" s="308"/>
      <c r="J157" s="309"/>
      <c r="K157" s="310"/>
      <c r="L157" s="286"/>
      <c r="M157" s="286"/>
      <c r="N157" s="311"/>
      <c r="O157" s="312"/>
      <c r="P157" s="312"/>
      <c r="Q157" s="312"/>
      <c r="R157" s="313"/>
      <c r="S157" s="313"/>
      <c r="T157" s="314">
        <f t="shared" si="23"/>
        <v>0</v>
      </c>
      <c r="U157" s="318"/>
      <c r="V157" s="310"/>
      <c r="W157" s="310"/>
      <c r="X157" s="310"/>
      <c r="Y157" s="310"/>
      <c r="Z157" s="352"/>
    </row>
    <row r="158" spans="1:26" s="288" customFormat="1" ht="18" x14ac:dyDescent="0.2">
      <c r="A158" s="303"/>
      <c r="B158" s="317"/>
      <c r="C158" s="347" t="str">
        <f t="shared" si="21"/>
        <v/>
      </c>
      <c r="D158" s="355"/>
      <c r="E158" s="347" t="str">
        <f t="shared" si="18"/>
        <v/>
      </c>
      <c r="F158" s="305"/>
      <c r="G158" s="306" t="str">
        <f t="shared" si="22"/>
        <v/>
      </c>
      <c r="H158" s="307"/>
      <c r="I158" s="308"/>
      <c r="J158" s="309"/>
      <c r="K158" s="310"/>
      <c r="L158" s="286"/>
      <c r="M158" s="286"/>
      <c r="N158" s="311"/>
      <c r="O158" s="312"/>
      <c r="P158" s="312"/>
      <c r="Q158" s="312"/>
      <c r="R158" s="313"/>
      <c r="S158" s="313"/>
      <c r="T158" s="314">
        <f t="shared" si="23"/>
        <v>0</v>
      </c>
      <c r="U158" s="318"/>
      <c r="V158" s="310"/>
      <c r="W158" s="310"/>
      <c r="X158" s="310"/>
      <c r="Y158" s="310"/>
      <c r="Z158" s="352"/>
    </row>
    <row r="159" spans="1:26" s="288" customFormat="1" ht="18" x14ac:dyDescent="0.2">
      <c r="A159" s="303"/>
      <c r="B159" s="317"/>
      <c r="C159" s="347" t="str">
        <f t="shared" ref="C159:C190" si="24">IF(B159="","",WEEKNUM(B159,2))</f>
        <v/>
      </c>
      <c r="D159" s="355"/>
      <c r="E159" s="347" t="str">
        <f t="shared" si="18"/>
        <v/>
      </c>
      <c r="F159" s="305"/>
      <c r="G159" s="306" t="str">
        <f t="shared" si="22"/>
        <v/>
      </c>
      <c r="H159" s="307"/>
      <c r="I159" s="308"/>
      <c r="J159" s="309"/>
      <c r="K159" s="310"/>
      <c r="L159" s="286"/>
      <c r="M159" s="286"/>
      <c r="N159" s="311"/>
      <c r="O159" s="312"/>
      <c r="P159" s="312"/>
      <c r="Q159" s="312"/>
      <c r="R159" s="313"/>
      <c r="S159" s="313"/>
      <c r="T159" s="314">
        <f t="shared" si="23"/>
        <v>0</v>
      </c>
      <c r="U159" s="318"/>
      <c r="V159" s="310"/>
      <c r="W159" s="310"/>
      <c r="X159" s="310"/>
      <c r="Y159" s="310"/>
      <c r="Z159" s="352"/>
    </row>
    <row r="160" spans="1:26" s="288" customFormat="1" ht="18" x14ac:dyDescent="0.2">
      <c r="A160" s="303"/>
      <c r="B160" s="317"/>
      <c r="C160" s="347" t="str">
        <f t="shared" si="24"/>
        <v/>
      </c>
      <c r="D160" s="355"/>
      <c r="E160" s="347" t="str">
        <f t="shared" si="18"/>
        <v/>
      </c>
      <c r="F160" s="305"/>
      <c r="G160" s="306" t="str">
        <f t="shared" si="22"/>
        <v/>
      </c>
      <c r="H160" s="307"/>
      <c r="I160" s="308"/>
      <c r="J160" s="309"/>
      <c r="K160" s="310"/>
      <c r="L160" s="286"/>
      <c r="M160" s="286"/>
      <c r="N160" s="311"/>
      <c r="O160" s="312"/>
      <c r="P160" s="312"/>
      <c r="Q160" s="312"/>
      <c r="R160" s="313"/>
      <c r="S160" s="313"/>
      <c r="T160" s="314">
        <f t="shared" si="23"/>
        <v>0</v>
      </c>
      <c r="U160" s="318"/>
      <c r="V160" s="310"/>
      <c r="W160" s="310"/>
      <c r="X160" s="310"/>
      <c r="Y160" s="310"/>
      <c r="Z160" s="352"/>
    </row>
    <row r="161" spans="1:26" s="288" customFormat="1" ht="18" x14ac:dyDescent="0.2">
      <c r="A161" s="303"/>
      <c r="B161" s="317"/>
      <c r="C161" s="347" t="str">
        <f t="shared" si="24"/>
        <v/>
      </c>
      <c r="D161" s="355"/>
      <c r="E161" s="347" t="str">
        <f t="shared" si="18"/>
        <v/>
      </c>
      <c r="F161" s="305"/>
      <c r="G161" s="306" t="str">
        <f t="shared" si="22"/>
        <v/>
      </c>
      <c r="H161" s="307"/>
      <c r="I161" s="308"/>
      <c r="J161" s="309"/>
      <c r="K161" s="310"/>
      <c r="L161" s="286"/>
      <c r="M161" s="286"/>
      <c r="N161" s="311"/>
      <c r="O161" s="312"/>
      <c r="P161" s="312"/>
      <c r="Q161" s="312"/>
      <c r="R161" s="313"/>
      <c r="S161" s="313"/>
      <c r="T161" s="314">
        <f t="shared" si="23"/>
        <v>0</v>
      </c>
      <c r="U161" s="318"/>
      <c r="V161" s="310"/>
      <c r="W161" s="310"/>
      <c r="X161" s="310"/>
      <c r="Y161" s="310"/>
      <c r="Z161" s="352"/>
    </row>
    <row r="162" spans="1:26" s="288" customFormat="1" ht="18" x14ac:dyDescent="0.2">
      <c r="A162" s="303"/>
      <c r="B162" s="317"/>
      <c r="C162" s="347" t="str">
        <f t="shared" si="24"/>
        <v/>
      </c>
      <c r="D162" s="355"/>
      <c r="E162" s="347" t="str">
        <f t="shared" si="18"/>
        <v/>
      </c>
      <c r="F162" s="305"/>
      <c r="G162" s="306" t="str">
        <f t="shared" si="22"/>
        <v/>
      </c>
      <c r="H162" s="307"/>
      <c r="I162" s="308"/>
      <c r="J162" s="309"/>
      <c r="K162" s="310"/>
      <c r="L162" s="286"/>
      <c r="M162" s="286"/>
      <c r="N162" s="311"/>
      <c r="O162" s="312"/>
      <c r="P162" s="312"/>
      <c r="Q162" s="312"/>
      <c r="R162" s="313"/>
      <c r="S162" s="313"/>
      <c r="T162" s="314">
        <f t="shared" si="23"/>
        <v>0</v>
      </c>
      <c r="U162" s="318"/>
      <c r="V162" s="310"/>
      <c r="W162" s="310"/>
      <c r="X162" s="310"/>
      <c r="Y162" s="310"/>
      <c r="Z162" s="352"/>
    </row>
    <row r="163" spans="1:26" s="288" customFormat="1" ht="18" x14ac:dyDescent="0.2">
      <c r="A163" s="303"/>
      <c r="B163" s="317"/>
      <c r="C163" s="347" t="str">
        <f t="shared" si="24"/>
        <v/>
      </c>
      <c r="D163" s="355"/>
      <c r="E163" s="347" t="str">
        <f t="shared" si="18"/>
        <v/>
      </c>
      <c r="F163" s="305"/>
      <c r="G163" s="306" t="str">
        <f t="shared" si="22"/>
        <v/>
      </c>
      <c r="H163" s="307"/>
      <c r="I163" s="308"/>
      <c r="J163" s="309"/>
      <c r="K163" s="310"/>
      <c r="L163" s="286"/>
      <c r="M163" s="286"/>
      <c r="N163" s="311"/>
      <c r="O163" s="312"/>
      <c r="P163" s="312"/>
      <c r="Q163" s="312"/>
      <c r="R163" s="313"/>
      <c r="S163" s="313"/>
      <c r="T163" s="314">
        <f t="shared" si="23"/>
        <v>0</v>
      </c>
      <c r="U163" s="318"/>
      <c r="V163" s="310"/>
      <c r="W163" s="310"/>
      <c r="X163" s="310"/>
      <c r="Y163" s="310"/>
      <c r="Z163" s="352"/>
    </row>
    <row r="164" spans="1:26" s="288" customFormat="1" ht="18" x14ac:dyDescent="0.2">
      <c r="A164" s="303"/>
      <c r="B164" s="317"/>
      <c r="C164" s="347" t="str">
        <f t="shared" si="24"/>
        <v/>
      </c>
      <c r="D164" s="355"/>
      <c r="E164" s="347" t="str">
        <f t="shared" si="18"/>
        <v/>
      </c>
      <c r="F164" s="305"/>
      <c r="G164" s="306" t="str">
        <f t="shared" si="22"/>
        <v/>
      </c>
      <c r="H164" s="307"/>
      <c r="I164" s="308"/>
      <c r="J164" s="309"/>
      <c r="K164" s="310"/>
      <c r="L164" s="286"/>
      <c r="M164" s="286"/>
      <c r="N164" s="311"/>
      <c r="O164" s="312"/>
      <c r="P164" s="312"/>
      <c r="Q164" s="312"/>
      <c r="R164" s="313"/>
      <c r="S164" s="313"/>
      <c r="T164" s="314">
        <f t="shared" si="23"/>
        <v>0</v>
      </c>
      <c r="U164" s="318"/>
      <c r="V164" s="310"/>
      <c r="W164" s="310"/>
      <c r="X164" s="310"/>
      <c r="Y164" s="310"/>
      <c r="Z164" s="352"/>
    </row>
    <row r="165" spans="1:26" s="288" customFormat="1" ht="18" x14ac:dyDescent="0.2">
      <c r="A165" s="303"/>
      <c r="B165" s="317"/>
      <c r="C165" s="347" t="str">
        <f t="shared" si="24"/>
        <v/>
      </c>
      <c r="D165" s="355"/>
      <c r="E165" s="347" t="str">
        <f t="shared" si="18"/>
        <v/>
      </c>
      <c r="F165" s="305"/>
      <c r="G165" s="306" t="str">
        <f t="shared" ref="G165:G195" si="25">IF(B165= "", "",B165-$A$1)</f>
        <v/>
      </c>
      <c r="H165" s="307"/>
      <c r="I165" s="308"/>
      <c r="J165" s="309"/>
      <c r="K165" s="310"/>
      <c r="L165" s="286"/>
      <c r="M165" s="286"/>
      <c r="N165" s="311"/>
      <c r="O165" s="312"/>
      <c r="P165" s="312"/>
      <c r="Q165" s="312"/>
      <c r="R165" s="313"/>
      <c r="S165" s="313"/>
      <c r="T165" s="314">
        <f t="shared" si="23"/>
        <v>0</v>
      </c>
      <c r="U165" s="318"/>
      <c r="V165" s="310"/>
      <c r="W165" s="310"/>
      <c r="X165" s="310"/>
      <c r="Y165" s="310"/>
      <c r="Z165" s="352"/>
    </row>
    <row r="166" spans="1:26" s="288" customFormat="1" ht="18" x14ac:dyDescent="0.2">
      <c r="A166" s="303"/>
      <c r="B166" s="317"/>
      <c r="C166" s="347" t="str">
        <f t="shared" si="24"/>
        <v/>
      </c>
      <c r="D166" s="355"/>
      <c r="E166" s="347" t="str">
        <f t="shared" si="18"/>
        <v/>
      </c>
      <c r="F166" s="305"/>
      <c r="G166" s="306" t="str">
        <f t="shared" si="25"/>
        <v/>
      </c>
      <c r="H166" s="307"/>
      <c r="I166" s="308"/>
      <c r="J166" s="309"/>
      <c r="K166" s="310"/>
      <c r="L166" s="286"/>
      <c r="M166" s="286"/>
      <c r="N166" s="311"/>
      <c r="O166" s="312"/>
      <c r="P166" s="312"/>
      <c r="Q166" s="312"/>
      <c r="R166" s="313"/>
      <c r="S166" s="313"/>
      <c r="T166" s="314">
        <f t="shared" si="23"/>
        <v>0</v>
      </c>
      <c r="U166" s="318"/>
      <c r="V166" s="310"/>
      <c r="W166" s="310"/>
      <c r="X166" s="310"/>
      <c r="Y166" s="310"/>
      <c r="Z166" s="352"/>
    </row>
    <row r="167" spans="1:26" s="288" customFormat="1" ht="18" x14ac:dyDescent="0.2">
      <c r="A167" s="303"/>
      <c r="B167" s="317"/>
      <c r="C167" s="347" t="str">
        <f t="shared" si="24"/>
        <v/>
      </c>
      <c r="D167" s="355"/>
      <c r="E167" s="347" t="str">
        <f t="shared" si="18"/>
        <v/>
      </c>
      <c r="F167" s="305"/>
      <c r="G167" s="306" t="str">
        <f t="shared" si="25"/>
        <v/>
      </c>
      <c r="H167" s="307"/>
      <c r="I167" s="308"/>
      <c r="J167" s="309"/>
      <c r="K167" s="310"/>
      <c r="L167" s="286"/>
      <c r="M167" s="286"/>
      <c r="N167" s="311"/>
      <c r="O167" s="312"/>
      <c r="P167" s="312"/>
      <c r="Q167" s="312"/>
      <c r="R167" s="313"/>
      <c r="S167" s="313"/>
      <c r="T167" s="314">
        <f t="shared" si="23"/>
        <v>0</v>
      </c>
      <c r="U167" s="318"/>
      <c r="V167" s="310"/>
      <c r="W167" s="310"/>
      <c r="X167" s="310"/>
      <c r="Y167" s="310"/>
      <c r="Z167" s="352"/>
    </row>
    <row r="168" spans="1:26" s="288" customFormat="1" ht="18" x14ac:dyDescent="0.2">
      <c r="A168" s="303"/>
      <c r="B168" s="317"/>
      <c r="C168" s="347" t="str">
        <f t="shared" si="24"/>
        <v/>
      </c>
      <c r="D168" s="355"/>
      <c r="E168" s="347" t="str">
        <f t="shared" si="18"/>
        <v/>
      </c>
      <c r="F168" s="305"/>
      <c r="G168" s="306" t="str">
        <f t="shared" si="25"/>
        <v/>
      </c>
      <c r="H168" s="307"/>
      <c r="I168" s="308"/>
      <c r="J168" s="309"/>
      <c r="K168" s="310"/>
      <c r="L168" s="286"/>
      <c r="M168" s="286"/>
      <c r="N168" s="311"/>
      <c r="O168" s="312"/>
      <c r="P168" s="312"/>
      <c r="Q168" s="312"/>
      <c r="R168" s="313"/>
      <c r="S168" s="313"/>
      <c r="T168" s="314">
        <f t="shared" si="23"/>
        <v>0</v>
      </c>
      <c r="U168" s="318"/>
      <c r="V168" s="310"/>
      <c r="W168" s="310"/>
      <c r="X168" s="310"/>
      <c r="Y168" s="310"/>
      <c r="Z168" s="352"/>
    </row>
    <row r="169" spans="1:26" s="288" customFormat="1" ht="18" x14ac:dyDescent="0.2">
      <c r="A169" s="303"/>
      <c r="B169" s="317"/>
      <c r="C169" s="347" t="str">
        <f t="shared" si="24"/>
        <v/>
      </c>
      <c r="D169" s="355"/>
      <c r="E169" s="347" t="str">
        <f t="shared" si="18"/>
        <v/>
      </c>
      <c r="F169" s="305"/>
      <c r="G169" s="306" t="str">
        <f t="shared" si="25"/>
        <v/>
      </c>
      <c r="H169" s="307"/>
      <c r="I169" s="308"/>
      <c r="J169" s="309"/>
      <c r="K169" s="310"/>
      <c r="L169" s="286"/>
      <c r="M169" s="286"/>
      <c r="N169" s="311"/>
      <c r="O169" s="312"/>
      <c r="P169" s="312"/>
      <c r="Q169" s="312"/>
      <c r="R169" s="313"/>
      <c r="S169" s="313"/>
      <c r="T169" s="314">
        <f t="shared" si="23"/>
        <v>0</v>
      </c>
      <c r="U169" s="318"/>
      <c r="V169" s="310"/>
      <c r="W169" s="310"/>
      <c r="X169" s="310"/>
      <c r="Y169" s="310"/>
      <c r="Z169" s="352"/>
    </row>
    <row r="170" spans="1:26" s="288" customFormat="1" ht="18" x14ac:dyDescent="0.2">
      <c r="A170" s="303"/>
      <c r="B170" s="317"/>
      <c r="C170" s="347" t="str">
        <f t="shared" si="24"/>
        <v/>
      </c>
      <c r="D170" s="355"/>
      <c r="E170" s="347" t="str">
        <f t="shared" si="18"/>
        <v/>
      </c>
      <c r="F170" s="305"/>
      <c r="G170" s="306" t="str">
        <f t="shared" si="25"/>
        <v/>
      </c>
      <c r="H170" s="307"/>
      <c r="I170" s="308"/>
      <c r="J170" s="309"/>
      <c r="K170" s="310"/>
      <c r="L170" s="286"/>
      <c r="M170" s="286"/>
      <c r="N170" s="311"/>
      <c r="O170" s="312"/>
      <c r="P170" s="312"/>
      <c r="Q170" s="312"/>
      <c r="R170" s="313"/>
      <c r="S170" s="313"/>
      <c r="T170" s="314">
        <f t="shared" si="23"/>
        <v>0</v>
      </c>
      <c r="U170" s="318"/>
      <c r="V170" s="310"/>
      <c r="W170" s="310"/>
      <c r="X170" s="310"/>
      <c r="Y170" s="310"/>
      <c r="Z170" s="352"/>
    </row>
    <row r="171" spans="1:26" s="288" customFormat="1" ht="18" x14ac:dyDescent="0.2">
      <c r="A171" s="303"/>
      <c r="B171" s="317"/>
      <c r="C171" s="347" t="str">
        <f t="shared" si="24"/>
        <v/>
      </c>
      <c r="D171" s="355"/>
      <c r="E171" s="347" t="str">
        <f t="shared" si="18"/>
        <v/>
      </c>
      <c r="F171" s="305"/>
      <c r="G171" s="306" t="str">
        <f t="shared" si="25"/>
        <v/>
      </c>
      <c r="H171" s="307"/>
      <c r="I171" s="308"/>
      <c r="J171" s="309"/>
      <c r="K171" s="310"/>
      <c r="L171" s="286"/>
      <c r="M171" s="286"/>
      <c r="N171" s="311"/>
      <c r="O171" s="312"/>
      <c r="P171" s="312"/>
      <c r="Q171" s="312"/>
      <c r="R171" s="313"/>
      <c r="S171" s="313"/>
      <c r="T171" s="314">
        <f t="shared" si="23"/>
        <v>0</v>
      </c>
      <c r="U171" s="318"/>
      <c r="V171" s="310"/>
      <c r="W171" s="310"/>
      <c r="X171" s="310"/>
      <c r="Y171" s="310"/>
      <c r="Z171" s="352"/>
    </row>
    <row r="172" spans="1:26" s="288" customFormat="1" ht="18" x14ac:dyDescent="0.2">
      <c r="A172" s="303"/>
      <c r="B172" s="317"/>
      <c r="C172" s="347" t="str">
        <f t="shared" si="24"/>
        <v/>
      </c>
      <c r="D172" s="355"/>
      <c r="E172" s="347" t="str">
        <f t="shared" si="18"/>
        <v/>
      </c>
      <c r="F172" s="305"/>
      <c r="G172" s="306" t="str">
        <f t="shared" si="25"/>
        <v/>
      </c>
      <c r="H172" s="307"/>
      <c r="I172" s="308"/>
      <c r="J172" s="309"/>
      <c r="K172" s="310"/>
      <c r="L172" s="286"/>
      <c r="M172" s="286"/>
      <c r="N172" s="311"/>
      <c r="O172" s="312"/>
      <c r="P172" s="312"/>
      <c r="Q172" s="312"/>
      <c r="R172" s="313"/>
      <c r="S172" s="313"/>
      <c r="T172" s="314">
        <f t="shared" si="23"/>
        <v>0</v>
      </c>
      <c r="U172" s="318"/>
      <c r="V172" s="310"/>
      <c r="W172" s="310"/>
      <c r="X172" s="310"/>
      <c r="Y172" s="310"/>
      <c r="Z172" s="352"/>
    </row>
    <row r="173" spans="1:26" s="288" customFormat="1" ht="18" x14ac:dyDescent="0.2">
      <c r="A173" s="303"/>
      <c r="B173" s="317"/>
      <c r="C173" s="347" t="str">
        <f t="shared" si="24"/>
        <v/>
      </c>
      <c r="D173" s="355"/>
      <c r="E173" s="347" t="str">
        <f t="shared" si="18"/>
        <v/>
      </c>
      <c r="F173" s="305"/>
      <c r="G173" s="306" t="str">
        <f t="shared" si="25"/>
        <v/>
      </c>
      <c r="H173" s="307"/>
      <c r="I173" s="308"/>
      <c r="J173" s="309"/>
      <c r="K173" s="310"/>
      <c r="L173" s="286"/>
      <c r="M173" s="286"/>
      <c r="N173" s="311"/>
      <c r="O173" s="312"/>
      <c r="P173" s="312"/>
      <c r="Q173" s="312"/>
      <c r="R173" s="313"/>
      <c r="S173" s="313"/>
      <c r="T173" s="314">
        <f t="shared" si="23"/>
        <v>0</v>
      </c>
      <c r="U173" s="318"/>
      <c r="V173" s="310"/>
      <c r="W173" s="310"/>
      <c r="X173" s="310"/>
      <c r="Y173" s="310"/>
      <c r="Z173" s="352"/>
    </row>
    <row r="174" spans="1:26" s="288" customFormat="1" ht="18" x14ac:dyDescent="0.2">
      <c r="A174" s="303"/>
      <c r="B174" s="317"/>
      <c r="C174" s="347" t="str">
        <f t="shared" si="24"/>
        <v/>
      </c>
      <c r="D174" s="355"/>
      <c r="E174" s="347" t="str">
        <f t="shared" si="18"/>
        <v/>
      </c>
      <c r="F174" s="305"/>
      <c r="G174" s="306" t="str">
        <f t="shared" si="25"/>
        <v/>
      </c>
      <c r="H174" s="307"/>
      <c r="I174" s="308"/>
      <c r="J174" s="309"/>
      <c r="K174" s="310"/>
      <c r="L174" s="286"/>
      <c r="M174" s="286"/>
      <c r="N174" s="311"/>
      <c r="O174" s="312"/>
      <c r="P174" s="312"/>
      <c r="Q174" s="312"/>
      <c r="R174" s="313"/>
      <c r="S174" s="313"/>
      <c r="T174" s="314">
        <f t="shared" si="23"/>
        <v>0</v>
      </c>
      <c r="U174" s="318"/>
      <c r="V174" s="310"/>
      <c r="W174" s="310"/>
      <c r="X174" s="310"/>
      <c r="Y174" s="310"/>
      <c r="Z174" s="352"/>
    </row>
    <row r="175" spans="1:26" s="288" customFormat="1" ht="18" x14ac:dyDescent="0.2">
      <c r="A175" s="303"/>
      <c r="B175" s="317"/>
      <c r="C175" s="347" t="str">
        <f t="shared" si="24"/>
        <v/>
      </c>
      <c r="D175" s="355"/>
      <c r="E175" s="347" t="str">
        <f t="shared" si="18"/>
        <v/>
      </c>
      <c r="F175" s="305"/>
      <c r="G175" s="306" t="str">
        <f t="shared" si="25"/>
        <v/>
      </c>
      <c r="H175" s="307"/>
      <c r="I175" s="308"/>
      <c r="J175" s="309"/>
      <c r="K175" s="310"/>
      <c r="L175" s="286"/>
      <c r="M175" s="286"/>
      <c r="N175" s="311"/>
      <c r="O175" s="312"/>
      <c r="P175" s="312"/>
      <c r="Q175" s="312"/>
      <c r="R175" s="313"/>
      <c r="S175" s="313"/>
      <c r="T175" s="314">
        <f t="shared" si="23"/>
        <v>0</v>
      </c>
      <c r="U175" s="318"/>
      <c r="V175" s="310"/>
      <c r="W175" s="310"/>
      <c r="X175" s="310"/>
      <c r="Y175" s="310"/>
      <c r="Z175" s="352"/>
    </row>
    <row r="176" spans="1:26" s="288" customFormat="1" ht="18" x14ac:dyDescent="0.2">
      <c r="A176" s="303"/>
      <c r="B176" s="317"/>
      <c r="C176" s="347" t="str">
        <f t="shared" si="24"/>
        <v/>
      </c>
      <c r="D176" s="355"/>
      <c r="E176" s="347" t="str">
        <f t="shared" si="18"/>
        <v/>
      </c>
      <c r="F176" s="305"/>
      <c r="G176" s="306" t="str">
        <f t="shared" si="25"/>
        <v/>
      </c>
      <c r="H176" s="307"/>
      <c r="I176" s="308"/>
      <c r="J176" s="309"/>
      <c r="K176" s="310"/>
      <c r="L176" s="286"/>
      <c r="M176" s="286"/>
      <c r="N176" s="311"/>
      <c r="O176" s="312"/>
      <c r="P176" s="312"/>
      <c r="Q176" s="312"/>
      <c r="R176" s="313"/>
      <c r="S176" s="313"/>
      <c r="T176" s="314">
        <f t="shared" si="23"/>
        <v>0</v>
      </c>
      <c r="U176" s="318"/>
      <c r="V176" s="310"/>
      <c r="W176" s="310"/>
      <c r="X176" s="310"/>
      <c r="Y176" s="310"/>
      <c r="Z176" s="352"/>
    </row>
    <row r="177" spans="1:26" s="288" customFormat="1" ht="18" x14ac:dyDescent="0.2">
      <c r="A177" s="303"/>
      <c r="B177" s="317"/>
      <c r="C177" s="347" t="str">
        <f t="shared" si="24"/>
        <v/>
      </c>
      <c r="D177" s="355"/>
      <c r="E177" s="347" t="str">
        <f t="shared" si="18"/>
        <v/>
      </c>
      <c r="F177" s="305"/>
      <c r="G177" s="306" t="str">
        <f t="shared" si="25"/>
        <v/>
      </c>
      <c r="H177" s="307"/>
      <c r="I177" s="308"/>
      <c r="J177" s="309"/>
      <c r="K177" s="310"/>
      <c r="L177" s="286"/>
      <c r="M177" s="286"/>
      <c r="N177" s="311"/>
      <c r="O177" s="312"/>
      <c r="P177" s="312"/>
      <c r="Q177" s="312"/>
      <c r="R177" s="313"/>
      <c r="S177" s="313"/>
      <c r="T177" s="314">
        <f t="shared" si="23"/>
        <v>0</v>
      </c>
      <c r="U177" s="318"/>
      <c r="V177" s="310"/>
      <c r="W177" s="310"/>
      <c r="X177" s="310"/>
      <c r="Y177" s="310"/>
      <c r="Z177" s="352"/>
    </row>
    <row r="178" spans="1:26" s="288" customFormat="1" ht="18" x14ac:dyDescent="0.2">
      <c r="A178" s="303"/>
      <c r="B178" s="317"/>
      <c r="C178" s="347" t="str">
        <f t="shared" si="24"/>
        <v/>
      </c>
      <c r="D178" s="355"/>
      <c r="E178" s="347" t="str">
        <f t="shared" si="18"/>
        <v/>
      </c>
      <c r="F178" s="305"/>
      <c r="G178" s="306" t="str">
        <f t="shared" si="25"/>
        <v/>
      </c>
      <c r="H178" s="307"/>
      <c r="I178" s="308"/>
      <c r="J178" s="309"/>
      <c r="K178" s="310"/>
      <c r="L178" s="286"/>
      <c r="M178" s="286"/>
      <c r="N178" s="311"/>
      <c r="O178" s="312"/>
      <c r="P178" s="312"/>
      <c r="Q178" s="312"/>
      <c r="R178" s="313"/>
      <c r="S178" s="313"/>
      <c r="T178" s="314">
        <f t="shared" si="23"/>
        <v>0</v>
      </c>
      <c r="U178" s="318"/>
      <c r="V178" s="310"/>
      <c r="W178" s="310"/>
      <c r="X178" s="310"/>
      <c r="Y178" s="310"/>
      <c r="Z178" s="352"/>
    </row>
    <row r="179" spans="1:26" s="288" customFormat="1" ht="18" x14ac:dyDescent="0.2">
      <c r="A179" s="303"/>
      <c r="B179" s="317"/>
      <c r="C179" s="347" t="str">
        <f t="shared" si="24"/>
        <v/>
      </c>
      <c r="D179" s="355"/>
      <c r="E179" s="347" t="str">
        <f t="shared" si="18"/>
        <v/>
      </c>
      <c r="F179" s="305"/>
      <c r="G179" s="306" t="str">
        <f t="shared" si="25"/>
        <v/>
      </c>
      <c r="H179" s="307"/>
      <c r="I179" s="308"/>
      <c r="J179" s="309"/>
      <c r="K179" s="310"/>
      <c r="L179" s="286"/>
      <c r="M179" s="286"/>
      <c r="N179" s="311"/>
      <c r="O179" s="312"/>
      <c r="P179" s="312"/>
      <c r="Q179" s="312"/>
      <c r="R179" s="313"/>
      <c r="S179" s="313"/>
      <c r="T179" s="314">
        <f t="shared" si="23"/>
        <v>0</v>
      </c>
      <c r="U179" s="318"/>
      <c r="V179" s="310"/>
      <c r="W179" s="310"/>
      <c r="X179" s="310"/>
      <c r="Y179" s="310"/>
      <c r="Z179" s="352"/>
    </row>
    <row r="180" spans="1:26" s="288" customFormat="1" ht="18" x14ac:dyDescent="0.2">
      <c r="A180" s="303"/>
      <c r="B180" s="317"/>
      <c r="C180" s="347" t="str">
        <f t="shared" si="24"/>
        <v/>
      </c>
      <c r="D180" s="355"/>
      <c r="E180" s="347" t="str">
        <f t="shared" si="18"/>
        <v/>
      </c>
      <c r="F180" s="305"/>
      <c r="G180" s="306" t="str">
        <f t="shared" si="25"/>
        <v/>
      </c>
      <c r="H180" s="307"/>
      <c r="I180" s="308"/>
      <c r="J180" s="309"/>
      <c r="K180" s="310"/>
      <c r="L180" s="286"/>
      <c r="M180" s="286"/>
      <c r="N180" s="311"/>
      <c r="O180" s="312"/>
      <c r="P180" s="312"/>
      <c r="Q180" s="312"/>
      <c r="R180" s="313"/>
      <c r="S180" s="313"/>
      <c r="T180" s="314">
        <f t="shared" si="23"/>
        <v>0</v>
      </c>
      <c r="U180" s="318"/>
      <c r="V180" s="310"/>
      <c r="W180" s="310"/>
      <c r="X180" s="310"/>
      <c r="Y180" s="310"/>
      <c r="Z180" s="352"/>
    </row>
    <row r="181" spans="1:26" s="288" customFormat="1" ht="18" x14ac:dyDescent="0.2">
      <c r="A181" s="303"/>
      <c r="B181" s="317"/>
      <c r="C181" s="347" t="str">
        <f t="shared" si="24"/>
        <v/>
      </c>
      <c r="D181" s="355"/>
      <c r="E181" s="347" t="str">
        <f t="shared" si="18"/>
        <v/>
      </c>
      <c r="F181" s="305"/>
      <c r="G181" s="306" t="str">
        <f t="shared" si="25"/>
        <v/>
      </c>
      <c r="H181" s="307"/>
      <c r="I181" s="308"/>
      <c r="J181" s="309"/>
      <c r="K181" s="310"/>
      <c r="L181" s="286"/>
      <c r="M181" s="286"/>
      <c r="N181" s="311"/>
      <c r="O181" s="312"/>
      <c r="P181" s="312"/>
      <c r="Q181" s="312"/>
      <c r="R181" s="313"/>
      <c r="S181" s="313"/>
      <c r="T181" s="314">
        <f t="shared" si="23"/>
        <v>0</v>
      </c>
      <c r="U181" s="318"/>
      <c r="V181" s="310"/>
      <c r="W181" s="310"/>
      <c r="X181" s="310"/>
      <c r="Y181" s="310"/>
      <c r="Z181" s="352"/>
    </row>
    <row r="182" spans="1:26" s="288" customFormat="1" ht="18" x14ac:dyDescent="0.2">
      <c r="A182" s="303"/>
      <c r="B182" s="317"/>
      <c r="C182" s="347" t="str">
        <f t="shared" si="24"/>
        <v/>
      </c>
      <c r="D182" s="355"/>
      <c r="E182" s="347" t="str">
        <f t="shared" si="18"/>
        <v/>
      </c>
      <c r="F182" s="305"/>
      <c r="G182" s="306" t="str">
        <f t="shared" si="25"/>
        <v/>
      </c>
      <c r="H182" s="307"/>
      <c r="I182" s="308"/>
      <c r="J182" s="309"/>
      <c r="K182" s="310"/>
      <c r="L182" s="286"/>
      <c r="M182" s="286"/>
      <c r="N182" s="311"/>
      <c r="O182" s="312"/>
      <c r="P182" s="312"/>
      <c r="Q182" s="312"/>
      <c r="R182" s="313"/>
      <c r="S182" s="313"/>
      <c r="T182" s="314">
        <f t="shared" si="23"/>
        <v>0</v>
      </c>
      <c r="U182" s="318"/>
      <c r="V182" s="310"/>
      <c r="W182" s="310"/>
      <c r="X182" s="310"/>
      <c r="Y182" s="310"/>
      <c r="Z182" s="352"/>
    </row>
    <row r="183" spans="1:26" s="288" customFormat="1" ht="18" x14ac:dyDescent="0.2">
      <c r="A183" s="303"/>
      <c r="B183" s="317"/>
      <c r="C183" s="347" t="str">
        <f t="shared" si="24"/>
        <v/>
      </c>
      <c r="D183" s="355"/>
      <c r="E183" s="347" t="str">
        <f t="shared" si="18"/>
        <v/>
      </c>
      <c r="F183" s="305"/>
      <c r="G183" s="306" t="str">
        <f t="shared" si="25"/>
        <v/>
      </c>
      <c r="H183" s="307"/>
      <c r="I183" s="308"/>
      <c r="J183" s="309"/>
      <c r="K183" s="310"/>
      <c r="L183" s="286"/>
      <c r="M183" s="286"/>
      <c r="N183" s="311"/>
      <c r="O183" s="312"/>
      <c r="P183" s="312"/>
      <c r="Q183" s="312"/>
      <c r="R183" s="313"/>
      <c r="S183" s="313"/>
      <c r="T183" s="314">
        <f t="shared" si="23"/>
        <v>0</v>
      </c>
      <c r="U183" s="318"/>
      <c r="V183" s="310"/>
      <c r="W183" s="310"/>
      <c r="X183" s="310"/>
      <c r="Y183" s="310"/>
      <c r="Z183" s="352"/>
    </row>
    <row r="184" spans="1:26" s="288" customFormat="1" ht="18" x14ac:dyDescent="0.2">
      <c r="A184" s="303"/>
      <c r="B184" s="317"/>
      <c r="C184" s="347" t="str">
        <f t="shared" si="24"/>
        <v/>
      </c>
      <c r="D184" s="355"/>
      <c r="E184" s="347" t="str">
        <f t="shared" si="18"/>
        <v/>
      </c>
      <c r="F184" s="305"/>
      <c r="G184" s="306" t="str">
        <f t="shared" si="25"/>
        <v/>
      </c>
      <c r="H184" s="307"/>
      <c r="I184" s="308"/>
      <c r="J184" s="309"/>
      <c r="K184" s="310"/>
      <c r="L184" s="286"/>
      <c r="M184" s="286"/>
      <c r="N184" s="311"/>
      <c r="O184" s="312"/>
      <c r="P184" s="312"/>
      <c r="Q184" s="312"/>
      <c r="R184" s="313"/>
      <c r="S184" s="313"/>
      <c r="T184" s="314">
        <f t="shared" si="23"/>
        <v>0</v>
      </c>
      <c r="U184" s="318"/>
      <c r="V184" s="310"/>
      <c r="W184" s="310"/>
      <c r="X184" s="310"/>
      <c r="Y184" s="310"/>
      <c r="Z184" s="352"/>
    </row>
    <row r="185" spans="1:26" s="288" customFormat="1" ht="18" x14ac:dyDescent="0.2">
      <c r="A185" s="303"/>
      <c r="B185" s="317"/>
      <c r="C185" s="347" t="str">
        <f t="shared" si="24"/>
        <v/>
      </c>
      <c r="D185" s="355"/>
      <c r="E185" s="347" t="str">
        <f t="shared" si="18"/>
        <v/>
      </c>
      <c r="F185" s="305"/>
      <c r="G185" s="306" t="str">
        <f t="shared" si="25"/>
        <v/>
      </c>
      <c r="H185" s="307"/>
      <c r="I185" s="308"/>
      <c r="J185" s="309"/>
      <c r="K185" s="310"/>
      <c r="L185" s="286"/>
      <c r="M185" s="286"/>
      <c r="N185" s="311"/>
      <c r="O185" s="312"/>
      <c r="P185" s="312"/>
      <c r="Q185" s="312"/>
      <c r="R185" s="313"/>
      <c r="S185" s="313"/>
      <c r="T185" s="314">
        <f t="shared" si="23"/>
        <v>0</v>
      </c>
      <c r="U185" s="318"/>
      <c r="V185" s="310"/>
      <c r="W185" s="310"/>
      <c r="X185" s="310"/>
      <c r="Y185" s="310"/>
      <c r="Z185" s="352"/>
    </row>
    <row r="186" spans="1:26" s="288" customFormat="1" ht="18" x14ac:dyDescent="0.2">
      <c r="A186" s="303"/>
      <c r="B186" s="317"/>
      <c r="C186" s="347" t="str">
        <f t="shared" si="24"/>
        <v/>
      </c>
      <c r="D186" s="355"/>
      <c r="E186" s="347" t="str">
        <f t="shared" si="18"/>
        <v/>
      </c>
      <c r="F186" s="305"/>
      <c r="G186" s="306" t="str">
        <f t="shared" si="25"/>
        <v/>
      </c>
      <c r="H186" s="307"/>
      <c r="I186" s="308"/>
      <c r="J186" s="309"/>
      <c r="K186" s="310"/>
      <c r="L186" s="286"/>
      <c r="M186" s="286"/>
      <c r="N186" s="311"/>
      <c r="O186" s="312"/>
      <c r="P186" s="312"/>
      <c r="Q186" s="312"/>
      <c r="R186" s="313"/>
      <c r="S186" s="313"/>
      <c r="T186" s="314">
        <f t="shared" si="23"/>
        <v>0</v>
      </c>
      <c r="U186" s="318"/>
      <c r="V186" s="310"/>
      <c r="W186" s="310"/>
      <c r="X186" s="310"/>
      <c r="Y186" s="310"/>
      <c r="Z186" s="352"/>
    </row>
    <row r="187" spans="1:26" s="288" customFormat="1" ht="18" x14ac:dyDescent="0.2">
      <c r="A187" s="303"/>
      <c r="B187" s="317"/>
      <c r="C187" s="347" t="str">
        <f t="shared" si="24"/>
        <v/>
      </c>
      <c r="D187" s="355"/>
      <c r="E187" s="347" t="str">
        <f t="shared" si="18"/>
        <v/>
      </c>
      <c r="F187" s="305"/>
      <c r="G187" s="306" t="str">
        <f t="shared" si="25"/>
        <v/>
      </c>
      <c r="H187" s="307"/>
      <c r="I187" s="308"/>
      <c r="J187" s="309"/>
      <c r="K187" s="310"/>
      <c r="L187" s="286"/>
      <c r="M187" s="286"/>
      <c r="N187" s="311"/>
      <c r="O187" s="312"/>
      <c r="P187" s="312"/>
      <c r="Q187" s="312"/>
      <c r="R187" s="313"/>
      <c r="S187" s="313"/>
      <c r="T187" s="314">
        <f t="shared" si="23"/>
        <v>0</v>
      </c>
      <c r="U187" s="318"/>
      <c r="V187" s="310"/>
      <c r="W187" s="310"/>
      <c r="X187" s="310"/>
      <c r="Y187" s="310"/>
      <c r="Z187" s="352"/>
    </row>
    <row r="188" spans="1:26" s="288" customFormat="1" ht="18" x14ac:dyDescent="0.2">
      <c r="A188" s="303"/>
      <c r="B188" s="317"/>
      <c r="C188" s="347" t="str">
        <f t="shared" si="24"/>
        <v/>
      </c>
      <c r="D188" s="355"/>
      <c r="E188" s="347" t="str">
        <f t="shared" si="18"/>
        <v/>
      </c>
      <c r="F188" s="305"/>
      <c r="G188" s="306" t="str">
        <f t="shared" si="25"/>
        <v/>
      </c>
      <c r="H188" s="307"/>
      <c r="I188" s="308"/>
      <c r="J188" s="309"/>
      <c r="K188" s="310"/>
      <c r="L188" s="286"/>
      <c r="M188" s="286"/>
      <c r="N188" s="311"/>
      <c r="O188" s="312"/>
      <c r="P188" s="312"/>
      <c r="Q188" s="312"/>
      <c r="R188" s="313"/>
      <c r="S188" s="313"/>
      <c r="T188" s="314">
        <f t="shared" si="23"/>
        <v>0</v>
      </c>
      <c r="U188" s="318"/>
      <c r="V188" s="310"/>
      <c r="W188" s="310"/>
      <c r="X188" s="310"/>
      <c r="Y188" s="310"/>
      <c r="Z188" s="352"/>
    </row>
    <row r="189" spans="1:26" s="288" customFormat="1" ht="18" x14ac:dyDescent="0.2">
      <c r="A189" s="303"/>
      <c r="B189" s="317"/>
      <c r="C189" s="347" t="str">
        <f t="shared" si="24"/>
        <v/>
      </c>
      <c r="D189" s="355"/>
      <c r="E189" s="347" t="str">
        <f t="shared" si="18"/>
        <v/>
      </c>
      <c r="F189" s="305"/>
      <c r="G189" s="306" t="str">
        <f t="shared" si="25"/>
        <v/>
      </c>
      <c r="H189" s="307"/>
      <c r="I189" s="308"/>
      <c r="J189" s="309"/>
      <c r="K189" s="310"/>
      <c r="L189" s="286"/>
      <c r="M189" s="286"/>
      <c r="N189" s="311"/>
      <c r="O189" s="312"/>
      <c r="P189" s="312"/>
      <c r="Q189" s="312"/>
      <c r="R189" s="313"/>
      <c r="S189" s="313"/>
      <c r="T189" s="314">
        <f t="shared" si="23"/>
        <v>0</v>
      </c>
      <c r="U189" s="318"/>
      <c r="V189" s="310"/>
      <c r="W189" s="310"/>
      <c r="X189" s="310"/>
      <c r="Y189" s="310"/>
      <c r="Z189" s="352"/>
    </row>
    <row r="190" spans="1:26" s="288" customFormat="1" ht="18" x14ac:dyDescent="0.2">
      <c r="A190" s="303"/>
      <c r="B190" s="317"/>
      <c r="C190" s="347" t="str">
        <f t="shared" si="24"/>
        <v/>
      </c>
      <c r="D190" s="355"/>
      <c r="E190" s="347" t="str">
        <f t="shared" si="18"/>
        <v/>
      </c>
      <c r="F190" s="305"/>
      <c r="G190" s="306" t="str">
        <f t="shared" si="25"/>
        <v/>
      </c>
      <c r="H190" s="307"/>
      <c r="I190" s="308"/>
      <c r="J190" s="309"/>
      <c r="K190" s="310"/>
      <c r="L190" s="286"/>
      <c r="M190" s="286"/>
      <c r="N190" s="311"/>
      <c r="O190" s="312"/>
      <c r="P190" s="312"/>
      <c r="Q190" s="312"/>
      <c r="R190" s="313"/>
      <c r="S190" s="313"/>
      <c r="T190" s="314">
        <f t="shared" si="23"/>
        <v>0</v>
      </c>
      <c r="U190" s="318"/>
      <c r="V190" s="310"/>
      <c r="W190" s="310"/>
      <c r="X190" s="310"/>
      <c r="Y190" s="310"/>
      <c r="Z190" s="352"/>
    </row>
    <row r="191" spans="1:26" s="288" customFormat="1" ht="18" x14ac:dyDescent="0.2">
      <c r="A191" s="303"/>
      <c r="B191" s="317"/>
      <c r="C191" s="347" t="str">
        <f t="shared" ref="C191:C222" si="26">IF(B191="","",WEEKNUM(B191,2))</f>
        <v/>
      </c>
      <c r="D191" s="355"/>
      <c r="E191" s="347" t="str">
        <f t="shared" si="18"/>
        <v/>
      </c>
      <c r="F191" s="305"/>
      <c r="G191" s="306" t="str">
        <f t="shared" si="25"/>
        <v/>
      </c>
      <c r="H191" s="307"/>
      <c r="I191" s="308"/>
      <c r="J191" s="309"/>
      <c r="K191" s="310"/>
      <c r="L191" s="286"/>
      <c r="M191" s="286"/>
      <c r="N191" s="311"/>
      <c r="O191" s="312"/>
      <c r="P191" s="312"/>
      <c r="Q191" s="312"/>
      <c r="R191" s="313"/>
      <c r="S191" s="313"/>
      <c r="T191" s="314">
        <f t="shared" si="23"/>
        <v>0</v>
      </c>
      <c r="U191" s="318"/>
      <c r="V191" s="310"/>
      <c r="W191" s="310"/>
      <c r="X191" s="310"/>
      <c r="Y191" s="310"/>
      <c r="Z191" s="352"/>
    </row>
    <row r="192" spans="1:26" s="288" customFormat="1" ht="18" x14ac:dyDescent="0.2">
      <c r="A192" s="303"/>
      <c r="B192" s="317"/>
      <c r="C192" s="347" t="str">
        <f t="shared" si="26"/>
        <v/>
      </c>
      <c r="D192" s="355"/>
      <c r="E192" s="347" t="str">
        <f t="shared" si="18"/>
        <v/>
      </c>
      <c r="F192" s="305"/>
      <c r="G192" s="306" t="str">
        <f t="shared" si="25"/>
        <v/>
      </c>
      <c r="H192" s="307"/>
      <c r="I192" s="308"/>
      <c r="J192" s="309"/>
      <c r="K192" s="310"/>
      <c r="L192" s="286"/>
      <c r="M192" s="286"/>
      <c r="N192" s="311"/>
      <c r="O192" s="312"/>
      <c r="P192" s="312"/>
      <c r="Q192" s="312"/>
      <c r="R192" s="313"/>
      <c r="S192" s="313"/>
      <c r="T192" s="314">
        <f t="shared" si="23"/>
        <v>0</v>
      </c>
      <c r="U192" s="318"/>
      <c r="V192" s="310"/>
      <c r="W192" s="310"/>
      <c r="X192" s="310"/>
      <c r="Y192" s="310"/>
      <c r="Z192" s="352"/>
    </row>
    <row r="193" spans="1:26" s="288" customFormat="1" ht="18" x14ac:dyDescent="0.2">
      <c r="A193" s="303"/>
      <c r="B193" s="317"/>
      <c r="C193" s="347" t="str">
        <f t="shared" si="26"/>
        <v/>
      </c>
      <c r="D193" s="355"/>
      <c r="E193" s="347" t="str">
        <f t="shared" si="18"/>
        <v/>
      </c>
      <c r="F193" s="305"/>
      <c r="G193" s="306" t="str">
        <f t="shared" si="25"/>
        <v/>
      </c>
      <c r="H193" s="307"/>
      <c r="I193" s="308"/>
      <c r="J193" s="309"/>
      <c r="K193" s="310"/>
      <c r="L193" s="286"/>
      <c r="M193" s="286"/>
      <c r="N193" s="311"/>
      <c r="O193" s="312"/>
      <c r="P193" s="312"/>
      <c r="Q193" s="312"/>
      <c r="R193" s="313"/>
      <c r="S193" s="313"/>
      <c r="T193" s="314">
        <f t="shared" si="23"/>
        <v>0</v>
      </c>
      <c r="U193" s="318"/>
      <c r="V193" s="310"/>
      <c r="W193" s="310"/>
      <c r="X193" s="310"/>
      <c r="Y193" s="310"/>
      <c r="Z193" s="352"/>
    </row>
    <row r="194" spans="1:26" s="288" customFormat="1" ht="18" x14ac:dyDescent="0.2">
      <c r="A194" s="303"/>
      <c r="B194" s="317"/>
      <c r="C194" s="347" t="str">
        <f t="shared" si="26"/>
        <v/>
      </c>
      <c r="D194" s="355"/>
      <c r="E194" s="347" t="str">
        <f t="shared" si="18"/>
        <v/>
      </c>
      <c r="F194" s="305"/>
      <c r="G194" s="306" t="str">
        <f t="shared" si="25"/>
        <v/>
      </c>
      <c r="H194" s="307"/>
      <c r="I194" s="308"/>
      <c r="J194" s="309"/>
      <c r="K194" s="310"/>
      <c r="L194" s="286"/>
      <c r="M194" s="286"/>
      <c r="N194" s="311"/>
      <c r="O194" s="312"/>
      <c r="P194" s="312"/>
      <c r="Q194" s="312"/>
      <c r="R194" s="313"/>
      <c r="S194" s="313"/>
      <c r="T194" s="314">
        <f t="shared" si="23"/>
        <v>0</v>
      </c>
      <c r="U194" s="318"/>
      <c r="V194" s="310"/>
      <c r="W194" s="310"/>
      <c r="X194" s="310"/>
      <c r="Y194" s="310"/>
      <c r="Z194" s="352"/>
    </row>
    <row r="195" spans="1:26" s="288" customFormat="1" ht="18" x14ac:dyDescent="0.2">
      <c r="A195" s="303"/>
      <c r="B195" s="317"/>
      <c r="C195" s="347" t="str">
        <f t="shared" si="26"/>
        <v/>
      </c>
      <c r="D195" s="355"/>
      <c r="E195" s="347" t="str">
        <f t="shared" si="18"/>
        <v/>
      </c>
      <c r="F195" s="305"/>
      <c r="G195" s="306" t="str">
        <f t="shared" si="25"/>
        <v/>
      </c>
      <c r="H195" s="307">
        <v>1</v>
      </c>
      <c r="I195" s="308">
        <v>1</v>
      </c>
      <c r="J195" s="309">
        <v>1</v>
      </c>
      <c r="K195" s="310">
        <v>1</v>
      </c>
      <c r="L195" s="286">
        <v>1</v>
      </c>
      <c r="M195" s="286">
        <v>1</v>
      </c>
      <c r="N195" s="311">
        <v>1</v>
      </c>
      <c r="O195" s="312"/>
      <c r="P195" s="312">
        <v>1</v>
      </c>
      <c r="Q195" s="312">
        <v>1</v>
      </c>
      <c r="R195" s="313">
        <v>1</v>
      </c>
      <c r="S195" s="313">
        <v>1</v>
      </c>
      <c r="T195" s="314">
        <f t="shared" si="23"/>
        <v>5</v>
      </c>
      <c r="U195" s="318">
        <v>1</v>
      </c>
      <c r="V195" s="310">
        <v>1</v>
      </c>
      <c r="W195" s="310">
        <v>1</v>
      </c>
      <c r="X195" s="310">
        <v>1</v>
      </c>
      <c r="Y195" s="310">
        <v>1</v>
      </c>
      <c r="Z195" s="352"/>
    </row>
    <row r="196" spans="1:26" s="288" customFormat="1" ht="18" x14ac:dyDescent="0.2">
      <c r="A196" s="303"/>
      <c r="B196" s="317"/>
      <c r="C196" s="347" t="str">
        <f t="shared" si="26"/>
        <v/>
      </c>
      <c r="D196" s="355"/>
      <c r="E196" s="347" t="str">
        <f t="shared" si="18"/>
        <v/>
      </c>
      <c r="F196" s="305"/>
      <c r="G196" s="306"/>
      <c r="H196" s="307"/>
      <c r="I196" s="308"/>
      <c r="J196" s="309"/>
      <c r="K196" s="310"/>
      <c r="L196" s="286"/>
      <c r="M196" s="286"/>
      <c r="N196" s="311"/>
      <c r="O196" s="312"/>
      <c r="P196" s="312"/>
      <c r="Q196" s="312"/>
      <c r="R196" s="313"/>
      <c r="S196" s="313"/>
      <c r="T196" s="314"/>
      <c r="U196" s="318"/>
      <c r="V196" s="310"/>
      <c r="W196" s="310"/>
      <c r="X196" s="310"/>
      <c r="Y196" s="310"/>
      <c r="Z196" s="352"/>
    </row>
    <row r="197" spans="1:26" s="288" customFormat="1" ht="18" x14ac:dyDescent="0.2">
      <c r="A197" s="303"/>
      <c r="B197" s="317"/>
      <c r="C197" s="347" t="str">
        <f t="shared" si="26"/>
        <v/>
      </c>
      <c r="D197" s="355"/>
      <c r="E197" s="347" t="str">
        <f t="shared" si="18"/>
        <v/>
      </c>
      <c r="F197" s="305"/>
      <c r="G197" s="361"/>
      <c r="H197" s="307"/>
      <c r="I197" s="308"/>
      <c r="J197" s="309"/>
      <c r="K197" s="310"/>
      <c r="L197" s="286"/>
      <c r="M197" s="286"/>
      <c r="N197" s="311"/>
      <c r="O197" s="312"/>
      <c r="P197" s="312"/>
      <c r="Q197" s="312"/>
      <c r="R197" s="313"/>
      <c r="S197" s="313"/>
      <c r="T197" s="314"/>
      <c r="U197" s="318"/>
      <c r="V197" s="310"/>
      <c r="W197" s="310"/>
      <c r="X197" s="310"/>
      <c r="Y197" s="310"/>
      <c r="Z197" s="352"/>
    </row>
    <row r="198" spans="1:26" s="288" customFormat="1" ht="18" x14ac:dyDescent="0.2">
      <c r="A198" s="303"/>
      <c r="B198" s="317"/>
      <c r="C198" s="347" t="str">
        <f t="shared" si="26"/>
        <v/>
      </c>
      <c r="D198" s="355"/>
      <c r="E198" s="347" t="str">
        <f t="shared" si="18"/>
        <v/>
      </c>
      <c r="F198" s="305"/>
      <c r="G198" s="362"/>
      <c r="H198" s="307"/>
      <c r="I198" s="308"/>
      <c r="J198" s="309"/>
      <c r="K198" s="310"/>
      <c r="L198" s="286"/>
      <c r="M198" s="286"/>
      <c r="N198" s="311"/>
      <c r="O198" s="312"/>
      <c r="P198" s="312"/>
      <c r="Q198" s="312"/>
      <c r="R198" s="313"/>
      <c r="S198" s="313"/>
      <c r="T198" s="314"/>
      <c r="U198" s="318"/>
      <c r="V198" s="310"/>
      <c r="W198" s="310"/>
      <c r="X198" s="310"/>
      <c r="Y198" s="310"/>
      <c r="Z198" s="352"/>
    </row>
    <row r="199" spans="1:26" s="288" customFormat="1" ht="18" x14ac:dyDescent="0.2">
      <c r="A199" s="303"/>
      <c r="B199" s="317"/>
      <c r="C199" s="347" t="str">
        <f t="shared" si="26"/>
        <v/>
      </c>
      <c r="D199" s="355"/>
      <c r="E199" s="347" t="str">
        <f t="shared" si="18"/>
        <v/>
      </c>
      <c r="F199" s="305"/>
      <c r="G199" s="306"/>
      <c r="H199" s="307"/>
      <c r="I199" s="308"/>
      <c r="J199" s="309"/>
      <c r="K199" s="310"/>
      <c r="L199" s="286"/>
      <c r="M199" s="286"/>
      <c r="N199" s="311"/>
      <c r="O199" s="312"/>
      <c r="P199" s="312"/>
      <c r="Q199" s="312"/>
      <c r="R199" s="313"/>
      <c r="S199" s="313"/>
      <c r="T199" s="314"/>
      <c r="U199" s="318"/>
      <c r="V199" s="310"/>
      <c r="W199" s="310"/>
      <c r="X199" s="310"/>
      <c r="Y199" s="310"/>
      <c r="Z199" s="352"/>
    </row>
    <row r="200" spans="1:26" s="288" customFormat="1" ht="18.75" thickBot="1" x14ac:dyDescent="0.25">
      <c r="A200" s="363"/>
      <c r="B200" s="364"/>
      <c r="C200" s="365" t="str">
        <f t="shared" si="26"/>
        <v/>
      </c>
      <c r="D200" s="387"/>
      <c r="E200" s="365" t="str">
        <f t="shared" ref="E200" si="27">IF(D200="","",WEEKNUM(D200,2))</f>
        <v/>
      </c>
      <c r="F200" s="367"/>
      <c r="G200" s="368"/>
      <c r="H200" s="369"/>
      <c r="I200" s="370"/>
      <c r="J200" s="366"/>
      <c r="K200" s="371"/>
      <c r="L200" s="372"/>
      <c r="M200" s="372"/>
      <c r="N200" s="373"/>
      <c r="O200" s="374"/>
      <c r="P200" s="374"/>
      <c r="Q200" s="374"/>
      <c r="R200" s="375"/>
      <c r="S200" s="375"/>
      <c r="T200" s="376"/>
      <c r="U200" s="377"/>
      <c r="V200" s="371"/>
      <c r="W200" s="371"/>
      <c r="X200" s="371"/>
      <c r="Y200" s="371"/>
      <c r="Z200" s="378"/>
    </row>
    <row r="201" spans="1:26" ht="13.5" thickTop="1" x14ac:dyDescent="0.2">
      <c r="A201" s="379"/>
      <c r="B201" s="379"/>
      <c r="C201" s="379"/>
      <c r="G201" s="379"/>
    </row>
    <row r="202" spans="1:26" ht="15" customHeight="1" x14ac:dyDescent="0.2">
      <c r="A202" s="379"/>
      <c r="G202" s="379"/>
    </row>
    <row r="203" spans="1:26" ht="15" customHeight="1" x14ac:dyDescent="0.2">
      <c r="A203" s="379"/>
      <c r="G203" s="379"/>
    </row>
    <row r="204" spans="1:26" ht="15" customHeight="1" x14ac:dyDescent="0.2">
      <c r="A204" s="379"/>
      <c r="G204" s="379"/>
    </row>
    <row r="205" spans="1:26" ht="15" customHeight="1" x14ac:dyDescent="0.2">
      <c r="A205" s="379"/>
      <c r="G205" s="379"/>
    </row>
    <row r="206" spans="1:26" ht="15" customHeight="1" x14ac:dyDescent="0.2">
      <c r="A206" s="379"/>
      <c r="G206" s="379"/>
    </row>
    <row r="207" spans="1:26" ht="15" customHeight="1" x14ac:dyDescent="0.2">
      <c r="A207" s="379"/>
      <c r="G207" s="379"/>
    </row>
    <row r="208" spans="1:26" ht="15" customHeight="1" x14ac:dyDescent="0.2">
      <c r="A208" s="379"/>
      <c r="G208" s="379"/>
    </row>
    <row r="209" spans="1:7" ht="15" customHeight="1" x14ac:dyDescent="0.2">
      <c r="A209" s="379"/>
      <c r="G209" s="379"/>
    </row>
    <row r="210" spans="1:7" ht="15" customHeight="1" x14ac:dyDescent="0.2">
      <c r="A210" s="379"/>
      <c r="G210" s="379"/>
    </row>
    <row r="211" spans="1:7" ht="15" customHeight="1" x14ac:dyDescent="0.2">
      <c r="A211" s="379"/>
      <c r="G211" s="379"/>
    </row>
    <row r="212" spans="1:7" ht="15" customHeight="1" x14ac:dyDescent="0.2">
      <c r="A212" s="379"/>
      <c r="G212" s="379"/>
    </row>
    <row r="224" spans="1:7" ht="15" customHeight="1" x14ac:dyDescent="0.2">
      <c r="A224" s="379"/>
      <c r="B224" s="379"/>
      <c r="C224" s="379"/>
      <c r="G224" s="379"/>
    </row>
    <row r="225" spans="1:7" ht="15" customHeight="1" x14ac:dyDescent="0.2">
      <c r="A225" s="379"/>
      <c r="B225" s="379"/>
      <c r="C225" s="379"/>
      <c r="G225" s="379"/>
    </row>
    <row r="226" spans="1:7" ht="15" customHeight="1" x14ac:dyDescent="0.2">
      <c r="A226" s="379"/>
      <c r="B226" s="379"/>
      <c r="C226" s="379"/>
      <c r="G226" s="379"/>
    </row>
    <row r="227" spans="1:7" ht="12.75" x14ac:dyDescent="0.2">
      <c r="A227" s="379"/>
      <c r="B227" s="379"/>
      <c r="C227" s="379"/>
      <c r="G227" s="379"/>
    </row>
    <row r="228" spans="1:7" ht="12.75" x14ac:dyDescent="0.2">
      <c r="A228" s="379"/>
      <c r="B228" s="379"/>
      <c r="C228" s="379"/>
      <c r="G228" s="379"/>
    </row>
    <row r="229" spans="1:7" ht="12.75" x14ac:dyDescent="0.2">
      <c r="A229" s="379"/>
      <c r="B229" s="379"/>
      <c r="C229" s="379"/>
      <c r="G229" s="379"/>
    </row>
    <row r="230" spans="1:7" ht="12.75" x14ac:dyDescent="0.2">
      <c r="A230" s="379"/>
      <c r="B230" s="379"/>
      <c r="C230" s="379"/>
      <c r="G230" s="379"/>
    </row>
    <row r="231" spans="1:7" ht="12.75" x14ac:dyDescent="0.2">
      <c r="A231" s="379"/>
      <c r="B231" s="379"/>
      <c r="C231" s="379"/>
      <c r="G231" s="379"/>
    </row>
    <row r="232" spans="1:7" ht="12.75" x14ac:dyDescent="0.2">
      <c r="A232" s="379"/>
      <c r="B232" s="379"/>
      <c r="C232" s="379"/>
      <c r="G232" s="379"/>
    </row>
    <row r="233" spans="1:7" ht="12.75" x14ac:dyDescent="0.2">
      <c r="A233" s="379"/>
      <c r="B233" s="379"/>
      <c r="C233" s="379"/>
      <c r="G233" s="379"/>
    </row>
    <row r="234" spans="1:7" ht="12.75" x14ac:dyDescent="0.2">
      <c r="A234" s="379"/>
      <c r="B234" s="379"/>
      <c r="C234" s="379"/>
      <c r="G234" s="379"/>
    </row>
    <row r="235" spans="1:7" ht="12.75" x14ac:dyDescent="0.2">
      <c r="A235" s="379"/>
      <c r="B235" s="379"/>
      <c r="C235" s="379"/>
      <c r="G235" s="379"/>
    </row>
    <row r="236" spans="1:7" ht="12.75" x14ac:dyDescent="0.2">
      <c r="A236" s="379"/>
      <c r="B236" s="379"/>
      <c r="C236" s="379"/>
      <c r="G236" s="379"/>
    </row>
    <row r="237" spans="1:7" ht="12.75" x14ac:dyDescent="0.2">
      <c r="A237" s="379"/>
      <c r="B237" s="379"/>
      <c r="C237" s="379"/>
      <c r="G237" s="379"/>
    </row>
    <row r="238" spans="1:7" ht="12.75" x14ac:dyDescent="0.2">
      <c r="A238" s="379"/>
      <c r="B238" s="379"/>
      <c r="C238" s="379"/>
      <c r="G238" s="379"/>
    </row>
    <row r="239" spans="1:7" ht="12.75" x14ac:dyDescent="0.2">
      <c r="A239" s="379"/>
      <c r="B239" s="379"/>
      <c r="C239" s="379"/>
      <c r="G239" s="379"/>
    </row>
    <row r="240" spans="1:7" ht="15" customHeight="1" x14ac:dyDescent="0.2">
      <c r="A240" s="379"/>
      <c r="B240" s="379"/>
      <c r="C240" s="379"/>
      <c r="G240" s="379"/>
    </row>
    <row r="241" spans="1:7" ht="15" customHeight="1" x14ac:dyDescent="0.2">
      <c r="A241" s="379"/>
      <c r="B241" s="379"/>
      <c r="C241" s="379"/>
      <c r="G241" s="379"/>
    </row>
    <row r="242" spans="1:7" ht="15" customHeight="1" x14ac:dyDescent="0.2">
      <c r="A242" s="379"/>
      <c r="B242" s="379"/>
      <c r="C242" s="379"/>
      <c r="G242" s="379"/>
    </row>
    <row r="243" spans="1:7" ht="15" customHeight="1" x14ac:dyDescent="0.2">
      <c r="A243" s="379"/>
      <c r="B243" s="379"/>
      <c r="C243" s="379"/>
      <c r="G243" s="379"/>
    </row>
    <row r="244" spans="1:7" ht="15" customHeight="1" x14ac:dyDescent="0.2">
      <c r="A244" s="379"/>
      <c r="B244" s="379"/>
      <c r="C244" s="379"/>
      <c r="G244" s="379"/>
    </row>
    <row r="245" spans="1:7" ht="15" customHeight="1" x14ac:dyDescent="0.2">
      <c r="A245" s="379"/>
      <c r="B245" s="379"/>
      <c r="C245" s="379"/>
      <c r="G245" s="379"/>
    </row>
    <row r="246" spans="1:7" ht="15" customHeight="1" x14ac:dyDescent="0.2">
      <c r="A246" s="379"/>
      <c r="B246" s="379"/>
      <c r="C246" s="379"/>
      <c r="G246" s="379"/>
    </row>
    <row r="247" spans="1:7" ht="15" customHeight="1" x14ac:dyDescent="0.2">
      <c r="A247" s="379"/>
      <c r="B247" s="379"/>
      <c r="C247" s="379"/>
      <c r="G247" s="379"/>
    </row>
    <row r="248" spans="1:7" ht="15" customHeight="1" x14ac:dyDescent="0.2">
      <c r="A248" s="379"/>
      <c r="B248" s="379"/>
      <c r="C248" s="379"/>
      <c r="G248" s="379"/>
    </row>
    <row r="249" spans="1:7" ht="15" customHeight="1" x14ac:dyDescent="0.2">
      <c r="A249" s="379"/>
      <c r="B249" s="379"/>
      <c r="C249" s="379"/>
      <c r="G249" s="379"/>
    </row>
    <row r="250" spans="1:7" ht="15" customHeight="1" x14ac:dyDescent="0.2">
      <c r="A250" s="379"/>
      <c r="B250" s="379"/>
      <c r="C250" s="379"/>
      <c r="G250" s="379"/>
    </row>
    <row r="251" spans="1:7" ht="15" customHeight="1" x14ac:dyDescent="0.2">
      <c r="A251" s="379"/>
      <c r="B251" s="379"/>
      <c r="C251" s="379"/>
      <c r="G251" s="379"/>
    </row>
    <row r="252" spans="1:7" ht="15" customHeight="1" x14ac:dyDescent="0.2">
      <c r="A252" s="379"/>
      <c r="B252" s="379"/>
      <c r="C252" s="379"/>
      <c r="G252" s="379"/>
    </row>
    <row r="253" spans="1:7" ht="15" customHeight="1" x14ac:dyDescent="0.2">
      <c r="A253" s="379"/>
      <c r="B253" s="379"/>
      <c r="C253" s="379"/>
      <c r="G253" s="379"/>
    </row>
    <row r="254" spans="1:7" ht="15" customHeight="1" x14ac:dyDescent="0.2">
      <c r="A254" s="379"/>
      <c r="B254" s="379"/>
      <c r="C254" s="379"/>
      <c r="G254" s="379"/>
    </row>
    <row r="255" spans="1:7" ht="15" customHeight="1" x14ac:dyDescent="0.2">
      <c r="A255" s="379"/>
      <c r="B255" s="379"/>
      <c r="C255" s="379"/>
      <c r="G255" s="379"/>
    </row>
    <row r="256" spans="1:7" ht="15" customHeight="1" x14ac:dyDescent="0.2">
      <c r="A256" s="379"/>
      <c r="B256" s="379"/>
      <c r="C256" s="379"/>
      <c r="G256" s="379"/>
    </row>
    <row r="257" spans="1:7" ht="15" customHeight="1" x14ac:dyDescent="0.2">
      <c r="A257" s="379"/>
      <c r="B257" s="379"/>
      <c r="C257" s="379"/>
      <c r="G257" s="379"/>
    </row>
    <row r="258" spans="1:7" ht="15" customHeight="1" x14ac:dyDescent="0.2">
      <c r="A258" s="379"/>
      <c r="B258" s="379"/>
      <c r="C258" s="379"/>
      <c r="G258" s="379"/>
    </row>
    <row r="259" spans="1:7" ht="15" customHeight="1" x14ac:dyDescent="0.2">
      <c r="A259" s="379"/>
      <c r="B259" s="379"/>
      <c r="C259" s="379"/>
      <c r="G259" s="379"/>
    </row>
    <row r="260" spans="1:7" ht="15" customHeight="1" x14ac:dyDescent="0.2">
      <c r="A260" s="379"/>
      <c r="B260" s="379"/>
      <c r="C260" s="379"/>
      <c r="G260" s="379"/>
    </row>
    <row r="261" spans="1:7" ht="15" customHeight="1" x14ac:dyDescent="0.2">
      <c r="A261" s="379"/>
      <c r="B261" s="379"/>
      <c r="C261" s="379"/>
      <c r="G261" s="379"/>
    </row>
    <row r="262" spans="1:7" ht="15" customHeight="1" x14ac:dyDescent="0.2">
      <c r="A262" s="379"/>
      <c r="B262" s="379"/>
      <c r="C262" s="379"/>
      <c r="G262" s="379"/>
    </row>
    <row r="263" spans="1:7" ht="15" customHeight="1" x14ac:dyDescent="0.2">
      <c r="A263" s="379"/>
      <c r="B263" s="379"/>
      <c r="C263" s="379"/>
      <c r="G263" s="379"/>
    </row>
    <row r="264" spans="1:7" ht="15" customHeight="1" x14ac:dyDescent="0.2">
      <c r="A264" s="379"/>
      <c r="B264" s="379"/>
      <c r="C264" s="379"/>
      <c r="G264" s="379"/>
    </row>
    <row r="265" spans="1:7" ht="15" customHeight="1" x14ac:dyDescent="0.2">
      <c r="A265" s="379"/>
      <c r="B265" s="379"/>
      <c r="C265" s="379"/>
      <c r="G265" s="379"/>
    </row>
    <row r="266" spans="1:7" ht="15" customHeight="1" x14ac:dyDescent="0.2">
      <c r="A266" s="379"/>
      <c r="B266" s="379"/>
      <c r="C266" s="379"/>
      <c r="G266" s="379"/>
    </row>
    <row r="267" spans="1:7" ht="15" customHeight="1" x14ac:dyDescent="0.2">
      <c r="A267" s="379"/>
      <c r="B267" s="379"/>
      <c r="C267" s="379"/>
      <c r="G267" s="379"/>
    </row>
    <row r="268" spans="1:7" ht="15" customHeight="1" x14ac:dyDescent="0.2">
      <c r="A268" s="379"/>
      <c r="B268" s="379"/>
      <c r="C268" s="379"/>
      <c r="G268" s="379"/>
    </row>
    <row r="269" spans="1:7" ht="15" customHeight="1" x14ac:dyDescent="0.2">
      <c r="A269" s="379"/>
      <c r="B269" s="379"/>
      <c r="C269" s="379"/>
      <c r="G269" s="379"/>
    </row>
    <row r="270" spans="1:7" ht="15" customHeight="1" x14ac:dyDescent="0.2">
      <c r="A270" s="379"/>
      <c r="B270" s="379"/>
      <c r="C270" s="379"/>
      <c r="G270" s="379"/>
    </row>
    <row r="271" spans="1:7" ht="15" customHeight="1" x14ac:dyDescent="0.2">
      <c r="A271" s="379"/>
      <c r="B271" s="379"/>
      <c r="C271" s="379"/>
      <c r="G271" s="379"/>
    </row>
    <row r="272" spans="1:7" ht="15" customHeight="1" x14ac:dyDescent="0.2">
      <c r="A272" s="379"/>
      <c r="B272" s="379"/>
      <c r="C272" s="379"/>
      <c r="G272" s="379"/>
    </row>
    <row r="273" spans="1:7" ht="15" customHeight="1" x14ac:dyDescent="0.2">
      <c r="A273" s="379"/>
      <c r="B273" s="379"/>
      <c r="C273" s="379"/>
      <c r="G273" s="379"/>
    </row>
    <row r="274" spans="1:7" ht="15" customHeight="1" x14ac:dyDescent="0.2">
      <c r="A274" s="379"/>
      <c r="B274" s="379"/>
      <c r="C274" s="379"/>
      <c r="G274" s="379"/>
    </row>
    <row r="275" spans="1:7" ht="15" customHeight="1" x14ac:dyDescent="0.2">
      <c r="A275" s="379"/>
      <c r="B275" s="379"/>
      <c r="C275" s="379"/>
      <c r="G275" s="379"/>
    </row>
    <row r="276" spans="1:7" ht="15" customHeight="1" x14ac:dyDescent="0.2">
      <c r="A276" s="379"/>
      <c r="B276" s="379"/>
      <c r="C276" s="379"/>
      <c r="G276" s="379"/>
    </row>
    <row r="277" spans="1:7" ht="15" customHeight="1" x14ac:dyDescent="0.2">
      <c r="A277" s="379"/>
      <c r="B277" s="379"/>
      <c r="C277" s="379"/>
      <c r="G277" s="379"/>
    </row>
    <row r="278" spans="1:7" ht="15" customHeight="1" x14ac:dyDescent="0.2">
      <c r="A278" s="379"/>
      <c r="B278" s="379"/>
      <c r="C278" s="379"/>
      <c r="G278" s="379"/>
    </row>
    <row r="279" spans="1:7" ht="15" customHeight="1" x14ac:dyDescent="0.2">
      <c r="A279" s="379"/>
      <c r="B279" s="379"/>
      <c r="C279" s="379"/>
      <c r="G279" s="379"/>
    </row>
    <row r="280" spans="1:7" ht="15" customHeight="1" x14ac:dyDescent="0.2">
      <c r="A280" s="379"/>
      <c r="B280" s="379"/>
      <c r="C280" s="379"/>
      <c r="G280" s="379"/>
    </row>
    <row r="281" spans="1:7" ht="15" customHeight="1" x14ac:dyDescent="0.2">
      <c r="A281" s="379"/>
      <c r="B281" s="379"/>
      <c r="C281" s="379"/>
      <c r="G281" s="379"/>
    </row>
    <row r="282" spans="1:7" ht="15" customHeight="1" x14ac:dyDescent="0.2">
      <c r="A282" s="379"/>
      <c r="B282" s="379"/>
      <c r="C282" s="379"/>
      <c r="G282" s="379"/>
    </row>
    <row r="283" spans="1:7" ht="15" customHeight="1" x14ac:dyDescent="0.2">
      <c r="A283" s="379"/>
      <c r="B283" s="379"/>
      <c r="C283" s="379"/>
      <c r="G283" s="379"/>
    </row>
    <row r="284" spans="1:7" ht="15" customHeight="1" x14ac:dyDescent="0.2">
      <c r="A284" s="379"/>
      <c r="B284" s="379"/>
      <c r="C284" s="379"/>
      <c r="G284" s="379"/>
    </row>
    <row r="285" spans="1:7" ht="15" customHeight="1" x14ac:dyDescent="0.2">
      <c r="A285" s="379"/>
      <c r="B285" s="379"/>
      <c r="C285" s="379"/>
      <c r="G285" s="379"/>
    </row>
    <row r="286" spans="1:7" ht="15" customHeight="1" x14ac:dyDescent="0.2">
      <c r="A286" s="379"/>
      <c r="B286" s="379"/>
      <c r="C286" s="379"/>
      <c r="G286" s="379"/>
    </row>
    <row r="287" spans="1:7" ht="15" customHeight="1" x14ac:dyDescent="0.2">
      <c r="A287" s="379"/>
      <c r="B287" s="379"/>
      <c r="C287" s="379"/>
      <c r="G287" s="379"/>
    </row>
    <row r="288" spans="1:7" ht="15" customHeight="1" x14ac:dyDescent="0.2">
      <c r="A288" s="379"/>
      <c r="B288" s="379"/>
      <c r="C288" s="379"/>
      <c r="G288" s="379"/>
    </row>
    <row r="289" spans="1:7" ht="15" customHeight="1" x14ac:dyDescent="0.2">
      <c r="A289" s="379"/>
      <c r="B289" s="379"/>
      <c r="C289" s="379"/>
      <c r="G289" s="379"/>
    </row>
    <row r="290" spans="1:7" ht="15" customHeight="1" x14ac:dyDescent="0.2">
      <c r="A290" s="379"/>
      <c r="B290" s="379"/>
      <c r="C290" s="379"/>
      <c r="G290" s="379"/>
    </row>
    <row r="291" spans="1:7" ht="15" customHeight="1" x14ac:dyDescent="0.2">
      <c r="A291" s="379"/>
      <c r="B291" s="379"/>
      <c r="C291" s="379"/>
      <c r="G291" s="379"/>
    </row>
    <row r="292" spans="1:7" ht="15" customHeight="1" x14ac:dyDescent="0.2">
      <c r="A292" s="379"/>
      <c r="B292" s="379"/>
      <c r="C292" s="379"/>
      <c r="G292" s="379"/>
    </row>
    <row r="293" spans="1:7" ht="15" customHeight="1" x14ac:dyDescent="0.2">
      <c r="A293" s="379"/>
      <c r="B293" s="379"/>
      <c r="C293" s="379"/>
      <c r="G293" s="379"/>
    </row>
    <row r="294" spans="1:7" ht="15" customHeight="1" x14ac:dyDescent="0.2">
      <c r="A294" s="379"/>
      <c r="B294" s="379"/>
      <c r="C294" s="379"/>
      <c r="G294" s="379"/>
    </row>
    <row r="295" spans="1:7" ht="15" customHeight="1" x14ac:dyDescent="0.2">
      <c r="A295" s="379"/>
      <c r="B295" s="379"/>
      <c r="C295" s="379"/>
      <c r="G295" s="379"/>
    </row>
    <row r="296" spans="1:7" ht="15" customHeight="1" x14ac:dyDescent="0.2">
      <c r="A296" s="379"/>
      <c r="B296" s="379"/>
      <c r="C296" s="379"/>
      <c r="G296" s="379"/>
    </row>
    <row r="297" spans="1:7" ht="15" customHeight="1" x14ac:dyDescent="0.2">
      <c r="A297" s="379"/>
      <c r="B297" s="379"/>
      <c r="C297" s="379"/>
      <c r="G297" s="379"/>
    </row>
    <row r="298" spans="1:7" ht="15" customHeight="1" x14ac:dyDescent="0.2">
      <c r="A298" s="379"/>
      <c r="B298" s="379"/>
      <c r="C298" s="379"/>
      <c r="G298" s="379"/>
    </row>
    <row r="299" spans="1:7" ht="15" customHeight="1" x14ac:dyDescent="0.2">
      <c r="A299" s="379"/>
      <c r="B299" s="379"/>
      <c r="C299" s="379"/>
      <c r="G299" s="379"/>
    </row>
    <row r="300" spans="1:7" ht="15" customHeight="1" x14ac:dyDescent="0.2">
      <c r="A300" s="379"/>
      <c r="B300" s="379"/>
      <c r="C300" s="379"/>
      <c r="G300" s="379"/>
    </row>
    <row r="301" spans="1:7" ht="15" customHeight="1" x14ac:dyDescent="0.2">
      <c r="A301" s="379"/>
      <c r="B301" s="379"/>
      <c r="C301" s="379"/>
      <c r="G301" s="379"/>
    </row>
    <row r="302" spans="1:7" ht="15" customHeight="1" x14ac:dyDescent="0.2">
      <c r="A302" s="379"/>
      <c r="B302" s="379"/>
      <c r="C302" s="379"/>
      <c r="G302" s="379"/>
    </row>
    <row r="303" spans="1:7" ht="15" customHeight="1" x14ac:dyDescent="0.2">
      <c r="A303" s="379"/>
      <c r="B303" s="379"/>
      <c r="C303" s="379"/>
      <c r="G303" s="379"/>
    </row>
    <row r="304" spans="1:7" ht="15" customHeight="1" x14ac:dyDescent="0.2">
      <c r="A304" s="379"/>
      <c r="B304" s="379"/>
      <c r="C304" s="379"/>
      <c r="G304" s="379"/>
    </row>
    <row r="305" spans="1:7" ht="15" customHeight="1" x14ac:dyDescent="0.2">
      <c r="A305" s="379"/>
      <c r="B305" s="379"/>
      <c r="C305" s="379"/>
      <c r="G305" s="379"/>
    </row>
    <row r="306" spans="1:7" ht="15" customHeight="1" x14ac:dyDescent="0.2">
      <c r="A306" s="379"/>
      <c r="B306" s="379"/>
      <c r="C306" s="379"/>
      <c r="G306" s="379"/>
    </row>
    <row r="307" spans="1:7" ht="15" customHeight="1" x14ac:dyDescent="0.2">
      <c r="A307" s="379"/>
      <c r="B307" s="379"/>
      <c r="C307" s="379"/>
      <c r="G307" s="379"/>
    </row>
    <row r="308" spans="1:7" ht="15" customHeight="1" x14ac:dyDescent="0.2">
      <c r="A308" s="379"/>
      <c r="B308" s="379"/>
      <c r="C308" s="379"/>
      <c r="G308" s="379"/>
    </row>
    <row r="309" spans="1:7" ht="15" customHeight="1" x14ac:dyDescent="0.2">
      <c r="A309" s="379"/>
      <c r="B309" s="379"/>
      <c r="C309" s="379"/>
      <c r="G309" s="379"/>
    </row>
    <row r="310" spans="1:7" ht="15" customHeight="1" x14ac:dyDescent="0.2">
      <c r="A310" s="379"/>
      <c r="B310" s="379"/>
      <c r="C310" s="379"/>
      <c r="G310" s="379"/>
    </row>
    <row r="311" spans="1:7" ht="15" customHeight="1" x14ac:dyDescent="0.2">
      <c r="A311" s="379"/>
      <c r="B311" s="379"/>
      <c r="C311" s="379"/>
      <c r="G311" s="379"/>
    </row>
    <row r="312" spans="1:7" ht="15" customHeight="1" x14ac:dyDescent="0.2">
      <c r="A312" s="379"/>
      <c r="B312" s="379"/>
      <c r="C312" s="379"/>
      <c r="G312" s="379"/>
    </row>
    <row r="313" spans="1:7" ht="15" customHeight="1" x14ac:dyDescent="0.2">
      <c r="A313" s="379"/>
      <c r="B313" s="379"/>
      <c r="C313" s="379"/>
      <c r="G313" s="379"/>
    </row>
    <row r="314" spans="1:7" ht="15" customHeight="1" x14ac:dyDescent="0.2">
      <c r="A314" s="379"/>
      <c r="B314" s="379"/>
      <c r="C314" s="379"/>
      <c r="G314" s="379"/>
    </row>
    <row r="315" spans="1:7" ht="15" customHeight="1" x14ac:dyDescent="0.2">
      <c r="A315" s="379"/>
      <c r="B315" s="379"/>
      <c r="C315" s="379"/>
      <c r="G315" s="379"/>
    </row>
    <row r="316" spans="1:7" ht="15" customHeight="1" x14ac:dyDescent="0.2">
      <c r="A316" s="379"/>
      <c r="B316" s="379"/>
      <c r="C316" s="379"/>
      <c r="G316" s="379"/>
    </row>
    <row r="317" spans="1:7" ht="15" customHeight="1" x14ac:dyDescent="0.2">
      <c r="A317" s="379"/>
      <c r="B317" s="379"/>
      <c r="C317" s="379"/>
      <c r="G317" s="379"/>
    </row>
    <row r="318" spans="1:7" ht="15" customHeight="1" x14ac:dyDescent="0.2">
      <c r="A318" s="379"/>
      <c r="B318" s="379"/>
      <c r="C318" s="379"/>
      <c r="G318" s="379"/>
    </row>
    <row r="319" spans="1:7" ht="15" customHeight="1" x14ac:dyDescent="0.2">
      <c r="A319" s="379"/>
      <c r="B319" s="379"/>
      <c r="C319" s="379"/>
      <c r="G319" s="379"/>
    </row>
    <row r="320" spans="1:7" ht="15" customHeight="1" x14ac:dyDescent="0.2"/>
    <row r="325" spans="1:7" ht="15" customHeight="1" x14ac:dyDescent="0.2">
      <c r="A325" s="379"/>
      <c r="B325" s="379"/>
      <c r="C325" s="379"/>
      <c r="G325" s="379"/>
    </row>
    <row r="336" spans="1:7" ht="15" customHeight="1" x14ac:dyDescent="0.2">
      <c r="A336" s="379"/>
      <c r="B336" s="379"/>
      <c r="C336" s="379"/>
      <c r="G336" s="379"/>
    </row>
    <row r="337" spans="1:11" ht="12.75" x14ac:dyDescent="0.2">
      <c r="A337" s="379"/>
      <c r="B337" s="379"/>
      <c r="C337" s="379"/>
      <c r="G337" s="379"/>
      <c r="J337" s="379" t="s">
        <v>211</v>
      </c>
      <c r="K337" s="379">
        <v>20</v>
      </c>
    </row>
    <row r="342" spans="1:11" ht="12.75" x14ac:dyDescent="0.2">
      <c r="A342" s="379"/>
      <c r="B342" s="379"/>
      <c r="C342" s="379"/>
      <c r="G342" s="379"/>
    </row>
  </sheetData>
  <autoFilter ref="J4:J211"/>
  <sortState ref="A5:Z96">
    <sortCondition ref="B5"/>
  </sortState>
  <mergeCells count="17">
    <mergeCell ref="A3:A4"/>
    <mergeCell ref="G3:G4"/>
    <mergeCell ref="H3:H4"/>
    <mergeCell ref="I3:I4"/>
    <mergeCell ref="B3:E3"/>
    <mergeCell ref="C2:D2"/>
    <mergeCell ref="Y3:Y4"/>
    <mergeCell ref="F3:F4"/>
    <mergeCell ref="U2:Z2"/>
    <mergeCell ref="Z3:Z4"/>
    <mergeCell ref="N2:T2"/>
    <mergeCell ref="J3:K3"/>
    <mergeCell ref="L3:L4"/>
    <mergeCell ref="M3:M4"/>
    <mergeCell ref="N3:T3"/>
    <mergeCell ref="U3:U4"/>
    <mergeCell ref="X3:X4"/>
  </mergeCells>
  <conditionalFormatting sqref="D19:D200 J5:K200">
    <cfRule type="containsText" dxfId="84" priority="9" stopIfTrue="1" operator="containsText" text="DL">
      <formula>NOT(ISERROR(SEARCH("DL",D5)))</formula>
    </cfRule>
    <cfRule type="containsText" dxfId="83" priority="10" stopIfTrue="1" operator="containsText" text="CR">
      <formula>NOT(ISERROR(SEARCH("CR",D5)))</formula>
    </cfRule>
    <cfRule type="containsText" dxfId="82" priority="11" stopIfTrue="1" operator="containsText" text="OF">
      <formula>NOT(ISERROR(SEARCH("OF",D5)))</formula>
    </cfRule>
    <cfRule type="containsText" dxfId="81" priority="12" stopIfTrue="1" operator="containsText" text="AGa">
      <formula>NOT(ISERROR(SEARCH("AGa",D5)))</formula>
    </cfRule>
  </conditionalFormatting>
  <conditionalFormatting sqref="G198:G200 G5:G19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0" priority="15" operator="lessThan">
      <formula>0</formula>
    </cfRule>
  </conditionalFormatting>
  <conditionalFormatting sqref="A5:Z200">
    <cfRule type="expression" dxfId="79" priority="8">
      <formula>$B5&lt;TODAY()</formula>
    </cfRule>
    <cfRule type="expression" dxfId="78" priority="13">
      <formula>WEEKDAY($B5,2)=6</formula>
    </cfRule>
    <cfRule type="expression" dxfId="77" priority="14">
      <formula>WEEKDAY($B5,2)=7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PAS DANS LA LISTE">
          <x14:formula1>
            <xm:f>Nomenclature!$D$7:$D$10</xm:f>
          </x14:formula1>
          <xm:sqref>H5:H195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J5:K195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U5:U195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V5:V195</xm:sqref>
        </x14:dataValidation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W5:W195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42"/>
  <sheetViews>
    <sheetView zoomScaleNormal="100" workbookViewId="0">
      <pane xSplit="5" ySplit="4" topLeftCell="F5" activePane="bottomRight" state="frozen"/>
      <selection activeCell="A2" sqref="A2"/>
      <selection pane="topRight" activeCell="F2" sqref="F2"/>
      <selection pane="bottomLeft" activeCell="A5" sqref="A5"/>
      <selection pane="bottomRight" activeCell="C1" sqref="C1:C1048576"/>
    </sheetView>
  </sheetViews>
  <sheetFormatPr baseColWidth="10" defaultRowHeight="15" x14ac:dyDescent="0.2"/>
  <cols>
    <col min="1" max="1" width="43.625" style="382" customWidth="1"/>
    <col min="2" max="2" width="27.25" style="381" bestFit="1" customWidth="1"/>
    <col min="3" max="3" width="4.625" style="381" bestFit="1" customWidth="1"/>
    <col min="4" max="4" width="25.25" style="388" bestFit="1" customWidth="1"/>
    <col min="5" max="5" width="4.625" style="379" bestFit="1" customWidth="1"/>
    <col min="6" max="6" width="12.375" style="379" bestFit="1" customWidth="1"/>
    <col min="7" max="7" width="18.625" style="383" bestFit="1" customWidth="1"/>
    <col min="8" max="9" width="14.25" style="379" bestFit="1" customWidth="1"/>
    <col min="10" max="10" width="13.625" style="379" customWidth="1"/>
    <col min="11" max="11" width="9.625" style="379" bestFit="1" customWidth="1"/>
    <col min="12" max="12" width="29.25" style="379" bestFit="1" customWidth="1"/>
    <col min="13" max="13" width="24.875" style="379" customWidth="1"/>
    <col min="14" max="14" width="6" style="379" bestFit="1" customWidth="1"/>
    <col min="15" max="15" width="8.25" style="379" bestFit="1" customWidth="1"/>
    <col min="16" max="16" width="3.375" style="379" bestFit="1" customWidth="1"/>
    <col min="17" max="17" width="4.25" style="379" bestFit="1" customWidth="1"/>
    <col min="18" max="18" width="8.625" style="379" bestFit="1" customWidth="1"/>
    <col min="19" max="19" width="9.625" style="379" bestFit="1" customWidth="1"/>
    <col min="20" max="20" width="6.625" style="379" customWidth="1"/>
    <col min="21" max="21" width="13.25" style="379" bestFit="1" customWidth="1"/>
    <col min="22" max="22" width="10.25" style="379" bestFit="1" customWidth="1"/>
    <col min="23" max="23" width="5" style="379" bestFit="1" customWidth="1"/>
    <col min="24" max="24" width="11.625" style="379" bestFit="1" customWidth="1"/>
    <col min="25" max="25" width="10" style="379" bestFit="1" customWidth="1"/>
    <col min="26" max="26" width="51" style="379" customWidth="1"/>
    <col min="27" max="254" width="11" style="379"/>
    <col min="255" max="255" width="18.25" style="379" bestFit="1" customWidth="1"/>
    <col min="256" max="256" width="14.375" style="379" customWidth="1"/>
    <col min="257" max="257" width="11.625" style="379" customWidth="1"/>
    <col min="258" max="258" width="19" style="379" customWidth="1"/>
    <col min="259" max="259" width="15.25" style="379" bestFit="1" customWidth="1"/>
    <col min="260" max="261" width="12.625" style="379" customWidth="1"/>
    <col min="262" max="262" width="17.25" style="379" bestFit="1" customWidth="1"/>
    <col min="263" max="263" width="14.25" style="379" customWidth="1"/>
    <col min="264" max="264" width="22.25" style="379" customWidth="1"/>
    <col min="265" max="265" width="23" style="379" customWidth="1"/>
    <col min="266" max="266" width="13" style="379" customWidth="1"/>
    <col min="267" max="267" width="12.625" style="379" customWidth="1"/>
    <col min="268" max="268" width="11.625" style="379" customWidth="1"/>
    <col min="269" max="269" width="8.25" style="379" customWidth="1"/>
    <col min="270" max="271" width="12" style="379" customWidth="1"/>
    <col min="272" max="510" width="11" style="379"/>
    <col min="511" max="511" width="18.25" style="379" bestFit="1" customWidth="1"/>
    <col min="512" max="512" width="14.375" style="379" customWidth="1"/>
    <col min="513" max="513" width="11.625" style="379" customWidth="1"/>
    <col min="514" max="514" width="19" style="379" customWidth="1"/>
    <col min="515" max="515" width="15.25" style="379" bestFit="1" customWidth="1"/>
    <col min="516" max="517" width="12.625" style="379" customWidth="1"/>
    <col min="518" max="518" width="17.25" style="379" bestFit="1" customWidth="1"/>
    <col min="519" max="519" width="14.25" style="379" customWidth="1"/>
    <col min="520" max="520" width="22.25" style="379" customWidth="1"/>
    <col min="521" max="521" width="23" style="379" customWidth="1"/>
    <col min="522" max="522" width="13" style="379" customWidth="1"/>
    <col min="523" max="523" width="12.625" style="379" customWidth="1"/>
    <col min="524" max="524" width="11.625" style="379" customWidth="1"/>
    <col min="525" max="525" width="8.25" style="379" customWidth="1"/>
    <col min="526" max="527" width="12" style="379" customWidth="1"/>
    <col min="528" max="766" width="11" style="379"/>
    <col min="767" max="767" width="18.25" style="379" bestFit="1" customWidth="1"/>
    <col min="768" max="768" width="14.375" style="379" customWidth="1"/>
    <col min="769" max="769" width="11.625" style="379" customWidth="1"/>
    <col min="770" max="770" width="19" style="379" customWidth="1"/>
    <col min="771" max="771" width="15.25" style="379" bestFit="1" customWidth="1"/>
    <col min="772" max="773" width="12.625" style="379" customWidth="1"/>
    <col min="774" max="774" width="17.25" style="379" bestFit="1" customWidth="1"/>
    <col min="775" max="775" width="14.25" style="379" customWidth="1"/>
    <col min="776" max="776" width="22.25" style="379" customWidth="1"/>
    <col min="777" max="777" width="23" style="379" customWidth="1"/>
    <col min="778" max="778" width="13" style="379" customWidth="1"/>
    <col min="779" max="779" width="12.625" style="379" customWidth="1"/>
    <col min="780" max="780" width="11.625" style="379" customWidth="1"/>
    <col min="781" max="781" width="8.25" style="379" customWidth="1"/>
    <col min="782" max="783" width="12" style="379" customWidth="1"/>
    <col min="784" max="1022" width="11" style="379"/>
    <col min="1023" max="1023" width="18.25" style="379" bestFit="1" customWidth="1"/>
    <col min="1024" max="1024" width="14.375" style="379" customWidth="1"/>
    <col min="1025" max="1025" width="11.625" style="379" customWidth="1"/>
    <col min="1026" max="1026" width="19" style="379" customWidth="1"/>
    <col min="1027" max="1027" width="15.25" style="379" bestFit="1" customWidth="1"/>
    <col min="1028" max="1029" width="12.625" style="379" customWidth="1"/>
    <col min="1030" max="1030" width="17.25" style="379" bestFit="1" customWidth="1"/>
    <col min="1031" max="1031" width="14.25" style="379" customWidth="1"/>
    <col min="1032" max="1032" width="22.25" style="379" customWidth="1"/>
    <col min="1033" max="1033" width="23" style="379" customWidth="1"/>
    <col min="1034" max="1034" width="13" style="379" customWidth="1"/>
    <col min="1035" max="1035" width="12.625" style="379" customWidth="1"/>
    <col min="1036" max="1036" width="11.625" style="379" customWidth="1"/>
    <col min="1037" max="1037" width="8.25" style="379" customWidth="1"/>
    <col min="1038" max="1039" width="12" style="379" customWidth="1"/>
    <col min="1040" max="1278" width="11" style="379"/>
    <col min="1279" max="1279" width="18.25" style="379" bestFit="1" customWidth="1"/>
    <col min="1280" max="1280" width="14.375" style="379" customWidth="1"/>
    <col min="1281" max="1281" width="11.625" style="379" customWidth="1"/>
    <col min="1282" max="1282" width="19" style="379" customWidth="1"/>
    <col min="1283" max="1283" width="15.25" style="379" bestFit="1" customWidth="1"/>
    <col min="1284" max="1285" width="12.625" style="379" customWidth="1"/>
    <col min="1286" max="1286" width="17.25" style="379" bestFit="1" customWidth="1"/>
    <col min="1287" max="1287" width="14.25" style="379" customWidth="1"/>
    <col min="1288" max="1288" width="22.25" style="379" customWidth="1"/>
    <col min="1289" max="1289" width="23" style="379" customWidth="1"/>
    <col min="1290" max="1290" width="13" style="379" customWidth="1"/>
    <col min="1291" max="1291" width="12.625" style="379" customWidth="1"/>
    <col min="1292" max="1292" width="11.625" style="379" customWidth="1"/>
    <col min="1293" max="1293" width="8.25" style="379" customWidth="1"/>
    <col min="1294" max="1295" width="12" style="379" customWidth="1"/>
    <col min="1296" max="1534" width="11" style="379"/>
    <col min="1535" max="1535" width="18.25" style="379" bestFit="1" customWidth="1"/>
    <col min="1536" max="1536" width="14.375" style="379" customWidth="1"/>
    <col min="1537" max="1537" width="11.625" style="379" customWidth="1"/>
    <col min="1538" max="1538" width="19" style="379" customWidth="1"/>
    <col min="1539" max="1539" width="15.25" style="379" bestFit="1" customWidth="1"/>
    <col min="1540" max="1541" width="12.625" style="379" customWidth="1"/>
    <col min="1542" max="1542" width="17.25" style="379" bestFit="1" customWidth="1"/>
    <col min="1543" max="1543" width="14.25" style="379" customWidth="1"/>
    <col min="1544" max="1544" width="22.25" style="379" customWidth="1"/>
    <col min="1545" max="1545" width="23" style="379" customWidth="1"/>
    <col min="1546" max="1546" width="13" style="379" customWidth="1"/>
    <col min="1547" max="1547" width="12.625" style="379" customWidth="1"/>
    <col min="1548" max="1548" width="11.625" style="379" customWidth="1"/>
    <col min="1549" max="1549" width="8.25" style="379" customWidth="1"/>
    <col min="1550" max="1551" width="12" style="379" customWidth="1"/>
    <col min="1552" max="1790" width="11" style="379"/>
    <col min="1791" max="1791" width="18.25" style="379" bestFit="1" customWidth="1"/>
    <col min="1792" max="1792" width="14.375" style="379" customWidth="1"/>
    <col min="1793" max="1793" width="11.625" style="379" customWidth="1"/>
    <col min="1794" max="1794" width="19" style="379" customWidth="1"/>
    <col min="1795" max="1795" width="15.25" style="379" bestFit="1" customWidth="1"/>
    <col min="1796" max="1797" width="12.625" style="379" customWidth="1"/>
    <col min="1798" max="1798" width="17.25" style="379" bestFit="1" customWidth="1"/>
    <col min="1799" max="1799" width="14.25" style="379" customWidth="1"/>
    <col min="1800" max="1800" width="22.25" style="379" customWidth="1"/>
    <col min="1801" max="1801" width="23" style="379" customWidth="1"/>
    <col min="1802" max="1802" width="13" style="379" customWidth="1"/>
    <col min="1803" max="1803" width="12.625" style="379" customWidth="1"/>
    <col min="1804" max="1804" width="11.625" style="379" customWidth="1"/>
    <col min="1805" max="1805" width="8.25" style="379" customWidth="1"/>
    <col min="1806" max="1807" width="12" style="379" customWidth="1"/>
    <col min="1808" max="2046" width="11" style="379"/>
    <col min="2047" max="2047" width="18.25" style="379" bestFit="1" customWidth="1"/>
    <col min="2048" max="2048" width="14.375" style="379" customWidth="1"/>
    <col min="2049" max="2049" width="11.625" style="379" customWidth="1"/>
    <col min="2050" max="2050" width="19" style="379" customWidth="1"/>
    <col min="2051" max="2051" width="15.25" style="379" bestFit="1" customWidth="1"/>
    <col min="2052" max="2053" width="12.625" style="379" customWidth="1"/>
    <col min="2054" max="2054" width="17.25" style="379" bestFit="1" customWidth="1"/>
    <col min="2055" max="2055" width="14.25" style="379" customWidth="1"/>
    <col min="2056" max="2056" width="22.25" style="379" customWidth="1"/>
    <col min="2057" max="2057" width="23" style="379" customWidth="1"/>
    <col min="2058" max="2058" width="13" style="379" customWidth="1"/>
    <col min="2059" max="2059" width="12.625" style="379" customWidth="1"/>
    <col min="2060" max="2060" width="11.625" style="379" customWidth="1"/>
    <col min="2061" max="2061" width="8.25" style="379" customWidth="1"/>
    <col min="2062" max="2063" width="12" style="379" customWidth="1"/>
    <col min="2064" max="2302" width="11" style="379"/>
    <col min="2303" max="2303" width="18.25" style="379" bestFit="1" customWidth="1"/>
    <col min="2304" max="2304" width="14.375" style="379" customWidth="1"/>
    <col min="2305" max="2305" width="11.625" style="379" customWidth="1"/>
    <col min="2306" max="2306" width="19" style="379" customWidth="1"/>
    <col min="2307" max="2307" width="15.25" style="379" bestFit="1" customWidth="1"/>
    <col min="2308" max="2309" width="12.625" style="379" customWidth="1"/>
    <col min="2310" max="2310" width="17.25" style="379" bestFit="1" customWidth="1"/>
    <col min="2311" max="2311" width="14.25" style="379" customWidth="1"/>
    <col min="2312" max="2312" width="22.25" style="379" customWidth="1"/>
    <col min="2313" max="2313" width="23" style="379" customWidth="1"/>
    <col min="2314" max="2314" width="13" style="379" customWidth="1"/>
    <col min="2315" max="2315" width="12.625" style="379" customWidth="1"/>
    <col min="2316" max="2316" width="11.625" style="379" customWidth="1"/>
    <col min="2317" max="2317" width="8.25" style="379" customWidth="1"/>
    <col min="2318" max="2319" width="12" style="379" customWidth="1"/>
    <col min="2320" max="2558" width="11" style="379"/>
    <col min="2559" max="2559" width="18.25" style="379" bestFit="1" customWidth="1"/>
    <col min="2560" max="2560" width="14.375" style="379" customWidth="1"/>
    <col min="2561" max="2561" width="11.625" style="379" customWidth="1"/>
    <col min="2562" max="2562" width="19" style="379" customWidth="1"/>
    <col min="2563" max="2563" width="15.25" style="379" bestFit="1" customWidth="1"/>
    <col min="2564" max="2565" width="12.625" style="379" customWidth="1"/>
    <col min="2566" max="2566" width="17.25" style="379" bestFit="1" customWidth="1"/>
    <col min="2567" max="2567" width="14.25" style="379" customWidth="1"/>
    <col min="2568" max="2568" width="22.25" style="379" customWidth="1"/>
    <col min="2569" max="2569" width="23" style="379" customWidth="1"/>
    <col min="2570" max="2570" width="13" style="379" customWidth="1"/>
    <col min="2571" max="2571" width="12.625" style="379" customWidth="1"/>
    <col min="2572" max="2572" width="11.625" style="379" customWidth="1"/>
    <col min="2573" max="2573" width="8.25" style="379" customWidth="1"/>
    <col min="2574" max="2575" width="12" style="379" customWidth="1"/>
    <col min="2576" max="2814" width="11" style="379"/>
    <col min="2815" max="2815" width="18.25" style="379" bestFit="1" customWidth="1"/>
    <col min="2816" max="2816" width="14.375" style="379" customWidth="1"/>
    <col min="2817" max="2817" width="11.625" style="379" customWidth="1"/>
    <col min="2818" max="2818" width="19" style="379" customWidth="1"/>
    <col min="2819" max="2819" width="15.25" style="379" bestFit="1" customWidth="1"/>
    <col min="2820" max="2821" width="12.625" style="379" customWidth="1"/>
    <col min="2822" max="2822" width="17.25" style="379" bestFit="1" customWidth="1"/>
    <col min="2823" max="2823" width="14.25" style="379" customWidth="1"/>
    <col min="2824" max="2824" width="22.25" style="379" customWidth="1"/>
    <col min="2825" max="2825" width="23" style="379" customWidth="1"/>
    <col min="2826" max="2826" width="13" style="379" customWidth="1"/>
    <col min="2827" max="2827" width="12.625" style="379" customWidth="1"/>
    <col min="2828" max="2828" width="11.625" style="379" customWidth="1"/>
    <col min="2829" max="2829" width="8.25" style="379" customWidth="1"/>
    <col min="2830" max="2831" width="12" style="379" customWidth="1"/>
    <col min="2832" max="3070" width="11" style="379"/>
    <col min="3071" max="3071" width="18.25" style="379" bestFit="1" customWidth="1"/>
    <col min="3072" max="3072" width="14.375" style="379" customWidth="1"/>
    <col min="3073" max="3073" width="11.625" style="379" customWidth="1"/>
    <col min="3074" max="3074" width="19" style="379" customWidth="1"/>
    <col min="3075" max="3075" width="15.25" style="379" bestFit="1" customWidth="1"/>
    <col min="3076" max="3077" width="12.625" style="379" customWidth="1"/>
    <col min="3078" max="3078" width="17.25" style="379" bestFit="1" customWidth="1"/>
    <col min="3079" max="3079" width="14.25" style="379" customWidth="1"/>
    <col min="3080" max="3080" width="22.25" style="379" customWidth="1"/>
    <col min="3081" max="3081" width="23" style="379" customWidth="1"/>
    <col min="3082" max="3082" width="13" style="379" customWidth="1"/>
    <col min="3083" max="3083" width="12.625" style="379" customWidth="1"/>
    <col min="3084" max="3084" width="11.625" style="379" customWidth="1"/>
    <col min="3085" max="3085" width="8.25" style="379" customWidth="1"/>
    <col min="3086" max="3087" width="12" style="379" customWidth="1"/>
    <col min="3088" max="3326" width="11" style="379"/>
    <col min="3327" max="3327" width="18.25" style="379" bestFit="1" customWidth="1"/>
    <col min="3328" max="3328" width="14.375" style="379" customWidth="1"/>
    <col min="3329" max="3329" width="11.625" style="379" customWidth="1"/>
    <col min="3330" max="3330" width="19" style="379" customWidth="1"/>
    <col min="3331" max="3331" width="15.25" style="379" bestFit="1" customWidth="1"/>
    <col min="3332" max="3333" width="12.625" style="379" customWidth="1"/>
    <col min="3334" max="3334" width="17.25" style="379" bestFit="1" customWidth="1"/>
    <col min="3335" max="3335" width="14.25" style="379" customWidth="1"/>
    <col min="3336" max="3336" width="22.25" style="379" customWidth="1"/>
    <col min="3337" max="3337" width="23" style="379" customWidth="1"/>
    <col min="3338" max="3338" width="13" style="379" customWidth="1"/>
    <col min="3339" max="3339" width="12.625" style="379" customWidth="1"/>
    <col min="3340" max="3340" width="11.625" style="379" customWidth="1"/>
    <col min="3341" max="3341" width="8.25" style="379" customWidth="1"/>
    <col min="3342" max="3343" width="12" style="379" customWidth="1"/>
    <col min="3344" max="3582" width="11" style="379"/>
    <col min="3583" max="3583" width="18.25" style="379" bestFit="1" customWidth="1"/>
    <col min="3584" max="3584" width="14.375" style="379" customWidth="1"/>
    <col min="3585" max="3585" width="11.625" style="379" customWidth="1"/>
    <col min="3586" max="3586" width="19" style="379" customWidth="1"/>
    <col min="3587" max="3587" width="15.25" style="379" bestFit="1" customWidth="1"/>
    <col min="3588" max="3589" width="12.625" style="379" customWidth="1"/>
    <col min="3590" max="3590" width="17.25" style="379" bestFit="1" customWidth="1"/>
    <col min="3591" max="3591" width="14.25" style="379" customWidth="1"/>
    <col min="3592" max="3592" width="22.25" style="379" customWidth="1"/>
    <col min="3593" max="3593" width="23" style="379" customWidth="1"/>
    <col min="3594" max="3594" width="13" style="379" customWidth="1"/>
    <col min="3595" max="3595" width="12.625" style="379" customWidth="1"/>
    <col min="3596" max="3596" width="11.625" style="379" customWidth="1"/>
    <col min="3597" max="3597" width="8.25" style="379" customWidth="1"/>
    <col min="3598" max="3599" width="12" style="379" customWidth="1"/>
    <col min="3600" max="3838" width="11" style="379"/>
    <col min="3839" max="3839" width="18.25" style="379" bestFit="1" customWidth="1"/>
    <col min="3840" max="3840" width="14.375" style="379" customWidth="1"/>
    <col min="3841" max="3841" width="11.625" style="379" customWidth="1"/>
    <col min="3842" max="3842" width="19" style="379" customWidth="1"/>
    <col min="3843" max="3843" width="15.25" style="379" bestFit="1" customWidth="1"/>
    <col min="3844" max="3845" width="12.625" style="379" customWidth="1"/>
    <col min="3846" max="3846" width="17.25" style="379" bestFit="1" customWidth="1"/>
    <col min="3847" max="3847" width="14.25" style="379" customWidth="1"/>
    <col min="3848" max="3848" width="22.25" style="379" customWidth="1"/>
    <col min="3849" max="3849" width="23" style="379" customWidth="1"/>
    <col min="3850" max="3850" width="13" style="379" customWidth="1"/>
    <col min="3851" max="3851" width="12.625" style="379" customWidth="1"/>
    <col min="3852" max="3852" width="11.625" style="379" customWidth="1"/>
    <col min="3853" max="3853" width="8.25" style="379" customWidth="1"/>
    <col min="3854" max="3855" width="12" style="379" customWidth="1"/>
    <col min="3856" max="4094" width="11" style="379"/>
    <col min="4095" max="4095" width="18.25" style="379" bestFit="1" customWidth="1"/>
    <col min="4096" max="4096" width="14.375" style="379" customWidth="1"/>
    <col min="4097" max="4097" width="11.625" style="379" customWidth="1"/>
    <col min="4098" max="4098" width="19" style="379" customWidth="1"/>
    <col min="4099" max="4099" width="15.25" style="379" bestFit="1" customWidth="1"/>
    <col min="4100" max="4101" width="12.625" style="379" customWidth="1"/>
    <col min="4102" max="4102" width="17.25" style="379" bestFit="1" customWidth="1"/>
    <col min="4103" max="4103" width="14.25" style="379" customWidth="1"/>
    <col min="4104" max="4104" width="22.25" style="379" customWidth="1"/>
    <col min="4105" max="4105" width="23" style="379" customWidth="1"/>
    <col min="4106" max="4106" width="13" style="379" customWidth="1"/>
    <col min="4107" max="4107" width="12.625" style="379" customWidth="1"/>
    <col min="4108" max="4108" width="11.625" style="379" customWidth="1"/>
    <col min="4109" max="4109" width="8.25" style="379" customWidth="1"/>
    <col min="4110" max="4111" width="12" style="379" customWidth="1"/>
    <col min="4112" max="4350" width="11" style="379"/>
    <col min="4351" max="4351" width="18.25" style="379" bestFit="1" customWidth="1"/>
    <col min="4352" max="4352" width="14.375" style="379" customWidth="1"/>
    <col min="4353" max="4353" width="11.625" style="379" customWidth="1"/>
    <col min="4354" max="4354" width="19" style="379" customWidth="1"/>
    <col min="4355" max="4355" width="15.25" style="379" bestFit="1" customWidth="1"/>
    <col min="4356" max="4357" width="12.625" style="379" customWidth="1"/>
    <col min="4358" max="4358" width="17.25" style="379" bestFit="1" customWidth="1"/>
    <col min="4359" max="4359" width="14.25" style="379" customWidth="1"/>
    <col min="4360" max="4360" width="22.25" style="379" customWidth="1"/>
    <col min="4361" max="4361" width="23" style="379" customWidth="1"/>
    <col min="4362" max="4362" width="13" style="379" customWidth="1"/>
    <col min="4363" max="4363" width="12.625" style="379" customWidth="1"/>
    <col min="4364" max="4364" width="11.625" style="379" customWidth="1"/>
    <col min="4365" max="4365" width="8.25" style="379" customWidth="1"/>
    <col min="4366" max="4367" width="12" style="379" customWidth="1"/>
    <col min="4368" max="4606" width="11" style="379"/>
    <col min="4607" max="4607" width="18.25" style="379" bestFit="1" customWidth="1"/>
    <col min="4608" max="4608" width="14.375" style="379" customWidth="1"/>
    <col min="4609" max="4609" width="11.625" style="379" customWidth="1"/>
    <col min="4610" max="4610" width="19" style="379" customWidth="1"/>
    <col min="4611" max="4611" width="15.25" style="379" bestFit="1" customWidth="1"/>
    <col min="4612" max="4613" width="12.625" style="379" customWidth="1"/>
    <col min="4614" max="4614" width="17.25" style="379" bestFit="1" customWidth="1"/>
    <col min="4615" max="4615" width="14.25" style="379" customWidth="1"/>
    <col min="4616" max="4616" width="22.25" style="379" customWidth="1"/>
    <col min="4617" max="4617" width="23" style="379" customWidth="1"/>
    <col min="4618" max="4618" width="13" style="379" customWidth="1"/>
    <col min="4619" max="4619" width="12.625" style="379" customWidth="1"/>
    <col min="4620" max="4620" width="11.625" style="379" customWidth="1"/>
    <col min="4621" max="4621" width="8.25" style="379" customWidth="1"/>
    <col min="4622" max="4623" width="12" style="379" customWidth="1"/>
    <col min="4624" max="4862" width="11" style="379"/>
    <col min="4863" max="4863" width="18.25" style="379" bestFit="1" customWidth="1"/>
    <col min="4864" max="4864" width="14.375" style="379" customWidth="1"/>
    <col min="4865" max="4865" width="11.625" style="379" customWidth="1"/>
    <col min="4866" max="4866" width="19" style="379" customWidth="1"/>
    <col min="4867" max="4867" width="15.25" style="379" bestFit="1" customWidth="1"/>
    <col min="4868" max="4869" width="12.625" style="379" customWidth="1"/>
    <col min="4870" max="4870" width="17.25" style="379" bestFit="1" customWidth="1"/>
    <col min="4871" max="4871" width="14.25" style="379" customWidth="1"/>
    <col min="4872" max="4872" width="22.25" style="379" customWidth="1"/>
    <col min="4873" max="4873" width="23" style="379" customWidth="1"/>
    <col min="4874" max="4874" width="13" style="379" customWidth="1"/>
    <col min="4875" max="4875" width="12.625" style="379" customWidth="1"/>
    <col min="4876" max="4876" width="11.625" style="379" customWidth="1"/>
    <col min="4877" max="4877" width="8.25" style="379" customWidth="1"/>
    <col min="4878" max="4879" width="12" style="379" customWidth="1"/>
    <col min="4880" max="5118" width="11" style="379"/>
    <col min="5119" max="5119" width="18.25" style="379" bestFit="1" customWidth="1"/>
    <col min="5120" max="5120" width="14.375" style="379" customWidth="1"/>
    <col min="5121" max="5121" width="11.625" style="379" customWidth="1"/>
    <col min="5122" max="5122" width="19" style="379" customWidth="1"/>
    <col min="5123" max="5123" width="15.25" style="379" bestFit="1" customWidth="1"/>
    <col min="5124" max="5125" width="12.625" style="379" customWidth="1"/>
    <col min="5126" max="5126" width="17.25" style="379" bestFit="1" customWidth="1"/>
    <col min="5127" max="5127" width="14.25" style="379" customWidth="1"/>
    <col min="5128" max="5128" width="22.25" style="379" customWidth="1"/>
    <col min="5129" max="5129" width="23" style="379" customWidth="1"/>
    <col min="5130" max="5130" width="13" style="379" customWidth="1"/>
    <col min="5131" max="5131" width="12.625" style="379" customWidth="1"/>
    <col min="5132" max="5132" width="11.625" style="379" customWidth="1"/>
    <col min="5133" max="5133" width="8.25" style="379" customWidth="1"/>
    <col min="5134" max="5135" width="12" style="379" customWidth="1"/>
    <col min="5136" max="5374" width="11" style="379"/>
    <col min="5375" max="5375" width="18.25" style="379" bestFit="1" customWidth="1"/>
    <col min="5376" max="5376" width="14.375" style="379" customWidth="1"/>
    <col min="5377" max="5377" width="11.625" style="379" customWidth="1"/>
    <col min="5378" max="5378" width="19" style="379" customWidth="1"/>
    <col min="5379" max="5379" width="15.25" style="379" bestFit="1" customWidth="1"/>
    <col min="5380" max="5381" width="12.625" style="379" customWidth="1"/>
    <col min="5382" max="5382" width="17.25" style="379" bestFit="1" customWidth="1"/>
    <col min="5383" max="5383" width="14.25" style="379" customWidth="1"/>
    <col min="5384" max="5384" width="22.25" style="379" customWidth="1"/>
    <col min="5385" max="5385" width="23" style="379" customWidth="1"/>
    <col min="5386" max="5386" width="13" style="379" customWidth="1"/>
    <col min="5387" max="5387" width="12.625" style="379" customWidth="1"/>
    <col min="5388" max="5388" width="11.625" style="379" customWidth="1"/>
    <col min="5389" max="5389" width="8.25" style="379" customWidth="1"/>
    <col min="5390" max="5391" width="12" style="379" customWidth="1"/>
    <col min="5392" max="5630" width="11" style="379"/>
    <col min="5631" max="5631" width="18.25" style="379" bestFit="1" customWidth="1"/>
    <col min="5632" max="5632" width="14.375" style="379" customWidth="1"/>
    <col min="5633" max="5633" width="11.625" style="379" customWidth="1"/>
    <col min="5634" max="5634" width="19" style="379" customWidth="1"/>
    <col min="5635" max="5635" width="15.25" style="379" bestFit="1" customWidth="1"/>
    <col min="5636" max="5637" width="12.625" style="379" customWidth="1"/>
    <col min="5638" max="5638" width="17.25" style="379" bestFit="1" customWidth="1"/>
    <col min="5639" max="5639" width="14.25" style="379" customWidth="1"/>
    <col min="5640" max="5640" width="22.25" style="379" customWidth="1"/>
    <col min="5641" max="5641" width="23" style="379" customWidth="1"/>
    <col min="5642" max="5642" width="13" style="379" customWidth="1"/>
    <col min="5643" max="5643" width="12.625" style="379" customWidth="1"/>
    <col min="5644" max="5644" width="11.625" style="379" customWidth="1"/>
    <col min="5645" max="5645" width="8.25" style="379" customWidth="1"/>
    <col min="5646" max="5647" width="12" style="379" customWidth="1"/>
    <col min="5648" max="5886" width="11" style="379"/>
    <col min="5887" max="5887" width="18.25" style="379" bestFit="1" customWidth="1"/>
    <col min="5888" max="5888" width="14.375" style="379" customWidth="1"/>
    <col min="5889" max="5889" width="11.625" style="379" customWidth="1"/>
    <col min="5890" max="5890" width="19" style="379" customWidth="1"/>
    <col min="5891" max="5891" width="15.25" style="379" bestFit="1" customWidth="1"/>
    <col min="5892" max="5893" width="12.625" style="379" customWidth="1"/>
    <col min="5894" max="5894" width="17.25" style="379" bestFit="1" customWidth="1"/>
    <col min="5895" max="5895" width="14.25" style="379" customWidth="1"/>
    <col min="5896" max="5896" width="22.25" style="379" customWidth="1"/>
    <col min="5897" max="5897" width="23" style="379" customWidth="1"/>
    <col min="5898" max="5898" width="13" style="379" customWidth="1"/>
    <col min="5899" max="5899" width="12.625" style="379" customWidth="1"/>
    <col min="5900" max="5900" width="11.625" style="379" customWidth="1"/>
    <col min="5901" max="5901" width="8.25" style="379" customWidth="1"/>
    <col min="5902" max="5903" width="12" style="379" customWidth="1"/>
    <col min="5904" max="6142" width="11" style="379"/>
    <col min="6143" max="6143" width="18.25" style="379" bestFit="1" customWidth="1"/>
    <col min="6144" max="6144" width="14.375" style="379" customWidth="1"/>
    <col min="6145" max="6145" width="11.625" style="379" customWidth="1"/>
    <col min="6146" max="6146" width="19" style="379" customWidth="1"/>
    <col min="6147" max="6147" width="15.25" style="379" bestFit="1" customWidth="1"/>
    <col min="6148" max="6149" width="12.625" style="379" customWidth="1"/>
    <col min="6150" max="6150" width="17.25" style="379" bestFit="1" customWidth="1"/>
    <col min="6151" max="6151" width="14.25" style="379" customWidth="1"/>
    <col min="6152" max="6152" width="22.25" style="379" customWidth="1"/>
    <col min="6153" max="6153" width="23" style="379" customWidth="1"/>
    <col min="6154" max="6154" width="13" style="379" customWidth="1"/>
    <col min="6155" max="6155" width="12.625" style="379" customWidth="1"/>
    <col min="6156" max="6156" width="11.625" style="379" customWidth="1"/>
    <col min="6157" max="6157" width="8.25" style="379" customWidth="1"/>
    <col min="6158" max="6159" width="12" style="379" customWidth="1"/>
    <col min="6160" max="6398" width="11" style="379"/>
    <col min="6399" max="6399" width="18.25" style="379" bestFit="1" customWidth="1"/>
    <col min="6400" max="6400" width="14.375" style="379" customWidth="1"/>
    <col min="6401" max="6401" width="11.625" style="379" customWidth="1"/>
    <col min="6402" max="6402" width="19" style="379" customWidth="1"/>
    <col min="6403" max="6403" width="15.25" style="379" bestFit="1" customWidth="1"/>
    <col min="6404" max="6405" width="12.625" style="379" customWidth="1"/>
    <col min="6406" max="6406" width="17.25" style="379" bestFit="1" customWidth="1"/>
    <col min="6407" max="6407" width="14.25" style="379" customWidth="1"/>
    <col min="6408" max="6408" width="22.25" style="379" customWidth="1"/>
    <col min="6409" max="6409" width="23" style="379" customWidth="1"/>
    <col min="6410" max="6410" width="13" style="379" customWidth="1"/>
    <col min="6411" max="6411" width="12.625" style="379" customWidth="1"/>
    <col min="6412" max="6412" width="11.625" style="379" customWidth="1"/>
    <col min="6413" max="6413" width="8.25" style="379" customWidth="1"/>
    <col min="6414" max="6415" width="12" style="379" customWidth="1"/>
    <col min="6416" max="6654" width="11" style="379"/>
    <col min="6655" max="6655" width="18.25" style="379" bestFit="1" customWidth="1"/>
    <col min="6656" max="6656" width="14.375" style="379" customWidth="1"/>
    <col min="6657" max="6657" width="11.625" style="379" customWidth="1"/>
    <col min="6658" max="6658" width="19" style="379" customWidth="1"/>
    <col min="6659" max="6659" width="15.25" style="379" bestFit="1" customWidth="1"/>
    <col min="6660" max="6661" width="12.625" style="379" customWidth="1"/>
    <col min="6662" max="6662" width="17.25" style="379" bestFit="1" customWidth="1"/>
    <col min="6663" max="6663" width="14.25" style="379" customWidth="1"/>
    <col min="6664" max="6664" width="22.25" style="379" customWidth="1"/>
    <col min="6665" max="6665" width="23" style="379" customWidth="1"/>
    <col min="6666" max="6666" width="13" style="379" customWidth="1"/>
    <col min="6667" max="6667" width="12.625" style="379" customWidth="1"/>
    <col min="6668" max="6668" width="11.625" style="379" customWidth="1"/>
    <col min="6669" max="6669" width="8.25" style="379" customWidth="1"/>
    <col min="6670" max="6671" width="12" style="379" customWidth="1"/>
    <col min="6672" max="6910" width="11" style="379"/>
    <col min="6911" max="6911" width="18.25" style="379" bestFit="1" customWidth="1"/>
    <col min="6912" max="6912" width="14.375" style="379" customWidth="1"/>
    <col min="6913" max="6913" width="11.625" style="379" customWidth="1"/>
    <col min="6914" max="6914" width="19" style="379" customWidth="1"/>
    <col min="6915" max="6915" width="15.25" style="379" bestFit="1" customWidth="1"/>
    <col min="6916" max="6917" width="12.625" style="379" customWidth="1"/>
    <col min="6918" max="6918" width="17.25" style="379" bestFit="1" customWidth="1"/>
    <col min="6919" max="6919" width="14.25" style="379" customWidth="1"/>
    <col min="6920" max="6920" width="22.25" style="379" customWidth="1"/>
    <col min="6921" max="6921" width="23" style="379" customWidth="1"/>
    <col min="6922" max="6922" width="13" style="379" customWidth="1"/>
    <col min="6923" max="6923" width="12.625" style="379" customWidth="1"/>
    <col min="6924" max="6924" width="11.625" style="379" customWidth="1"/>
    <col min="6925" max="6925" width="8.25" style="379" customWidth="1"/>
    <col min="6926" max="6927" width="12" style="379" customWidth="1"/>
    <col min="6928" max="7166" width="11" style="379"/>
    <col min="7167" max="7167" width="18.25" style="379" bestFit="1" customWidth="1"/>
    <col min="7168" max="7168" width="14.375" style="379" customWidth="1"/>
    <col min="7169" max="7169" width="11.625" style="379" customWidth="1"/>
    <col min="7170" max="7170" width="19" style="379" customWidth="1"/>
    <col min="7171" max="7171" width="15.25" style="379" bestFit="1" customWidth="1"/>
    <col min="7172" max="7173" width="12.625" style="379" customWidth="1"/>
    <col min="7174" max="7174" width="17.25" style="379" bestFit="1" customWidth="1"/>
    <col min="7175" max="7175" width="14.25" style="379" customWidth="1"/>
    <col min="7176" max="7176" width="22.25" style="379" customWidth="1"/>
    <col min="7177" max="7177" width="23" style="379" customWidth="1"/>
    <col min="7178" max="7178" width="13" style="379" customWidth="1"/>
    <col min="7179" max="7179" width="12.625" style="379" customWidth="1"/>
    <col min="7180" max="7180" width="11.625" style="379" customWidth="1"/>
    <col min="7181" max="7181" width="8.25" style="379" customWidth="1"/>
    <col min="7182" max="7183" width="12" style="379" customWidth="1"/>
    <col min="7184" max="7422" width="11" style="379"/>
    <col min="7423" max="7423" width="18.25" style="379" bestFit="1" customWidth="1"/>
    <col min="7424" max="7424" width="14.375" style="379" customWidth="1"/>
    <col min="7425" max="7425" width="11.625" style="379" customWidth="1"/>
    <col min="7426" max="7426" width="19" style="379" customWidth="1"/>
    <col min="7427" max="7427" width="15.25" style="379" bestFit="1" customWidth="1"/>
    <col min="7428" max="7429" width="12.625" style="379" customWidth="1"/>
    <col min="7430" max="7430" width="17.25" style="379" bestFit="1" customWidth="1"/>
    <col min="7431" max="7431" width="14.25" style="379" customWidth="1"/>
    <col min="7432" max="7432" width="22.25" style="379" customWidth="1"/>
    <col min="7433" max="7433" width="23" style="379" customWidth="1"/>
    <col min="7434" max="7434" width="13" style="379" customWidth="1"/>
    <col min="7435" max="7435" width="12.625" style="379" customWidth="1"/>
    <col min="7436" max="7436" width="11.625" style="379" customWidth="1"/>
    <col min="7437" max="7437" width="8.25" style="379" customWidth="1"/>
    <col min="7438" max="7439" width="12" style="379" customWidth="1"/>
    <col min="7440" max="7678" width="11" style="379"/>
    <col min="7679" max="7679" width="18.25" style="379" bestFit="1" customWidth="1"/>
    <col min="7680" max="7680" width="14.375" style="379" customWidth="1"/>
    <col min="7681" max="7681" width="11.625" style="379" customWidth="1"/>
    <col min="7682" max="7682" width="19" style="379" customWidth="1"/>
    <col min="7683" max="7683" width="15.25" style="379" bestFit="1" customWidth="1"/>
    <col min="7684" max="7685" width="12.625" style="379" customWidth="1"/>
    <col min="7686" max="7686" width="17.25" style="379" bestFit="1" customWidth="1"/>
    <col min="7687" max="7687" width="14.25" style="379" customWidth="1"/>
    <col min="7688" max="7688" width="22.25" style="379" customWidth="1"/>
    <col min="7689" max="7689" width="23" style="379" customWidth="1"/>
    <col min="7690" max="7690" width="13" style="379" customWidth="1"/>
    <col min="7691" max="7691" width="12.625" style="379" customWidth="1"/>
    <col min="7692" max="7692" width="11.625" style="379" customWidth="1"/>
    <col min="7693" max="7693" width="8.25" style="379" customWidth="1"/>
    <col min="7694" max="7695" width="12" style="379" customWidth="1"/>
    <col min="7696" max="7934" width="11" style="379"/>
    <col min="7935" max="7935" width="18.25" style="379" bestFit="1" customWidth="1"/>
    <col min="7936" max="7936" width="14.375" style="379" customWidth="1"/>
    <col min="7937" max="7937" width="11.625" style="379" customWidth="1"/>
    <col min="7938" max="7938" width="19" style="379" customWidth="1"/>
    <col min="7939" max="7939" width="15.25" style="379" bestFit="1" customWidth="1"/>
    <col min="7940" max="7941" width="12.625" style="379" customWidth="1"/>
    <col min="7942" max="7942" width="17.25" style="379" bestFit="1" customWidth="1"/>
    <col min="7943" max="7943" width="14.25" style="379" customWidth="1"/>
    <col min="7944" max="7944" width="22.25" style="379" customWidth="1"/>
    <col min="7945" max="7945" width="23" style="379" customWidth="1"/>
    <col min="7946" max="7946" width="13" style="379" customWidth="1"/>
    <col min="7947" max="7947" width="12.625" style="379" customWidth="1"/>
    <col min="7948" max="7948" width="11.625" style="379" customWidth="1"/>
    <col min="7949" max="7949" width="8.25" style="379" customWidth="1"/>
    <col min="7950" max="7951" width="12" style="379" customWidth="1"/>
    <col min="7952" max="8190" width="11" style="379"/>
    <col min="8191" max="8191" width="18.25" style="379" bestFit="1" customWidth="1"/>
    <col min="8192" max="8192" width="14.375" style="379" customWidth="1"/>
    <col min="8193" max="8193" width="11.625" style="379" customWidth="1"/>
    <col min="8194" max="8194" width="19" style="379" customWidth="1"/>
    <col min="8195" max="8195" width="15.25" style="379" bestFit="1" customWidth="1"/>
    <col min="8196" max="8197" width="12.625" style="379" customWidth="1"/>
    <col min="8198" max="8198" width="17.25" style="379" bestFit="1" customWidth="1"/>
    <col min="8199" max="8199" width="14.25" style="379" customWidth="1"/>
    <col min="8200" max="8200" width="22.25" style="379" customWidth="1"/>
    <col min="8201" max="8201" width="23" style="379" customWidth="1"/>
    <col min="8202" max="8202" width="13" style="379" customWidth="1"/>
    <col min="8203" max="8203" width="12.625" style="379" customWidth="1"/>
    <col min="8204" max="8204" width="11.625" style="379" customWidth="1"/>
    <col min="8205" max="8205" width="8.25" style="379" customWidth="1"/>
    <col min="8206" max="8207" width="12" style="379" customWidth="1"/>
    <col min="8208" max="8446" width="11" style="379"/>
    <col min="8447" max="8447" width="18.25" style="379" bestFit="1" customWidth="1"/>
    <col min="8448" max="8448" width="14.375" style="379" customWidth="1"/>
    <col min="8449" max="8449" width="11.625" style="379" customWidth="1"/>
    <col min="8450" max="8450" width="19" style="379" customWidth="1"/>
    <col min="8451" max="8451" width="15.25" style="379" bestFit="1" customWidth="1"/>
    <col min="8452" max="8453" width="12.625" style="379" customWidth="1"/>
    <col min="8454" max="8454" width="17.25" style="379" bestFit="1" customWidth="1"/>
    <col min="8455" max="8455" width="14.25" style="379" customWidth="1"/>
    <col min="8456" max="8456" width="22.25" style="379" customWidth="1"/>
    <col min="8457" max="8457" width="23" style="379" customWidth="1"/>
    <col min="8458" max="8458" width="13" style="379" customWidth="1"/>
    <col min="8459" max="8459" width="12.625" style="379" customWidth="1"/>
    <col min="8460" max="8460" width="11.625" style="379" customWidth="1"/>
    <col min="8461" max="8461" width="8.25" style="379" customWidth="1"/>
    <col min="8462" max="8463" width="12" style="379" customWidth="1"/>
    <col min="8464" max="8702" width="11" style="379"/>
    <col min="8703" max="8703" width="18.25" style="379" bestFit="1" customWidth="1"/>
    <col min="8704" max="8704" width="14.375" style="379" customWidth="1"/>
    <col min="8705" max="8705" width="11.625" style="379" customWidth="1"/>
    <col min="8706" max="8706" width="19" style="379" customWidth="1"/>
    <col min="8707" max="8707" width="15.25" style="379" bestFit="1" customWidth="1"/>
    <col min="8708" max="8709" width="12.625" style="379" customWidth="1"/>
    <col min="8710" max="8710" width="17.25" style="379" bestFit="1" customWidth="1"/>
    <col min="8711" max="8711" width="14.25" style="379" customWidth="1"/>
    <col min="8712" max="8712" width="22.25" style="379" customWidth="1"/>
    <col min="8713" max="8713" width="23" style="379" customWidth="1"/>
    <col min="8714" max="8714" width="13" style="379" customWidth="1"/>
    <col min="8715" max="8715" width="12.625" style="379" customWidth="1"/>
    <col min="8716" max="8716" width="11.625" style="379" customWidth="1"/>
    <col min="8717" max="8717" width="8.25" style="379" customWidth="1"/>
    <col min="8718" max="8719" width="12" style="379" customWidth="1"/>
    <col min="8720" max="8958" width="11" style="379"/>
    <col min="8959" max="8959" width="18.25" style="379" bestFit="1" customWidth="1"/>
    <col min="8960" max="8960" width="14.375" style="379" customWidth="1"/>
    <col min="8961" max="8961" width="11.625" style="379" customWidth="1"/>
    <col min="8962" max="8962" width="19" style="379" customWidth="1"/>
    <col min="8963" max="8963" width="15.25" style="379" bestFit="1" customWidth="1"/>
    <col min="8964" max="8965" width="12.625" style="379" customWidth="1"/>
    <col min="8966" max="8966" width="17.25" style="379" bestFit="1" customWidth="1"/>
    <col min="8967" max="8967" width="14.25" style="379" customWidth="1"/>
    <col min="8968" max="8968" width="22.25" style="379" customWidth="1"/>
    <col min="8969" max="8969" width="23" style="379" customWidth="1"/>
    <col min="8970" max="8970" width="13" style="379" customWidth="1"/>
    <col min="8971" max="8971" width="12.625" style="379" customWidth="1"/>
    <col min="8972" max="8972" width="11.625" style="379" customWidth="1"/>
    <col min="8973" max="8973" width="8.25" style="379" customWidth="1"/>
    <col min="8974" max="8975" width="12" style="379" customWidth="1"/>
    <col min="8976" max="9214" width="11" style="379"/>
    <col min="9215" max="9215" width="18.25" style="379" bestFit="1" customWidth="1"/>
    <col min="9216" max="9216" width="14.375" style="379" customWidth="1"/>
    <col min="9217" max="9217" width="11.625" style="379" customWidth="1"/>
    <col min="9218" max="9218" width="19" style="379" customWidth="1"/>
    <col min="9219" max="9219" width="15.25" style="379" bestFit="1" customWidth="1"/>
    <col min="9220" max="9221" width="12.625" style="379" customWidth="1"/>
    <col min="9222" max="9222" width="17.25" style="379" bestFit="1" customWidth="1"/>
    <col min="9223" max="9223" width="14.25" style="379" customWidth="1"/>
    <col min="9224" max="9224" width="22.25" style="379" customWidth="1"/>
    <col min="9225" max="9225" width="23" style="379" customWidth="1"/>
    <col min="9226" max="9226" width="13" style="379" customWidth="1"/>
    <col min="9227" max="9227" width="12.625" style="379" customWidth="1"/>
    <col min="9228" max="9228" width="11.625" style="379" customWidth="1"/>
    <col min="9229" max="9229" width="8.25" style="379" customWidth="1"/>
    <col min="9230" max="9231" width="12" style="379" customWidth="1"/>
    <col min="9232" max="9470" width="11" style="379"/>
    <col min="9471" max="9471" width="18.25" style="379" bestFit="1" customWidth="1"/>
    <col min="9472" max="9472" width="14.375" style="379" customWidth="1"/>
    <col min="9473" max="9473" width="11.625" style="379" customWidth="1"/>
    <col min="9474" max="9474" width="19" style="379" customWidth="1"/>
    <col min="9475" max="9475" width="15.25" style="379" bestFit="1" customWidth="1"/>
    <col min="9476" max="9477" width="12.625" style="379" customWidth="1"/>
    <col min="9478" max="9478" width="17.25" style="379" bestFit="1" customWidth="1"/>
    <col min="9479" max="9479" width="14.25" style="379" customWidth="1"/>
    <col min="9480" max="9480" width="22.25" style="379" customWidth="1"/>
    <col min="9481" max="9481" width="23" style="379" customWidth="1"/>
    <col min="9482" max="9482" width="13" style="379" customWidth="1"/>
    <col min="9483" max="9483" width="12.625" style="379" customWidth="1"/>
    <col min="9484" max="9484" width="11.625" style="379" customWidth="1"/>
    <col min="9485" max="9485" width="8.25" style="379" customWidth="1"/>
    <col min="9486" max="9487" width="12" style="379" customWidth="1"/>
    <col min="9488" max="9726" width="11" style="379"/>
    <col min="9727" max="9727" width="18.25" style="379" bestFit="1" customWidth="1"/>
    <col min="9728" max="9728" width="14.375" style="379" customWidth="1"/>
    <col min="9729" max="9729" width="11.625" style="379" customWidth="1"/>
    <col min="9730" max="9730" width="19" style="379" customWidth="1"/>
    <col min="9731" max="9731" width="15.25" style="379" bestFit="1" customWidth="1"/>
    <col min="9732" max="9733" width="12.625" style="379" customWidth="1"/>
    <col min="9734" max="9734" width="17.25" style="379" bestFit="1" customWidth="1"/>
    <col min="9735" max="9735" width="14.25" style="379" customWidth="1"/>
    <col min="9736" max="9736" width="22.25" style="379" customWidth="1"/>
    <col min="9737" max="9737" width="23" style="379" customWidth="1"/>
    <col min="9738" max="9738" width="13" style="379" customWidth="1"/>
    <col min="9739" max="9739" width="12.625" style="379" customWidth="1"/>
    <col min="9740" max="9740" width="11.625" style="379" customWidth="1"/>
    <col min="9741" max="9741" width="8.25" style="379" customWidth="1"/>
    <col min="9742" max="9743" width="12" style="379" customWidth="1"/>
    <col min="9744" max="9982" width="11" style="379"/>
    <col min="9983" max="9983" width="18.25" style="379" bestFit="1" customWidth="1"/>
    <col min="9984" max="9984" width="14.375" style="379" customWidth="1"/>
    <col min="9985" max="9985" width="11.625" style="379" customWidth="1"/>
    <col min="9986" max="9986" width="19" style="379" customWidth="1"/>
    <col min="9987" max="9987" width="15.25" style="379" bestFit="1" customWidth="1"/>
    <col min="9988" max="9989" width="12.625" style="379" customWidth="1"/>
    <col min="9990" max="9990" width="17.25" style="379" bestFit="1" customWidth="1"/>
    <col min="9991" max="9991" width="14.25" style="379" customWidth="1"/>
    <col min="9992" max="9992" width="22.25" style="379" customWidth="1"/>
    <col min="9993" max="9993" width="23" style="379" customWidth="1"/>
    <col min="9994" max="9994" width="13" style="379" customWidth="1"/>
    <col min="9995" max="9995" width="12.625" style="379" customWidth="1"/>
    <col min="9996" max="9996" width="11.625" style="379" customWidth="1"/>
    <col min="9997" max="9997" width="8.25" style="379" customWidth="1"/>
    <col min="9998" max="9999" width="12" style="379" customWidth="1"/>
    <col min="10000" max="10238" width="11" style="379"/>
    <col min="10239" max="10239" width="18.25" style="379" bestFit="1" customWidth="1"/>
    <col min="10240" max="10240" width="14.375" style="379" customWidth="1"/>
    <col min="10241" max="10241" width="11.625" style="379" customWidth="1"/>
    <col min="10242" max="10242" width="19" style="379" customWidth="1"/>
    <col min="10243" max="10243" width="15.25" style="379" bestFit="1" customWidth="1"/>
    <col min="10244" max="10245" width="12.625" style="379" customWidth="1"/>
    <col min="10246" max="10246" width="17.25" style="379" bestFit="1" customWidth="1"/>
    <col min="10247" max="10247" width="14.25" style="379" customWidth="1"/>
    <col min="10248" max="10248" width="22.25" style="379" customWidth="1"/>
    <col min="10249" max="10249" width="23" style="379" customWidth="1"/>
    <col min="10250" max="10250" width="13" style="379" customWidth="1"/>
    <col min="10251" max="10251" width="12.625" style="379" customWidth="1"/>
    <col min="10252" max="10252" width="11.625" style="379" customWidth="1"/>
    <col min="10253" max="10253" width="8.25" style="379" customWidth="1"/>
    <col min="10254" max="10255" width="12" style="379" customWidth="1"/>
    <col min="10256" max="10494" width="11" style="379"/>
    <col min="10495" max="10495" width="18.25" style="379" bestFit="1" customWidth="1"/>
    <col min="10496" max="10496" width="14.375" style="379" customWidth="1"/>
    <col min="10497" max="10497" width="11.625" style="379" customWidth="1"/>
    <col min="10498" max="10498" width="19" style="379" customWidth="1"/>
    <col min="10499" max="10499" width="15.25" style="379" bestFit="1" customWidth="1"/>
    <col min="10500" max="10501" width="12.625" style="379" customWidth="1"/>
    <col min="10502" max="10502" width="17.25" style="379" bestFit="1" customWidth="1"/>
    <col min="10503" max="10503" width="14.25" style="379" customWidth="1"/>
    <col min="10504" max="10504" width="22.25" style="379" customWidth="1"/>
    <col min="10505" max="10505" width="23" style="379" customWidth="1"/>
    <col min="10506" max="10506" width="13" style="379" customWidth="1"/>
    <col min="10507" max="10507" width="12.625" style="379" customWidth="1"/>
    <col min="10508" max="10508" width="11.625" style="379" customWidth="1"/>
    <col min="10509" max="10509" width="8.25" style="379" customWidth="1"/>
    <col min="10510" max="10511" width="12" style="379" customWidth="1"/>
    <col min="10512" max="10750" width="11" style="379"/>
    <col min="10751" max="10751" width="18.25" style="379" bestFit="1" customWidth="1"/>
    <col min="10752" max="10752" width="14.375" style="379" customWidth="1"/>
    <col min="10753" max="10753" width="11.625" style="379" customWidth="1"/>
    <col min="10754" max="10754" width="19" style="379" customWidth="1"/>
    <col min="10755" max="10755" width="15.25" style="379" bestFit="1" customWidth="1"/>
    <col min="10756" max="10757" width="12.625" style="379" customWidth="1"/>
    <col min="10758" max="10758" width="17.25" style="379" bestFit="1" customWidth="1"/>
    <col min="10759" max="10759" width="14.25" style="379" customWidth="1"/>
    <col min="10760" max="10760" width="22.25" style="379" customWidth="1"/>
    <col min="10761" max="10761" width="23" style="379" customWidth="1"/>
    <col min="10762" max="10762" width="13" style="379" customWidth="1"/>
    <col min="10763" max="10763" width="12.625" style="379" customWidth="1"/>
    <col min="10764" max="10764" width="11.625" style="379" customWidth="1"/>
    <col min="10765" max="10765" width="8.25" style="379" customWidth="1"/>
    <col min="10766" max="10767" width="12" style="379" customWidth="1"/>
    <col min="10768" max="11006" width="11" style="379"/>
    <col min="11007" max="11007" width="18.25" style="379" bestFit="1" customWidth="1"/>
    <col min="11008" max="11008" width="14.375" style="379" customWidth="1"/>
    <col min="11009" max="11009" width="11.625" style="379" customWidth="1"/>
    <col min="11010" max="11010" width="19" style="379" customWidth="1"/>
    <col min="11011" max="11011" width="15.25" style="379" bestFit="1" customWidth="1"/>
    <col min="11012" max="11013" width="12.625" style="379" customWidth="1"/>
    <col min="11014" max="11014" width="17.25" style="379" bestFit="1" customWidth="1"/>
    <col min="11015" max="11015" width="14.25" style="379" customWidth="1"/>
    <col min="11016" max="11016" width="22.25" style="379" customWidth="1"/>
    <col min="11017" max="11017" width="23" style="379" customWidth="1"/>
    <col min="11018" max="11018" width="13" style="379" customWidth="1"/>
    <col min="11019" max="11019" width="12.625" style="379" customWidth="1"/>
    <col min="11020" max="11020" width="11.625" style="379" customWidth="1"/>
    <col min="11021" max="11021" width="8.25" style="379" customWidth="1"/>
    <col min="11022" max="11023" width="12" style="379" customWidth="1"/>
    <col min="11024" max="11262" width="11" style="379"/>
    <col min="11263" max="11263" width="18.25" style="379" bestFit="1" customWidth="1"/>
    <col min="11264" max="11264" width="14.375" style="379" customWidth="1"/>
    <col min="11265" max="11265" width="11.625" style="379" customWidth="1"/>
    <col min="11266" max="11266" width="19" style="379" customWidth="1"/>
    <col min="11267" max="11267" width="15.25" style="379" bestFit="1" customWidth="1"/>
    <col min="11268" max="11269" width="12.625" style="379" customWidth="1"/>
    <col min="11270" max="11270" width="17.25" style="379" bestFit="1" customWidth="1"/>
    <col min="11271" max="11271" width="14.25" style="379" customWidth="1"/>
    <col min="11272" max="11272" width="22.25" style="379" customWidth="1"/>
    <col min="11273" max="11273" width="23" style="379" customWidth="1"/>
    <col min="11274" max="11274" width="13" style="379" customWidth="1"/>
    <col min="11275" max="11275" width="12.625" style="379" customWidth="1"/>
    <col min="11276" max="11276" width="11.625" style="379" customWidth="1"/>
    <col min="11277" max="11277" width="8.25" style="379" customWidth="1"/>
    <col min="11278" max="11279" width="12" style="379" customWidth="1"/>
    <col min="11280" max="11518" width="11" style="379"/>
    <col min="11519" max="11519" width="18.25" style="379" bestFit="1" customWidth="1"/>
    <col min="11520" max="11520" width="14.375" style="379" customWidth="1"/>
    <col min="11521" max="11521" width="11.625" style="379" customWidth="1"/>
    <col min="11522" max="11522" width="19" style="379" customWidth="1"/>
    <col min="11523" max="11523" width="15.25" style="379" bestFit="1" customWidth="1"/>
    <col min="11524" max="11525" width="12.625" style="379" customWidth="1"/>
    <col min="11526" max="11526" width="17.25" style="379" bestFit="1" customWidth="1"/>
    <col min="11527" max="11527" width="14.25" style="379" customWidth="1"/>
    <col min="11528" max="11528" width="22.25" style="379" customWidth="1"/>
    <col min="11529" max="11529" width="23" style="379" customWidth="1"/>
    <col min="11530" max="11530" width="13" style="379" customWidth="1"/>
    <col min="11531" max="11531" width="12.625" style="379" customWidth="1"/>
    <col min="11532" max="11532" width="11.625" style="379" customWidth="1"/>
    <col min="11533" max="11533" width="8.25" style="379" customWidth="1"/>
    <col min="11534" max="11535" width="12" style="379" customWidth="1"/>
    <col min="11536" max="11774" width="11" style="379"/>
    <col min="11775" max="11775" width="18.25" style="379" bestFit="1" customWidth="1"/>
    <col min="11776" max="11776" width="14.375" style="379" customWidth="1"/>
    <col min="11777" max="11777" width="11.625" style="379" customWidth="1"/>
    <col min="11778" max="11778" width="19" style="379" customWidth="1"/>
    <col min="11779" max="11779" width="15.25" style="379" bestFit="1" customWidth="1"/>
    <col min="11780" max="11781" width="12.625" style="379" customWidth="1"/>
    <col min="11782" max="11782" width="17.25" style="379" bestFit="1" customWidth="1"/>
    <col min="11783" max="11783" width="14.25" style="379" customWidth="1"/>
    <col min="11784" max="11784" width="22.25" style="379" customWidth="1"/>
    <col min="11785" max="11785" width="23" style="379" customWidth="1"/>
    <col min="11786" max="11786" width="13" style="379" customWidth="1"/>
    <col min="11787" max="11787" width="12.625" style="379" customWidth="1"/>
    <col min="11788" max="11788" width="11.625" style="379" customWidth="1"/>
    <col min="11789" max="11789" width="8.25" style="379" customWidth="1"/>
    <col min="11790" max="11791" width="12" style="379" customWidth="1"/>
    <col min="11792" max="12030" width="11" style="379"/>
    <col min="12031" max="12031" width="18.25" style="379" bestFit="1" customWidth="1"/>
    <col min="12032" max="12032" width="14.375" style="379" customWidth="1"/>
    <col min="12033" max="12033" width="11.625" style="379" customWidth="1"/>
    <col min="12034" max="12034" width="19" style="379" customWidth="1"/>
    <col min="12035" max="12035" width="15.25" style="379" bestFit="1" customWidth="1"/>
    <col min="12036" max="12037" width="12.625" style="379" customWidth="1"/>
    <col min="12038" max="12038" width="17.25" style="379" bestFit="1" customWidth="1"/>
    <col min="12039" max="12039" width="14.25" style="379" customWidth="1"/>
    <col min="12040" max="12040" width="22.25" style="379" customWidth="1"/>
    <col min="12041" max="12041" width="23" style="379" customWidth="1"/>
    <col min="12042" max="12042" width="13" style="379" customWidth="1"/>
    <col min="12043" max="12043" width="12.625" style="379" customWidth="1"/>
    <col min="12044" max="12044" width="11.625" style="379" customWidth="1"/>
    <col min="12045" max="12045" width="8.25" style="379" customWidth="1"/>
    <col min="12046" max="12047" width="12" style="379" customWidth="1"/>
    <col min="12048" max="12286" width="11" style="379"/>
    <col min="12287" max="12287" width="18.25" style="379" bestFit="1" customWidth="1"/>
    <col min="12288" max="12288" width="14.375" style="379" customWidth="1"/>
    <col min="12289" max="12289" width="11.625" style="379" customWidth="1"/>
    <col min="12290" max="12290" width="19" style="379" customWidth="1"/>
    <col min="12291" max="12291" width="15.25" style="379" bestFit="1" customWidth="1"/>
    <col min="12292" max="12293" width="12.625" style="379" customWidth="1"/>
    <col min="12294" max="12294" width="17.25" style="379" bestFit="1" customWidth="1"/>
    <col min="12295" max="12295" width="14.25" style="379" customWidth="1"/>
    <col min="12296" max="12296" width="22.25" style="379" customWidth="1"/>
    <col min="12297" max="12297" width="23" style="379" customWidth="1"/>
    <col min="12298" max="12298" width="13" style="379" customWidth="1"/>
    <col min="12299" max="12299" width="12.625" style="379" customWidth="1"/>
    <col min="12300" max="12300" width="11.625" style="379" customWidth="1"/>
    <col min="12301" max="12301" width="8.25" style="379" customWidth="1"/>
    <col min="12302" max="12303" width="12" style="379" customWidth="1"/>
    <col min="12304" max="12542" width="11" style="379"/>
    <col min="12543" max="12543" width="18.25" style="379" bestFit="1" customWidth="1"/>
    <col min="12544" max="12544" width="14.375" style="379" customWidth="1"/>
    <col min="12545" max="12545" width="11.625" style="379" customWidth="1"/>
    <col min="12546" max="12546" width="19" style="379" customWidth="1"/>
    <col min="12547" max="12547" width="15.25" style="379" bestFit="1" customWidth="1"/>
    <col min="12548" max="12549" width="12.625" style="379" customWidth="1"/>
    <col min="12550" max="12550" width="17.25" style="379" bestFit="1" customWidth="1"/>
    <col min="12551" max="12551" width="14.25" style="379" customWidth="1"/>
    <col min="12552" max="12552" width="22.25" style="379" customWidth="1"/>
    <col min="12553" max="12553" width="23" style="379" customWidth="1"/>
    <col min="12554" max="12554" width="13" style="379" customWidth="1"/>
    <col min="12555" max="12555" width="12.625" style="379" customWidth="1"/>
    <col min="12556" max="12556" width="11.625" style="379" customWidth="1"/>
    <col min="12557" max="12557" width="8.25" style="379" customWidth="1"/>
    <col min="12558" max="12559" width="12" style="379" customWidth="1"/>
    <col min="12560" max="12798" width="11" style="379"/>
    <col min="12799" max="12799" width="18.25" style="379" bestFit="1" customWidth="1"/>
    <col min="12800" max="12800" width="14.375" style="379" customWidth="1"/>
    <col min="12801" max="12801" width="11.625" style="379" customWidth="1"/>
    <col min="12802" max="12802" width="19" style="379" customWidth="1"/>
    <col min="12803" max="12803" width="15.25" style="379" bestFit="1" customWidth="1"/>
    <col min="12804" max="12805" width="12.625" style="379" customWidth="1"/>
    <col min="12806" max="12806" width="17.25" style="379" bestFit="1" customWidth="1"/>
    <col min="12807" max="12807" width="14.25" style="379" customWidth="1"/>
    <col min="12808" max="12808" width="22.25" style="379" customWidth="1"/>
    <col min="12809" max="12809" width="23" style="379" customWidth="1"/>
    <col min="12810" max="12810" width="13" style="379" customWidth="1"/>
    <col min="12811" max="12811" width="12.625" style="379" customWidth="1"/>
    <col min="12812" max="12812" width="11.625" style="379" customWidth="1"/>
    <col min="12813" max="12813" width="8.25" style="379" customWidth="1"/>
    <col min="12814" max="12815" width="12" style="379" customWidth="1"/>
    <col min="12816" max="13054" width="11" style="379"/>
    <col min="13055" max="13055" width="18.25" style="379" bestFit="1" customWidth="1"/>
    <col min="13056" max="13056" width="14.375" style="379" customWidth="1"/>
    <col min="13057" max="13057" width="11.625" style="379" customWidth="1"/>
    <col min="13058" max="13058" width="19" style="379" customWidth="1"/>
    <col min="13059" max="13059" width="15.25" style="379" bestFit="1" customWidth="1"/>
    <col min="13060" max="13061" width="12.625" style="379" customWidth="1"/>
    <col min="13062" max="13062" width="17.25" style="379" bestFit="1" customWidth="1"/>
    <col min="13063" max="13063" width="14.25" style="379" customWidth="1"/>
    <col min="13064" max="13064" width="22.25" style="379" customWidth="1"/>
    <col min="13065" max="13065" width="23" style="379" customWidth="1"/>
    <col min="13066" max="13066" width="13" style="379" customWidth="1"/>
    <col min="13067" max="13067" width="12.625" style="379" customWidth="1"/>
    <col min="13068" max="13068" width="11.625" style="379" customWidth="1"/>
    <col min="13069" max="13069" width="8.25" style="379" customWidth="1"/>
    <col min="13070" max="13071" width="12" style="379" customWidth="1"/>
    <col min="13072" max="13310" width="11" style="379"/>
    <col min="13311" max="13311" width="18.25" style="379" bestFit="1" customWidth="1"/>
    <col min="13312" max="13312" width="14.375" style="379" customWidth="1"/>
    <col min="13313" max="13313" width="11.625" style="379" customWidth="1"/>
    <col min="13314" max="13314" width="19" style="379" customWidth="1"/>
    <col min="13315" max="13315" width="15.25" style="379" bestFit="1" customWidth="1"/>
    <col min="13316" max="13317" width="12.625" style="379" customWidth="1"/>
    <col min="13318" max="13318" width="17.25" style="379" bestFit="1" customWidth="1"/>
    <col min="13319" max="13319" width="14.25" style="379" customWidth="1"/>
    <col min="13320" max="13320" width="22.25" style="379" customWidth="1"/>
    <col min="13321" max="13321" width="23" style="379" customWidth="1"/>
    <col min="13322" max="13322" width="13" style="379" customWidth="1"/>
    <col min="13323" max="13323" width="12.625" style="379" customWidth="1"/>
    <col min="13324" max="13324" width="11.625" style="379" customWidth="1"/>
    <col min="13325" max="13325" width="8.25" style="379" customWidth="1"/>
    <col min="13326" max="13327" width="12" style="379" customWidth="1"/>
    <col min="13328" max="13566" width="11" style="379"/>
    <col min="13567" max="13567" width="18.25" style="379" bestFit="1" customWidth="1"/>
    <col min="13568" max="13568" width="14.375" style="379" customWidth="1"/>
    <col min="13569" max="13569" width="11.625" style="379" customWidth="1"/>
    <col min="13570" max="13570" width="19" style="379" customWidth="1"/>
    <col min="13571" max="13571" width="15.25" style="379" bestFit="1" customWidth="1"/>
    <col min="13572" max="13573" width="12.625" style="379" customWidth="1"/>
    <col min="13574" max="13574" width="17.25" style="379" bestFit="1" customWidth="1"/>
    <col min="13575" max="13575" width="14.25" style="379" customWidth="1"/>
    <col min="13576" max="13576" width="22.25" style="379" customWidth="1"/>
    <col min="13577" max="13577" width="23" style="379" customWidth="1"/>
    <col min="13578" max="13578" width="13" style="379" customWidth="1"/>
    <col min="13579" max="13579" width="12.625" style="379" customWidth="1"/>
    <col min="13580" max="13580" width="11.625" style="379" customWidth="1"/>
    <col min="13581" max="13581" width="8.25" style="379" customWidth="1"/>
    <col min="13582" max="13583" width="12" style="379" customWidth="1"/>
    <col min="13584" max="13822" width="11" style="379"/>
    <col min="13823" max="13823" width="18.25" style="379" bestFit="1" customWidth="1"/>
    <col min="13824" max="13824" width="14.375" style="379" customWidth="1"/>
    <col min="13825" max="13825" width="11.625" style="379" customWidth="1"/>
    <col min="13826" max="13826" width="19" style="379" customWidth="1"/>
    <col min="13827" max="13827" width="15.25" style="379" bestFit="1" customWidth="1"/>
    <col min="13828" max="13829" width="12.625" style="379" customWidth="1"/>
    <col min="13830" max="13830" width="17.25" style="379" bestFit="1" customWidth="1"/>
    <col min="13831" max="13831" width="14.25" style="379" customWidth="1"/>
    <col min="13832" max="13832" width="22.25" style="379" customWidth="1"/>
    <col min="13833" max="13833" width="23" style="379" customWidth="1"/>
    <col min="13834" max="13834" width="13" style="379" customWidth="1"/>
    <col min="13835" max="13835" width="12.625" style="379" customWidth="1"/>
    <col min="13836" max="13836" width="11.625" style="379" customWidth="1"/>
    <col min="13837" max="13837" width="8.25" style="379" customWidth="1"/>
    <col min="13838" max="13839" width="12" style="379" customWidth="1"/>
    <col min="13840" max="14078" width="11" style="379"/>
    <col min="14079" max="14079" width="18.25" style="379" bestFit="1" customWidth="1"/>
    <col min="14080" max="14080" width="14.375" style="379" customWidth="1"/>
    <col min="14081" max="14081" width="11.625" style="379" customWidth="1"/>
    <col min="14082" max="14082" width="19" style="379" customWidth="1"/>
    <col min="14083" max="14083" width="15.25" style="379" bestFit="1" customWidth="1"/>
    <col min="14084" max="14085" width="12.625" style="379" customWidth="1"/>
    <col min="14086" max="14086" width="17.25" style="379" bestFit="1" customWidth="1"/>
    <col min="14087" max="14087" width="14.25" style="379" customWidth="1"/>
    <col min="14088" max="14088" width="22.25" style="379" customWidth="1"/>
    <col min="14089" max="14089" width="23" style="379" customWidth="1"/>
    <col min="14090" max="14090" width="13" style="379" customWidth="1"/>
    <col min="14091" max="14091" width="12.625" style="379" customWidth="1"/>
    <col min="14092" max="14092" width="11.625" style="379" customWidth="1"/>
    <col min="14093" max="14093" width="8.25" style="379" customWidth="1"/>
    <col min="14094" max="14095" width="12" style="379" customWidth="1"/>
    <col min="14096" max="14334" width="11" style="379"/>
    <col min="14335" max="14335" width="18.25" style="379" bestFit="1" customWidth="1"/>
    <col min="14336" max="14336" width="14.375" style="379" customWidth="1"/>
    <col min="14337" max="14337" width="11.625" style="379" customWidth="1"/>
    <col min="14338" max="14338" width="19" style="379" customWidth="1"/>
    <col min="14339" max="14339" width="15.25" style="379" bestFit="1" customWidth="1"/>
    <col min="14340" max="14341" width="12.625" style="379" customWidth="1"/>
    <col min="14342" max="14342" width="17.25" style="379" bestFit="1" customWidth="1"/>
    <col min="14343" max="14343" width="14.25" style="379" customWidth="1"/>
    <col min="14344" max="14344" width="22.25" style="379" customWidth="1"/>
    <col min="14345" max="14345" width="23" style="379" customWidth="1"/>
    <col min="14346" max="14346" width="13" style="379" customWidth="1"/>
    <col min="14347" max="14347" width="12.625" style="379" customWidth="1"/>
    <col min="14348" max="14348" width="11.625" style="379" customWidth="1"/>
    <col min="14349" max="14349" width="8.25" style="379" customWidth="1"/>
    <col min="14350" max="14351" width="12" style="379" customWidth="1"/>
    <col min="14352" max="14590" width="11" style="379"/>
    <col min="14591" max="14591" width="18.25" style="379" bestFit="1" customWidth="1"/>
    <col min="14592" max="14592" width="14.375" style="379" customWidth="1"/>
    <col min="14593" max="14593" width="11.625" style="379" customWidth="1"/>
    <col min="14594" max="14594" width="19" style="379" customWidth="1"/>
    <col min="14595" max="14595" width="15.25" style="379" bestFit="1" customWidth="1"/>
    <col min="14596" max="14597" width="12.625" style="379" customWidth="1"/>
    <col min="14598" max="14598" width="17.25" style="379" bestFit="1" customWidth="1"/>
    <col min="14599" max="14599" width="14.25" style="379" customWidth="1"/>
    <col min="14600" max="14600" width="22.25" style="379" customWidth="1"/>
    <col min="14601" max="14601" width="23" style="379" customWidth="1"/>
    <col min="14602" max="14602" width="13" style="379" customWidth="1"/>
    <col min="14603" max="14603" width="12.625" style="379" customWidth="1"/>
    <col min="14604" max="14604" width="11.625" style="379" customWidth="1"/>
    <col min="14605" max="14605" width="8.25" style="379" customWidth="1"/>
    <col min="14606" max="14607" width="12" style="379" customWidth="1"/>
    <col min="14608" max="14846" width="11" style="379"/>
    <col min="14847" max="14847" width="18.25" style="379" bestFit="1" customWidth="1"/>
    <col min="14848" max="14848" width="14.375" style="379" customWidth="1"/>
    <col min="14849" max="14849" width="11.625" style="379" customWidth="1"/>
    <col min="14850" max="14850" width="19" style="379" customWidth="1"/>
    <col min="14851" max="14851" width="15.25" style="379" bestFit="1" customWidth="1"/>
    <col min="14852" max="14853" width="12.625" style="379" customWidth="1"/>
    <col min="14854" max="14854" width="17.25" style="379" bestFit="1" customWidth="1"/>
    <col min="14855" max="14855" width="14.25" style="379" customWidth="1"/>
    <col min="14856" max="14856" width="22.25" style="379" customWidth="1"/>
    <col min="14857" max="14857" width="23" style="379" customWidth="1"/>
    <col min="14858" max="14858" width="13" style="379" customWidth="1"/>
    <col min="14859" max="14859" width="12.625" style="379" customWidth="1"/>
    <col min="14860" max="14860" width="11.625" style="379" customWidth="1"/>
    <col min="14861" max="14861" width="8.25" style="379" customWidth="1"/>
    <col min="14862" max="14863" width="12" style="379" customWidth="1"/>
    <col min="14864" max="15102" width="11" style="379"/>
    <col min="15103" max="15103" width="18.25" style="379" bestFit="1" customWidth="1"/>
    <col min="15104" max="15104" width="14.375" style="379" customWidth="1"/>
    <col min="15105" max="15105" width="11.625" style="379" customWidth="1"/>
    <col min="15106" max="15106" width="19" style="379" customWidth="1"/>
    <col min="15107" max="15107" width="15.25" style="379" bestFit="1" customWidth="1"/>
    <col min="15108" max="15109" width="12.625" style="379" customWidth="1"/>
    <col min="15110" max="15110" width="17.25" style="379" bestFit="1" customWidth="1"/>
    <col min="15111" max="15111" width="14.25" style="379" customWidth="1"/>
    <col min="15112" max="15112" width="22.25" style="379" customWidth="1"/>
    <col min="15113" max="15113" width="23" style="379" customWidth="1"/>
    <col min="15114" max="15114" width="13" style="379" customWidth="1"/>
    <col min="15115" max="15115" width="12.625" style="379" customWidth="1"/>
    <col min="15116" max="15116" width="11.625" style="379" customWidth="1"/>
    <col min="15117" max="15117" width="8.25" style="379" customWidth="1"/>
    <col min="15118" max="15119" width="12" style="379" customWidth="1"/>
    <col min="15120" max="15358" width="11" style="379"/>
    <col min="15359" max="15359" width="18.25" style="379" bestFit="1" customWidth="1"/>
    <col min="15360" max="15360" width="14.375" style="379" customWidth="1"/>
    <col min="15361" max="15361" width="11.625" style="379" customWidth="1"/>
    <col min="15362" max="15362" width="19" style="379" customWidth="1"/>
    <col min="15363" max="15363" width="15.25" style="379" bestFit="1" customWidth="1"/>
    <col min="15364" max="15365" width="12.625" style="379" customWidth="1"/>
    <col min="15366" max="15366" width="17.25" style="379" bestFit="1" customWidth="1"/>
    <col min="15367" max="15367" width="14.25" style="379" customWidth="1"/>
    <col min="15368" max="15368" width="22.25" style="379" customWidth="1"/>
    <col min="15369" max="15369" width="23" style="379" customWidth="1"/>
    <col min="15370" max="15370" width="13" style="379" customWidth="1"/>
    <col min="15371" max="15371" width="12.625" style="379" customWidth="1"/>
    <col min="15372" max="15372" width="11.625" style="379" customWidth="1"/>
    <col min="15373" max="15373" width="8.25" style="379" customWidth="1"/>
    <col min="15374" max="15375" width="12" style="379" customWidth="1"/>
    <col min="15376" max="15614" width="11" style="379"/>
    <col min="15615" max="15615" width="18.25" style="379" bestFit="1" customWidth="1"/>
    <col min="15616" max="15616" width="14.375" style="379" customWidth="1"/>
    <col min="15617" max="15617" width="11.625" style="379" customWidth="1"/>
    <col min="15618" max="15618" width="19" style="379" customWidth="1"/>
    <col min="15619" max="15619" width="15.25" style="379" bestFit="1" customWidth="1"/>
    <col min="15620" max="15621" width="12.625" style="379" customWidth="1"/>
    <col min="15622" max="15622" width="17.25" style="379" bestFit="1" customWidth="1"/>
    <col min="15623" max="15623" width="14.25" style="379" customWidth="1"/>
    <col min="15624" max="15624" width="22.25" style="379" customWidth="1"/>
    <col min="15625" max="15625" width="23" style="379" customWidth="1"/>
    <col min="15626" max="15626" width="13" style="379" customWidth="1"/>
    <col min="15627" max="15627" width="12.625" style="379" customWidth="1"/>
    <col min="15628" max="15628" width="11.625" style="379" customWidth="1"/>
    <col min="15629" max="15629" width="8.25" style="379" customWidth="1"/>
    <col min="15630" max="15631" width="12" style="379" customWidth="1"/>
    <col min="15632" max="15870" width="11" style="379"/>
    <col min="15871" max="15871" width="18.25" style="379" bestFit="1" customWidth="1"/>
    <col min="15872" max="15872" width="14.375" style="379" customWidth="1"/>
    <col min="15873" max="15873" width="11.625" style="379" customWidth="1"/>
    <col min="15874" max="15874" width="19" style="379" customWidth="1"/>
    <col min="15875" max="15875" width="15.25" style="379" bestFit="1" customWidth="1"/>
    <col min="15876" max="15877" width="12.625" style="379" customWidth="1"/>
    <col min="15878" max="15878" width="17.25" style="379" bestFit="1" customWidth="1"/>
    <col min="15879" max="15879" width="14.25" style="379" customWidth="1"/>
    <col min="15880" max="15880" width="22.25" style="379" customWidth="1"/>
    <col min="15881" max="15881" width="23" style="379" customWidth="1"/>
    <col min="15882" max="15882" width="13" style="379" customWidth="1"/>
    <col min="15883" max="15883" width="12.625" style="379" customWidth="1"/>
    <col min="15884" max="15884" width="11.625" style="379" customWidth="1"/>
    <col min="15885" max="15885" width="8.25" style="379" customWidth="1"/>
    <col min="15886" max="15887" width="12" style="379" customWidth="1"/>
    <col min="15888" max="16126" width="11" style="379"/>
    <col min="16127" max="16127" width="18.25" style="379" bestFit="1" customWidth="1"/>
    <col min="16128" max="16128" width="14.375" style="379" customWidth="1"/>
    <col min="16129" max="16129" width="11.625" style="379" customWidth="1"/>
    <col min="16130" max="16130" width="19" style="379" customWidth="1"/>
    <col min="16131" max="16131" width="15.25" style="379" bestFit="1" customWidth="1"/>
    <col min="16132" max="16133" width="12.625" style="379" customWidth="1"/>
    <col min="16134" max="16134" width="17.25" style="379" bestFit="1" customWidth="1"/>
    <col min="16135" max="16135" width="14.25" style="379" customWidth="1"/>
    <col min="16136" max="16136" width="22.25" style="379" customWidth="1"/>
    <col min="16137" max="16137" width="23" style="379" customWidth="1"/>
    <col min="16138" max="16138" width="13" style="379" customWidth="1"/>
    <col min="16139" max="16139" width="12.625" style="379" customWidth="1"/>
    <col min="16140" max="16140" width="11.625" style="379" customWidth="1"/>
    <col min="16141" max="16141" width="8.25" style="379" customWidth="1"/>
    <col min="16142" max="16143" width="12" style="379" customWidth="1"/>
    <col min="16144" max="16384" width="11" style="379"/>
  </cols>
  <sheetData>
    <row r="1" spans="1:26" s="288" customFormat="1" ht="13.5" customHeight="1" thickBot="1" x14ac:dyDescent="0.25">
      <c r="A1" s="287">
        <f ca="1">TODAY()</f>
        <v>44000</v>
      </c>
      <c r="B1" s="287"/>
      <c r="C1" s="287"/>
      <c r="D1" s="384"/>
      <c r="G1" s="289"/>
    </row>
    <row r="2" spans="1:26" s="288" customFormat="1" ht="45" customHeight="1" thickTop="1" thickBot="1" x14ac:dyDescent="0.25">
      <c r="A2" s="291" t="s">
        <v>187</v>
      </c>
      <c r="B2" s="401">
        <f>Planif!C1</f>
        <v>44197</v>
      </c>
      <c r="C2" s="482"/>
      <c r="D2" s="482"/>
      <c r="E2" s="292"/>
      <c r="F2" s="292"/>
      <c r="G2" s="293"/>
      <c r="H2" s="292"/>
      <c r="I2" s="292"/>
      <c r="J2" s="292"/>
      <c r="K2" s="292"/>
      <c r="L2" s="292"/>
      <c r="M2" s="294"/>
      <c r="N2" s="492" t="s">
        <v>31</v>
      </c>
      <c r="O2" s="493"/>
      <c r="P2" s="493"/>
      <c r="Q2" s="493"/>
      <c r="R2" s="493"/>
      <c r="S2" s="493"/>
      <c r="T2" s="494"/>
      <c r="U2" s="489" t="s">
        <v>0</v>
      </c>
      <c r="V2" s="490"/>
      <c r="W2" s="490"/>
      <c r="X2" s="490"/>
      <c r="Y2" s="490"/>
      <c r="Z2" s="491"/>
    </row>
    <row r="3" spans="1:26" s="288" customFormat="1" ht="38.25" customHeight="1" thickTop="1" x14ac:dyDescent="0.2">
      <c r="A3" s="508" t="s">
        <v>1</v>
      </c>
      <c r="B3" s="514" t="s">
        <v>3</v>
      </c>
      <c r="C3" s="515"/>
      <c r="D3" s="515"/>
      <c r="E3" s="516"/>
      <c r="F3" s="485" t="s">
        <v>241</v>
      </c>
      <c r="G3" s="510" t="s">
        <v>4</v>
      </c>
      <c r="H3" s="512" t="s">
        <v>34</v>
      </c>
      <c r="I3" s="512" t="s">
        <v>2</v>
      </c>
      <c r="J3" s="495" t="s">
        <v>5</v>
      </c>
      <c r="K3" s="496"/>
      <c r="L3" s="497" t="s">
        <v>248</v>
      </c>
      <c r="M3" s="499" t="s">
        <v>36</v>
      </c>
      <c r="N3" s="501" t="s">
        <v>30</v>
      </c>
      <c r="O3" s="502"/>
      <c r="P3" s="502"/>
      <c r="Q3" s="502"/>
      <c r="R3" s="502"/>
      <c r="S3" s="502"/>
      <c r="T3" s="503"/>
      <c r="U3" s="504" t="s">
        <v>6</v>
      </c>
      <c r="V3" s="295" t="s">
        <v>7</v>
      </c>
      <c r="W3" s="295" t="s">
        <v>45</v>
      </c>
      <c r="X3" s="506" t="s">
        <v>59</v>
      </c>
      <c r="Y3" s="483" t="s">
        <v>60</v>
      </c>
      <c r="Z3" s="487" t="s">
        <v>217</v>
      </c>
    </row>
    <row r="4" spans="1:26" s="288" customFormat="1" ht="30.75" customHeight="1" thickBot="1" x14ac:dyDescent="0.25">
      <c r="A4" s="509"/>
      <c r="B4" s="296" t="s">
        <v>8</v>
      </c>
      <c r="C4" s="346" t="s">
        <v>254</v>
      </c>
      <c r="D4" s="385" t="s">
        <v>9</v>
      </c>
      <c r="E4" s="346" t="s">
        <v>254</v>
      </c>
      <c r="F4" s="486"/>
      <c r="G4" s="511"/>
      <c r="H4" s="513"/>
      <c r="I4" s="513"/>
      <c r="J4" s="297" t="s">
        <v>10</v>
      </c>
      <c r="K4" s="298" t="s">
        <v>11</v>
      </c>
      <c r="L4" s="498"/>
      <c r="M4" s="500"/>
      <c r="N4" s="299" t="s">
        <v>35</v>
      </c>
      <c r="O4" s="300" t="s">
        <v>37</v>
      </c>
      <c r="P4" s="300" t="s">
        <v>27</v>
      </c>
      <c r="Q4" s="300" t="s">
        <v>29</v>
      </c>
      <c r="R4" s="300" t="s">
        <v>28</v>
      </c>
      <c r="S4" s="301" t="s">
        <v>53</v>
      </c>
      <c r="T4" s="302" t="s">
        <v>52</v>
      </c>
      <c r="U4" s="505"/>
      <c r="V4" s="298" t="s">
        <v>12</v>
      </c>
      <c r="W4" s="298" t="s">
        <v>12</v>
      </c>
      <c r="X4" s="507"/>
      <c r="Y4" s="484"/>
      <c r="Z4" s="488"/>
    </row>
    <row r="5" spans="1:26" s="288" customFormat="1" ht="20.25" customHeight="1" thickTop="1" x14ac:dyDescent="0.2">
      <c r="A5" s="303" t="s">
        <v>214</v>
      </c>
      <c r="B5" s="304">
        <v>44378</v>
      </c>
      <c r="C5" s="347">
        <f t="shared" ref="C5:C41" si="0">IF(B5="","",WEEKNUM(B5,2))</f>
        <v>27</v>
      </c>
      <c r="D5" s="304">
        <v>44408</v>
      </c>
      <c r="E5" s="347">
        <f t="shared" ref="E5:E34" si="1">IF(D5="","",WEEKNUM(D5,2))</f>
        <v>31</v>
      </c>
      <c r="F5" s="305"/>
      <c r="G5" s="306">
        <f t="shared" ref="G5:G36" ca="1" si="2">IF(B5= "", "",B5-$A$1)</f>
        <v>378</v>
      </c>
      <c r="H5" s="307"/>
      <c r="I5" s="308"/>
      <c r="J5" s="309"/>
      <c r="K5" s="310"/>
      <c r="L5" s="121" t="s">
        <v>286</v>
      </c>
      <c r="M5" s="121"/>
      <c r="N5" s="311"/>
      <c r="O5" s="312"/>
      <c r="P5" s="312"/>
      <c r="Q5" s="312"/>
      <c r="R5" s="313"/>
      <c r="S5" s="313"/>
      <c r="T5" s="314">
        <f>SUM(N5:S5)</f>
        <v>0</v>
      </c>
      <c r="U5" s="315" t="s">
        <v>21</v>
      </c>
      <c r="V5" s="316" t="s">
        <v>15</v>
      </c>
      <c r="W5" s="310" t="s">
        <v>15</v>
      </c>
      <c r="X5" s="310">
        <v>15</v>
      </c>
      <c r="Y5" s="310">
        <v>15</v>
      </c>
      <c r="Z5" s="351"/>
    </row>
    <row r="6" spans="1:26" s="288" customFormat="1" ht="20.25" customHeight="1" x14ac:dyDescent="0.2">
      <c r="A6" s="303" t="s">
        <v>339</v>
      </c>
      <c r="B6" s="304">
        <v>44379</v>
      </c>
      <c r="C6" s="347">
        <f t="shared" si="0"/>
        <v>27</v>
      </c>
      <c r="D6" s="304">
        <v>44381</v>
      </c>
      <c r="E6" s="347">
        <f t="shared" si="1"/>
        <v>27</v>
      </c>
      <c r="F6" s="322"/>
      <c r="G6" s="306">
        <f t="shared" ca="1" si="2"/>
        <v>379</v>
      </c>
      <c r="H6" s="307"/>
      <c r="I6" s="308"/>
      <c r="J6" s="309"/>
      <c r="K6" s="310"/>
      <c r="L6" s="121" t="s">
        <v>197</v>
      </c>
      <c r="M6" s="121" t="s">
        <v>340</v>
      </c>
      <c r="N6" s="311">
        <v>0</v>
      </c>
      <c r="O6" s="312">
        <v>0</v>
      </c>
      <c r="P6" s="312">
        <v>0</v>
      </c>
      <c r="Q6" s="312">
        <v>0</v>
      </c>
      <c r="R6" s="313">
        <v>0</v>
      </c>
      <c r="S6" s="313">
        <v>0</v>
      </c>
      <c r="T6" s="314">
        <v>0</v>
      </c>
      <c r="U6" s="315"/>
      <c r="V6" s="316"/>
      <c r="W6" s="310"/>
      <c r="X6" s="310">
        <v>0</v>
      </c>
      <c r="Y6" s="310">
        <v>0</v>
      </c>
      <c r="Z6" s="352"/>
    </row>
    <row r="7" spans="1:26" s="288" customFormat="1" ht="20.25" customHeight="1" x14ac:dyDescent="0.2">
      <c r="A7" s="303" t="s">
        <v>127</v>
      </c>
      <c r="B7" s="304">
        <v>44379</v>
      </c>
      <c r="C7" s="347">
        <f t="shared" si="0"/>
        <v>27</v>
      </c>
      <c r="D7" s="304">
        <v>44379</v>
      </c>
      <c r="E7" s="347">
        <f t="shared" si="1"/>
        <v>27</v>
      </c>
      <c r="F7" s="305"/>
      <c r="G7" s="306">
        <f t="shared" ca="1" si="2"/>
        <v>379</v>
      </c>
      <c r="H7" s="307"/>
      <c r="I7" s="308"/>
      <c r="J7" s="309"/>
      <c r="K7" s="310"/>
      <c r="L7" s="286" t="s">
        <v>197</v>
      </c>
      <c r="M7" s="286" t="s">
        <v>379</v>
      </c>
      <c r="N7" s="311"/>
      <c r="O7" s="312"/>
      <c r="P7" s="312"/>
      <c r="Q7" s="312"/>
      <c r="R7" s="313"/>
      <c r="S7" s="313"/>
      <c r="T7" s="314">
        <f t="shared" ref="T7:T35" si="3">SUM(N7:S7)</f>
        <v>0</v>
      </c>
      <c r="U7" s="315"/>
      <c r="V7" s="316"/>
      <c r="W7" s="310"/>
      <c r="X7" s="310">
        <v>0</v>
      </c>
      <c r="Y7" s="310">
        <v>0</v>
      </c>
      <c r="Z7" s="352"/>
    </row>
    <row r="8" spans="1:26" s="288" customFormat="1" ht="20.25" customHeight="1" x14ac:dyDescent="0.2">
      <c r="A8" s="303" t="s">
        <v>128</v>
      </c>
      <c r="B8" s="304">
        <v>44379</v>
      </c>
      <c r="C8" s="347">
        <f t="shared" si="0"/>
        <v>27</v>
      </c>
      <c r="D8" s="304">
        <v>44379</v>
      </c>
      <c r="E8" s="347">
        <f t="shared" si="1"/>
        <v>27</v>
      </c>
      <c r="F8" s="305"/>
      <c r="G8" s="306">
        <f t="shared" ca="1" si="2"/>
        <v>379</v>
      </c>
      <c r="H8" s="307"/>
      <c r="I8" s="319"/>
      <c r="J8" s="309"/>
      <c r="K8" s="310"/>
      <c r="L8" s="286" t="s">
        <v>197</v>
      </c>
      <c r="M8" s="286" t="s">
        <v>381</v>
      </c>
      <c r="N8" s="311"/>
      <c r="O8" s="312"/>
      <c r="P8" s="312"/>
      <c r="Q8" s="312"/>
      <c r="R8" s="313"/>
      <c r="S8" s="313"/>
      <c r="T8" s="314">
        <f t="shared" si="3"/>
        <v>0</v>
      </c>
      <c r="U8" s="318"/>
      <c r="V8" s="310"/>
      <c r="W8" s="310"/>
      <c r="X8" s="310">
        <v>0</v>
      </c>
      <c r="Y8" s="310">
        <v>0</v>
      </c>
      <c r="Z8" s="352"/>
    </row>
    <row r="9" spans="1:26" s="288" customFormat="1" ht="20.25" customHeight="1" x14ac:dyDescent="0.2">
      <c r="A9" s="303" t="s">
        <v>382</v>
      </c>
      <c r="B9" s="317">
        <v>44379</v>
      </c>
      <c r="C9" s="347">
        <f t="shared" si="0"/>
        <v>27</v>
      </c>
      <c r="D9" s="317">
        <v>44379</v>
      </c>
      <c r="E9" s="347">
        <f t="shared" si="1"/>
        <v>27</v>
      </c>
      <c r="F9" s="305"/>
      <c r="G9" s="306">
        <f t="shared" ca="1" si="2"/>
        <v>379</v>
      </c>
      <c r="H9" s="307"/>
      <c r="I9" s="319"/>
      <c r="J9" s="309"/>
      <c r="K9" s="310"/>
      <c r="L9" s="286" t="s">
        <v>197</v>
      </c>
      <c r="M9" s="286" t="s">
        <v>292</v>
      </c>
      <c r="N9" s="311"/>
      <c r="O9" s="312"/>
      <c r="P9" s="312"/>
      <c r="Q9" s="312"/>
      <c r="R9" s="313"/>
      <c r="S9" s="313"/>
      <c r="T9" s="314">
        <f t="shared" si="3"/>
        <v>0</v>
      </c>
      <c r="U9" s="315"/>
      <c r="V9" s="316"/>
      <c r="W9" s="310"/>
      <c r="X9" s="310">
        <v>0</v>
      </c>
      <c r="Y9" s="310">
        <v>0</v>
      </c>
      <c r="Z9" s="352"/>
    </row>
    <row r="10" spans="1:26" s="358" customFormat="1" ht="20.25" customHeight="1" x14ac:dyDescent="0.2">
      <c r="A10" s="303" t="s">
        <v>129</v>
      </c>
      <c r="B10" s="304">
        <v>44379</v>
      </c>
      <c r="C10" s="347">
        <f t="shared" si="0"/>
        <v>27</v>
      </c>
      <c r="D10" s="304">
        <v>44379</v>
      </c>
      <c r="E10" s="347">
        <f t="shared" si="1"/>
        <v>27</v>
      </c>
      <c r="F10" s="305"/>
      <c r="G10" s="306">
        <f t="shared" ca="1" si="2"/>
        <v>379</v>
      </c>
      <c r="H10" s="307"/>
      <c r="I10" s="308"/>
      <c r="J10" s="309"/>
      <c r="K10" s="310"/>
      <c r="L10" s="286" t="s">
        <v>197</v>
      </c>
      <c r="M10" s="286" t="s">
        <v>383</v>
      </c>
      <c r="N10" s="311"/>
      <c r="O10" s="312"/>
      <c r="P10" s="312"/>
      <c r="Q10" s="312"/>
      <c r="R10" s="313"/>
      <c r="S10" s="313"/>
      <c r="T10" s="314">
        <f t="shared" si="3"/>
        <v>0</v>
      </c>
      <c r="U10" s="315"/>
      <c r="V10" s="316"/>
      <c r="W10" s="310"/>
      <c r="X10" s="310">
        <v>0</v>
      </c>
      <c r="Y10" s="310">
        <v>7</v>
      </c>
      <c r="Z10" s="352"/>
    </row>
    <row r="11" spans="1:26" s="358" customFormat="1" ht="18.75" customHeight="1" x14ac:dyDescent="0.2">
      <c r="A11" s="303" t="s">
        <v>130</v>
      </c>
      <c r="B11" s="304">
        <v>44379</v>
      </c>
      <c r="C11" s="347">
        <f t="shared" si="0"/>
        <v>27</v>
      </c>
      <c r="D11" s="304">
        <v>44379</v>
      </c>
      <c r="E11" s="347">
        <f t="shared" si="1"/>
        <v>27</v>
      </c>
      <c r="F11" s="305"/>
      <c r="G11" s="306">
        <f t="shared" ca="1" si="2"/>
        <v>379</v>
      </c>
      <c r="H11" s="307"/>
      <c r="I11" s="308"/>
      <c r="J11" s="309"/>
      <c r="K11" s="310"/>
      <c r="L11" s="286" t="s">
        <v>197</v>
      </c>
      <c r="M11" s="286" t="s">
        <v>314</v>
      </c>
      <c r="N11" s="311"/>
      <c r="O11" s="312"/>
      <c r="P11" s="312"/>
      <c r="Q11" s="312"/>
      <c r="R11" s="313"/>
      <c r="S11" s="313"/>
      <c r="T11" s="314">
        <f t="shared" si="3"/>
        <v>0</v>
      </c>
      <c r="U11" s="315"/>
      <c r="V11" s="316"/>
      <c r="W11" s="310"/>
      <c r="X11" s="310">
        <v>0</v>
      </c>
      <c r="Y11" s="310">
        <v>0</v>
      </c>
      <c r="Z11" s="352"/>
    </row>
    <row r="12" spans="1:26" s="288" customFormat="1" ht="20.25" customHeight="1" x14ac:dyDescent="0.2">
      <c r="A12" s="303" t="s">
        <v>131</v>
      </c>
      <c r="B12" s="304">
        <v>44379</v>
      </c>
      <c r="C12" s="347">
        <f t="shared" si="0"/>
        <v>27</v>
      </c>
      <c r="D12" s="304">
        <v>44379</v>
      </c>
      <c r="E12" s="347">
        <f t="shared" si="1"/>
        <v>27</v>
      </c>
      <c r="F12" s="305"/>
      <c r="G12" s="306">
        <f t="shared" ca="1" si="2"/>
        <v>379</v>
      </c>
      <c r="H12" s="307"/>
      <c r="I12" s="308"/>
      <c r="J12" s="309"/>
      <c r="K12" s="310"/>
      <c r="L12" s="286" t="s">
        <v>197</v>
      </c>
      <c r="M12" s="286" t="s">
        <v>384</v>
      </c>
      <c r="N12" s="311"/>
      <c r="O12" s="312"/>
      <c r="P12" s="312"/>
      <c r="Q12" s="312"/>
      <c r="R12" s="313"/>
      <c r="S12" s="313"/>
      <c r="T12" s="314">
        <f t="shared" si="3"/>
        <v>0</v>
      </c>
      <c r="U12" s="318"/>
      <c r="V12" s="310"/>
      <c r="W12" s="310"/>
      <c r="X12" s="310">
        <v>0</v>
      </c>
      <c r="Y12" s="310">
        <v>0</v>
      </c>
      <c r="Z12" s="352"/>
    </row>
    <row r="13" spans="1:26" s="288" customFormat="1" ht="20.25" customHeight="1" x14ac:dyDescent="0.2">
      <c r="A13" s="303" t="s">
        <v>132</v>
      </c>
      <c r="B13" s="304">
        <v>44379</v>
      </c>
      <c r="C13" s="347">
        <f t="shared" si="0"/>
        <v>27</v>
      </c>
      <c r="D13" s="304">
        <v>44379</v>
      </c>
      <c r="E13" s="347">
        <f t="shared" si="1"/>
        <v>27</v>
      </c>
      <c r="F13" s="305"/>
      <c r="G13" s="306">
        <f t="shared" ca="1" si="2"/>
        <v>379</v>
      </c>
      <c r="H13" s="307"/>
      <c r="I13" s="308"/>
      <c r="J13" s="309"/>
      <c r="K13" s="310"/>
      <c r="L13" s="286" t="s">
        <v>197</v>
      </c>
      <c r="M13" s="286" t="s">
        <v>385</v>
      </c>
      <c r="N13" s="311"/>
      <c r="O13" s="312"/>
      <c r="P13" s="312"/>
      <c r="Q13" s="312"/>
      <c r="R13" s="313"/>
      <c r="S13" s="313"/>
      <c r="T13" s="314">
        <f t="shared" si="3"/>
        <v>0</v>
      </c>
      <c r="U13" s="315"/>
      <c r="V13" s="316"/>
      <c r="W13" s="310"/>
      <c r="X13" s="310">
        <v>0</v>
      </c>
      <c r="Y13" s="310">
        <v>0</v>
      </c>
      <c r="Z13" s="352"/>
    </row>
    <row r="14" spans="1:26" s="288" customFormat="1" ht="20.25" customHeight="1" x14ac:dyDescent="0.2">
      <c r="A14" s="303" t="s">
        <v>133</v>
      </c>
      <c r="B14" s="304">
        <v>44379</v>
      </c>
      <c r="C14" s="347">
        <f t="shared" si="0"/>
        <v>27</v>
      </c>
      <c r="D14" s="304">
        <v>44379</v>
      </c>
      <c r="E14" s="347">
        <f t="shared" si="1"/>
        <v>27</v>
      </c>
      <c r="F14" s="305"/>
      <c r="G14" s="306">
        <f t="shared" ca="1" si="2"/>
        <v>379</v>
      </c>
      <c r="H14" s="307"/>
      <c r="I14" s="308"/>
      <c r="J14" s="309"/>
      <c r="K14" s="310"/>
      <c r="L14" s="286" t="s">
        <v>197</v>
      </c>
      <c r="M14" s="286" t="s">
        <v>386</v>
      </c>
      <c r="N14" s="311"/>
      <c r="O14" s="312"/>
      <c r="P14" s="312"/>
      <c r="Q14" s="312"/>
      <c r="R14" s="313"/>
      <c r="S14" s="313"/>
      <c r="T14" s="314">
        <f t="shared" si="3"/>
        <v>0</v>
      </c>
      <c r="U14" s="318"/>
      <c r="V14" s="310"/>
      <c r="W14" s="310"/>
      <c r="X14" s="310">
        <v>0</v>
      </c>
      <c r="Y14" s="310">
        <v>0</v>
      </c>
      <c r="Z14" s="352"/>
    </row>
    <row r="15" spans="1:26" s="288" customFormat="1" ht="20.25" customHeight="1" x14ac:dyDescent="0.2">
      <c r="A15" s="303" t="s">
        <v>134</v>
      </c>
      <c r="B15" s="304">
        <v>44379</v>
      </c>
      <c r="C15" s="347">
        <f t="shared" si="0"/>
        <v>27</v>
      </c>
      <c r="D15" s="304">
        <v>44379</v>
      </c>
      <c r="E15" s="347">
        <f t="shared" si="1"/>
        <v>27</v>
      </c>
      <c r="F15" s="305"/>
      <c r="G15" s="306">
        <f t="shared" ca="1" si="2"/>
        <v>379</v>
      </c>
      <c r="H15" s="307"/>
      <c r="I15" s="308"/>
      <c r="J15" s="309"/>
      <c r="K15" s="310"/>
      <c r="L15" s="286" t="s">
        <v>197</v>
      </c>
      <c r="M15" s="286" t="s">
        <v>387</v>
      </c>
      <c r="N15" s="311"/>
      <c r="O15" s="312"/>
      <c r="P15" s="312"/>
      <c r="Q15" s="312"/>
      <c r="R15" s="313"/>
      <c r="S15" s="313"/>
      <c r="T15" s="314">
        <f t="shared" si="3"/>
        <v>0</v>
      </c>
      <c r="U15" s="315"/>
      <c r="V15" s="316"/>
      <c r="W15" s="310"/>
      <c r="X15" s="310">
        <v>0</v>
      </c>
      <c r="Y15" s="310">
        <v>10</v>
      </c>
      <c r="Z15" s="352"/>
    </row>
    <row r="16" spans="1:26" s="288" customFormat="1" ht="20.25" customHeight="1" x14ac:dyDescent="0.2">
      <c r="A16" s="303" t="s">
        <v>135</v>
      </c>
      <c r="B16" s="304">
        <v>44379</v>
      </c>
      <c r="C16" s="347">
        <f t="shared" si="0"/>
        <v>27</v>
      </c>
      <c r="D16" s="304">
        <v>44379</v>
      </c>
      <c r="E16" s="347">
        <f t="shared" si="1"/>
        <v>27</v>
      </c>
      <c r="F16" s="305"/>
      <c r="G16" s="306">
        <f t="shared" ca="1" si="2"/>
        <v>379</v>
      </c>
      <c r="H16" s="307"/>
      <c r="I16" s="308"/>
      <c r="J16" s="309"/>
      <c r="K16" s="310"/>
      <c r="L16" s="286" t="s">
        <v>197</v>
      </c>
      <c r="M16" s="286" t="s">
        <v>388</v>
      </c>
      <c r="N16" s="311"/>
      <c r="O16" s="312"/>
      <c r="P16" s="312"/>
      <c r="Q16" s="312"/>
      <c r="R16" s="313"/>
      <c r="S16" s="313"/>
      <c r="T16" s="314">
        <f t="shared" si="3"/>
        <v>0</v>
      </c>
      <c r="U16" s="315"/>
      <c r="V16" s="316"/>
      <c r="W16" s="310"/>
      <c r="X16" s="310">
        <v>10</v>
      </c>
      <c r="Y16" s="310">
        <v>0</v>
      </c>
      <c r="Z16" s="352"/>
    </row>
    <row r="17" spans="1:26" s="288" customFormat="1" ht="20.25" customHeight="1" x14ac:dyDescent="0.2">
      <c r="A17" s="303" t="s">
        <v>136</v>
      </c>
      <c r="B17" s="304">
        <v>44379</v>
      </c>
      <c r="C17" s="347">
        <f t="shared" si="0"/>
        <v>27</v>
      </c>
      <c r="D17" s="304">
        <v>44379</v>
      </c>
      <c r="E17" s="347">
        <f t="shared" si="1"/>
        <v>27</v>
      </c>
      <c r="F17" s="305"/>
      <c r="G17" s="306">
        <f t="shared" ca="1" si="2"/>
        <v>379</v>
      </c>
      <c r="H17" s="307"/>
      <c r="I17" s="308"/>
      <c r="J17" s="309"/>
      <c r="K17" s="310"/>
      <c r="L17" s="286" t="s">
        <v>197</v>
      </c>
      <c r="M17" s="286" t="s">
        <v>389</v>
      </c>
      <c r="N17" s="311"/>
      <c r="O17" s="312"/>
      <c r="P17" s="312"/>
      <c r="Q17" s="312"/>
      <c r="R17" s="313"/>
      <c r="S17" s="313"/>
      <c r="T17" s="314">
        <f t="shared" si="3"/>
        <v>0</v>
      </c>
      <c r="U17" s="318"/>
      <c r="V17" s="310"/>
      <c r="W17" s="310"/>
      <c r="X17" s="310">
        <v>0</v>
      </c>
      <c r="Y17" s="310">
        <v>15</v>
      </c>
      <c r="Z17" s="352"/>
    </row>
    <row r="18" spans="1:26" s="288" customFormat="1" ht="20.25" customHeight="1" x14ac:dyDescent="0.2">
      <c r="A18" s="303" t="s">
        <v>137</v>
      </c>
      <c r="B18" s="304">
        <v>44379</v>
      </c>
      <c r="C18" s="347">
        <f t="shared" si="0"/>
        <v>27</v>
      </c>
      <c r="D18" s="304">
        <v>44379</v>
      </c>
      <c r="E18" s="347">
        <f t="shared" si="1"/>
        <v>27</v>
      </c>
      <c r="F18" s="305"/>
      <c r="G18" s="306">
        <f t="shared" ca="1" si="2"/>
        <v>379</v>
      </c>
      <c r="H18" s="307"/>
      <c r="I18" s="308"/>
      <c r="J18" s="309"/>
      <c r="K18" s="310"/>
      <c r="L18" s="286" t="s">
        <v>197</v>
      </c>
      <c r="M18" s="286" t="s">
        <v>390</v>
      </c>
      <c r="N18" s="311"/>
      <c r="O18" s="312"/>
      <c r="P18" s="312"/>
      <c r="Q18" s="312"/>
      <c r="R18" s="313"/>
      <c r="S18" s="313"/>
      <c r="T18" s="314">
        <f t="shared" si="3"/>
        <v>0</v>
      </c>
      <c r="U18" s="315"/>
      <c r="V18" s="316"/>
      <c r="W18" s="310"/>
      <c r="X18" s="310">
        <v>15</v>
      </c>
      <c r="Y18" s="310">
        <v>0</v>
      </c>
      <c r="Z18" s="352"/>
    </row>
    <row r="19" spans="1:26" s="288" customFormat="1" ht="20.25" customHeight="1" x14ac:dyDescent="0.2">
      <c r="A19" s="303" t="s">
        <v>138</v>
      </c>
      <c r="B19" s="304">
        <v>44379</v>
      </c>
      <c r="C19" s="347">
        <f t="shared" si="0"/>
        <v>27</v>
      </c>
      <c r="D19" s="304">
        <v>44379</v>
      </c>
      <c r="E19" s="347">
        <f t="shared" si="1"/>
        <v>27</v>
      </c>
      <c r="F19" s="305"/>
      <c r="G19" s="306">
        <f t="shared" ca="1" si="2"/>
        <v>379</v>
      </c>
      <c r="H19" s="307"/>
      <c r="I19" s="308"/>
      <c r="J19" s="309"/>
      <c r="K19" s="310"/>
      <c r="L19" s="286" t="s">
        <v>197</v>
      </c>
      <c r="M19" s="286" t="s">
        <v>391</v>
      </c>
      <c r="N19" s="311"/>
      <c r="O19" s="312"/>
      <c r="P19" s="312"/>
      <c r="Q19" s="312"/>
      <c r="R19" s="313"/>
      <c r="S19" s="313"/>
      <c r="T19" s="314">
        <f t="shared" si="3"/>
        <v>0</v>
      </c>
      <c r="U19" s="318"/>
      <c r="V19" s="310"/>
      <c r="W19" s="310"/>
      <c r="X19" s="310">
        <v>0</v>
      </c>
      <c r="Y19" s="310">
        <v>0</v>
      </c>
      <c r="Z19" s="352"/>
    </row>
    <row r="20" spans="1:26" s="288" customFormat="1" ht="20.25" customHeight="1" x14ac:dyDescent="0.2">
      <c r="A20" s="303" t="s">
        <v>139</v>
      </c>
      <c r="B20" s="304">
        <v>44379</v>
      </c>
      <c r="C20" s="347">
        <f t="shared" si="0"/>
        <v>27</v>
      </c>
      <c r="D20" s="304">
        <v>44379</v>
      </c>
      <c r="E20" s="347">
        <f t="shared" si="1"/>
        <v>27</v>
      </c>
      <c r="F20" s="305"/>
      <c r="G20" s="306">
        <f t="shared" ca="1" si="2"/>
        <v>379</v>
      </c>
      <c r="H20" s="307"/>
      <c r="I20" s="308"/>
      <c r="J20" s="309"/>
      <c r="K20" s="310"/>
      <c r="L20" s="286" t="s">
        <v>197</v>
      </c>
      <c r="M20" s="286" t="s">
        <v>392</v>
      </c>
      <c r="N20" s="311"/>
      <c r="O20" s="312"/>
      <c r="P20" s="312"/>
      <c r="Q20" s="312"/>
      <c r="R20" s="313"/>
      <c r="S20" s="313"/>
      <c r="T20" s="314">
        <f t="shared" si="3"/>
        <v>0</v>
      </c>
      <c r="U20" s="315"/>
      <c r="V20" s="316"/>
      <c r="W20" s="310"/>
      <c r="X20" s="310">
        <v>0</v>
      </c>
      <c r="Y20" s="310">
        <v>0</v>
      </c>
      <c r="Z20" s="352"/>
    </row>
    <row r="21" spans="1:26" s="288" customFormat="1" ht="20.25" customHeight="1" x14ac:dyDescent="0.2">
      <c r="A21" s="303" t="s">
        <v>140</v>
      </c>
      <c r="B21" s="304">
        <v>44379</v>
      </c>
      <c r="C21" s="347">
        <f t="shared" si="0"/>
        <v>27</v>
      </c>
      <c r="D21" s="304">
        <v>44379</v>
      </c>
      <c r="E21" s="347">
        <f t="shared" si="1"/>
        <v>27</v>
      </c>
      <c r="F21" s="305"/>
      <c r="G21" s="306">
        <f t="shared" ca="1" si="2"/>
        <v>379</v>
      </c>
      <c r="H21" s="307"/>
      <c r="I21" s="308"/>
      <c r="J21" s="309"/>
      <c r="K21" s="310"/>
      <c r="L21" s="286" t="s">
        <v>197</v>
      </c>
      <c r="M21" s="286" t="s">
        <v>393</v>
      </c>
      <c r="N21" s="311"/>
      <c r="O21" s="312"/>
      <c r="P21" s="312"/>
      <c r="Q21" s="312"/>
      <c r="R21" s="313"/>
      <c r="S21" s="313"/>
      <c r="T21" s="314">
        <f t="shared" si="3"/>
        <v>0</v>
      </c>
      <c r="U21" s="318"/>
      <c r="V21" s="310"/>
      <c r="W21" s="310"/>
      <c r="X21" s="310">
        <v>0</v>
      </c>
      <c r="Y21" s="310">
        <v>0</v>
      </c>
      <c r="Z21" s="352"/>
    </row>
    <row r="22" spans="1:26" s="288" customFormat="1" ht="20.25" customHeight="1" x14ac:dyDescent="0.2">
      <c r="A22" s="303" t="s">
        <v>141</v>
      </c>
      <c r="B22" s="304">
        <v>44379</v>
      </c>
      <c r="C22" s="347">
        <f t="shared" si="0"/>
        <v>27</v>
      </c>
      <c r="D22" s="304">
        <v>44379</v>
      </c>
      <c r="E22" s="347">
        <f t="shared" si="1"/>
        <v>27</v>
      </c>
      <c r="F22" s="305"/>
      <c r="G22" s="306">
        <f t="shared" ca="1" si="2"/>
        <v>379</v>
      </c>
      <c r="H22" s="307"/>
      <c r="I22" s="308"/>
      <c r="J22" s="309"/>
      <c r="K22" s="310"/>
      <c r="L22" s="286" t="s">
        <v>197</v>
      </c>
      <c r="M22" s="286" t="s">
        <v>394</v>
      </c>
      <c r="N22" s="311"/>
      <c r="O22" s="312"/>
      <c r="P22" s="312"/>
      <c r="Q22" s="312"/>
      <c r="R22" s="313"/>
      <c r="S22" s="313"/>
      <c r="T22" s="314">
        <f t="shared" si="3"/>
        <v>0</v>
      </c>
      <c r="U22" s="318"/>
      <c r="V22" s="310"/>
      <c r="W22" s="310"/>
      <c r="X22" s="310">
        <v>0</v>
      </c>
      <c r="Y22" s="310">
        <v>0</v>
      </c>
      <c r="Z22" s="352"/>
    </row>
    <row r="23" spans="1:26" s="288" customFormat="1" ht="20.25" customHeight="1" x14ac:dyDescent="0.2">
      <c r="A23" s="303" t="s">
        <v>142</v>
      </c>
      <c r="B23" s="304">
        <v>44379</v>
      </c>
      <c r="C23" s="347">
        <f t="shared" si="0"/>
        <v>27</v>
      </c>
      <c r="D23" s="304">
        <v>44379</v>
      </c>
      <c r="E23" s="347">
        <f t="shared" si="1"/>
        <v>27</v>
      </c>
      <c r="F23" s="305"/>
      <c r="G23" s="306">
        <f t="shared" ca="1" si="2"/>
        <v>379</v>
      </c>
      <c r="H23" s="307"/>
      <c r="I23" s="308"/>
      <c r="J23" s="309"/>
      <c r="K23" s="310"/>
      <c r="L23" s="286" t="s">
        <v>197</v>
      </c>
      <c r="M23" s="286" t="s">
        <v>395</v>
      </c>
      <c r="N23" s="311"/>
      <c r="O23" s="312"/>
      <c r="P23" s="312"/>
      <c r="Q23" s="312"/>
      <c r="R23" s="313"/>
      <c r="S23" s="313"/>
      <c r="T23" s="314">
        <f t="shared" si="3"/>
        <v>0</v>
      </c>
      <c r="U23" s="318"/>
      <c r="V23" s="310"/>
      <c r="W23" s="310"/>
      <c r="X23" s="310">
        <v>0</v>
      </c>
      <c r="Y23" s="310">
        <v>0</v>
      </c>
      <c r="Z23" s="352"/>
    </row>
    <row r="24" spans="1:26" s="288" customFormat="1" ht="20.25" customHeight="1" x14ac:dyDescent="0.2">
      <c r="A24" s="303" t="s">
        <v>143</v>
      </c>
      <c r="B24" s="304">
        <v>44379</v>
      </c>
      <c r="C24" s="347">
        <f t="shared" si="0"/>
        <v>27</v>
      </c>
      <c r="D24" s="304">
        <v>44379</v>
      </c>
      <c r="E24" s="347">
        <f t="shared" si="1"/>
        <v>27</v>
      </c>
      <c r="F24" s="305"/>
      <c r="G24" s="306">
        <f t="shared" ca="1" si="2"/>
        <v>379</v>
      </c>
      <c r="H24" s="307"/>
      <c r="I24" s="308"/>
      <c r="J24" s="309"/>
      <c r="K24" s="310"/>
      <c r="L24" s="286" t="s">
        <v>197</v>
      </c>
      <c r="M24" s="286" t="s">
        <v>396</v>
      </c>
      <c r="N24" s="311"/>
      <c r="O24" s="312"/>
      <c r="P24" s="312"/>
      <c r="Q24" s="312"/>
      <c r="R24" s="313"/>
      <c r="S24" s="313"/>
      <c r="T24" s="314">
        <f t="shared" si="3"/>
        <v>0</v>
      </c>
      <c r="U24" s="318"/>
      <c r="V24" s="310"/>
      <c r="W24" s="310"/>
      <c r="X24" s="310">
        <v>0</v>
      </c>
      <c r="Y24" s="310">
        <v>0</v>
      </c>
      <c r="Z24" s="352"/>
    </row>
    <row r="25" spans="1:26" s="288" customFormat="1" ht="20.25" customHeight="1" x14ac:dyDescent="0.2">
      <c r="A25" s="303" t="s">
        <v>144</v>
      </c>
      <c r="B25" s="304">
        <v>44379</v>
      </c>
      <c r="C25" s="347">
        <f t="shared" si="0"/>
        <v>27</v>
      </c>
      <c r="D25" s="304">
        <v>44379</v>
      </c>
      <c r="E25" s="347">
        <f t="shared" si="1"/>
        <v>27</v>
      </c>
      <c r="F25" s="305"/>
      <c r="G25" s="306">
        <f t="shared" ca="1" si="2"/>
        <v>379</v>
      </c>
      <c r="H25" s="307"/>
      <c r="I25" s="308"/>
      <c r="J25" s="309"/>
      <c r="K25" s="310"/>
      <c r="L25" s="286" t="s">
        <v>197</v>
      </c>
      <c r="M25" s="286" t="s">
        <v>397</v>
      </c>
      <c r="N25" s="311"/>
      <c r="O25" s="312"/>
      <c r="P25" s="312"/>
      <c r="Q25" s="312"/>
      <c r="R25" s="313"/>
      <c r="S25" s="313"/>
      <c r="T25" s="314">
        <f t="shared" si="3"/>
        <v>0</v>
      </c>
      <c r="U25" s="318"/>
      <c r="V25" s="310"/>
      <c r="W25" s="310"/>
      <c r="X25" s="310">
        <v>0</v>
      </c>
      <c r="Y25" s="310">
        <v>0</v>
      </c>
      <c r="Z25" s="357"/>
    </row>
    <row r="26" spans="1:26" s="288" customFormat="1" ht="18" customHeight="1" x14ac:dyDescent="0.2">
      <c r="A26" s="303" t="s">
        <v>154</v>
      </c>
      <c r="B26" s="304">
        <v>44380</v>
      </c>
      <c r="C26" s="347">
        <f t="shared" si="0"/>
        <v>27</v>
      </c>
      <c r="D26" s="355">
        <v>44380</v>
      </c>
      <c r="E26" s="347">
        <f t="shared" si="1"/>
        <v>27</v>
      </c>
      <c r="F26" s="305"/>
      <c r="G26" s="306">
        <f t="shared" ca="1" si="2"/>
        <v>380</v>
      </c>
      <c r="H26" s="307"/>
      <c r="I26" s="307"/>
      <c r="J26" s="309"/>
      <c r="K26" s="310"/>
      <c r="L26" s="121" t="s">
        <v>197</v>
      </c>
      <c r="M26" s="121" t="s">
        <v>380</v>
      </c>
      <c r="N26" s="311">
        <v>2</v>
      </c>
      <c r="O26" s="312">
        <v>1</v>
      </c>
      <c r="P26" s="312">
        <v>20</v>
      </c>
      <c r="Q26" s="312">
        <v>3</v>
      </c>
      <c r="R26" s="313">
        <v>3</v>
      </c>
      <c r="S26" s="313">
        <v>10</v>
      </c>
      <c r="T26" s="314">
        <f t="shared" si="3"/>
        <v>39</v>
      </c>
      <c r="U26" s="318" t="s">
        <v>14</v>
      </c>
      <c r="V26" s="310" t="s">
        <v>15</v>
      </c>
      <c r="W26" s="310" t="s">
        <v>15</v>
      </c>
      <c r="X26" s="310">
        <v>7</v>
      </c>
      <c r="Y26" s="310">
        <v>7</v>
      </c>
      <c r="Z26" s="352"/>
    </row>
    <row r="27" spans="1:26" s="288" customFormat="1" ht="18" customHeight="1" x14ac:dyDescent="0.2">
      <c r="A27" s="303" t="s">
        <v>146</v>
      </c>
      <c r="B27" s="304">
        <v>44380</v>
      </c>
      <c r="C27" s="347">
        <f t="shared" si="0"/>
        <v>27</v>
      </c>
      <c r="D27" s="355">
        <v>44380</v>
      </c>
      <c r="E27" s="347">
        <f t="shared" si="1"/>
        <v>27</v>
      </c>
      <c r="F27" s="305"/>
      <c r="G27" s="306">
        <f t="shared" ca="1" si="2"/>
        <v>380</v>
      </c>
      <c r="H27" s="307"/>
      <c r="I27" s="308"/>
      <c r="J27" s="309"/>
      <c r="K27" s="310"/>
      <c r="L27" s="286" t="s">
        <v>197</v>
      </c>
      <c r="M27" s="286" t="s">
        <v>398</v>
      </c>
      <c r="N27" s="311"/>
      <c r="O27" s="312"/>
      <c r="P27" s="312"/>
      <c r="Q27" s="312"/>
      <c r="R27" s="313"/>
      <c r="S27" s="313"/>
      <c r="T27" s="314">
        <f t="shared" si="3"/>
        <v>0</v>
      </c>
      <c r="U27" s="318"/>
      <c r="V27" s="310"/>
      <c r="W27" s="310"/>
      <c r="X27" s="310">
        <v>0</v>
      </c>
      <c r="Y27" s="310">
        <v>0</v>
      </c>
      <c r="Z27" s="352"/>
    </row>
    <row r="28" spans="1:26" s="288" customFormat="1" ht="18" customHeight="1" x14ac:dyDescent="0.2">
      <c r="A28" s="303" t="s">
        <v>147</v>
      </c>
      <c r="B28" s="304">
        <v>44380</v>
      </c>
      <c r="C28" s="347">
        <f t="shared" si="0"/>
        <v>27</v>
      </c>
      <c r="D28" s="355">
        <v>44380</v>
      </c>
      <c r="E28" s="347">
        <f t="shared" si="1"/>
        <v>27</v>
      </c>
      <c r="F28" s="305"/>
      <c r="G28" s="306">
        <f t="shared" ca="1" si="2"/>
        <v>380</v>
      </c>
      <c r="H28" s="307"/>
      <c r="I28" s="308"/>
      <c r="J28" s="309"/>
      <c r="K28" s="310"/>
      <c r="L28" s="286" t="s">
        <v>197</v>
      </c>
      <c r="M28" s="286" t="s">
        <v>399</v>
      </c>
      <c r="N28" s="311"/>
      <c r="O28" s="312"/>
      <c r="P28" s="312"/>
      <c r="Q28" s="312"/>
      <c r="R28" s="313"/>
      <c r="S28" s="313"/>
      <c r="T28" s="314">
        <f t="shared" si="3"/>
        <v>0</v>
      </c>
      <c r="U28" s="315"/>
      <c r="V28" s="316"/>
      <c r="W28" s="310"/>
      <c r="X28" s="310">
        <v>0</v>
      </c>
      <c r="Y28" s="310">
        <v>0</v>
      </c>
      <c r="Z28" s="352"/>
    </row>
    <row r="29" spans="1:26" s="288" customFormat="1" ht="27" customHeight="1" x14ac:dyDescent="0.2">
      <c r="A29" s="303" t="s">
        <v>148</v>
      </c>
      <c r="B29" s="317">
        <v>44380</v>
      </c>
      <c r="C29" s="347">
        <f t="shared" si="0"/>
        <v>27</v>
      </c>
      <c r="D29" s="355">
        <v>44380</v>
      </c>
      <c r="E29" s="347">
        <f t="shared" si="1"/>
        <v>27</v>
      </c>
      <c r="F29" s="305"/>
      <c r="G29" s="306">
        <f t="shared" ca="1" si="2"/>
        <v>380</v>
      </c>
      <c r="H29" s="307"/>
      <c r="I29" s="308"/>
      <c r="J29" s="309"/>
      <c r="K29" s="310"/>
      <c r="L29" s="286" t="s">
        <v>197</v>
      </c>
      <c r="M29" s="286" t="s">
        <v>400</v>
      </c>
      <c r="N29" s="311"/>
      <c r="O29" s="312"/>
      <c r="P29" s="312"/>
      <c r="Q29" s="312"/>
      <c r="R29" s="313"/>
      <c r="S29" s="313"/>
      <c r="T29" s="314">
        <f t="shared" si="3"/>
        <v>0</v>
      </c>
      <c r="U29" s="318"/>
      <c r="V29" s="310"/>
      <c r="W29" s="310"/>
      <c r="X29" s="310">
        <v>0</v>
      </c>
      <c r="Y29" s="310">
        <v>0</v>
      </c>
      <c r="Z29" s="352"/>
    </row>
    <row r="30" spans="1:26" s="288" customFormat="1" ht="27" customHeight="1" x14ac:dyDescent="0.2">
      <c r="A30" s="303" t="s">
        <v>149</v>
      </c>
      <c r="B30" s="304">
        <v>44380</v>
      </c>
      <c r="C30" s="347">
        <f t="shared" si="0"/>
        <v>27</v>
      </c>
      <c r="D30" s="355">
        <v>44380</v>
      </c>
      <c r="E30" s="347">
        <f t="shared" si="1"/>
        <v>27</v>
      </c>
      <c r="F30" s="305"/>
      <c r="G30" s="306">
        <f t="shared" ca="1" si="2"/>
        <v>380</v>
      </c>
      <c r="H30" s="307"/>
      <c r="I30" s="308"/>
      <c r="J30" s="309"/>
      <c r="K30" s="310"/>
      <c r="L30" s="286" t="s">
        <v>197</v>
      </c>
      <c r="M30" s="286" t="s">
        <v>401</v>
      </c>
      <c r="N30" s="311"/>
      <c r="O30" s="312"/>
      <c r="P30" s="312"/>
      <c r="Q30" s="312"/>
      <c r="R30" s="313"/>
      <c r="S30" s="313"/>
      <c r="T30" s="314">
        <f t="shared" si="3"/>
        <v>0</v>
      </c>
      <c r="U30" s="318"/>
      <c r="V30" s="310"/>
      <c r="W30" s="310"/>
      <c r="X30" s="310">
        <v>0</v>
      </c>
      <c r="Y30" s="310">
        <v>0</v>
      </c>
      <c r="Z30" s="352"/>
    </row>
    <row r="31" spans="1:26" s="288" customFormat="1" ht="20.25" customHeight="1" x14ac:dyDescent="0.2">
      <c r="A31" s="303" t="s">
        <v>150</v>
      </c>
      <c r="B31" s="304">
        <v>44380</v>
      </c>
      <c r="C31" s="347">
        <f t="shared" si="0"/>
        <v>27</v>
      </c>
      <c r="D31" s="355">
        <v>44380</v>
      </c>
      <c r="E31" s="347">
        <f t="shared" si="1"/>
        <v>27</v>
      </c>
      <c r="F31" s="305"/>
      <c r="G31" s="306">
        <f t="shared" ca="1" si="2"/>
        <v>380</v>
      </c>
      <c r="H31" s="307"/>
      <c r="I31" s="308"/>
      <c r="J31" s="309"/>
      <c r="K31" s="310"/>
      <c r="L31" s="286" t="s">
        <v>197</v>
      </c>
      <c r="M31" s="286" t="s">
        <v>400</v>
      </c>
      <c r="N31" s="311"/>
      <c r="O31" s="312"/>
      <c r="P31" s="312"/>
      <c r="Q31" s="312"/>
      <c r="R31" s="313"/>
      <c r="S31" s="313"/>
      <c r="T31" s="314">
        <f t="shared" si="3"/>
        <v>0</v>
      </c>
      <c r="U31" s="318"/>
      <c r="V31" s="310"/>
      <c r="W31" s="310"/>
      <c r="X31" s="310">
        <v>0</v>
      </c>
      <c r="Y31" s="310">
        <v>0</v>
      </c>
      <c r="Z31" s="352"/>
    </row>
    <row r="32" spans="1:26" s="288" customFormat="1" ht="20.25" customHeight="1" x14ac:dyDescent="0.2">
      <c r="A32" s="303" t="s">
        <v>151</v>
      </c>
      <c r="B32" s="317">
        <v>44380</v>
      </c>
      <c r="C32" s="347">
        <f t="shared" si="0"/>
        <v>27</v>
      </c>
      <c r="D32" s="317">
        <v>44380</v>
      </c>
      <c r="E32" s="347">
        <f t="shared" si="1"/>
        <v>27</v>
      </c>
      <c r="F32" s="305"/>
      <c r="G32" s="306">
        <f t="shared" ca="1" si="2"/>
        <v>380</v>
      </c>
      <c r="H32" s="307"/>
      <c r="I32" s="308"/>
      <c r="J32" s="309"/>
      <c r="K32" s="310"/>
      <c r="L32" s="286" t="s">
        <v>197</v>
      </c>
      <c r="M32" s="286" t="s">
        <v>402</v>
      </c>
      <c r="N32" s="311"/>
      <c r="O32" s="312"/>
      <c r="P32" s="312"/>
      <c r="Q32" s="312"/>
      <c r="R32" s="313"/>
      <c r="S32" s="313"/>
      <c r="T32" s="314">
        <f t="shared" si="3"/>
        <v>0</v>
      </c>
      <c r="U32" s="318"/>
      <c r="V32" s="310"/>
      <c r="W32" s="310"/>
      <c r="X32" s="310">
        <v>0</v>
      </c>
      <c r="Y32" s="310">
        <v>0</v>
      </c>
      <c r="Z32" s="352"/>
    </row>
    <row r="33" spans="1:26" s="288" customFormat="1" ht="18" x14ac:dyDescent="0.2">
      <c r="A33" s="303" t="s">
        <v>152</v>
      </c>
      <c r="B33" s="317">
        <v>44380</v>
      </c>
      <c r="C33" s="347">
        <f t="shared" si="0"/>
        <v>27</v>
      </c>
      <c r="D33" s="317">
        <v>44380</v>
      </c>
      <c r="E33" s="347">
        <f t="shared" si="1"/>
        <v>27</v>
      </c>
      <c r="F33" s="305"/>
      <c r="G33" s="306">
        <f t="shared" ca="1" si="2"/>
        <v>380</v>
      </c>
      <c r="H33" s="307"/>
      <c r="I33" s="308"/>
      <c r="J33" s="309"/>
      <c r="K33" s="310"/>
      <c r="L33" s="286" t="s">
        <v>197</v>
      </c>
      <c r="M33" s="286" t="s">
        <v>403</v>
      </c>
      <c r="N33" s="311"/>
      <c r="O33" s="312"/>
      <c r="P33" s="312"/>
      <c r="Q33" s="312"/>
      <c r="R33" s="313"/>
      <c r="S33" s="313"/>
      <c r="T33" s="314">
        <f t="shared" si="3"/>
        <v>0</v>
      </c>
      <c r="U33" s="318"/>
      <c r="V33" s="310"/>
      <c r="W33" s="310"/>
      <c r="X33" s="310">
        <v>0</v>
      </c>
      <c r="Y33" s="310">
        <v>0</v>
      </c>
      <c r="Z33" s="352"/>
    </row>
    <row r="34" spans="1:26" s="288" customFormat="1" ht="18" x14ac:dyDescent="0.2">
      <c r="A34" s="303" t="s">
        <v>153</v>
      </c>
      <c r="B34" s="317">
        <v>44380</v>
      </c>
      <c r="C34" s="347">
        <f t="shared" si="0"/>
        <v>27</v>
      </c>
      <c r="D34" s="317">
        <v>44380</v>
      </c>
      <c r="E34" s="347">
        <f t="shared" si="1"/>
        <v>27</v>
      </c>
      <c r="F34" s="305"/>
      <c r="G34" s="306">
        <f t="shared" ca="1" si="2"/>
        <v>380</v>
      </c>
      <c r="H34" s="307"/>
      <c r="I34" s="308"/>
      <c r="J34" s="309"/>
      <c r="K34" s="310"/>
      <c r="L34" s="286" t="s">
        <v>197</v>
      </c>
      <c r="M34" s="286" t="s">
        <v>404</v>
      </c>
      <c r="N34" s="311"/>
      <c r="O34" s="312"/>
      <c r="P34" s="312"/>
      <c r="Q34" s="312"/>
      <c r="R34" s="313"/>
      <c r="S34" s="313"/>
      <c r="T34" s="314">
        <f t="shared" si="3"/>
        <v>0</v>
      </c>
      <c r="U34" s="318"/>
      <c r="V34" s="310"/>
      <c r="W34" s="310"/>
      <c r="X34" s="310">
        <v>0</v>
      </c>
      <c r="Y34" s="310">
        <v>0</v>
      </c>
      <c r="Z34" s="352"/>
    </row>
    <row r="35" spans="1:26" s="288" customFormat="1" ht="20.25" customHeight="1" x14ac:dyDescent="0.2">
      <c r="A35" s="303" t="s">
        <v>209</v>
      </c>
      <c r="B35" s="317">
        <v>44381</v>
      </c>
      <c r="C35" s="347">
        <f t="shared" si="0"/>
        <v>27</v>
      </c>
      <c r="D35" s="317"/>
      <c r="E35" s="347" t="str">
        <f t="shared" ref="E35:E36" si="4">IF(D35="","",WEEKNUM(D35,2))</f>
        <v/>
      </c>
      <c r="F35" s="305"/>
      <c r="G35" s="306">
        <f t="shared" ca="1" si="2"/>
        <v>381</v>
      </c>
      <c r="H35" s="307"/>
      <c r="I35" s="308"/>
      <c r="J35" s="309"/>
      <c r="K35" s="310"/>
      <c r="L35" s="121" t="s">
        <v>197</v>
      </c>
      <c r="M35" s="121" t="s">
        <v>280</v>
      </c>
      <c r="N35" s="311"/>
      <c r="O35" s="312"/>
      <c r="P35" s="312"/>
      <c r="Q35" s="312"/>
      <c r="R35" s="313"/>
      <c r="S35" s="313"/>
      <c r="T35" s="314">
        <f t="shared" si="3"/>
        <v>0</v>
      </c>
      <c r="U35" s="315"/>
      <c r="V35" s="316"/>
      <c r="W35" s="310"/>
      <c r="X35" s="310">
        <v>3</v>
      </c>
      <c r="Y35" s="310">
        <v>3</v>
      </c>
      <c r="Z35" s="352"/>
    </row>
    <row r="36" spans="1:26" s="288" customFormat="1" ht="20.25" customHeight="1" x14ac:dyDescent="0.2">
      <c r="A36" s="303" t="s">
        <v>288</v>
      </c>
      <c r="B36" s="317">
        <v>44382</v>
      </c>
      <c r="C36" s="347">
        <f t="shared" si="0"/>
        <v>28</v>
      </c>
      <c r="D36" s="317">
        <v>44382</v>
      </c>
      <c r="E36" s="347">
        <f t="shared" si="4"/>
        <v>28</v>
      </c>
      <c r="F36" s="305"/>
      <c r="G36" s="306">
        <f t="shared" ca="1" si="2"/>
        <v>382</v>
      </c>
      <c r="H36" s="307"/>
      <c r="I36" s="308"/>
      <c r="J36" s="309"/>
      <c r="K36" s="310"/>
      <c r="L36" s="121" t="s">
        <v>289</v>
      </c>
      <c r="M36" s="286" t="s">
        <v>290</v>
      </c>
      <c r="N36" s="311">
        <v>1</v>
      </c>
      <c r="O36" s="312"/>
      <c r="P36" s="312">
        <v>1</v>
      </c>
      <c r="Q36" s="312"/>
      <c r="R36" s="313"/>
      <c r="S36" s="313"/>
      <c r="T36" s="314">
        <v>2</v>
      </c>
      <c r="U36" s="315" t="s">
        <v>21</v>
      </c>
      <c r="V36" s="316" t="s">
        <v>15</v>
      </c>
      <c r="W36" s="310" t="s">
        <v>15</v>
      </c>
      <c r="X36" s="310">
        <v>7</v>
      </c>
      <c r="Y36" s="310">
        <v>7</v>
      </c>
      <c r="Z36" s="354"/>
    </row>
    <row r="37" spans="1:26" s="288" customFormat="1" ht="20.25" customHeight="1" x14ac:dyDescent="0.2">
      <c r="A37" s="303" t="s">
        <v>247</v>
      </c>
      <c r="B37" s="317">
        <v>44386</v>
      </c>
      <c r="C37" s="347">
        <f t="shared" si="0"/>
        <v>28</v>
      </c>
      <c r="D37" s="317">
        <v>44388</v>
      </c>
      <c r="E37" s="347">
        <f>IF(D37="","",WEEKNUM(D37,2))</f>
        <v>28</v>
      </c>
      <c r="F37" s="305"/>
      <c r="G37" s="306">
        <f t="shared" ref="G37:G68" ca="1" si="5">IF(B37= "", "",B37-$A$1)</f>
        <v>386</v>
      </c>
      <c r="H37" s="307"/>
      <c r="I37" s="308"/>
      <c r="J37" s="309"/>
      <c r="K37" s="310"/>
      <c r="L37" s="121" t="s">
        <v>199</v>
      </c>
      <c r="M37" s="121" t="s">
        <v>280</v>
      </c>
      <c r="N37" s="311"/>
      <c r="O37" s="312"/>
      <c r="P37" s="312">
        <v>1</v>
      </c>
      <c r="Q37" s="312"/>
      <c r="R37" s="313"/>
      <c r="S37" s="313"/>
      <c r="T37" s="314">
        <f t="shared" ref="T37:T58" si="6">SUM(N37:S37)</f>
        <v>1</v>
      </c>
      <c r="U37" s="315"/>
      <c r="V37" s="316"/>
      <c r="W37" s="310"/>
      <c r="X37" s="310">
        <v>4</v>
      </c>
      <c r="Y37" s="310">
        <v>4</v>
      </c>
      <c r="Z37" s="352"/>
    </row>
    <row r="38" spans="1:26" s="288" customFormat="1" ht="20.25" customHeight="1" x14ac:dyDescent="0.2">
      <c r="A38" s="303" t="s">
        <v>246</v>
      </c>
      <c r="B38" s="317">
        <v>44387</v>
      </c>
      <c r="C38" s="347">
        <f t="shared" si="0"/>
        <v>28</v>
      </c>
      <c r="D38" s="317">
        <v>44387</v>
      </c>
      <c r="E38" s="347">
        <f>IF(D38="","",WEEKNUM(D38,2))</f>
        <v>28</v>
      </c>
      <c r="F38" s="305"/>
      <c r="G38" s="306">
        <f t="shared" ca="1" si="5"/>
        <v>387</v>
      </c>
      <c r="H38" s="307"/>
      <c r="I38" s="308"/>
      <c r="J38" s="309"/>
      <c r="K38" s="310"/>
      <c r="L38" s="121" t="s">
        <v>405</v>
      </c>
      <c r="M38" s="121" t="s">
        <v>380</v>
      </c>
      <c r="N38" s="311"/>
      <c r="O38" s="312"/>
      <c r="P38" s="312"/>
      <c r="Q38" s="312"/>
      <c r="R38" s="313"/>
      <c r="S38" s="313"/>
      <c r="T38" s="314">
        <f t="shared" si="6"/>
        <v>0</v>
      </c>
      <c r="U38" s="315"/>
      <c r="V38" s="316"/>
      <c r="W38" s="310"/>
      <c r="X38" s="310">
        <v>9</v>
      </c>
      <c r="Y38" s="310">
        <v>9</v>
      </c>
      <c r="Z38" s="353"/>
    </row>
    <row r="39" spans="1:26" s="288" customFormat="1" ht="20.25" customHeight="1" x14ac:dyDescent="0.2">
      <c r="A39" s="303" t="s">
        <v>155</v>
      </c>
      <c r="B39" s="317">
        <v>44390</v>
      </c>
      <c r="C39" s="347">
        <f t="shared" si="0"/>
        <v>29</v>
      </c>
      <c r="D39" s="317">
        <v>44390</v>
      </c>
      <c r="E39" s="347">
        <f>IF(D39="","",WEEKNUM(D39,2))</f>
        <v>29</v>
      </c>
      <c r="F39" s="305"/>
      <c r="G39" s="306">
        <f t="shared" ca="1" si="5"/>
        <v>390</v>
      </c>
      <c r="H39" s="307"/>
      <c r="I39" s="308"/>
      <c r="J39" s="309"/>
      <c r="K39" s="310"/>
      <c r="L39" s="121" t="s">
        <v>197</v>
      </c>
      <c r="M39" s="121" t="s">
        <v>380</v>
      </c>
      <c r="N39" s="311"/>
      <c r="O39" s="312"/>
      <c r="P39" s="312"/>
      <c r="Q39" s="312"/>
      <c r="R39" s="313"/>
      <c r="S39" s="313"/>
      <c r="T39" s="314">
        <f t="shared" si="6"/>
        <v>0</v>
      </c>
      <c r="U39" s="315"/>
      <c r="V39" s="316"/>
      <c r="W39" s="310"/>
      <c r="X39" s="310">
        <v>0</v>
      </c>
      <c r="Y39" s="310">
        <v>0</v>
      </c>
      <c r="Z39" s="352"/>
    </row>
    <row r="40" spans="1:26" s="288" customFormat="1" ht="20.25" customHeight="1" x14ac:dyDescent="0.2">
      <c r="A40" s="303" t="s">
        <v>156</v>
      </c>
      <c r="B40" s="317">
        <v>44397</v>
      </c>
      <c r="C40" s="347">
        <f t="shared" si="0"/>
        <v>30</v>
      </c>
      <c r="D40" s="355">
        <v>44403</v>
      </c>
      <c r="E40" s="347">
        <f>IF(D40="","",WEEKNUM(D40,2))</f>
        <v>31</v>
      </c>
      <c r="F40" s="305"/>
      <c r="G40" s="306">
        <f t="shared" ca="1" si="5"/>
        <v>397</v>
      </c>
      <c r="H40" s="307"/>
      <c r="I40" s="308"/>
      <c r="J40" s="309"/>
      <c r="K40" s="310"/>
      <c r="L40" s="121" t="s">
        <v>198</v>
      </c>
      <c r="M40" s="121" t="s">
        <v>287</v>
      </c>
      <c r="N40" s="311">
        <v>1</v>
      </c>
      <c r="O40" s="312"/>
      <c r="P40" s="312"/>
      <c r="Q40" s="312"/>
      <c r="R40" s="313"/>
      <c r="S40" s="313"/>
      <c r="T40" s="314">
        <f t="shared" si="6"/>
        <v>1</v>
      </c>
      <c r="U40" s="315" t="s">
        <v>21</v>
      </c>
      <c r="V40" s="316" t="s">
        <v>15</v>
      </c>
      <c r="W40" s="310" t="s">
        <v>15</v>
      </c>
      <c r="X40" s="310">
        <v>8</v>
      </c>
      <c r="Y40" s="310">
        <v>8</v>
      </c>
      <c r="Z40" s="352"/>
    </row>
    <row r="41" spans="1:26" s="288" customFormat="1" ht="20.25" customHeight="1" x14ac:dyDescent="0.2">
      <c r="A41" s="303" t="s">
        <v>155</v>
      </c>
      <c r="B41" s="317">
        <v>44404</v>
      </c>
      <c r="C41" s="347">
        <f t="shared" si="0"/>
        <v>31</v>
      </c>
      <c r="D41" s="355">
        <v>44404</v>
      </c>
      <c r="E41" s="347">
        <f>IF(D41="","",WEEKNUM(D41,2))</f>
        <v>31</v>
      </c>
      <c r="F41" s="305"/>
      <c r="G41" s="306">
        <f t="shared" ca="1" si="5"/>
        <v>404</v>
      </c>
      <c r="H41" s="307"/>
      <c r="I41" s="308"/>
      <c r="J41" s="309"/>
      <c r="K41" s="310"/>
      <c r="L41" s="121" t="s">
        <v>197</v>
      </c>
      <c r="M41" s="121" t="s">
        <v>380</v>
      </c>
      <c r="N41" s="311"/>
      <c r="O41" s="312"/>
      <c r="P41" s="312"/>
      <c r="Q41" s="312"/>
      <c r="R41" s="313"/>
      <c r="S41" s="313"/>
      <c r="T41" s="314">
        <f t="shared" si="6"/>
        <v>0</v>
      </c>
      <c r="U41" s="315"/>
      <c r="V41" s="316"/>
      <c r="W41" s="310"/>
      <c r="X41" s="310">
        <v>0</v>
      </c>
      <c r="Y41" s="310">
        <v>0</v>
      </c>
      <c r="Z41" s="352"/>
    </row>
    <row r="42" spans="1:26" s="288" customFormat="1" ht="20.25" customHeight="1" x14ac:dyDescent="0.2">
      <c r="A42" s="336" t="s">
        <v>414</v>
      </c>
      <c r="B42" s="397">
        <v>44409</v>
      </c>
      <c r="C42" s="347">
        <v>31</v>
      </c>
      <c r="D42" s="398">
        <v>44409</v>
      </c>
      <c r="E42" s="347">
        <v>31</v>
      </c>
      <c r="F42" s="338"/>
      <c r="G42" s="323">
        <f t="shared" ca="1" si="5"/>
        <v>409</v>
      </c>
      <c r="H42" s="339"/>
      <c r="I42" s="340"/>
      <c r="J42" s="326"/>
      <c r="K42" s="327"/>
      <c r="L42" s="328" t="s">
        <v>406</v>
      </c>
      <c r="M42" s="121" t="s">
        <v>396</v>
      </c>
      <c r="N42" s="311"/>
      <c r="O42" s="312"/>
      <c r="P42" s="312"/>
      <c r="Q42" s="312"/>
      <c r="R42" s="313"/>
      <c r="S42" s="313"/>
      <c r="T42" s="314">
        <f t="shared" si="6"/>
        <v>0</v>
      </c>
      <c r="U42" s="315"/>
      <c r="V42" s="316"/>
      <c r="W42" s="310"/>
      <c r="X42" s="310">
        <v>0</v>
      </c>
      <c r="Y42" s="310">
        <v>0</v>
      </c>
      <c r="Z42" s="352"/>
    </row>
    <row r="43" spans="1:26" s="288" customFormat="1" ht="20.25" customHeight="1" x14ac:dyDescent="0.2">
      <c r="A43" s="336" t="s">
        <v>214</v>
      </c>
      <c r="B43" s="397">
        <v>44409</v>
      </c>
      <c r="C43" s="347">
        <f t="shared" ref="C43:C74" si="7">IF(B43="","",WEEKNUM(B43,2))</f>
        <v>31</v>
      </c>
      <c r="D43" s="398">
        <v>44439</v>
      </c>
      <c r="E43" s="347">
        <f t="shared" ref="E43:E58" si="8">IF(D43="","",WEEKNUM(D43,2))</f>
        <v>36</v>
      </c>
      <c r="F43" s="338"/>
      <c r="G43" s="323">
        <f t="shared" ca="1" si="5"/>
        <v>409</v>
      </c>
      <c r="H43" s="339"/>
      <c r="I43" s="340"/>
      <c r="J43" s="326"/>
      <c r="K43" s="327"/>
      <c r="L43" s="328" t="s">
        <v>286</v>
      </c>
      <c r="M43" s="121"/>
      <c r="N43" s="311"/>
      <c r="O43" s="312"/>
      <c r="P43" s="312"/>
      <c r="Q43" s="312"/>
      <c r="R43" s="313"/>
      <c r="S43" s="313"/>
      <c r="T43" s="314">
        <f t="shared" si="6"/>
        <v>0</v>
      </c>
      <c r="U43" s="315"/>
      <c r="V43" s="316"/>
      <c r="W43" s="310"/>
      <c r="X43" s="310">
        <v>15</v>
      </c>
      <c r="Y43" s="310">
        <v>15</v>
      </c>
      <c r="Z43" s="352"/>
    </row>
    <row r="44" spans="1:26" s="288" customFormat="1" ht="20.25" customHeight="1" x14ac:dyDescent="0.2">
      <c r="A44" s="303" t="s">
        <v>407</v>
      </c>
      <c r="B44" s="317">
        <v>44409</v>
      </c>
      <c r="C44" s="347">
        <f t="shared" si="7"/>
        <v>31</v>
      </c>
      <c r="D44" s="355">
        <v>44409</v>
      </c>
      <c r="E44" s="347">
        <f t="shared" si="8"/>
        <v>31</v>
      </c>
      <c r="F44" s="305"/>
      <c r="G44" s="306">
        <f t="shared" ca="1" si="5"/>
        <v>409</v>
      </c>
      <c r="H44" s="307"/>
      <c r="I44" s="308"/>
      <c r="J44" s="309"/>
      <c r="K44" s="310"/>
      <c r="L44" s="121" t="s">
        <v>406</v>
      </c>
      <c r="M44" s="121" t="s">
        <v>314</v>
      </c>
      <c r="N44" s="311"/>
      <c r="O44" s="312"/>
      <c r="P44" s="312">
        <v>3</v>
      </c>
      <c r="Q44" s="312"/>
      <c r="R44" s="313"/>
      <c r="S44" s="313"/>
      <c r="T44" s="314">
        <f t="shared" si="6"/>
        <v>3</v>
      </c>
      <c r="U44" s="318"/>
      <c r="V44" s="310"/>
      <c r="W44" s="310"/>
      <c r="X44" s="310">
        <v>0</v>
      </c>
      <c r="Y44" s="310">
        <v>0</v>
      </c>
      <c r="Z44" s="352"/>
    </row>
    <row r="45" spans="1:26" s="288" customFormat="1" ht="20.25" customHeight="1" x14ac:dyDescent="0.2">
      <c r="A45" s="303" t="s">
        <v>410</v>
      </c>
      <c r="B45" s="317">
        <v>44409</v>
      </c>
      <c r="C45" s="347">
        <f t="shared" si="7"/>
        <v>31</v>
      </c>
      <c r="D45" s="355">
        <v>44409</v>
      </c>
      <c r="E45" s="347">
        <f t="shared" si="8"/>
        <v>31</v>
      </c>
      <c r="F45" s="305"/>
      <c r="G45" s="306">
        <f t="shared" ca="1" si="5"/>
        <v>409</v>
      </c>
      <c r="H45" s="307"/>
      <c r="I45" s="308"/>
      <c r="J45" s="309"/>
      <c r="K45" s="310"/>
      <c r="L45" s="121" t="s">
        <v>406</v>
      </c>
      <c r="M45" s="121" t="s">
        <v>415</v>
      </c>
      <c r="N45" s="311"/>
      <c r="O45" s="312"/>
      <c r="P45" s="312"/>
      <c r="Q45" s="312"/>
      <c r="R45" s="313"/>
      <c r="S45" s="313"/>
      <c r="T45" s="314">
        <f t="shared" si="6"/>
        <v>0</v>
      </c>
      <c r="U45" s="315"/>
      <c r="V45" s="316"/>
      <c r="W45" s="310"/>
      <c r="X45" s="310">
        <v>0</v>
      </c>
      <c r="Y45" s="310">
        <v>0</v>
      </c>
      <c r="Z45" s="352"/>
    </row>
    <row r="46" spans="1:26" s="288" customFormat="1" ht="20.25" customHeight="1" x14ac:dyDescent="0.2">
      <c r="A46" s="303" t="s">
        <v>408</v>
      </c>
      <c r="B46" s="317">
        <v>44409</v>
      </c>
      <c r="C46" s="347">
        <f t="shared" si="7"/>
        <v>31</v>
      </c>
      <c r="D46" s="355">
        <v>44409</v>
      </c>
      <c r="E46" s="347">
        <f t="shared" si="8"/>
        <v>31</v>
      </c>
      <c r="F46" s="305"/>
      <c r="G46" s="306">
        <f t="shared" ca="1" si="5"/>
        <v>409</v>
      </c>
      <c r="H46" s="307"/>
      <c r="I46" s="308"/>
      <c r="J46" s="309"/>
      <c r="K46" s="310"/>
      <c r="L46" s="121" t="s">
        <v>406</v>
      </c>
      <c r="M46" s="121" t="s">
        <v>388</v>
      </c>
      <c r="N46" s="311"/>
      <c r="O46" s="312"/>
      <c r="P46" s="312">
        <v>3</v>
      </c>
      <c r="Q46" s="312"/>
      <c r="R46" s="313"/>
      <c r="S46" s="313"/>
      <c r="T46" s="314">
        <f t="shared" si="6"/>
        <v>3</v>
      </c>
      <c r="U46" s="315"/>
      <c r="V46" s="316"/>
      <c r="W46" s="310"/>
      <c r="X46" s="310">
        <v>0</v>
      </c>
      <c r="Y46" s="310">
        <v>0</v>
      </c>
      <c r="Z46" s="352"/>
    </row>
    <row r="47" spans="1:26" s="288" customFormat="1" ht="20.25" customHeight="1" x14ac:dyDescent="0.2">
      <c r="A47" s="303" t="s">
        <v>409</v>
      </c>
      <c r="B47" s="317">
        <v>44409</v>
      </c>
      <c r="C47" s="347">
        <f t="shared" si="7"/>
        <v>31</v>
      </c>
      <c r="D47" s="355">
        <v>44409</v>
      </c>
      <c r="E47" s="347">
        <f t="shared" si="8"/>
        <v>31</v>
      </c>
      <c r="F47" s="305"/>
      <c r="G47" s="306">
        <f t="shared" ca="1" si="5"/>
        <v>409</v>
      </c>
      <c r="H47" s="307"/>
      <c r="I47" s="308"/>
      <c r="J47" s="309"/>
      <c r="K47" s="310"/>
      <c r="L47" s="121" t="s">
        <v>406</v>
      </c>
      <c r="M47" s="286" t="s">
        <v>416</v>
      </c>
      <c r="N47" s="311"/>
      <c r="O47" s="312"/>
      <c r="P47" s="312"/>
      <c r="Q47" s="312"/>
      <c r="R47" s="313"/>
      <c r="S47" s="313"/>
      <c r="T47" s="314">
        <f t="shared" si="6"/>
        <v>0</v>
      </c>
      <c r="U47" s="315"/>
      <c r="V47" s="316"/>
      <c r="W47" s="310"/>
      <c r="X47" s="310">
        <v>0</v>
      </c>
      <c r="Y47" s="310">
        <v>0</v>
      </c>
      <c r="Z47" s="352"/>
    </row>
    <row r="48" spans="1:26" s="288" customFormat="1" ht="20.25" customHeight="1" x14ac:dyDescent="0.2">
      <c r="A48" s="303" t="s">
        <v>411</v>
      </c>
      <c r="B48" s="317">
        <v>44409</v>
      </c>
      <c r="C48" s="347">
        <f t="shared" si="7"/>
        <v>31</v>
      </c>
      <c r="D48" s="355">
        <v>44409</v>
      </c>
      <c r="E48" s="347">
        <f t="shared" si="8"/>
        <v>31</v>
      </c>
      <c r="F48" s="305"/>
      <c r="G48" s="306">
        <f t="shared" ca="1" si="5"/>
        <v>409</v>
      </c>
      <c r="H48" s="307"/>
      <c r="I48" s="308"/>
      <c r="J48" s="309"/>
      <c r="K48" s="310"/>
      <c r="L48" s="121" t="s">
        <v>406</v>
      </c>
      <c r="M48" s="121" t="s">
        <v>390</v>
      </c>
      <c r="N48" s="311"/>
      <c r="O48" s="312"/>
      <c r="P48" s="312"/>
      <c r="Q48" s="312"/>
      <c r="R48" s="313"/>
      <c r="S48" s="313"/>
      <c r="T48" s="314">
        <f t="shared" si="6"/>
        <v>0</v>
      </c>
      <c r="U48" s="315"/>
      <c r="V48" s="316"/>
      <c r="W48" s="310"/>
      <c r="X48" s="310">
        <v>0</v>
      </c>
      <c r="Y48" s="310">
        <v>0</v>
      </c>
      <c r="Z48" s="352"/>
    </row>
    <row r="49" spans="1:26" s="288" customFormat="1" ht="20.25" customHeight="1" x14ac:dyDescent="0.2">
      <c r="A49" s="303" t="s">
        <v>412</v>
      </c>
      <c r="B49" s="317">
        <v>44409</v>
      </c>
      <c r="C49" s="347">
        <f t="shared" si="7"/>
        <v>31</v>
      </c>
      <c r="D49" s="355">
        <v>44409</v>
      </c>
      <c r="E49" s="347">
        <f t="shared" si="8"/>
        <v>31</v>
      </c>
      <c r="F49" s="305"/>
      <c r="G49" s="306">
        <f t="shared" ca="1" si="5"/>
        <v>409</v>
      </c>
      <c r="H49" s="307"/>
      <c r="I49" s="308"/>
      <c r="J49" s="309"/>
      <c r="K49" s="310"/>
      <c r="L49" s="121" t="s">
        <v>406</v>
      </c>
      <c r="M49" s="121" t="s">
        <v>384</v>
      </c>
      <c r="N49" s="311"/>
      <c r="O49" s="312"/>
      <c r="P49" s="312"/>
      <c r="Q49" s="312"/>
      <c r="R49" s="313"/>
      <c r="S49" s="313"/>
      <c r="T49" s="314">
        <f t="shared" si="6"/>
        <v>0</v>
      </c>
      <c r="U49" s="315"/>
      <c r="V49" s="316"/>
      <c r="W49" s="310"/>
      <c r="X49" s="310">
        <v>0</v>
      </c>
      <c r="Y49" s="310">
        <v>0</v>
      </c>
      <c r="Z49" s="352"/>
    </row>
    <row r="50" spans="1:26" s="288" customFormat="1" ht="20.25" customHeight="1" x14ac:dyDescent="0.2">
      <c r="A50" s="303" t="s">
        <v>413</v>
      </c>
      <c r="B50" s="317">
        <v>44409</v>
      </c>
      <c r="C50" s="347">
        <f t="shared" si="7"/>
        <v>31</v>
      </c>
      <c r="D50" s="355">
        <v>44409</v>
      </c>
      <c r="E50" s="347">
        <f t="shared" si="8"/>
        <v>31</v>
      </c>
      <c r="F50" s="305"/>
      <c r="G50" s="306">
        <f t="shared" ca="1" si="5"/>
        <v>409</v>
      </c>
      <c r="H50" s="307"/>
      <c r="I50" s="308"/>
      <c r="J50" s="309"/>
      <c r="K50" s="310"/>
      <c r="L50" s="121" t="s">
        <v>406</v>
      </c>
      <c r="M50" s="121" t="s">
        <v>386</v>
      </c>
      <c r="N50" s="311"/>
      <c r="O50" s="312"/>
      <c r="P50" s="312"/>
      <c r="Q50" s="312"/>
      <c r="R50" s="313"/>
      <c r="S50" s="313"/>
      <c r="T50" s="314">
        <f t="shared" si="6"/>
        <v>0</v>
      </c>
      <c r="U50" s="315"/>
      <c r="V50" s="316"/>
      <c r="W50" s="310"/>
      <c r="X50" s="310">
        <v>0</v>
      </c>
      <c r="Y50" s="310">
        <v>0</v>
      </c>
      <c r="Z50" s="352"/>
    </row>
    <row r="51" spans="1:26" s="288" customFormat="1" ht="18" x14ac:dyDescent="0.2">
      <c r="A51" s="303" t="s">
        <v>419</v>
      </c>
      <c r="B51" s="317">
        <v>44409</v>
      </c>
      <c r="C51" s="347">
        <f t="shared" si="7"/>
        <v>31</v>
      </c>
      <c r="D51" s="355">
        <v>44438</v>
      </c>
      <c r="E51" s="347">
        <f t="shared" si="8"/>
        <v>36</v>
      </c>
      <c r="F51" s="305"/>
      <c r="G51" s="306">
        <f t="shared" ca="1" si="5"/>
        <v>409</v>
      </c>
      <c r="H51" s="307"/>
      <c r="I51" s="308"/>
      <c r="J51" s="309"/>
      <c r="K51" s="310"/>
      <c r="L51" s="121"/>
      <c r="M51" s="121"/>
      <c r="N51" s="311"/>
      <c r="O51" s="312"/>
      <c r="P51" s="312"/>
      <c r="Q51" s="312"/>
      <c r="R51" s="313"/>
      <c r="S51" s="313"/>
      <c r="T51" s="314">
        <f t="shared" si="6"/>
        <v>0</v>
      </c>
      <c r="U51" s="315"/>
      <c r="V51" s="316"/>
      <c r="W51" s="310"/>
      <c r="X51" s="310">
        <v>15</v>
      </c>
      <c r="Y51" s="310">
        <v>15</v>
      </c>
      <c r="Z51" s="352"/>
    </row>
    <row r="52" spans="1:26" s="288" customFormat="1" ht="18" x14ac:dyDescent="0.2">
      <c r="A52" s="303" t="s">
        <v>157</v>
      </c>
      <c r="B52" s="317">
        <v>44414</v>
      </c>
      <c r="C52" s="347">
        <f t="shared" si="7"/>
        <v>32</v>
      </c>
      <c r="D52" s="355">
        <v>44416</v>
      </c>
      <c r="E52" s="347">
        <f t="shared" si="8"/>
        <v>32</v>
      </c>
      <c r="F52" s="305"/>
      <c r="G52" s="306">
        <f t="shared" ca="1" si="5"/>
        <v>414</v>
      </c>
      <c r="H52" s="307"/>
      <c r="I52" s="308"/>
      <c r="J52" s="309"/>
      <c r="K52" s="310"/>
      <c r="L52" s="121" t="s">
        <v>197</v>
      </c>
      <c r="M52" s="121" t="s">
        <v>417</v>
      </c>
      <c r="N52" s="311"/>
      <c r="O52" s="312"/>
      <c r="P52" s="312"/>
      <c r="Q52" s="312"/>
      <c r="R52" s="313"/>
      <c r="S52" s="313"/>
      <c r="T52" s="314">
        <f t="shared" si="6"/>
        <v>0</v>
      </c>
      <c r="U52" s="315"/>
      <c r="V52" s="316"/>
      <c r="W52" s="310"/>
      <c r="X52" s="310">
        <v>0</v>
      </c>
      <c r="Y52" s="310">
        <v>0</v>
      </c>
      <c r="Z52" s="352"/>
    </row>
    <row r="53" spans="1:26" s="288" customFormat="1" ht="20.25" customHeight="1" x14ac:dyDescent="0.2">
      <c r="A53" s="303" t="s">
        <v>158</v>
      </c>
      <c r="B53" s="317">
        <v>44415</v>
      </c>
      <c r="C53" s="347">
        <f t="shared" si="7"/>
        <v>32</v>
      </c>
      <c r="D53" s="355">
        <v>44415</v>
      </c>
      <c r="E53" s="347">
        <f t="shared" si="8"/>
        <v>32</v>
      </c>
      <c r="F53" s="305"/>
      <c r="G53" s="306">
        <f t="shared" ca="1" si="5"/>
        <v>415</v>
      </c>
      <c r="H53" s="307"/>
      <c r="I53" s="308"/>
      <c r="J53" s="309"/>
      <c r="K53" s="310"/>
      <c r="L53" s="121" t="s">
        <v>199</v>
      </c>
      <c r="M53" s="121" t="s">
        <v>380</v>
      </c>
      <c r="N53" s="311"/>
      <c r="O53" s="312"/>
      <c r="P53" s="312"/>
      <c r="Q53" s="312"/>
      <c r="R53" s="313"/>
      <c r="S53" s="313"/>
      <c r="T53" s="314">
        <f t="shared" si="6"/>
        <v>0</v>
      </c>
      <c r="U53" s="315" t="s">
        <v>14</v>
      </c>
      <c r="V53" s="316"/>
      <c r="W53" s="310"/>
      <c r="X53" s="310">
        <v>70</v>
      </c>
      <c r="Y53" s="310">
        <v>0</v>
      </c>
      <c r="Z53" s="352"/>
    </row>
    <row r="54" spans="1:26" s="288" customFormat="1" ht="18" x14ac:dyDescent="0.2">
      <c r="A54" s="303" t="s">
        <v>159</v>
      </c>
      <c r="B54" s="317">
        <v>44420</v>
      </c>
      <c r="C54" s="347">
        <f t="shared" si="7"/>
        <v>33</v>
      </c>
      <c r="D54" s="355">
        <v>44423</v>
      </c>
      <c r="E54" s="347">
        <f t="shared" si="8"/>
        <v>33</v>
      </c>
      <c r="F54" s="305"/>
      <c r="G54" s="306">
        <f t="shared" ca="1" si="5"/>
        <v>420</v>
      </c>
      <c r="H54" s="307"/>
      <c r="I54" s="308"/>
      <c r="J54" s="309"/>
      <c r="K54" s="310"/>
      <c r="L54" s="286" t="s">
        <v>197</v>
      </c>
      <c r="M54" s="286" t="s">
        <v>418</v>
      </c>
      <c r="N54" s="311"/>
      <c r="O54" s="312"/>
      <c r="P54" s="312"/>
      <c r="Q54" s="312"/>
      <c r="R54" s="313"/>
      <c r="S54" s="313"/>
      <c r="T54" s="314">
        <f t="shared" si="6"/>
        <v>0</v>
      </c>
      <c r="U54" s="315"/>
      <c r="V54" s="316"/>
      <c r="W54" s="310"/>
      <c r="X54" s="310">
        <v>0</v>
      </c>
      <c r="Y54" s="310">
        <v>0</v>
      </c>
      <c r="Z54" s="352"/>
    </row>
    <row r="55" spans="1:26" s="288" customFormat="1" ht="20.25" customHeight="1" x14ac:dyDescent="0.2">
      <c r="A55" s="303" t="s">
        <v>325</v>
      </c>
      <c r="B55" s="317">
        <v>44421</v>
      </c>
      <c r="C55" s="347">
        <f t="shared" si="7"/>
        <v>33</v>
      </c>
      <c r="D55" s="355">
        <v>44423</v>
      </c>
      <c r="E55" s="347">
        <f t="shared" si="8"/>
        <v>33</v>
      </c>
      <c r="F55" s="305"/>
      <c r="G55" s="306">
        <f t="shared" ca="1" si="5"/>
        <v>421</v>
      </c>
      <c r="H55" s="307"/>
      <c r="I55" s="308"/>
      <c r="J55" s="309"/>
      <c r="K55" s="310"/>
      <c r="L55" s="286" t="s">
        <v>197</v>
      </c>
      <c r="M55" s="286" t="s">
        <v>327</v>
      </c>
      <c r="N55" s="311"/>
      <c r="O55" s="312"/>
      <c r="P55" s="312"/>
      <c r="Q55" s="312"/>
      <c r="R55" s="313"/>
      <c r="S55" s="313"/>
      <c r="T55" s="314">
        <f t="shared" si="6"/>
        <v>0</v>
      </c>
      <c r="U55" s="315"/>
      <c r="V55" s="316"/>
      <c r="W55" s="310"/>
      <c r="X55" s="310">
        <v>3</v>
      </c>
      <c r="Y55" s="310">
        <v>3</v>
      </c>
      <c r="Z55" s="352" t="s">
        <v>326</v>
      </c>
    </row>
    <row r="56" spans="1:26" s="288" customFormat="1" ht="20.25" customHeight="1" x14ac:dyDescent="0.2">
      <c r="A56" s="303" t="s">
        <v>350</v>
      </c>
      <c r="B56" s="317">
        <v>44435</v>
      </c>
      <c r="C56" s="347">
        <f t="shared" si="7"/>
        <v>35</v>
      </c>
      <c r="D56" s="355">
        <v>44436</v>
      </c>
      <c r="E56" s="347">
        <f t="shared" si="8"/>
        <v>35</v>
      </c>
      <c r="F56" s="305"/>
      <c r="G56" s="306">
        <f t="shared" ca="1" si="5"/>
        <v>435</v>
      </c>
      <c r="H56" s="307"/>
      <c r="I56" s="308"/>
      <c r="J56" s="309"/>
      <c r="K56" s="310"/>
      <c r="L56" s="121" t="s">
        <v>351</v>
      </c>
      <c r="M56" s="121" t="s">
        <v>314</v>
      </c>
      <c r="N56" s="311"/>
      <c r="O56" s="312"/>
      <c r="P56" s="312"/>
      <c r="Q56" s="312"/>
      <c r="R56" s="313"/>
      <c r="S56" s="313"/>
      <c r="T56" s="314">
        <f t="shared" si="6"/>
        <v>0</v>
      </c>
      <c r="U56" s="315"/>
      <c r="V56" s="316"/>
      <c r="W56" s="310"/>
      <c r="X56" s="310">
        <v>0</v>
      </c>
      <c r="Y56" s="310">
        <v>0</v>
      </c>
      <c r="Z56" s="352"/>
    </row>
    <row r="57" spans="1:26" s="288" customFormat="1" ht="20.25" customHeight="1" x14ac:dyDescent="0.2">
      <c r="A57" s="303" t="s">
        <v>160</v>
      </c>
      <c r="B57" s="317">
        <v>44435</v>
      </c>
      <c r="C57" s="347">
        <f t="shared" si="7"/>
        <v>35</v>
      </c>
      <c r="D57" s="355">
        <v>44437</v>
      </c>
      <c r="E57" s="347">
        <f t="shared" si="8"/>
        <v>35</v>
      </c>
      <c r="F57" s="305"/>
      <c r="G57" s="306">
        <f t="shared" ca="1" si="5"/>
        <v>435</v>
      </c>
      <c r="H57" s="307"/>
      <c r="I57" s="308"/>
      <c r="J57" s="309"/>
      <c r="K57" s="310"/>
      <c r="L57" s="121" t="s">
        <v>197</v>
      </c>
      <c r="M57" s="121" t="s">
        <v>383</v>
      </c>
      <c r="N57" s="311"/>
      <c r="O57" s="312"/>
      <c r="P57" s="312"/>
      <c r="Q57" s="312"/>
      <c r="R57" s="313"/>
      <c r="S57" s="313"/>
      <c r="T57" s="314">
        <f t="shared" si="6"/>
        <v>0</v>
      </c>
      <c r="U57" s="315" t="s">
        <v>14</v>
      </c>
      <c r="V57" s="316" t="s">
        <v>15</v>
      </c>
      <c r="W57" s="310" t="s">
        <v>18</v>
      </c>
      <c r="X57" s="310">
        <v>0</v>
      </c>
      <c r="Y57" s="310">
        <v>0</v>
      </c>
      <c r="Z57" s="352" t="s">
        <v>311</v>
      </c>
    </row>
    <row r="58" spans="1:26" s="288" customFormat="1" ht="20.25" customHeight="1" x14ac:dyDescent="0.2">
      <c r="A58" s="303" t="s">
        <v>161</v>
      </c>
      <c r="B58" s="317">
        <v>44436</v>
      </c>
      <c r="C58" s="347">
        <f t="shared" si="7"/>
        <v>35</v>
      </c>
      <c r="D58" s="355">
        <v>44436</v>
      </c>
      <c r="E58" s="347">
        <f t="shared" si="8"/>
        <v>35</v>
      </c>
      <c r="F58" s="305"/>
      <c r="G58" s="306">
        <f t="shared" ca="1" si="5"/>
        <v>436</v>
      </c>
      <c r="H58" s="307"/>
      <c r="I58" s="308"/>
      <c r="J58" s="309"/>
      <c r="K58" s="310"/>
      <c r="L58" s="121" t="s">
        <v>197</v>
      </c>
      <c r="M58" s="121" t="s">
        <v>464</v>
      </c>
      <c r="N58" s="311"/>
      <c r="O58" s="312"/>
      <c r="P58" s="312"/>
      <c r="Q58" s="312"/>
      <c r="R58" s="313"/>
      <c r="S58" s="313"/>
      <c r="T58" s="314">
        <f t="shared" si="6"/>
        <v>0</v>
      </c>
      <c r="U58" s="315" t="s">
        <v>14</v>
      </c>
      <c r="V58" s="316" t="s">
        <v>15</v>
      </c>
      <c r="W58" s="310" t="s">
        <v>18</v>
      </c>
      <c r="X58" s="310">
        <v>0</v>
      </c>
      <c r="Y58" s="310">
        <v>0</v>
      </c>
      <c r="Z58" s="352"/>
    </row>
    <row r="59" spans="1:26" s="288" customFormat="1" ht="20.25" customHeight="1" x14ac:dyDescent="0.2">
      <c r="A59" s="303"/>
      <c r="B59" s="317"/>
      <c r="C59" s="347" t="str">
        <f t="shared" si="7"/>
        <v/>
      </c>
      <c r="D59" s="355"/>
      <c r="E59" s="347" t="str">
        <f t="shared" ref="E59:E74" si="9">IF(D59="","",WEEKNUM(D59,2))</f>
        <v/>
      </c>
      <c r="F59" s="305"/>
      <c r="G59" s="306" t="str">
        <f t="shared" si="5"/>
        <v/>
      </c>
      <c r="H59" s="307"/>
      <c r="I59" s="308"/>
      <c r="J59" s="309"/>
      <c r="K59" s="310"/>
      <c r="L59" s="286" t="s">
        <v>197</v>
      </c>
      <c r="M59" s="121"/>
      <c r="N59" s="311"/>
      <c r="O59" s="312"/>
      <c r="P59" s="312"/>
      <c r="Q59" s="312"/>
      <c r="R59" s="313"/>
      <c r="S59" s="313"/>
      <c r="T59" s="314">
        <f t="shared" ref="T59:T77" si="10">SUM(N59:S59)</f>
        <v>0</v>
      </c>
      <c r="U59" s="318"/>
      <c r="V59" s="310"/>
      <c r="W59" s="310"/>
      <c r="X59" s="310"/>
      <c r="Y59" s="310"/>
      <c r="Z59" s="352"/>
    </row>
    <row r="60" spans="1:26" s="288" customFormat="1" ht="20.25" customHeight="1" x14ac:dyDescent="0.2">
      <c r="A60" s="303"/>
      <c r="B60" s="317"/>
      <c r="C60" s="347" t="str">
        <f t="shared" si="7"/>
        <v/>
      </c>
      <c r="D60" s="355"/>
      <c r="E60" s="347" t="str">
        <f t="shared" si="9"/>
        <v/>
      </c>
      <c r="F60" s="305"/>
      <c r="G60" s="306" t="str">
        <f t="shared" si="5"/>
        <v/>
      </c>
      <c r="H60" s="307"/>
      <c r="I60" s="308"/>
      <c r="J60" s="309"/>
      <c r="K60" s="310"/>
      <c r="L60" s="121"/>
      <c r="M60" s="121"/>
      <c r="N60" s="311"/>
      <c r="O60" s="312"/>
      <c r="P60" s="312"/>
      <c r="Q60" s="312"/>
      <c r="R60" s="313"/>
      <c r="S60" s="313"/>
      <c r="T60" s="314">
        <f t="shared" si="10"/>
        <v>0</v>
      </c>
      <c r="U60" s="318"/>
      <c r="V60" s="310"/>
      <c r="W60" s="310"/>
      <c r="X60" s="310"/>
      <c r="Y60" s="310"/>
      <c r="Z60" s="352"/>
    </row>
    <row r="61" spans="1:26" s="288" customFormat="1" ht="20.25" customHeight="1" x14ac:dyDescent="0.2">
      <c r="A61" s="303"/>
      <c r="B61" s="317"/>
      <c r="C61" s="347" t="str">
        <f t="shared" si="7"/>
        <v/>
      </c>
      <c r="D61" s="355"/>
      <c r="E61" s="347" t="str">
        <f t="shared" si="9"/>
        <v/>
      </c>
      <c r="F61" s="305"/>
      <c r="G61" s="306" t="str">
        <f t="shared" si="5"/>
        <v/>
      </c>
      <c r="H61" s="307"/>
      <c r="I61" s="308"/>
      <c r="J61" s="309"/>
      <c r="K61" s="310"/>
      <c r="L61" s="121"/>
      <c r="M61" s="121"/>
      <c r="N61" s="311"/>
      <c r="O61" s="312"/>
      <c r="P61" s="312"/>
      <c r="Q61" s="312"/>
      <c r="R61" s="313"/>
      <c r="S61" s="313"/>
      <c r="T61" s="314">
        <f t="shared" si="10"/>
        <v>0</v>
      </c>
      <c r="U61" s="318"/>
      <c r="V61" s="310"/>
      <c r="W61" s="310"/>
      <c r="X61" s="310"/>
      <c r="Y61" s="310"/>
      <c r="Z61" s="352"/>
    </row>
    <row r="62" spans="1:26" s="288" customFormat="1" ht="20.25" customHeight="1" x14ac:dyDescent="0.2">
      <c r="A62" s="303"/>
      <c r="B62" s="317"/>
      <c r="C62" s="347" t="str">
        <f t="shared" si="7"/>
        <v/>
      </c>
      <c r="D62" s="355"/>
      <c r="E62" s="347" t="str">
        <f t="shared" si="9"/>
        <v/>
      </c>
      <c r="F62" s="305"/>
      <c r="G62" s="306" t="str">
        <f t="shared" si="5"/>
        <v/>
      </c>
      <c r="H62" s="307"/>
      <c r="I62" s="308"/>
      <c r="J62" s="309"/>
      <c r="K62" s="310"/>
      <c r="L62" s="121"/>
      <c r="M62" s="121"/>
      <c r="N62" s="311"/>
      <c r="O62" s="312"/>
      <c r="P62" s="312"/>
      <c r="Q62" s="312"/>
      <c r="R62" s="313"/>
      <c r="S62" s="313"/>
      <c r="T62" s="314">
        <f t="shared" si="10"/>
        <v>0</v>
      </c>
      <c r="U62" s="318"/>
      <c r="V62" s="310"/>
      <c r="W62" s="310"/>
      <c r="X62" s="310"/>
      <c r="Y62" s="310"/>
      <c r="Z62" s="352"/>
    </row>
    <row r="63" spans="1:26" s="288" customFormat="1" ht="20.25" customHeight="1" x14ac:dyDescent="0.2">
      <c r="A63" s="303"/>
      <c r="B63" s="317"/>
      <c r="C63" s="347" t="str">
        <f t="shared" si="7"/>
        <v/>
      </c>
      <c r="D63" s="355"/>
      <c r="E63" s="347" t="str">
        <f t="shared" si="9"/>
        <v/>
      </c>
      <c r="F63" s="305"/>
      <c r="G63" s="306" t="str">
        <f t="shared" si="5"/>
        <v/>
      </c>
      <c r="H63" s="307"/>
      <c r="I63" s="308"/>
      <c r="J63" s="309"/>
      <c r="K63" s="310"/>
      <c r="L63" s="121"/>
      <c r="M63" s="121"/>
      <c r="N63" s="311"/>
      <c r="O63" s="312"/>
      <c r="P63" s="312"/>
      <c r="Q63" s="312"/>
      <c r="R63" s="313"/>
      <c r="S63" s="313"/>
      <c r="T63" s="314">
        <f t="shared" si="10"/>
        <v>0</v>
      </c>
      <c r="U63" s="318"/>
      <c r="V63" s="310"/>
      <c r="W63" s="310"/>
      <c r="X63" s="310"/>
      <c r="Y63" s="310"/>
      <c r="Z63" s="352"/>
    </row>
    <row r="64" spans="1:26" s="288" customFormat="1" ht="20.25" customHeight="1" x14ac:dyDescent="0.2">
      <c r="A64" s="303"/>
      <c r="B64" s="317"/>
      <c r="C64" s="347" t="str">
        <f t="shared" si="7"/>
        <v/>
      </c>
      <c r="D64" s="355"/>
      <c r="E64" s="347" t="str">
        <f t="shared" si="9"/>
        <v/>
      </c>
      <c r="F64" s="305"/>
      <c r="G64" s="306" t="str">
        <f t="shared" si="5"/>
        <v/>
      </c>
      <c r="H64" s="307"/>
      <c r="I64" s="308"/>
      <c r="J64" s="309"/>
      <c r="K64" s="310"/>
      <c r="L64" s="121"/>
      <c r="M64" s="121"/>
      <c r="N64" s="311"/>
      <c r="O64" s="312"/>
      <c r="P64" s="312"/>
      <c r="Q64" s="312"/>
      <c r="R64" s="313"/>
      <c r="S64" s="313"/>
      <c r="T64" s="314">
        <f t="shared" si="10"/>
        <v>0</v>
      </c>
      <c r="U64" s="318"/>
      <c r="V64" s="310"/>
      <c r="W64" s="310"/>
      <c r="X64" s="310"/>
      <c r="Y64" s="310"/>
      <c r="Z64" s="352"/>
    </row>
    <row r="65" spans="1:26" s="288" customFormat="1" ht="20.25" customHeight="1" x14ac:dyDescent="0.2">
      <c r="A65" s="303"/>
      <c r="B65" s="317"/>
      <c r="C65" s="347" t="str">
        <f t="shared" si="7"/>
        <v/>
      </c>
      <c r="D65" s="355"/>
      <c r="E65" s="347" t="str">
        <f t="shared" si="9"/>
        <v/>
      </c>
      <c r="F65" s="305"/>
      <c r="G65" s="306" t="str">
        <f t="shared" si="5"/>
        <v/>
      </c>
      <c r="H65" s="307"/>
      <c r="I65" s="308"/>
      <c r="J65" s="309"/>
      <c r="K65" s="310"/>
      <c r="L65" s="121"/>
      <c r="M65" s="121"/>
      <c r="N65" s="311"/>
      <c r="O65" s="312"/>
      <c r="P65" s="312"/>
      <c r="Q65" s="312"/>
      <c r="R65" s="313"/>
      <c r="S65" s="313"/>
      <c r="T65" s="314">
        <f t="shared" si="10"/>
        <v>0</v>
      </c>
      <c r="U65" s="318"/>
      <c r="V65" s="310"/>
      <c r="W65" s="310"/>
      <c r="X65" s="310"/>
      <c r="Y65" s="310"/>
      <c r="Z65" s="352"/>
    </row>
    <row r="66" spans="1:26" s="288" customFormat="1" ht="20.25" customHeight="1" x14ac:dyDescent="0.2">
      <c r="A66" s="303"/>
      <c r="B66" s="317"/>
      <c r="C66" s="347" t="str">
        <f t="shared" si="7"/>
        <v/>
      </c>
      <c r="D66" s="355"/>
      <c r="E66" s="347" t="str">
        <f t="shared" si="9"/>
        <v/>
      </c>
      <c r="F66" s="305"/>
      <c r="G66" s="306" t="str">
        <f t="shared" si="5"/>
        <v/>
      </c>
      <c r="H66" s="307"/>
      <c r="I66" s="308"/>
      <c r="J66" s="309"/>
      <c r="K66" s="310"/>
      <c r="L66" s="121"/>
      <c r="M66" s="121"/>
      <c r="N66" s="311"/>
      <c r="O66" s="312"/>
      <c r="P66" s="312"/>
      <c r="Q66" s="312"/>
      <c r="R66" s="313"/>
      <c r="S66" s="313"/>
      <c r="T66" s="314">
        <f t="shared" si="10"/>
        <v>0</v>
      </c>
      <c r="U66" s="318"/>
      <c r="V66" s="310"/>
      <c r="W66" s="310"/>
      <c r="X66" s="310"/>
      <c r="Y66" s="310"/>
      <c r="Z66" s="352"/>
    </row>
    <row r="67" spans="1:26" s="288" customFormat="1" ht="20.25" customHeight="1" x14ac:dyDescent="0.2">
      <c r="A67" s="303"/>
      <c r="B67" s="317"/>
      <c r="C67" s="347" t="str">
        <f t="shared" si="7"/>
        <v/>
      </c>
      <c r="D67" s="355"/>
      <c r="E67" s="347" t="str">
        <f t="shared" si="9"/>
        <v/>
      </c>
      <c r="F67" s="305"/>
      <c r="G67" s="306" t="str">
        <f t="shared" si="5"/>
        <v/>
      </c>
      <c r="H67" s="307"/>
      <c r="I67" s="308"/>
      <c r="J67" s="309"/>
      <c r="K67" s="310"/>
      <c r="L67" s="121"/>
      <c r="M67" s="121"/>
      <c r="N67" s="311"/>
      <c r="O67" s="312"/>
      <c r="P67" s="312"/>
      <c r="Q67" s="312"/>
      <c r="R67" s="313"/>
      <c r="S67" s="313"/>
      <c r="T67" s="314">
        <f t="shared" si="10"/>
        <v>0</v>
      </c>
      <c r="U67" s="318"/>
      <c r="V67" s="310"/>
      <c r="W67" s="310"/>
      <c r="X67" s="310"/>
      <c r="Y67" s="310"/>
      <c r="Z67" s="352"/>
    </row>
    <row r="68" spans="1:26" s="288" customFormat="1" ht="20.25" customHeight="1" x14ac:dyDescent="0.2">
      <c r="A68" s="303"/>
      <c r="B68" s="317"/>
      <c r="C68" s="347" t="str">
        <f t="shared" si="7"/>
        <v/>
      </c>
      <c r="D68" s="355"/>
      <c r="E68" s="347" t="str">
        <f t="shared" si="9"/>
        <v/>
      </c>
      <c r="F68" s="305"/>
      <c r="G68" s="306" t="str">
        <f t="shared" si="5"/>
        <v/>
      </c>
      <c r="H68" s="307"/>
      <c r="I68" s="308"/>
      <c r="J68" s="309"/>
      <c r="K68" s="310"/>
      <c r="L68" s="121"/>
      <c r="M68" s="121"/>
      <c r="N68" s="311"/>
      <c r="O68" s="312"/>
      <c r="P68" s="312"/>
      <c r="Q68" s="312"/>
      <c r="R68" s="313"/>
      <c r="S68" s="313"/>
      <c r="T68" s="314">
        <f t="shared" si="10"/>
        <v>0</v>
      </c>
      <c r="U68" s="318"/>
      <c r="V68" s="310"/>
      <c r="W68" s="310"/>
      <c r="X68" s="310"/>
      <c r="Y68" s="310"/>
      <c r="Z68" s="352"/>
    </row>
    <row r="69" spans="1:26" s="288" customFormat="1" ht="20.25" customHeight="1" x14ac:dyDescent="0.2">
      <c r="A69" s="303"/>
      <c r="B69" s="317"/>
      <c r="C69" s="347" t="str">
        <f t="shared" si="7"/>
        <v/>
      </c>
      <c r="D69" s="355"/>
      <c r="E69" s="347" t="str">
        <f t="shared" si="9"/>
        <v/>
      </c>
      <c r="F69" s="305"/>
      <c r="G69" s="306" t="str">
        <f t="shared" ref="G69:G100" si="11">IF(B69= "", "",B69-$A$1)</f>
        <v/>
      </c>
      <c r="H69" s="307"/>
      <c r="I69" s="308"/>
      <c r="J69" s="309"/>
      <c r="K69" s="310"/>
      <c r="L69" s="121"/>
      <c r="M69" s="121"/>
      <c r="N69" s="311"/>
      <c r="O69" s="312"/>
      <c r="P69" s="312"/>
      <c r="Q69" s="312"/>
      <c r="R69" s="313"/>
      <c r="S69" s="313"/>
      <c r="T69" s="314">
        <f t="shared" si="10"/>
        <v>0</v>
      </c>
      <c r="U69" s="318"/>
      <c r="V69" s="310"/>
      <c r="W69" s="310"/>
      <c r="X69" s="310"/>
      <c r="Y69" s="310"/>
      <c r="Z69" s="352"/>
    </row>
    <row r="70" spans="1:26" s="288" customFormat="1" ht="20.25" customHeight="1" x14ac:dyDescent="0.2">
      <c r="A70" s="303"/>
      <c r="B70" s="317"/>
      <c r="C70" s="347" t="str">
        <f t="shared" si="7"/>
        <v/>
      </c>
      <c r="D70" s="355"/>
      <c r="E70" s="347" t="str">
        <f t="shared" si="9"/>
        <v/>
      </c>
      <c r="F70" s="305"/>
      <c r="G70" s="306" t="str">
        <f t="shared" si="11"/>
        <v/>
      </c>
      <c r="H70" s="307"/>
      <c r="I70" s="308"/>
      <c r="J70" s="309"/>
      <c r="K70" s="310"/>
      <c r="L70" s="121"/>
      <c r="M70" s="121"/>
      <c r="N70" s="311"/>
      <c r="O70" s="312"/>
      <c r="P70" s="312"/>
      <c r="Q70" s="312"/>
      <c r="R70" s="313"/>
      <c r="S70" s="313"/>
      <c r="T70" s="314">
        <f t="shared" si="10"/>
        <v>0</v>
      </c>
      <c r="U70" s="318"/>
      <c r="V70" s="310"/>
      <c r="W70" s="310"/>
      <c r="X70" s="310"/>
      <c r="Y70" s="310"/>
      <c r="Z70" s="352"/>
    </row>
    <row r="71" spans="1:26" s="288" customFormat="1" ht="20.25" customHeight="1" x14ac:dyDescent="0.2">
      <c r="A71" s="303"/>
      <c r="B71" s="317"/>
      <c r="C71" s="347" t="str">
        <f t="shared" si="7"/>
        <v/>
      </c>
      <c r="D71" s="355"/>
      <c r="E71" s="347" t="str">
        <f t="shared" si="9"/>
        <v/>
      </c>
      <c r="F71" s="305"/>
      <c r="G71" s="306" t="str">
        <f t="shared" si="11"/>
        <v/>
      </c>
      <c r="H71" s="307"/>
      <c r="I71" s="308"/>
      <c r="J71" s="309"/>
      <c r="K71" s="310"/>
      <c r="L71" s="121"/>
      <c r="M71" s="121"/>
      <c r="N71" s="311"/>
      <c r="O71" s="312"/>
      <c r="P71" s="312"/>
      <c r="Q71" s="312"/>
      <c r="R71" s="313"/>
      <c r="S71" s="313"/>
      <c r="T71" s="314">
        <f t="shared" si="10"/>
        <v>0</v>
      </c>
      <c r="U71" s="318"/>
      <c r="V71" s="310"/>
      <c r="W71" s="310"/>
      <c r="X71" s="310"/>
      <c r="Y71" s="310"/>
      <c r="Z71" s="352"/>
    </row>
    <row r="72" spans="1:26" s="288" customFormat="1" ht="20.25" customHeight="1" x14ac:dyDescent="0.2">
      <c r="A72" s="303"/>
      <c r="B72" s="317"/>
      <c r="C72" s="347" t="str">
        <f t="shared" si="7"/>
        <v/>
      </c>
      <c r="D72" s="355"/>
      <c r="E72" s="347" t="str">
        <f t="shared" si="9"/>
        <v/>
      </c>
      <c r="F72" s="305"/>
      <c r="G72" s="306" t="str">
        <f t="shared" si="11"/>
        <v/>
      </c>
      <c r="H72" s="307"/>
      <c r="I72" s="308"/>
      <c r="J72" s="309"/>
      <c r="K72" s="310"/>
      <c r="L72" s="121"/>
      <c r="M72" s="121"/>
      <c r="N72" s="311"/>
      <c r="O72" s="312"/>
      <c r="P72" s="312"/>
      <c r="Q72" s="312"/>
      <c r="R72" s="313"/>
      <c r="S72" s="313"/>
      <c r="T72" s="314">
        <f t="shared" si="10"/>
        <v>0</v>
      </c>
      <c r="U72" s="318"/>
      <c r="V72" s="310"/>
      <c r="W72" s="310"/>
      <c r="X72" s="310"/>
      <c r="Y72" s="310"/>
      <c r="Z72" s="352"/>
    </row>
    <row r="73" spans="1:26" s="288" customFormat="1" ht="20.25" customHeight="1" x14ac:dyDescent="0.2">
      <c r="A73" s="303"/>
      <c r="B73" s="317"/>
      <c r="C73" s="347" t="str">
        <f t="shared" si="7"/>
        <v/>
      </c>
      <c r="D73" s="355"/>
      <c r="E73" s="347" t="str">
        <f t="shared" si="9"/>
        <v/>
      </c>
      <c r="F73" s="305"/>
      <c r="G73" s="306" t="str">
        <f t="shared" si="11"/>
        <v/>
      </c>
      <c r="H73" s="307"/>
      <c r="I73" s="308"/>
      <c r="J73" s="309"/>
      <c r="K73" s="310"/>
      <c r="L73" s="121"/>
      <c r="M73" s="121"/>
      <c r="N73" s="311"/>
      <c r="O73" s="312"/>
      <c r="P73" s="312"/>
      <c r="Q73" s="312"/>
      <c r="R73" s="313"/>
      <c r="S73" s="313"/>
      <c r="T73" s="314">
        <f t="shared" si="10"/>
        <v>0</v>
      </c>
      <c r="U73" s="318"/>
      <c r="V73" s="310"/>
      <c r="W73" s="310"/>
      <c r="X73" s="310"/>
      <c r="Y73" s="310"/>
      <c r="Z73" s="352"/>
    </row>
    <row r="74" spans="1:26" s="288" customFormat="1" ht="20.25" customHeight="1" x14ac:dyDescent="0.2">
      <c r="A74" s="303"/>
      <c r="B74" s="317"/>
      <c r="C74" s="347" t="str">
        <f t="shared" si="7"/>
        <v/>
      </c>
      <c r="D74" s="355"/>
      <c r="E74" s="347" t="str">
        <f t="shared" si="9"/>
        <v/>
      </c>
      <c r="F74" s="305"/>
      <c r="G74" s="306" t="str">
        <f t="shared" si="11"/>
        <v/>
      </c>
      <c r="H74" s="307"/>
      <c r="I74" s="308"/>
      <c r="J74" s="309"/>
      <c r="K74" s="310"/>
      <c r="L74" s="121"/>
      <c r="M74" s="121"/>
      <c r="N74" s="311"/>
      <c r="O74" s="312"/>
      <c r="P74" s="312"/>
      <c r="Q74" s="312"/>
      <c r="R74" s="313"/>
      <c r="S74" s="313"/>
      <c r="T74" s="314">
        <f t="shared" si="10"/>
        <v>0</v>
      </c>
      <c r="U74" s="318"/>
      <c r="V74" s="310"/>
      <c r="W74" s="310"/>
      <c r="X74" s="310"/>
      <c r="Y74" s="310"/>
      <c r="Z74" s="352"/>
    </row>
    <row r="75" spans="1:26" s="288" customFormat="1" ht="20.25" customHeight="1" x14ac:dyDescent="0.2">
      <c r="A75" s="303"/>
      <c r="B75" s="317"/>
      <c r="C75" s="347" t="str">
        <f t="shared" ref="C75:C106" si="12">IF(B75="","",WEEKNUM(B75,2))</f>
        <v/>
      </c>
      <c r="D75" s="355"/>
      <c r="E75" s="347" t="str">
        <f t="shared" ref="E75:E138" si="13">IF(D75="","",WEEKNUM(D75,2))</f>
        <v/>
      </c>
      <c r="F75" s="305"/>
      <c r="G75" s="306" t="str">
        <f t="shared" si="11"/>
        <v/>
      </c>
      <c r="H75" s="307"/>
      <c r="I75" s="308"/>
      <c r="J75" s="309"/>
      <c r="K75" s="310"/>
      <c r="L75" s="121"/>
      <c r="M75" s="121"/>
      <c r="N75" s="311"/>
      <c r="O75" s="312"/>
      <c r="P75" s="312"/>
      <c r="Q75" s="312"/>
      <c r="R75" s="313"/>
      <c r="S75" s="313"/>
      <c r="T75" s="314">
        <f t="shared" si="10"/>
        <v>0</v>
      </c>
      <c r="U75" s="318"/>
      <c r="V75" s="310"/>
      <c r="W75" s="310"/>
      <c r="X75" s="310"/>
      <c r="Y75" s="310"/>
      <c r="Z75" s="352"/>
    </row>
    <row r="76" spans="1:26" s="288" customFormat="1" ht="20.25" customHeight="1" x14ac:dyDescent="0.2">
      <c r="A76" s="303"/>
      <c r="B76" s="317"/>
      <c r="C76" s="347" t="str">
        <f t="shared" si="12"/>
        <v/>
      </c>
      <c r="D76" s="355"/>
      <c r="E76" s="347" t="str">
        <f t="shared" si="13"/>
        <v/>
      </c>
      <c r="F76" s="305"/>
      <c r="G76" s="306" t="str">
        <f t="shared" si="11"/>
        <v/>
      </c>
      <c r="H76" s="307"/>
      <c r="I76" s="308"/>
      <c r="J76" s="309"/>
      <c r="K76" s="310"/>
      <c r="L76" s="121"/>
      <c r="M76" s="121"/>
      <c r="N76" s="311"/>
      <c r="O76" s="312"/>
      <c r="P76" s="312"/>
      <c r="Q76" s="312"/>
      <c r="R76" s="313"/>
      <c r="S76" s="313"/>
      <c r="T76" s="314">
        <f t="shared" si="10"/>
        <v>0</v>
      </c>
      <c r="U76" s="318"/>
      <c r="V76" s="310"/>
      <c r="W76" s="310"/>
      <c r="X76" s="310"/>
      <c r="Y76" s="310"/>
      <c r="Z76" s="352"/>
    </row>
    <row r="77" spans="1:26" s="288" customFormat="1" ht="20.25" customHeight="1" x14ac:dyDescent="0.2">
      <c r="A77" s="303"/>
      <c r="B77" s="317"/>
      <c r="C77" s="347" t="str">
        <f t="shared" si="12"/>
        <v/>
      </c>
      <c r="D77" s="355"/>
      <c r="E77" s="347" t="str">
        <f t="shared" si="13"/>
        <v/>
      </c>
      <c r="F77" s="305"/>
      <c r="G77" s="306" t="str">
        <f t="shared" si="11"/>
        <v/>
      </c>
      <c r="H77" s="307"/>
      <c r="I77" s="308"/>
      <c r="J77" s="309"/>
      <c r="K77" s="310"/>
      <c r="L77" s="121"/>
      <c r="M77" s="121"/>
      <c r="N77" s="311"/>
      <c r="O77" s="312"/>
      <c r="P77" s="312"/>
      <c r="Q77" s="312"/>
      <c r="R77" s="313"/>
      <c r="S77" s="313"/>
      <c r="T77" s="314">
        <f t="shared" si="10"/>
        <v>0</v>
      </c>
      <c r="U77" s="318"/>
      <c r="V77" s="310"/>
      <c r="W77" s="310"/>
      <c r="X77" s="310"/>
      <c r="Y77" s="310"/>
      <c r="Z77" s="352"/>
    </row>
    <row r="78" spans="1:26" s="288" customFormat="1" ht="20.25" customHeight="1" x14ac:dyDescent="0.2">
      <c r="A78" s="303"/>
      <c r="B78" s="317"/>
      <c r="C78" s="347" t="str">
        <f t="shared" si="12"/>
        <v/>
      </c>
      <c r="D78" s="355"/>
      <c r="E78" s="347" t="str">
        <f t="shared" si="13"/>
        <v/>
      </c>
      <c r="F78" s="305"/>
      <c r="G78" s="306" t="str">
        <f t="shared" si="11"/>
        <v/>
      </c>
      <c r="H78" s="307"/>
      <c r="I78" s="308"/>
      <c r="J78" s="309"/>
      <c r="K78" s="310"/>
      <c r="L78" s="121"/>
      <c r="M78" s="121"/>
      <c r="N78" s="311"/>
      <c r="O78" s="312"/>
      <c r="P78" s="312"/>
      <c r="Q78" s="312"/>
      <c r="R78" s="313"/>
      <c r="S78" s="313"/>
      <c r="T78" s="314">
        <f t="shared" ref="T78:T141" si="14">SUM(N78:S78)</f>
        <v>0</v>
      </c>
      <c r="U78" s="318"/>
      <c r="V78" s="310"/>
      <c r="W78" s="310"/>
      <c r="X78" s="310"/>
      <c r="Y78" s="310"/>
      <c r="Z78" s="352"/>
    </row>
    <row r="79" spans="1:26" s="288" customFormat="1" ht="20.25" customHeight="1" x14ac:dyDescent="0.2">
      <c r="A79" s="303"/>
      <c r="B79" s="317"/>
      <c r="C79" s="347" t="str">
        <f t="shared" si="12"/>
        <v/>
      </c>
      <c r="D79" s="355"/>
      <c r="E79" s="347" t="str">
        <f t="shared" si="13"/>
        <v/>
      </c>
      <c r="F79" s="305"/>
      <c r="G79" s="306" t="str">
        <f t="shared" si="11"/>
        <v/>
      </c>
      <c r="H79" s="307"/>
      <c r="I79" s="308"/>
      <c r="J79" s="309"/>
      <c r="K79" s="310"/>
      <c r="L79" s="121"/>
      <c r="M79" s="121"/>
      <c r="N79" s="311"/>
      <c r="O79" s="312"/>
      <c r="P79" s="312"/>
      <c r="Q79" s="312"/>
      <c r="R79" s="313"/>
      <c r="S79" s="313"/>
      <c r="T79" s="314">
        <f t="shared" si="14"/>
        <v>0</v>
      </c>
      <c r="U79" s="318"/>
      <c r="V79" s="310"/>
      <c r="W79" s="310"/>
      <c r="X79" s="310"/>
      <c r="Y79" s="310"/>
      <c r="Z79" s="352"/>
    </row>
    <row r="80" spans="1:26" s="288" customFormat="1" ht="20.25" customHeight="1" x14ac:dyDescent="0.2">
      <c r="A80" s="303"/>
      <c r="B80" s="317"/>
      <c r="C80" s="347" t="str">
        <f t="shared" si="12"/>
        <v/>
      </c>
      <c r="D80" s="355"/>
      <c r="E80" s="347" t="str">
        <f t="shared" si="13"/>
        <v/>
      </c>
      <c r="F80" s="305"/>
      <c r="G80" s="306" t="str">
        <f t="shared" si="11"/>
        <v/>
      </c>
      <c r="H80" s="307"/>
      <c r="I80" s="308"/>
      <c r="J80" s="309"/>
      <c r="K80" s="310"/>
      <c r="L80" s="121"/>
      <c r="M80" s="121"/>
      <c r="N80" s="311"/>
      <c r="O80" s="312"/>
      <c r="P80" s="312"/>
      <c r="Q80" s="312"/>
      <c r="R80" s="313"/>
      <c r="S80" s="313"/>
      <c r="T80" s="314">
        <f t="shared" si="14"/>
        <v>0</v>
      </c>
      <c r="U80" s="318"/>
      <c r="V80" s="310"/>
      <c r="W80" s="310"/>
      <c r="X80" s="310"/>
      <c r="Y80" s="310"/>
      <c r="Z80" s="352"/>
    </row>
    <row r="81" spans="1:26" s="288" customFormat="1" ht="20.25" customHeight="1" x14ac:dyDescent="0.2">
      <c r="A81" s="303"/>
      <c r="B81" s="317"/>
      <c r="C81" s="347" t="str">
        <f t="shared" si="12"/>
        <v/>
      </c>
      <c r="D81" s="355"/>
      <c r="E81" s="347" t="str">
        <f t="shared" si="13"/>
        <v/>
      </c>
      <c r="F81" s="305"/>
      <c r="G81" s="306" t="str">
        <f t="shared" si="11"/>
        <v/>
      </c>
      <c r="H81" s="307"/>
      <c r="I81" s="308"/>
      <c r="J81" s="309"/>
      <c r="K81" s="310"/>
      <c r="L81" s="121"/>
      <c r="M81" s="121"/>
      <c r="N81" s="311"/>
      <c r="O81" s="312"/>
      <c r="P81" s="312"/>
      <c r="Q81" s="312"/>
      <c r="R81" s="313"/>
      <c r="S81" s="313"/>
      <c r="T81" s="314">
        <f t="shared" si="14"/>
        <v>0</v>
      </c>
      <c r="U81" s="318"/>
      <c r="V81" s="310"/>
      <c r="W81" s="310"/>
      <c r="X81" s="310"/>
      <c r="Y81" s="310"/>
      <c r="Z81" s="352"/>
    </row>
    <row r="82" spans="1:26" s="288" customFormat="1" ht="20.25" customHeight="1" x14ac:dyDescent="0.2">
      <c r="A82" s="303"/>
      <c r="B82" s="317"/>
      <c r="C82" s="347" t="str">
        <f t="shared" si="12"/>
        <v/>
      </c>
      <c r="D82" s="355"/>
      <c r="E82" s="347" t="str">
        <f t="shared" si="13"/>
        <v/>
      </c>
      <c r="F82" s="305"/>
      <c r="G82" s="306" t="str">
        <f t="shared" si="11"/>
        <v/>
      </c>
      <c r="H82" s="307"/>
      <c r="I82" s="308"/>
      <c r="J82" s="309"/>
      <c r="K82" s="310"/>
      <c r="L82" s="121"/>
      <c r="M82" s="121"/>
      <c r="N82" s="311"/>
      <c r="O82" s="312"/>
      <c r="P82" s="312"/>
      <c r="Q82" s="312"/>
      <c r="R82" s="313"/>
      <c r="S82" s="313"/>
      <c r="T82" s="314">
        <f t="shared" si="14"/>
        <v>0</v>
      </c>
      <c r="U82" s="318"/>
      <c r="V82" s="310"/>
      <c r="W82" s="310"/>
      <c r="X82" s="310"/>
      <c r="Y82" s="310"/>
      <c r="Z82" s="352"/>
    </row>
    <row r="83" spans="1:26" s="288" customFormat="1" ht="20.25" customHeight="1" x14ac:dyDescent="0.2">
      <c r="A83" s="303"/>
      <c r="B83" s="317"/>
      <c r="C83" s="347" t="str">
        <f t="shared" si="12"/>
        <v/>
      </c>
      <c r="D83" s="355"/>
      <c r="E83" s="347" t="str">
        <f t="shared" si="13"/>
        <v/>
      </c>
      <c r="F83" s="305"/>
      <c r="G83" s="306" t="str">
        <f t="shared" si="11"/>
        <v/>
      </c>
      <c r="H83" s="307"/>
      <c r="I83" s="308"/>
      <c r="J83" s="309"/>
      <c r="K83" s="310"/>
      <c r="L83" s="121"/>
      <c r="M83" s="121"/>
      <c r="N83" s="311"/>
      <c r="O83" s="312"/>
      <c r="P83" s="312"/>
      <c r="Q83" s="312"/>
      <c r="R83" s="313"/>
      <c r="S83" s="313"/>
      <c r="T83" s="314">
        <f t="shared" si="14"/>
        <v>0</v>
      </c>
      <c r="U83" s="318"/>
      <c r="V83" s="310"/>
      <c r="W83" s="310"/>
      <c r="X83" s="310"/>
      <c r="Y83" s="310"/>
      <c r="Z83" s="352"/>
    </row>
    <row r="84" spans="1:26" s="288" customFormat="1" ht="20.25" customHeight="1" x14ac:dyDescent="0.2">
      <c r="A84" s="303"/>
      <c r="B84" s="317"/>
      <c r="C84" s="347" t="str">
        <f t="shared" si="12"/>
        <v/>
      </c>
      <c r="D84" s="355"/>
      <c r="E84" s="347" t="str">
        <f t="shared" si="13"/>
        <v/>
      </c>
      <c r="F84" s="305"/>
      <c r="G84" s="306" t="str">
        <f t="shared" si="11"/>
        <v/>
      </c>
      <c r="H84" s="307"/>
      <c r="I84" s="308"/>
      <c r="J84" s="309"/>
      <c r="K84" s="310"/>
      <c r="L84" s="121"/>
      <c r="M84" s="121"/>
      <c r="N84" s="311"/>
      <c r="O84" s="312"/>
      <c r="P84" s="312"/>
      <c r="Q84" s="312"/>
      <c r="R84" s="313"/>
      <c r="S84" s="313"/>
      <c r="T84" s="314">
        <f t="shared" si="14"/>
        <v>0</v>
      </c>
      <c r="U84" s="318"/>
      <c r="V84" s="310"/>
      <c r="W84" s="310"/>
      <c r="X84" s="310"/>
      <c r="Y84" s="310"/>
      <c r="Z84" s="352"/>
    </row>
    <row r="85" spans="1:26" s="288" customFormat="1" ht="20.25" customHeight="1" x14ac:dyDescent="0.2">
      <c r="A85" s="303"/>
      <c r="B85" s="317"/>
      <c r="C85" s="347" t="str">
        <f t="shared" si="12"/>
        <v/>
      </c>
      <c r="D85" s="355"/>
      <c r="E85" s="347" t="str">
        <f t="shared" si="13"/>
        <v/>
      </c>
      <c r="F85" s="305"/>
      <c r="G85" s="306" t="str">
        <f t="shared" si="11"/>
        <v/>
      </c>
      <c r="H85" s="307"/>
      <c r="I85" s="308"/>
      <c r="J85" s="309"/>
      <c r="K85" s="310"/>
      <c r="L85" s="121"/>
      <c r="M85" s="121"/>
      <c r="N85" s="311"/>
      <c r="O85" s="312"/>
      <c r="P85" s="312"/>
      <c r="Q85" s="312"/>
      <c r="R85" s="313"/>
      <c r="S85" s="313"/>
      <c r="T85" s="314">
        <f t="shared" si="14"/>
        <v>0</v>
      </c>
      <c r="U85" s="318"/>
      <c r="V85" s="310"/>
      <c r="W85" s="310"/>
      <c r="X85" s="310"/>
      <c r="Y85" s="310"/>
      <c r="Z85" s="352"/>
    </row>
    <row r="86" spans="1:26" s="288" customFormat="1" ht="20.25" customHeight="1" x14ac:dyDescent="0.2">
      <c r="A86" s="303"/>
      <c r="B86" s="317"/>
      <c r="C86" s="347" t="str">
        <f t="shared" si="12"/>
        <v/>
      </c>
      <c r="D86" s="355"/>
      <c r="E86" s="347" t="str">
        <f t="shared" si="13"/>
        <v/>
      </c>
      <c r="F86" s="305"/>
      <c r="G86" s="306" t="str">
        <f t="shared" si="11"/>
        <v/>
      </c>
      <c r="H86" s="307"/>
      <c r="I86" s="308"/>
      <c r="J86" s="309"/>
      <c r="K86" s="310"/>
      <c r="L86" s="121"/>
      <c r="M86" s="121"/>
      <c r="N86" s="311"/>
      <c r="O86" s="312"/>
      <c r="P86" s="312"/>
      <c r="Q86" s="312"/>
      <c r="R86" s="313"/>
      <c r="S86" s="313"/>
      <c r="T86" s="314">
        <f t="shared" si="14"/>
        <v>0</v>
      </c>
      <c r="U86" s="318"/>
      <c r="V86" s="310"/>
      <c r="W86" s="310"/>
      <c r="X86" s="310"/>
      <c r="Y86" s="310"/>
      <c r="Z86" s="352"/>
    </row>
    <row r="87" spans="1:26" s="288" customFormat="1" ht="20.25" customHeight="1" x14ac:dyDescent="0.2">
      <c r="A87" s="303"/>
      <c r="B87" s="317"/>
      <c r="C87" s="347" t="str">
        <f t="shared" si="12"/>
        <v/>
      </c>
      <c r="D87" s="355"/>
      <c r="E87" s="347" t="str">
        <f t="shared" si="13"/>
        <v/>
      </c>
      <c r="F87" s="305"/>
      <c r="G87" s="306" t="str">
        <f t="shared" si="11"/>
        <v/>
      </c>
      <c r="H87" s="307"/>
      <c r="I87" s="308"/>
      <c r="J87" s="309"/>
      <c r="K87" s="310"/>
      <c r="L87" s="121"/>
      <c r="M87" s="121"/>
      <c r="N87" s="311"/>
      <c r="O87" s="312"/>
      <c r="P87" s="312"/>
      <c r="Q87" s="312"/>
      <c r="R87" s="313"/>
      <c r="S87" s="313"/>
      <c r="T87" s="314">
        <f t="shared" si="14"/>
        <v>0</v>
      </c>
      <c r="U87" s="318"/>
      <c r="V87" s="310"/>
      <c r="W87" s="310"/>
      <c r="X87" s="310"/>
      <c r="Y87" s="310"/>
      <c r="Z87" s="352"/>
    </row>
    <row r="88" spans="1:26" s="288" customFormat="1" ht="20.25" customHeight="1" x14ac:dyDescent="0.2">
      <c r="A88" s="303"/>
      <c r="B88" s="317"/>
      <c r="C88" s="347" t="str">
        <f t="shared" si="12"/>
        <v/>
      </c>
      <c r="D88" s="355"/>
      <c r="E88" s="347" t="str">
        <f t="shared" si="13"/>
        <v/>
      </c>
      <c r="F88" s="305"/>
      <c r="G88" s="306" t="str">
        <f t="shared" si="11"/>
        <v/>
      </c>
      <c r="H88" s="307"/>
      <c r="I88" s="308"/>
      <c r="J88" s="309"/>
      <c r="K88" s="310"/>
      <c r="L88" s="121"/>
      <c r="M88" s="121"/>
      <c r="N88" s="311"/>
      <c r="O88" s="312"/>
      <c r="P88" s="312"/>
      <c r="Q88" s="312"/>
      <c r="R88" s="313"/>
      <c r="S88" s="313"/>
      <c r="T88" s="314">
        <f t="shared" si="14"/>
        <v>0</v>
      </c>
      <c r="U88" s="318"/>
      <c r="V88" s="310"/>
      <c r="W88" s="310"/>
      <c r="X88" s="310"/>
      <c r="Y88" s="310"/>
      <c r="Z88" s="352"/>
    </row>
    <row r="89" spans="1:26" s="288" customFormat="1" ht="20.25" customHeight="1" x14ac:dyDescent="0.2">
      <c r="A89" s="303"/>
      <c r="B89" s="317"/>
      <c r="C89" s="347" t="str">
        <f t="shared" si="12"/>
        <v/>
      </c>
      <c r="D89" s="355"/>
      <c r="E89" s="347" t="str">
        <f t="shared" si="13"/>
        <v/>
      </c>
      <c r="F89" s="305"/>
      <c r="G89" s="306" t="str">
        <f t="shared" si="11"/>
        <v/>
      </c>
      <c r="H89" s="307"/>
      <c r="I89" s="308"/>
      <c r="J89" s="309"/>
      <c r="K89" s="310"/>
      <c r="L89" s="121"/>
      <c r="M89" s="121"/>
      <c r="N89" s="311"/>
      <c r="O89" s="312"/>
      <c r="P89" s="312"/>
      <c r="Q89" s="312"/>
      <c r="R89" s="313"/>
      <c r="S89" s="313"/>
      <c r="T89" s="314">
        <f t="shared" si="14"/>
        <v>0</v>
      </c>
      <c r="U89" s="318"/>
      <c r="V89" s="310"/>
      <c r="W89" s="310"/>
      <c r="X89" s="310"/>
      <c r="Y89" s="310"/>
      <c r="Z89" s="352"/>
    </row>
    <row r="90" spans="1:26" s="288" customFormat="1" ht="20.25" customHeight="1" x14ac:dyDescent="0.2">
      <c r="A90" s="303"/>
      <c r="B90" s="317"/>
      <c r="C90" s="347" t="str">
        <f t="shared" si="12"/>
        <v/>
      </c>
      <c r="D90" s="355"/>
      <c r="E90" s="347" t="str">
        <f t="shared" si="13"/>
        <v/>
      </c>
      <c r="F90" s="305"/>
      <c r="G90" s="306" t="str">
        <f t="shared" si="11"/>
        <v/>
      </c>
      <c r="H90" s="307"/>
      <c r="I90" s="308"/>
      <c r="J90" s="309"/>
      <c r="K90" s="310"/>
      <c r="L90" s="121"/>
      <c r="M90" s="121"/>
      <c r="N90" s="311"/>
      <c r="O90" s="312"/>
      <c r="P90" s="312"/>
      <c r="Q90" s="312"/>
      <c r="R90" s="313"/>
      <c r="S90" s="313"/>
      <c r="T90" s="314">
        <f t="shared" si="14"/>
        <v>0</v>
      </c>
      <c r="U90" s="318"/>
      <c r="V90" s="310"/>
      <c r="W90" s="310"/>
      <c r="X90" s="310"/>
      <c r="Y90" s="310"/>
      <c r="Z90" s="352"/>
    </row>
    <row r="91" spans="1:26" s="288" customFormat="1" ht="20.25" customHeight="1" x14ac:dyDescent="0.2">
      <c r="A91" s="303"/>
      <c r="B91" s="317"/>
      <c r="C91" s="347" t="str">
        <f t="shared" si="12"/>
        <v/>
      </c>
      <c r="D91" s="355"/>
      <c r="E91" s="347" t="str">
        <f t="shared" si="13"/>
        <v/>
      </c>
      <c r="F91" s="305"/>
      <c r="G91" s="306" t="str">
        <f t="shared" si="11"/>
        <v/>
      </c>
      <c r="H91" s="307"/>
      <c r="I91" s="308"/>
      <c r="J91" s="309"/>
      <c r="K91" s="310"/>
      <c r="L91" s="121"/>
      <c r="M91" s="121"/>
      <c r="N91" s="311"/>
      <c r="O91" s="312"/>
      <c r="P91" s="312"/>
      <c r="Q91" s="312"/>
      <c r="R91" s="313"/>
      <c r="S91" s="313"/>
      <c r="T91" s="314">
        <f t="shared" si="14"/>
        <v>0</v>
      </c>
      <c r="U91" s="318"/>
      <c r="V91" s="310"/>
      <c r="W91" s="310"/>
      <c r="X91" s="310"/>
      <c r="Y91" s="310"/>
      <c r="Z91" s="352"/>
    </row>
    <row r="92" spans="1:26" s="288" customFormat="1" ht="20.25" customHeight="1" x14ac:dyDescent="0.2">
      <c r="A92" s="303"/>
      <c r="B92" s="317"/>
      <c r="C92" s="347" t="str">
        <f t="shared" si="12"/>
        <v/>
      </c>
      <c r="D92" s="355"/>
      <c r="E92" s="347" t="str">
        <f t="shared" si="13"/>
        <v/>
      </c>
      <c r="F92" s="305"/>
      <c r="G92" s="306" t="str">
        <f t="shared" si="11"/>
        <v/>
      </c>
      <c r="H92" s="307"/>
      <c r="I92" s="308"/>
      <c r="J92" s="309"/>
      <c r="K92" s="310"/>
      <c r="L92" s="121"/>
      <c r="M92" s="121"/>
      <c r="N92" s="311"/>
      <c r="O92" s="312"/>
      <c r="P92" s="312"/>
      <c r="Q92" s="312"/>
      <c r="R92" s="313"/>
      <c r="S92" s="313"/>
      <c r="T92" s="314">
        <f t="shared" si="14"/>
        <v>0</v>
      </c>
      <c r="U92" s="318"/>
      <c r="V92" s="310"/>
      <c r="W92" s="310"/>
      <c r="X92" s="310"/>
      <c r="Y92" s="310"/>
      <c r="Z92" s="352"/>
    </row>
    <row r="93" spans="1:26" s="288" customFormat="1" ht="20.25" customHeight="1" x14ac:dyDescent="0.2">
      <c r="A93" s="303"/>
      <c r="B93" s="317"/>
      <c r="C93" s="347" t="str">
        <f t="shared" si="12"/>
        <v/>
      </c>
      <c r="D93" s="355"/>
      <c r="E93" s="347" t="str">
        <f t="shared" si="13"/>
        <v/>
      </c>
      <c r="F93" s="305"/>
      <c r="G93" s="306" t="str">
        <f t="shared" si="11"/>
        <v/>
      </c>
      <c r="H93" s="307"/>
      <c r="I93" s="308"/>
      <c r="J93" s="309"/>
      <c r="K93" s="310"/>
      <c r="L93" s="121"/>
      <c r="M93" s="121"/>
      <c r="N93" s="311"/>
      <c r="O93" s="312"/>
      <c r="P93" s="312"/>
      <c r="Q93" s="312"/>
      <c r="R93" s="313"/>
      <c r="S93" s="313"/>
      <c r="T93" s="314">
        <f t="shared" si="14"/>
        <v>0</v>
      </c>
      <c r="U93" s="318"/>
      <c r="V93" s="310"/>
      <c r="W93" s="310"/>
      <c r="X93" s="310"/>
      <c r="Y93" s="310"/>
      <c r="Z93" s="352"/>
    </row>
    <row r="94" spans="1:26" s="288" customFormat="1" ht="20.25" customHeight="1" x14ac:dyDescent="0.2">
      <c r="A94" s="303"/>
      <c r="B94" s="317"/>
      <c r="C94" s="347" t="str">
        <f t="shared" si="12"/>
        <v/>
      </c>
      <c r="D94" s="355"/>
      <c r="E94" s="347" t="str">
        <f t="shared" si="13"/>
        <v/>
      </c>
      <c r="F94" s="305"/>
      <c r="G94" s="306" t="str">
        <f t="shared" si="11"/>
        <v/>
      </c>
      <c r="H94" s="307"/>
      <c r="I94" s="308"/>
      <c r="J94" s="309"/>
      <c r="K94" s="310"/>
      <c r="L94" s="121"/>
      <c r="M94" s="121"/>
      <c r="N94" s="311"/>
      <c r="O94" s="312"/>
      <c r="P94" s="312"/>
      <c r="Q94" s="312"/>
      <c r="R94" s="313"/>
      <c r="S94" s="313"/>
      <c r="T94" s="314">
        <f t="shared" si="14"/>
        <v>0</v>
      </c>
      <c r="U94" s="318"/>
      <c r="V94" s="310"/>
      <c r="W94" s="310"/>
      <c r="X94" s="310"/>
      <c r="Y94" s="310"/>
      <c r="Z94" s="352"/>
    </row>
    <row r="95" spans="1:26" s="288" customFormat="1" ht="20.25" customHeight="1" x14ac:dyDescent="0.2">
      <c r="A95" s="303"/>
      <c r="B95" s="317"/>
      <c r="C95" s="347" t="str">
        <f t="shared" si="12"/>
        <v/>
      </c>
      <c r="D95" s="355"/>
      <c r="E95" s="347" t="str">
        <f t="shared" si="13"/>
        <v/>
      </c>
      <c r="F95" s="305"/>
      <c r="G95" s="306" t="str">
        <f t="shared" si="11"/>
        <v/>
      </c>
      <c r="H95" s="307"/>
      <c r="I95" s="308"/>
      <c r="J95" s="309"/>
      <c r="K95" s="310"/>
      <c r="L95" s="121"/>
      <c r="M95" s="121"/>
      <c r="N95" s="311"/>
      <c r="O95" s="312"/>
      <c r="P95" s="312"/>
      <c r="Q95" s="312"/>
      <c r="R95" s="313"/>
      <c r="S95" s="313"/>
      <c r="T95" s="314">
        <f t="shared" si="14"/>
        <v>0</v>
      </c>
      <c r="U95" s="318"/>
      <c r="V95" s="310"/>
      <c r="W95" s="310"/>
      <c r="X95" s="310"/>
      <c r="Y95" s="310"/>
      <c r="Z95" s="352"/>
    </row>
    <row r="96" spans="1:26" s="288" customFormat="1" ht="20.25" customHeight="1" x14ac:dyDescent="0.2">
      <c r="A96" s="303"/>
      <c r="B96" s="317"/>
      <c r="C96" s="347" t="str">
        <f t="shared" si="12"/>
        <v/>
      </c>
      <c r="D96" s="355"/>
      <c r="E96" s="347" t="str">
        <f t="shared" si="13"/>
        <v/>
      </c>
      <c r="F96" s="305"/>
      <c r="G96" s="306" t="str">
        <f t="shared" si="11"/>
        <v/>
      </c>
      <c r="H96" s="307"/>
      <c r="I96" s="308"/>
      <c r="J96" s="309"/>
      <c r="K96" s="310"/>
      <c r="L96" s="121"/>
      <c r="M96" s="121"/>
      <c r="N96" s="311"/>
      <c r="O96" s="312"/>
      <c r="P96" s="312"/>
      <c r="Q96" s="312"/>
      <c r="R96" s="313"/>
      <c r="S96" s="313"/>
      <c r="T96" s="314">
        <f t="shared" si="14"/>
        <v>0</v>
      </c>
      <c r="U96" s="318"/>
      <c r="V96" s="310"/>
      <c r="W96" s="310"/>
      <c r="X96" s="310"/>
      <c r="Y96" s="310"/>
      <c r="Z96" s="352"/>
    </row>
    <row r="97" spans="1:26" s="288" customFormat="1" ht="20.25" customHeight="1" x14ac:dyDescent="0.2">
      <c r="A97" s="303"/>
      <c r="B97" s="317"/>
      <c r="C97" s="347" t="str">
        <f t="shared" si="12"/>
        <v/>
      </c>
      <c r="D97" s="355"/>
      <c r="E97" s="347" t="str">
        <f t="shared" si="13"/>
        <v/>
      </c>
      <c r="F97" s="305"/>
      <c r="G97" s="306" t="str">
        <f t="shared" si="11"/>
        <v/>
      </c>
      <c r="H97" s="307"/>
      <c r="I97" s="308"/>
      <c r="J97" s="309"/>
      <c r="K97" s="310"/>
      <c r="L97" s="121"/>
      <c r="M97" s="121"/>
      <c r="N97" s="311"/>
      <c r="O97" s="312"/>
      <c r="P97" s="312"/>
      <c r="Q97" s="312"/>
      <c r="R97" s="313"/>
      <c r="S97" s="313"/>
      <c r="T97" s="314">
        <f t="shared" si="14"/>
        <v>0</v>
      </c>
      <c r="U97" s="318"/>
      <c r="V97" s="310"/>
      <c r="W97" s="310"/>
      <c r="X97" s="310"/>
      <c r="Y97" s="310"/>
      <c r="Z97" s="352"/>
    </row>
    <row r="98" spans="1:26" s="288" customFormat="1" ht="20.25" customHeight="1" x14ac:dyDescent="0.2">
      <c r="A98" s="303"/>
      <c r="B98" s="317"/>
      <c r="C98" s="347" t="str">
        <f t="shared" si="12"/>
        <v/>
      </c>
      <c r="D98" s="355"/>
      <c r="E98" s="347" t="str">
        <f t="shared" si="13"/>
        <v/>
      </c>
      <c r="F98" s="305"/>
      <c r="G98" s="306" t="str">
        <f t="shared" si="11"/>
        <v/>
      </c>
      <c r="H98" s="307"/>
      <c r="I98" s="308"/>
      <c r="J98" s="309"/>
      <c r="K98" s="310"/>
      <c r="L98" s="121"/>
      <c r="M98" s="121"/>
      <c r="N98" s="311"/>
      <c r="O98" s="312"/>
      <c r="P98" s="312"/>
      <c r="Q98" s="312"/>
      <c r="R98" s="313"/>
      <c r="S98" s="313"/>
      <c r="T98" s="314">
        <f t="shared" si="14"/>
        <v>0</v>
      </c>
      <c r="U98" s="318"/>
      <c r="V98" s="310"/>
      <c r="W98" s="310"/>
      <c r="X98" s="310"/>
      <c r="Y98" s="310"/>
      <c r="Z98" s="352"/>
    </row>
    <row r="99" spans="1:26" s="288" customFormat="1" ht="20.25" customHeight="1" x14ac:dyDescent="0.2">
      <c r="A99" s="303"/>
      <c r="B99" s="317"/>
      <c r="C99" s="347" t="str">
        <f t="shared" si="12"/>
        <v/>
      </c>
      <c r="D99" s="355"/>
      <c r="E99" s="347" t="str">
        <f t="shared" si="13"/>
        <v/>
      </c>
      <c r="F99" s="305"/>
      <c r="G99" s="306" t="str">
        <f t="shared" si="11"/>
        <v/>
      </c>
      <c r="H99" s="307"/>
      <c r="I99" s="308"/>
      <c r="J99" s="309"/>
      <c r="K99" s="310"/>
      <c r="L99" s="121"/>
      <c r="M99" s="121"/>
      <c r="N99" s="311"/>
      <c r="O99" s="312"/>
      <c r="P99" s="312"/>
      <c r="Q99" s="312"/>
      <c r="R99" s="313"/>
      <c r="S99" s="313"/>
      <c r="T99" s="314">
        <f t="shared" si="14"/>
        <v>0</v>
      </c>
      <c r="U99" s="318"/>
      <c r="V99" s="310"/>
      <c r="W99" s="310"/>
      <c r="X99" s="310"/>
      <c r="Y99" s="310"/>
      <c r="Z99" s="352"/>
    </row>
    <row r="100" spans="1:26" s="288" customFormat="1" ht="20.25" customHeight="1" x14ac:dyDescent="0.2">
      <c r="A100" s="303"/>
      <c r="B100" s="317"/>
      <c r="C100" s="347" t="str">
        <f t="shared" si="12"/>
        <v/>
      </c>
      <c r="D100" s="355"/>
      <c r="E100" s="347" t="str">
        <f t="shared" si="13"/>
        <v/>
      </c>
      <c r="F100" s="305"/>
      <c r="G100" s="306" t="str">
        <f t="shared" si="11"/>
        <v/>
      </c>
      <c r="H100" s="307"/>
      <c r="I100" s="308"/>
      <c r="J100" s="309"/>
      <c r="K100" s="310"/>
      <c r="L100" s="121"/>
      <c r="M100" s="121"/>
      <c r="N100" s="311"/>
      <c r="O100" s="312"/>
      <c r="P100" s="312"/>
      <c r="Q100" s="312"/>
      <c r="R100" s="313"/>
      <c r="S100" s="313"/>
      <c r="T100" s="314">
        <f t="shared" si="14"/>
        <v>0</v>
      </c>
      <c r="U100" s="318"/>
      <c r="V100" s="310"/>
      <c r="W100" s="310"/>
      <c r="X100" s="310"/>
      <c r="Y100" s="310"/>
      <c r="Z100" s="352"/>
    </row>
    <row r="101" spans="1:26" s="288" customFormat="1" ht="20.25" customHeight="1" x14ac:dyDescent="0.2">
      <c r="A101" s="303"/>
      <c r="B101" s="317"/>
      <c r="C101" s="347" t="str">
        <f t="shared" si="12"/>
        <v/>
      </c>
      <c r="D101" s="355"/>
      <c r="E101" s="347" t="str">
        <f t="shared" si="13"/>
        <v/>
      </c>
      <c r="F101" s="305"/>
      <c r="G101" s="306" t="str">
        <f t="shared" ref="G101:G132" si="15">IF(B101= "", "",B101-$A$1)</f>
        <v/>
      </c>
      <c r="H101" s="307"/>
      <c r="I101" s="308"/>
      <c r="J101" s="309"/>
      <c r="K101" s="310"/>
      <c r="L101" s="121"/>
      <c r="M101" s="121"/>
      <c r="N101" s="311"/>
      <c r="O101" s="312"/>
      <c r="P101" s="312"/>
      <c r="Q101" s="312"/>
      <c r="R101" s="313"/>
      <c r="S101" s="313"/>
      <c r="T101" s="314">
        <f t="shared" si="14"/>
        <v>0</v>
      </c>
      <c r="U101" s="318"/>
      <c r="V101" s="310"/>
      <c r="W101" s="310"/>
      <c r="X101" s="310"/>
      <c r="Y101" s="310"/>
      <c r="Z101" s="352"/>
    </row>
    <row r="102" spans="1:26" s="288" customFormat="1" ht="20.25" customHeight="1" x14ac:dyDescent="0.2">
      <c r="A102" s="303"/>
      <c r="B102" s="317"/>
      <c r="C102" s="347" t="str">
        <f t="shared" si="12"/>
        <v/>
      </c>
      <c r="D102" s="355"/>
      <c r="E102" s="347" t="str">
        <f t="shared" si="13"/>
        <v/>
      </c>
      <c r="F102" s="305"/>
      <c r="G102" s="306" t="str">
        <f t="shared" si="15"/>
        <v/>
      </c>
      <c r="H102" s="307"/>
      <c r="I102" s="308"/>
      <c r="J102" s="309"/>
      <c r="K102" s="310"/>
      <c r="L102" s="121"/>
      <c r="M102" s="121"/>
      <c r="N102" s="311"/>
      <c r="O102" s="312"/>
      <c r="P102" s="312"/>
      <c r="Q102" s="312"/>
      <c r="R102" s="313"/>
      <c r="S102" s="313"/>
      <c r="T102" s="314">
        <f t="shared" si="14"/>
        <v>0</v>
      </c>
      <c r="U102" s="318"/>
      <c r="V102" s="310"/>
      <c r="W102" s="310"/>
      <c r="X102" s="310"/>
      <c r="Y102" s="310"/>
      <c r="Z102" s="352"/>
    </row>
    <row r="103" spans="1:26" s="288" customFormat="1" ht="20.25" customHeight="1" x14ac:dyDescent="0.2">
      <c r="A103" s="303"/>
      <c r="B103" s="317"/>
      <c r="C103" s="347" t="str">
        <f t="shared" si="12"/>
        <v/>
      </c>
      <c r="D103" s="355"/>
      <c r="E103" s="347" t="str">
        <f t="shared" si="13"/>
        <v/>
      </c>
      <c r="F103" s="305"/>
      <c r="G103" s="306" t="str">
        <f t="shared" si="15"/>
        <v/>
      </c>
      <c r="H103" s="307"/>
      <c r="I103" s="308"/>
      <c r="J103" s="309"/>
      <c r="K103" s="310"/>
      <c r="L103" s="121"/>
      <c r="M103" s="121"/>
      <c r="N103" s="311"/>
      <c r="O103" s="312"/>
      <c r="P103" s="312"/>
      <c r="Q103" s="312"/>
      <c r="R103" s="313"/>
      <c r="S103" s="313"/>
      <c r="T103" s="314">
        <f t="shared" si="14"/>
        <v>0</v>
      </c>
      <c r="U103" s="318"/>
      <c r="V103" s="310"/>
      <c r="W103" s="310"/>
      <c r="X103" s="310"/>
      <c r="Y103" s="310"/>
      <c r="Z103" s="352"/>
    </row>
    <row r="104" spans="1:26" s="288" customFormat="1" ht="20.25" customHeight="1" x14ac:dyDescent="0.2">
      <c r="A104" s="303"/>
      <c r="B104" s="317"/>
      <c r="C104" s="347" t="str">
        <f t="shared" si="12"/>
        <v/>
      </c>
      <c r="D104" s="355"/>
      <c r="E104" s="347" t="str">
        <f t="shared" si="13"/>
        <v/>
      </c>
      <c r="F104" s="305"/>
      <c r="G104" s="306" t="str">
        <f t="shared" si="15"/>
        <v/>
      </c>
      <c r="H104" s="307"/>
      <c r="I104" s="308"/>
      <c r="J104" s="309"/>
      <c r="K104" s="310"/>
      <c r="L104" s="121"/>
      <c r="M104" s="121"/>
      <c r="N104" s="311"/>
      <c r="O104" s="312"/>
      <c r="P104" s="312"/>
      <c r="Q104" s="312"/>
      <c r="R104" s="313"/>
      <c r="S104" s="313"/>
      <c r="T104" s="314">
        <f t="shared" si="14"/>
        <v>0</v>
      </c>
      <c r="U104" s="318"/>
      <c r="V104" s="310"/>
      <c r="W104" s="310"/>
      <c r="X104" s="310"/>
      <c r="Y104" s="310"/>
      <c r="Z104" s="352"/>
    </row>
    <row r="105" spans="1:26" s="288" customFormat="1" ht="20.25" customHeight="1" x14ac:dyDescent="0.2">
      <c r="A105" s="303"/>
      <c r="B105" s="317"/>
      <c r="C105" s="347" t="str">
        <f t="shared" si="12"/>
        <v/>
      </c>
      <c r="D105" s="355"/>
      <c r="E105" s="347" t="str">
        <f t="shared" si="13"/>
        <v/>
      </c>
      <c r="F105" s="305"/>
      <c r="G105" s="306" t="str">
        <f t="shared" si="15"/>
        <v/>
      </c>
      <c r="H105" s="307"/>
      <c r="I105" s="308"/>
      <c r="J105" s="309"/>
      <c r="K105" s="310"/>
      <c r="L105" s="121"/>
      <c r="M105" s="121"/>
      <c r="N105" s="311"/>
      <c r="O105" s="312"/>
      <c r="P105" s="312"/>
      <c r="Q105" s="312"/>
      <c r="R105" s="313"/>
      <c r="S105" s="313"/>
      <c r="T105" s="314">
        <f t="shared" si="14"/>
        <v>0</v>
      </c>
      <c r="U105" s="318"/>
      <c r="V105" s="310"/>
      <c r="W105" s="310"/>
      <c r="X105" s="310"/>
      <c r="Y105" s="310"/>
      <c r="Z105" s="352"/>
    </row>
    <row r="106" spans="1:26" s="288" customFormat="1" ht="20.25" customHeight="1" x14ac:dyDescent="0.2">
      <c r="A106" s="303"/>
      <c r="B106" s="317"/>
      <c r="C106" s="347" t="str">
        <f t="shared" si="12"/>
        <v/>
      </c>
      <c r="D106" s="355"/>
      <c r="E106" s="347" t="str">
        <f t="shared" si="13"/>
        <v/>
      </c>
      <c r="F106" s="305"/>
      <c r="G106" s="306" t="str">
        <f t="shared" si="15"/>
        <v/>
      </c>
      <c r="H106" s="307"/>
      <c r="I106" s="308"/>
      <c r="J106" s="309"/>
      <c r="K106" s="310"/>
      <c r="L106" s="121"/>
      <c r="M106" s="121"/>
      <c r="N106" s="311"/>
      <c r="O106" s="312"/>
      <c r="P106" s="312"/>
      <c r="Q106" s="312"/>
      <c r="R106" s="313"/>
      <c r="S106" s="313"/>
      <c r="T106" s="314">
        <f t="shared" si="14"/>
        <v>0</v>
      </c>
      <c r="U106" s="318"/>
      <c r="V106" s="310"/>
      <c r="W106" s="310"/>
      <c r="X106" s="310"/>
      <c r="Y106" s="310"/>
      <c r="Z106" s="352"/>
    </row>
    <row r="107" spans="1:26" s="288" customFormat="1" ht="20.25" customHeight="1" x14ac:dyDescent="0.2">
      <c r="A107" s="303"/>
      <c r="B107" s="317"/>
      <c r="C107" s="347" t="str">
        <f t="shared" ref="C107:C138" si="16">IF(B107="","",WEEKNUM(B107,2))</f>
        <v/>
      </c>
      <c r="D107" s="355"/>
      <c r="E107" s="347" t="str">
        <f t="shared" si="13"/>
        <v/>
      </c>
      <c r="F107" s="305"/>
      <c r="G107" s="306" t="str">
        <f t="shared" si="15"/>
        <v/>
      </c>
      <c r="H107" s="307"/>
      <c r="I107" s="308"/>
      <c r="J107" s="309"/>
      <c r="K107" s="310"/>
      <c r="L107" s="121"/>
      <c r="M107" s="121"/>
      <c r="N107" s="311"/>
      <c r="O107" s="312"/>
      <c r="P107" s="312"/>
      <c r="Q107" s="312"/>
      <c r="R107" s="313"/>
      <c r="S107" s="313"/>
      <c r="T107" s="314">
        <f t="shared" si="14"/>
        <v>0</v>
      </c>
      <c r="U107" s="318"/>
      <c r="V107" s="310"/>
      <c r="W107" s="310"/>
      <c r="X107" s="310"/>
      <c r="Y107" s="310"/>
      <c r="Z107" s="352"/>
    </row>
    <row r="108" spans="1:26" s="288" customFormat="1" ht="20.25" customHeight="1" x14ac:dyDescent="0.2">
      <c r="A108" s="303"/>
      <c r="B108" s="317"/>
      <c r="C108" s="347" t="str">
        <f t="shared" si="16"/>
        <v/>
      </c>
      <c r="D108" s="355"/>
      <c r="E108" s="347" t="str">
        <f t="shared" si="13"/>
        <v/>
      </c>
      <c r="F108" s="305"/>
      <c r="G108" s="306" t="str">
        <f t="shared" si="15"/>
        <v/>
      </c>
      <c r="H108" s="307"/>
      <c r="I108" s="308"/>
      <c r="J108" s="309"/>
      <c r="K108" s="310"/>
      <c r="L108" s="121"/>
      <c r="M108" s="121"/>
      <c r="N108" s="311"/>
      <c r="O108" s="312"/>
      <c r="P108" s="312"/>
      <c r="Q108" s="312"/>
      <c r="R108" s="313"/>
      <c r="S108" s="313"/>
      <c r="T108" s="314">
        <f t="shared" si="14"/>
        <v>0</v>
      </c>
      <c r="U108" s="318"/>
      <c r="V108" s="310"/>
      <c r="W108" s="310"/>
      <c r="X108" s="310"/>
      <c r="Y108" s="310"/>
      <c r="Z108" s="352"/>
    </row>
    <row r="109" spans="1:26" s="288" customFormat="1" ht="20.25" customHeight="1" x14ac:dyDescent="0.2">
      <c r="A109" s="303"/>
      <c r="B109" s="317"/>
      <c r="C109" s="347" t="str">
        <f t="shared" si="16"/>
        <v/>
      </c>
      <c r="D109" s="355"/>
      <c r="E109" s="347" t="str">
        <f t="shared" si="13"/>
        <v/>
      </c>
      <c r="F109" s="305"/>
      <c r="G109" s="306" t="str">
        <f t="shared" si="15"/>
        <v/>
      </c>
      <c r="H109" s="307"/>
      <c r="I109" s="308"/>
      <c r="J109" s="309"/>
      <c r="K109" s="310"/>
      <c r="L109" s="121"/>
      <c r="M109" s="121"/>
      <c r="N109" s="311"/>
      <c r="O109" s="312"/>
      <c r="P109" s="312"/>
      <c r="Q109" s="312"/>
      <c r="R109" s="313"/>
      <c r="S109" s="313"/>
      <c r="T109" s="314">
        <f t="shared" si="14"/>
        <v>0</v>
      </c>
      <c r="U109" s="318"/>
      <c r="V109" s="310"/>
      <c r="W109" s="310"/>
      <c r="X109" s="310"/>
      <c r="Y109" s="310"/>
      <c r="Z109" s="352"/>
    </row>
    <row r="110" spans="1:26" s="288" customFormat="1" ht="20.25" customHeight="1" x14ac:dyDescent="0.2">
      <c r="A110" s="303"/>
      <c r="B110" s="317"/>
      <c r="C110" s="347" t="str">
        <f t="shared" si="16"/>
        <v/>
      </c>
      <c r="D110" s="355"/>
      <c r="E110" s="347" t="str">
        <f t="shared" si="13"/>
        <v/>
      </c>
      <c r="F110" s="305"/>
      <c r="G110" s="306" t="str">
        <f t="shared" si="15"/>
        <v/>
      </c>
      <c r="H110" s="307"/>
      <c r="I110" s="308"/>
      <c r="J110" s="309"/>
      <c r="K110" s="310"/>
      <c r="L110" s="121"/>
      <c r="M110" s="121"/>
      <c r="N110" s="311"/>
      <c r="O110" s="312"/>
      <c r="P110" s="312"/>
      <c r="Q110" s="312"/>
      <c r="R110" s="313"/>
      <c r="S110" s="313"/>
      <c r="T110" s="314">
        <f t="shared" si="14"/>
        <v>0</v>
      </c>
      <c r="U110" s="318"/>
      <c r="V110" s="310"/>
      <c r="W110" s="310"/>
      <c r="X110" s="310"/>
      <c r="Y110" s="310"/>
      <c r="Z110" s="352"/>
    </row>
    <row r="111" spans="1:26" s="288" customFormat="1" ht="20.25" customHeight="1" x14ac:dyDescent="0.2">
      <c r="A111" s="303"/>
      <c r="B111" s="317"/>
      <c r="C111" s="347" t="str">
        <f t="shared" si="16"/>
        <v/>
      </c>
      <c r="D111" s="355"/>
      <c r="E111" s="347" t="str">
        <f t="shared" si="13"/>
        <v/>
      </c>
      <c r="F111" s="305"/>
      <c r="G111" s="306" t="str">
        <f t="shared" si="15"/>
        <v/>
      </c>
      <c r="H111" s="307"/>
      <c r="I111" s="308"/>
      <c r="J111" s="309"/>
      <c r="K111" s="310"/>
      <c r="L111" s="121"/>
      <c r="M111" s="121"/>
      <c r="N111" s="311"/>
      <c r="O111" s="312"/>
      <c r="P111" s="312"/>
      <c r="Q111" s="312"/>
      <c r="R111" s="313"/>
      <c r="S111" s="313"/>
      <c r="T111" s="314">
        <f t="shared" si="14"/>
        <v>0</v>
      </c>
      <c r="U111" s="318"/>
      <c r="V111" s="310"/>
      <c r="W111" s="310"/>
      <c r="X111" s="310"/>
      <c r="Y111" s="310"/>
      <c r="Z111" s="352"/>
    </row>
    <row r="112" spans="1:26" s="288" customFormat="1" ht="20.25" customHeight="1" x14ac:dyDescent="0.2">
      <c r="A112" s="303"/>
      <c r="B112" s="317"/>
      <c r="C112" s="347" t="str">
        <f t="shared" si="16"/>
        <v/>
      </c>
      <c r="D112" s="355"/>
      <c r="E112" s="347" t="str">
        <f t="shared" si="13"/>
        <v/>
      </c>
      <c r="F112" s="305"/>
      <c r="G112" s="306" t="str">
        <f t="shared" si="15"/>
        <v/>
      </c>
      <c r="H112" s="307"/>
      <c r="I112" s="308"/>
      <c r="J112" s="309"/>
      <c r="K112" s="310"/>
      <c r="L112" s="121"/>
      <c r="M112" s="121"/>
      <c r="N112" s="311"/>
      <c r="O112" s="312"/>
      <c r="P112" s="312"/>
      <c r="Q112" s="312"/>
      <c r="R112" s="313"/>
      <c r="S112" s="313"/>
      <c r="T112" s="314">
        <f t="shared" si="14"/>
        <v>0</v>
      </c>
      <c r="U112" s="318"/>
      <c r="V112" s="310"/>
      <c r="W112" s="310"/>
      <c r="X112" s="310"/>
      <c r="Y112" s="310"/>
      <c r="Z112" s="352"/>
    </row>
    <row r="113" spans="1:26" s="288" customFormat="1" ht="20.25" customHeight="1" x14ac:dyDescent="0.2">
      <c r="A113" s="303"/>
      <c r="B113" s="317"/>
      <c r="C113" s="347" t="str">
        <f t="shared" si="16"/>
        <v/>
      </c>
      <c r="D113" s="355"/>
      <c r="E113" s="347" t="str">
        <f t="shared" si="13"/>
        <v/>
      </c>
      <c r="F113" s="305"/>
      <c r="G113" s="306" t="str">
        <f t="shared" si="15"/>
        <v/>
      </c>
      <c r="H113" s="307"/>
      <c r="I113" s="308"/>
      <c r="J113" s="309"/>
      <c r="K113" s="310"/>
      <c r="L113" s="121"/>
      <c r="M113" s="121"/>
      <c r="N113" s="311"/>
      <c r="O113" s="312"/>
      <c r="P113" s="312"/>
      <c r="Q113" s="312"/>
      <c r="R113" s="313"/>
      <c r="S113" s="313"/>
      <c r="T113" s="314">
        <f t="shared" si="14"/>
        <v>0</v>
      </c>
      <c r="U113" s="318"/>
      <c r="V113" s="310"/>
      <c r="W113" s="310"/>
      <c r="X113" s="310"/>
      <c r="Y113" s="310"/>
      <c r="Z113" s="352"/>
    </row>
    <row r="114" spans="1:26" s="288" customFormat="1" ht="20.25" customHeight="1" x14ac:dyDescent="0.2">
      <c r="A114" s="303"/>
      <c r="B114" s="317"/>
      <c r="C114" s="347" t="str">
        <f t="shared" si="16"/>
        <v/>
      </c>
      <c r="D114" s="355"/>
      <c r="E114" s="347" t="str">
        <f t="shared" si="13"/>
        <v/>
      </c>
      <c r="F114" s="305"/>
      <c r="G114" s="306" t="str">
        <f t="shared" si="15"/>
        <v/>
      </c>
      <c r="H114" s="307"/>
      <c r="I114" s="308"/>
      <c r="J114" s="309"/>
      <c r="K114" s="310"/>
      <c r="L114" s="121"/>
      <c r="M114" s="121"/>
      <c r="N114" s="311"/>
      <c r="O114" s="312"/>
      <c r="P114" s="312"/>
      <c r="Q114" s="312"/>
      <c r="R114" s="313"/>
      <c r="S114" s="313"/>
      <c r="T114" s="314">
        <f t="shared" si="14"/>
        <v>0</v>
      </c>
      <c r="U114" s="318"/>
      <c r="V114" s="310"/>
      <c r="W114" s="310"/>
      <c r="X114" s="310"/>
      <c r="Y114" s="310"/>
      <c r="Z114" s="352"/>
    </row>
    <row r="115" spans="1:26" s="288" customFormat="1" ht="20.25" customHeight="1" x14ac:dyDescent="0.2">
      <c r="A115" s="303"/>
      <c r="B115" s="317"/>
      <c r="C115" s="347" t="str">
        <f t="shared" si="16"/>
        <v/>
      </c>
      <c r="D115" s="355"/>
      <c r="E115" s="347" t="str">
        <f t="shared" si="13"/>
        <v/>
      </c>
      <c r="F115" s="305"/>
      <c r="G115" s="306" t="str">
        <f t="shared" si="15"/>
        <v/>
      </c>
      <c r="H115" s="307"/>
      <c r="I115" s="308"/>
      <c r="J115" s="309"/>
      <c r="K115" s="310"/>
      <c r="L115" s="121"/>
      <c r="M115" s="121"/>
      <c r="N115" s="311"/>
      <c r="O115" s="312"/>
      <c r="P115" s="312"/>
      <c r="Q115" s="312"/>
      <c r="R115" s="313"/>
      <c r="S115" s="313"/>
      <c r="T115" s="314">
        <f t="shared" si="14"/>
        <v>0</v>
      </c>
      <c r="U115" s="318"/>
      <c r="V115" s="310"/>
      <c r="W115" s="310"/>
      <c r="X115" s="310"/>
      <c r="Y115" s="310"/>
      <c r="Z115" s="352"/>
    </row>
    <row r="116" spans="1:26" s="288" customFormat="1" ht="20.25" customHeight="1" x14ac:dyDescent="0.2">
      <c r="A116" s="303"/>
      <c r="B116" s="317"/>
      <c r="C116" s="347" t="str">
        <f t="shared" si="16"/>
        <v/>
      </c>
      <c r="D116" s="355"/>
      <c r="E116" s="347" t="str">
        <f t="shared" si="13"/>
        <v/>
      </c>
      <c r="F116" s="305"/>
      <c r="G116" s="306" t="str">
        <f t="shared" si="15"/>
        <v/>
      </c>
      <c r="H116" s="307"/>
      <c r="I116" s="308"/>
      <c r="J116" s="309"/>
      <c r="K116" s="310"/>
      <c r="L116" s="121"/>
      <c r="M116" s="121"/>
      <c r="N116" s="311"/>
      <c r="O116" s="312"/>
      <c r="P116" s="312"/>
      <c r="Q116" s="312"/>
      <c r="R116" s="313"/>
      <c r="S116" s="313"/>
      <c r="T116" s="314">
        <f t="shared" si="14"/>
        <v>0</v>
      </c>
      <c r="U116" s="318"/>
      <c r="V116" s="310"/>
      <c r="W116" s="310"/>
      <c r="X116" s="310"/>
      <c r="Y116" s="310"/>
      <c r="Z116" s="352"/>
    </row>
    <row r="117" spans="1:26" s="288" customFormat="1" ht="20.25" customHeight="1" x14ac:dyDescent="0.2">
      <c r="A117" s="303"/>
      <c r="B117" s="317"/>
      <c r="C117" s="347" t="str">
        <f t="shared" si="16"/>
        <v/>
      </c>
      <c r="D117" s="355"/>
      <c r="E117" s="347" t="str">
        <f t="shared" si="13"/>
        <v/>
      </c>
      <c r="F117" s="305"/>
      <c r="G117" s="306" t="str">
        <f t="shared" si="15"/>
        <v/>
      </c>
      <c r="H117" s="307"/>
      <c r="I117" s="308"/>
      <c r="J117" s="309"/>
      <c r="K117" s="310"/>
      <c r="L117" s="121"/>
      <c r="M117" s="121"/>
      <c r="N117" s="311"/>
      <c r="O117" s="312"/>
      <c r="P117" s="312"/>
      <c r="Q117" s="312"/>
      <c r="R117" s="313"/>
      <c r="S117" s="313"/>
      <c r="T117" s="314">
        <f t="shared" si="14"/>
        <v>0</v>
      </c>
      <c r="U117" s="318"/>
      <c r="V117" s="310"/>
      <c r="W117" s="310"/>
      <c r="X117" s="310"/>
      <c r="Y117" s="310"/>
      <c r="Z117" s="352"/>
    </row>
    <row r="118" spans="1:26" s="288" customFormat="1" ht="20.25" customHeight="1" x14ac:dyDescent="0.2">
      <c r="A118" s="303"/>
      <c r="B118" s="317"/>
      <c r="C118" s="347" t="str">
        <f t="shared" si="16"/>
        <v/>
      </c>
      <c r="D118" s="355"/>
      <c r="E118" s="347" t="str">
        <f t="shared" si="13"/>
        <v/>
      </c>
      <c r="F118" s="305"/>
      <c r="G118" s="306" t="str">
        <f t="shared" si="15"/>
        <v/>
      </c>
      <c r="H118" s="307"/>
      <c r="I118" s="308"/>
      <c r="J118" s="309"/>
      <c r="K118" s="310"/>
      <c r="L118" s="121"/>
      <c r="M118" s="121"/>
      <c r="N118" s="311"/>
      <c r="O118" s="312"/>
      <c r="P118" s="312"/>
      <c r="Q118" s="312"/>
      <c r="R118" s="313"/>
      <c r="S118" s="313"/>
      <c r="T118" s="314">
        <f t="shared" si="14"/>
        <v>0</v>
      </c>
      <c r="U118" s="318"/>
      <c r="V118" s="310"/>
      <c r="W118" s="310"/>
      <c r="X118" s="310"/>
      <c r="Y118" s="310"/>
      <c r="Z118" s="352"/>
    </row>
    <row r="119" spans="1:26" s="288" customFormat="1" ht="20.25" customHeight="1" x14ac:dyDescent="0.2">
      <c r="A119" s="303"/>
      <c r="B119" s="317"/>
      <c r="C119" s="347" t="str">
        <f t="shared" si="16"/>
        <v/>
      </c>
      <c r="D119" s="355"/>
      <c r="E119" s="347" t="str">
        <f t="shared" si="13"/>
        <v/>
      </c>
      <c r="F119" s="305"/>
      <c r="G119" s="306" t="str">
        <f t="shared" si="15"/>
        <v/>
      </c>
      <c r="H119" s="307"/>
      <c r="I119" s="308"/>
      <c r="J119" s="309"/>
      <c r="K119" s="310"/>
      <c r="L119" s="121"/>
      <c r="M119" s="121"/>
      <c r="N119" s="311"/>
      <c r="O119" s="312"/>
      <c r="P119" s="312"/>
      <c r="Q119" s="312"/>
      <c r="R119" s="313"/>
      <c r="S119" s="313"/>
      <c r="T119" s="314">
        <f t="shared" si="14"/>
        <v>0</v>
      </c>
      <c r="U119" s="318"/>
      <c r="V119" s="310"/>
      <c r="W119" s="310"/>
      <c r="X119" s="310"/>
      <c r="Y119" s="310"/>
      <c r="Z119" s="352"/>
    </row>
    <row r="120" spans="1:26" s="288" customFormat="1" ht="20.25" customHeight="1" x14ac:dyDescent="0.2">
      <c r="A120" s="303"/>
      <c r="B120" s="317"/>
      <c r="C120" s="347" t="str">
        <f t="shared" si="16"/>
        <v/>
      </c>
      <c r="D120" s="355"/>
      <c r="E120" s="347" t="str">
        <f t="shared" si="13"/>
        <v/>
      </c>
      <c r="F120" s="305"/>
      <c r="G120" s="306" t="str">
        <f t="shared" si="15"/>
        <v/>
      </c>
      <c r="H120" s="307"/>
      <c r="I120" s="308"/>
      <c r="J120" s="309"/>
      <c r="K120" s="310"/>
      <c r="L120" s="121"/>
      <c r="M120" s="121"/>
      <c r="N120" s="311"/>
      <c r="O120" s="312"/>
      <c r="P120" s="312"/>
      <c r="Q120" s="312"/>
      <c r="R120" s="313"/>
      <c r="S120" s="313"/>
      <c r="T120" s="314">
        <f t="shared" si="14"/>
        <v>0</v>
      </c>
      <c r="U120" s="318"/>
      <c r="V120" s="310"/>
      <c r="W120" s="310"/>
      <c r="X120" s="310"/>
      <c r="Y120" s="310"/>
      <c r="Z120" s="352"/>
    </row>
    <row r="121" spans="1:26" s="288" customFormat="1" ht="20.25" customHeight="1" x14ac:dyDescent="0.2">
      <c r="A121" s="303"/>
      <c r="B121" s="317"/>
      <c r="C121" s="347" t="str">
        <f t="shared" si="16"/>
        <v/>
      </c>
      <c r="D121" s="355"/>
      <c r="E121" s="347" t="str">
        <f t="shared" si="13"/>
        <v/>
      </c>
      <c r="F121" s="305"/>
      <c r="G121" s="306" t="str">
        <f t="shared" si="15"/>
        <v/>
      </c>
      <c r="H121" s="307"/>
      <c r="I121" s="308"/>
      <c r="J121" s="309"/>
      <c r="K121" s="310"/>
      <c r="L121" s="121"/>
      <c r="M121" s="121"/>
      <c r="N121" s="311"/>
      <c r="O121" s="312"/>
      <c r="P121" s="312"/>
      <c r="Q121" s="312"/>
      <c r="R121" s="313"/>
      <c r="S121" s="313"/>
      <c r="T121" s="314">
        <f t="shared" si="14"/>
        <v>0</v>
      </c>
      <c r="U121" s="318"/>
      <c r="V121" s="310"/>
      <c r="W121" s="310"/>
      <c r="X121" s="310"/>
      <c r="Y121" s="310"/>
      <c r="Z121" s="352"/>
    </row>
    <row r="122" spans="1:26" s="288" customFormat="1" ht="20.25" customHeight="1" x14ac:dyDescent="0.2">
      <c r="A122" s="303"/>
      <c r="B122" s="317"/>
      <c r="C122" s="347" t="str">
        <f t="shared" si="16"/>
        <v/>
      </c>
      <c r="D122" s="355"/>
      <c r="E122" s="347" t="str">
        <f t="shared" si="13"/>
        <v/>
      </c>
      <c r="F122" s="305"/>
      <c r="G122" s="306" t="str">
        <f t="shared" si="15"/>
        <v/>
      </c>
      <c r="H122" s="307"/>
      <c r="I122" s="308"/>
      <c r="J122" s="309"/>
      <c r="K122" s="310"/>
      <c r="L122" s="121"/>
      <c r="M122" s="121"/>
      <c r="N122" s="311"/>
      <c r="O122" s="312"/>
      <c r="P122" s="312"/>
      <c r="Q122" s="312"/>
      <c r="R122" s="313"/>
      <c r="S122" s="313"/>
      <c r="T122" s="314">
        <f t="shared" si="14"/>
        <v>0</v>
      </c>
      <c r="U122" s="318"/>
      <c r="V122" s="310"/>
      <c r="W122" s="310"/>
      <c r="X122" s="310"/>
      <c r="Y122" s="310"/>
      <c r="Z122" s="352"/>
    </row>
    <row r="123" spans="1:26" s="288" customFormat="1" ht="20.25" customHeight="1" x14ac:dyDescent="0.2">
      <c r="A123" s="303"/>
      <c r="B123" s="317"/>
      <c r="C123" s="347" t="str">
        <f t="shared" si="16"/>
        <v/>
      </c>
      <c r="D123" s="355"/>
      <c r="E123" s="347" t="str">
        <f t="shared" si="13"/>
        <v/>
      </c>
      <c r="F123" s="305"/>
      <c r="G123" s="306" t="str">
        <f t="shared" si="15"/>
        <v/>
      </c>
      <c r="H123" s="307"/>
      <c r="I123" s="308"/>
      <c r="J123" s="309"/>
      <c r="K123" s="310"/>
      <c r="L123" s="121"/>
      <c r="M123" s="121"/>
      <c r="N123" s="311"/>
      <c r="O123" s="312"/>
      <c r="P123" s="312"/>
      <c r="Q123" s="312"/>
      <c r="R123" s="313"/>
      <c r="S123" s="313"/>
      <c r="T123" s="314">
        <f t="shared" si="14"/>
        <v>0</v>
      </c>
      <c r="U123" s="318"/>
      <c r="V123" s="310"/>
      <c r="W123" s="310"/>
      <c r="X123" s="310"/>
      <c r="Y123" s="310"/>
      <c r="Z123" s="352"/>
    </row>
    <row r="124" spans="1:26" s="288" customFormat="1" ht="20.25" customHeight="1" x14ac:dyDescent="0.2">
      <c r="A124" s="303"/>
      <c r="B124" s="317"/>
      <c r="C124" s="347" t="str">
        <f t="shared" si="16"/>
        <v/>
      </c>
      <c r="D124" s="355"/>
      <c r="E124" s="347" t="str">
        <f t="shared" si="13"/>
        <v/>
      </c>
      <c r="F124" s="305"/>
      <c r="G124" s="306" t="str">
        <f t="shared" si="15"/>
        <v/>
      </c>
      <c r="H124" s="307"/>
      <c r="I124" s="308"/>
      <c r="J124" s="309"/>
      <c r="K124" s="310"/>
      <c r="L124" s="121"/>
      <c r="M124" s="121"/>
      <c r="N124" s="311"/>
      <c r="O124" s="312"/>
      <c r="P124" s="312"/>
      <c r="Q124" s="312"/>
      <c r="R124" s="313"/>
      <c r="S124" s="313"/>
      <c r="T124" s="314">
        <f t="shared" si="14"/>
        <v>0</v>
      </c>
      <c r="U124" s="318"/>
      <c r="V124" s="310"/>
      <c r="W124" s="310"/>
      <c r="X124" s="310"/>
      <c r="Y124" s="310"/>
      <c r="Z124" s="352"/>
    </row>
    <row r="125" spans="1:26" s="288" customFormat="1" ht="20.25" customHeight="1" x14ac:dyDescent="0.2">
      <c r="A125" s="303"/>
      <c r="B125" s="317"/>
      <c r="C125" s="347" t="str">
        <f t="shared" si="16"/>
        <v/>
      </c>
      <c r="D125" s="355"/>
      <c r="E125" s="347" t="str">
        <f t="shared" si="13"/>
        <v/>
      </c>
      <c r="F125" s="305"/>
      <c r="G125" s="306" t="str">
        <f t="shared" si="15"/>
        <v/>
      </c>
      <c r="H125" s="307"/>
      <c r="I125" s="308"/>
      <c r="J125" s="309"/>
      <c r="K125" s="310"/>
      <c r="L125" s="121"/>
      <c r="M125" s="121"/>
      <c r="N125" s="311"/>
      <c r="O125" s="312"/>
      <c r="P125" s="312"/>
      <c r="Q125" s="312"/>
      <c r="R125" s="313"/>
      <c r="S125" s="313"/>
      <c r="T125" s="314">
        <f t="shared" si="14"/>
        <v>0</v>
      </c>
      <c r="U125" s="318"/>
      <c r="V125" s="310"/>
      <c r="W125" s="310"/>
      <c r="X125" s="310"/>
      <c r="Y125" s="310"/>
      <c r="Z125" s="352"/>
    </row>
    <row r="126" spans="1:26" s="288" customFormat="1" ht="20.25" customHeight="1" x14ac:dyDescent="0.2">
      <c r="A126" s="303"/>
      <c r="B126" s="317"/>
      <c r="C126" s="347" t="str">
        <f t="shared" si="16"/>
        <v/>
      </c>
      <c r="D126" s="355"/>
      <c r="E126" s="347" t="str">
        <f t="shared" si="13"/>
        <v/>
      </c>
      <c r="F126" s="305"/>
      <c r="G126" s="306" t="str">
        <f t="shared" si="15"/>
        <v/>
      </c>
      <c r="H126" s="307"/>
      <c r="I126" s="308"/>
      <c r="J126" s="309"/>
      <c r="K126" s="310"/>
      <c r="L126" s="121"/>
      <c r="M126" s="121"/>
      <c r="N126" s="311"/>
      <c r="O126" s="312"/>
      <c r="P126" s="312"/>
      <c r="Q126" s="312"/>
      <c r="R126" s="313"/>
      <c r="S126" s="313"/>
      <c r="T126" s="314">
        <f t="shared" si="14"/>
        <v>0</v>
      </c>
      <c r="U126" s="318"/>
      <c r="V126" s="310"/>
      <c r="W126" s="310"/>
      <c r="X126" s="310"/>
      <c r="Y126" s="310"/>
      <c r="Z126" s="352"/>
    </row>
    <row r="127" spans="1:26" s="288" customFormat="1" ht="20.25" customHeight="1" x14ac:dyDescent="0.2">
      <c r="A127" s="303"/>
      <c r="B127" s="317"/>
      <c r="C127" s="347" t="str">
        <f t="shared" si="16"/>
        <v/>
      </c>
      <c r="D127" s="355"/>
      <c r="E127" s="347" t="str">
        <f t="shared" si="13"/>
        <v/>
      </c>
      <c r="F127" s="305"/>
      <c r="G127" s="306" t="str">
        <f t="shared" si="15"/>
        <v/>
      </c>
      <c r="H127" s="307"/>
      <c r="I127" s="308"/>
      <c r="J127" s="309"/>
      <c r="K127" s="310"/>
      <c r="L127" s="121"/>
      <c r="M127" s="121"/>
      <c r="N127" s="311"/>
      <c r="O127" s="312"/>
      <c r="P127" s="312"/>
      <c r="Q127" s="312"/>
      <c r="R127" s="313"/>
      <c r="S127" s="313"/>
      <c r="T127" s="314">
        <f t="shared" si="14"/>
        <v>0</v>
      </c>
      <c r="U127" s="318"/>
      <c r="V127" s="310"/>
      <c r="W127" s="310"/>
      <c r="X127" s="310"/>
      <c r="Y127" s="310"/>
      <c r="Z127" s="352"/>
    </row>
    <row r="128" spans="1:26" s="288" customFormat="1" ht="20.25" customHeight="1" x14ac:dyDescent="0.2">
      <c r="A128" s="303"/>
      <c r="B128" s="317"/>
      <c r="C128" s="347" t="str">
        <f t="shared" si="16"/>
        <v/>
      </c>
      <c r="D128" s="355"/>
      <c r="E128" s="347" t="str">
        <f t="shared" si="13"/>
        <v/>
      </c>
      <c r="F128" s="305"/>
      <c r="G128" s="306" t="str">
        <f t="shared" si="15"/>
        <v/>
      </c>
      <c r="H128" s="307"/>
      <c r="I128" s="308"/>
      <c r="J128" s="309"/>
      <c r="K128" s="310"/>
      <c r="L128" s="121"/>
      <c r="M128" s="121"/>
      <c r="N128" s="311"/>
      <c r="O128" s="312"/>
      <c r="P128" s="312"/>
      <c r="Q128" s="312"/>
      <c r="R128" s="313"/>
      <c r="S128" s="313"/>
      <c r="T128" s="314">
        <f t="shared" si="14"/>
        <v>0</v>
      </c>
      <c r="U128" s="318"/>
      <c r="V128" s="310"/>
      <c r="W128" s="310"/>
      <c r="X128" s="310"/>
      <c r="Y128" s="310"/>
      <c r="Z128" s="352"/>
    </row>
    <row r="129" spans="1:26" s="288" customFormat="1" ht="20.25" customHeight="1" x14ac:dyDescent="0.2">
      <c r="A129" s="303"/>
      <c r="B129" s="317"/>
      <c r="C129" s="347" t="str">
        <f t="shared" si="16"/>
        <v/>
      </c>
      <c r="D129" s="355"/>
      <c r="E129" s="347" t="str">
        <f t="shared" si="13"/>
        <v/>
      </c>
      <c r="F129" s="305"/>
      <c r="G129" s="306" t="str">
        <f t="shared" si="15"/>
        <v/>
      </c>
      <c r="H129" s="307"/>
      <c r="I129" s="308"/>
      <c r="J129" s="309"/>
      <c r="K129" s="310"/>
      <c r="L129" s="121"/>
      <c r="M129" s="121"/>
      <c r="N129" s="311"/>
      <c r="O129" s="312"/>
      <c r="P129" s="312"/>
      <c r="Q129" s="312"/>
      <c r="R129" s="313"/>
      <c r="S129" s="313"/>
      <c r="T129" s="314">
        <f t="shared" si="14"/>
        <v>0</v>
      </c>
      <c r="U129" s="318"/>
      <c r="V129" s="310"/>
      <c r="W129" s="310"/>
      <c r="X129" s="310"/>
      <c r="Y129" s="310"/>
      <c r="Z129" s="352"/>
    </row>
    <row r="130" spans="1:26" s="288" customFormat="1" ht="20.25" customHeight="1" x14ac:dyDescent="0.2">
      <c r="A130" s="303"/>
      <c r="B130" s="317"/>
      <c r="C130" s="347" t="str">
        <f t="shared" si="16"/>
        <v/>
      </c>
      <c r="D130" s="355"/>
      <c r="E130" s="347" t="str">
        <f t="shared" si="13"/>
        <v/>
      </c>
      <c r="F130" s="305"/>
      <c r="G130" s="306" t="str">
        <f t="shared" si="15"/>
        <v/>
      </c>
      <c r="H130" s="307"/>
      <c r="I130" s="308"/>
      <c r="J130" s="309"/>
      <c r="K130" s="310"/>
      <c r="L130" s="121"/>
      <c r="M130" s="121"/>
      <c r="N130" s="311"/>
      <c r="O130" s="312"/>
      <c r="P130" s="312"/>
      <c r="Q130" s="312"/>
      <c r="R130" s="313"/>
      <c r="S130" s="313"/>
      <c r="T130" s="314">
        <f t="shared" si="14"/>
        <v>0</v>
      </c>
      <c r="U130" s="318"/>
      <c r="V130" s="310"/>
      <c r="W130" s="310"/>
      <c r="X130" s="310"/>
      <c r="Y130" s="310"/>
      <c r="Z130" s="352"/>
    </row>
    <row r="131" spans="1:26" s="288" customFormat="1" ht="20.25" customHeight="1" x14ac:dyDescent="0.2">
      <c r="A131" s="303"/>
      <c r="B131" s="317"/>
      <c r="C131" s="347" t="str">
        <f t="shared" si="16"/>
        <v/>
      </c>
      <c r="D131" s="355"/>
      <c r="E131" s="347" t="str">
        <f t="shared" si="13"/>
        <v/>
      </c>
      <c r="F131" s="305"/>
      <c r="G131" s="306" t="str">
        <f t="shared" si="15"/>
        <v/>
      </c>
      <c r="H131" s="307"/>
      <c r="I131" s="308"/>
      <c r="J131" s="309"/>
      <c r="K131" s="310"/>
      <c r="L131" s="121"/>
      <c r="M131" s="121"/>
      <c r="N131" s="311"/>
      <c r="O131" s="312"/>
      <c r="P131" s="312"/>
      <c r="Q131" s="312"/>
      <c r="R131" s="313"/>
      <c r="S131" s="313"/>
      <c r="T131" s="314">
        <f t="shared" si="14"/>
        <v>0</v>
      </c>
      <c r="U131" s="318"/>
      <c r="V131" s="310"/>
      <c r="W131" s="310"/>
      <c r="X131" s="310"/>
      <c r="Y131" s="310"/>
      <c r="Z131" s="352"/>
    </row>
    <row r="132" spans="1:26" s="288" customFormat="1" ht="20.25" customHeight="1" x14ac:dyDescent="0.2">
      <c r="A132" s="303"/>
      <c r="B132" s="317"/>
      <c r="C132" s="347" t="str">
        <f t="shared" si="16"/>
        <v/>
      </c>
      <c r="D132" s="355"/>
      <c r="E132" s="347" t="str">
        <f t="shared" si="13"/>
        <v/>
      </c>
      <c r="F132" s="305"/>
      <c r="G132" s="306" t="str">
        <f t="shared" si="15"/>
        <v/>
      </c>
      <c r="H132" s="307"/>
      <c r="I132" s="308"/>
      <c r="J132" s="309"/>
      <c r="K132" s="310"/>
      <c r="L132" s="121"/>
      <c r="M132" s="121"/>
      <c r="N132" s="311"/>
      <c r="O132" s="312"/>
      <c r="P132" s="312"/>
      <c r="Q132" s="312"/>
      <c r="R132" s="313"/>
      <c r="S132" s="313"/>
      <c r="T132" s="314">
        <f t="shared" si="14"/>
        <v>0</v>
      </c>
      <c r="U132" s="318"/>
      <c r="V132" s="310"/>
      <c r="W132" s="310"/>
      <c r="X132" s="310"/>
      <c r="Y132" s="310"/>
      <c r="Z132" s="352"/>
    </row>
    <row r="133" spans="1:26" s="288" customFormat="1" ht="20.25" customHeight="1" x14ac:dyDescent="0.2">
      <c r="A133" s="303"/>
      <c r="B133" s="317"/>
      <c r="C133" s="347" t="str">
        <f t="shared" si="16"/>
        <v/>
      </c>
      <c r="D133" s="355"/>
      <c r="E133" s="347" t="str">
        <f t="shared" si="13"/>
        <v/>
      </c>
      <c r="F133" s="305"/>
      <c r="G133" s="306" t="str">
        <f t="shared" ref="G133:G164" si="17">IF(B133= "", "",B133-$A$1)</f>
        <v/>
      </c>
      <c r="H133" s="307"/>
      <c r="I133" s="308"/>
      <c r="J133" s="309"/>
      <c r="K133" s="310"/>
      <c r="L133" s="121"/>
      <c r="M133" s="121"/>
      <c r="N133" s="311"/>
      <c r="O133" s="312"/>
      <c r="P133" s="312"/>
      <c r="Q133" s="312"/>
      <c r="R133" s="313"/>
      <c r="S133" s="313"/>
      <c r="T133" s="314">
        <f t="shared" si="14"/>
        <v>0</v>
      </c>
      <c r="U133" s="318"/>
      <c r="V133" s="310"/>
      <c r="W133" s="310"/>
      <c r="X133" s="310"/>
      <c r="Y133" s="310"/>
      <c r="Z133" s="352"/>
    </row>
    <row r="134" spans="1:26" s="288" customFormat="1" ht="20.25" customHeight="1" x14ac:dyDescent="0.2">
      <c r="A134" s="303"/>
      <c r="B134" s="317"/>
      <c r="C134" s="347" t="str">
        <f t="shared" si="16"/>
        <v/>
      </c>
      <c r="D134" s="355"/>
      <c r="E134" s="347" t="str">
        <f t="shared" si="13"/>
        <v/>
      </c>
      <c r="F134" s="305"/>
      <c r="G134" s="306" t="str">
        <f t="shared" si="17"/>
        <v/>
      </c>
      <c r="H134" s="307"/>
      <c r="I134" s="308"/>
      <c r="J134" s="309"/>
      <c r="K134" s="310"/>
      <c r="L134" s="121"/>
      <c r="M134" s="121"/>
      <c r="N134" s="311"/>
      <c r="O134" s="312"/>
      <c r="P134" s="312"/>
      <c r="Q134" s="312"/>
      <c r="R134" s="313"/>
      <c r="S134" s="313"/>
      <c r="T134" s="314">
        <f t="shared" si="14"/>
        <v>0</v>
      </c>
      <c r="U134" s="318"/>
      <c r="V134" s="310"/>
      <c r="W134" s="310"/>
      <c r="X134" s="310"/>
      <c r="Y134" s="310"/>
      <c r="Z134" s="352"/>
    </row>
    <row r="135" spans="1:26" s="288" customFormat="1" ht="20.25" customHeight="1" x14ac:dyDescent="0.2">
      <c r="A135" s="303"/>
      <c r="B135" s="317"/>
      <c r="C135" s="347" t="str">
        <f t="shared" si="16"/>
        <v/>
      </c>
      <c r="D135" s="355"/>
      <c r="E135" s="347" t="str">
        <f t="shared" si="13"/>
        <v/>
      </c>
      <c r="F135" s="305"/>
      <c r="G135" s="306" t="str">
        <f t="shared" si="17"/>
        <v/>
      </c>
      <c r="H135" s="307"/>
      <c r="I135" s="308"/>
      <c r="J135" s="309"/>
      <c r="K135" s="310"/>
      <c r="L135" s="121"/>
      <c r="M135" s="121"/>
      <c r="N135" s="311"/>
      <c r="O135" s="312"/>
      <c r="P135" s="312"/>
      <c r="Q135" s="312"/>
      <c r="R135" s="313"/>
      <c r="S135" s="313"/>
      <c r="T135" s="314">
        <f t="shared" si="14"/>
        <v>0</v>
      </c>
      <c r="U135" s="318"/>
      <c r="V135" s="310"/>
      <c r="W135" s="310"/>
      <c r="X135" s="310"/>
      <c r="Y135" s="310"/>
      <c r="Z135" s="352"/>
    </row>
    <row r="136" spans="1:26" s="288" customFormat="1" ht="20.25" customHeight="1" x14ac:dyDescent="0.2">
      <c r="A136" s="303"/>
      <c r="B136" s="317"/>
      <c r="C136" s="347" t="str">
        <f t="shared" si="16"/>
        <v/>
      </c>
      <c r="D136" s="355"/>
      <c r="E136" s="347" t="str">
        <f t="shared" si="13"/>
        <v/>
      </c>
      <c r="F136" s="305"/>
      <c r="G136" s="306" t="str">
        <f t="shared" si="17"/>
        <v/>
      </c>
      <c r="H136" s="307"/>
      <c r="I136" s="308"/>
      <c r="J136" s="309"/>
      <c r="K136" s="310"/>
      <c r="L136" s="121"/>
      <c r="M136" s="121"/>
      <c r="N136" s="311"/>
      <c r="O136" s="312"/>
      <c r="P136" s="312"/>
      <c r="Q136" s="312"/>
      <c r="R136" s="313"/>
      <c r="S136" s="313"/>
      <c r="T136" s="314">
        <f t="shared" si="14"/>
        <v>0</v>
      </c>
      <c r="U136" s="318"/>
      <c r="V136" s="310"/>
      <c r="W136" s="310"/>
      <c r="X136" s="310"/>
      <c r="Y136" s="310"/>
      <c r="Z136" s="352"/>
    </row>
    <row r="137" spans="1:26" s="288" customFormat="1" ht="20.25" customHeight="1" x14ac:dyDescent="0.2">
      <c r="A137" s="303"/>
      <c r="B137" s="317"/>
      <c r="C137" s="347" t="str">
        <f t="shared" si="16"/>
        <v/>
      </c>
      <c r="D137" s="355"/>
      <c r="E137" s="347" t="str">
        <f t="shared" si="13"/>
        <v/>
      </c>
      <c r="F137" s="305"/>
      <c r="G137" s="306" t="str">
        <f t="shared" si="17"/>
        <v/>
      </c>
      <c r="H137" s="307"/>
      <c r="I137" s="308"/>
      <c r="J137" s="309"/>
      <c r="K137" s="310"/>
      <c r="L137" s="121"/>
      <c r="M137" s="121"/>
      <c r="N137" s="311"/>
      <c r="O137" s="312"/>
      <c r="P137" s="312"/>
      <c r="Q137" s="312"/>
      <c r="R137" s="313"/>
      <c r="S137" s="313"/>
      <c r="T137" s="314">
        <f t="shared" si="14"/>
        <v>0</v>
      </c>
      <c r="U137" s="318"/>
      <c r="V137" s="310"/>
      <c r="W137" s="310"/>
      <c r="X137" s="310"/>
      <c r="Y137" s="310"/>
      <c r="Z137" s="352"/>
    </row>
    <row r="138" spans="1:26" s="288" customFormat="1" ht="20.25" customHeight="1" x14ac:dyDescent="0.2">
      <c r="A138" s="303"/>
      <c r="B138" s="317"/>
      <c r="C138" s="347" t="str">
        <f t="shared" si="16"/>
        <v/>
      </c>
      <c r="D138" s="355"/>
      <c r="E138" s="347" t="str">
        <f t="shared" si="13"/>
        <v/>
      </c>
      <c r="F138" s="305"/>
      <c r="G138" s="306" t="str">
        <f t="shared" si="17"/>
        <v/>
      </c>
      <c r="H138" s="307"/>
      <c r="I138" s="308"/>
      <c r="J138" s="309"/>
      <c r="K138" s="310"/>
      <c r="L138" s="121"/>
      <c r="M138" s="121"/>
      <c r="N138" s="311"/>
      <c r="O138" s="312"/>
      <c r="P138" s="312"/>
      <c r="Q138" s="312"/>
      <c r="R138" s="313"/>
      <c r="S138" s="313"/>
      <c r="T138" s="314">
        <f t="shared" si="14"/>
        <v>0</v>
      </c>
      <c r="U138" s="318"/>
      <c r="V138" s="310"/>
      <c r="W138" s="310"/>
      <c r="X138" s="310"/>
      <c r="Y138" s="310"/>
      <c r="Z138" s="352"/>
    </row>
    <row r="139" spans="1:26" s="288" customFormat="1" ht="20.25" customHeight="1" x14ac:dyDescent="0.2">
      <c r="A139" s="303"/>
      <c r="B139" s="317"/>
      <c r="C139" s="347" t="str">
        <f t="shared" ref="C139:C170" si="18">IF(B139="","",WEEKNUM(B139,2))</f>
        <v/>
      </c>
      <c r="D139" s="355"/>
      <c r="E139" s="347" t="str">
        <f t="shared" ref="E139:E201" si="19">IF(D139="","",WEEKNUM(D139,2))</f>
        <v/>
      </c>
      <c r="F139" s="305"/>
      <c r="G139" s="306" t="str">
        <f t="shared" si="17"/>
        <v/>
      </c>
      <c r="H139" s="307"/>
      <c r="I139" s="308"/>
      <c r="J139" s="309"/>
      <c r="K139" s="310"/>
      <c r="L139" s="121"/>
      <c r="M139" s="121"/>
      <c r="N139" s="311"/>
      <c r="O139" s="312"/>
      <c r="P139" s="312"/>
      <c r="Q139" s="312"/>
      <c r="R139" s="313"/>
      <c r="S139" s="313"/>
      <c r="T139" s="314">
        <f t="shared" si="14"/>
        <v>0</v>
      </c>
      <c r="U139" s="318"/>
      <c r="V139" s="310"/>
      <c r="W139" s="310"/>
      <c r="X139" s="310"/>
      <c r="Y139" s="310"/>
      <c r="Z139" s="352"/>
    </row>
    <row r="140" spans="1:26" s="288" customFormat="1" ht="20.25" customHeight="1" x14ac:dyDescent="0.2">
      <c r="A140" s="303"/>
      <c r="B140" s="317"/>
      <c r="C140" s="347" t="str">
        <f t="shared" si="18"/>
        <v/>
      </c>
      <c r="D140" s="355"/>
      <c r="E140" s="347" t="str">
        <f t="shared" si="19"/>
        <v/>
      </c>
      <c r="F140" s="305"/>
      <c r="G140" s="306" t="str">
        <f t="shared" si="17"/>
        <v/>
      </c>
      <c r="H140" s="307"/>
      <c r="I140" s="308"/>
      <c r="J140" s="309"/>
      <c r="K140" s="310"/>
      <c r="L140" s="121"/>
      <c r="M140" s="121"/>
      <c r="N140" s="311"/>
      <c r="O140" s="312"/>
      <c r="P140" s="312"/>
      <c r="Q140" s="312"/>
      <c r="R140" s="313"/>
      <c r="S140" s="313"/>
      <c r="T140" s="314">
        <f t="shared" si="14"/>
        <v>0</v>
      </c>
      <c r="U140" s="318"/>
      <c r="V140" s="310"/>
      <c r="W140" s="310"/>
      <c r="X140" s="310"/>
      <c r="Y140" s="310"/>
      <c r="Z140" s="352"/>
    </row>
    <row r="141" spans="1:26" s="288" customFormat="1" ht="20.25" customHeight="1" x14ac:dyDescent="0.2">
      <c r="A141" s="303"/>
      <c r="B141" s="317"/>
      <c r="C141" s="347" t="str">
        <f t="shared" si="18"/>
        <v/>
      </c>
      <c r="D141" s="355"/>
      <c r="E141" s="347" t="str">
        <f t="shared" si="19"/>
        <v/>
      </c>
      <c r="F141" s="305"/>
      <c r="G141" s="306" t="str">
        <f t="shared" si="17"/>
        <v/>
      </c>
      <c r="H141" s="307"/>
      <c r="I141" s="308"/>
      <c r="J141" s="309"/>
      <c r="K141" s="310"/>
      <c r="L141" s="121"/>
      <c r="M141" s="121"/>
      <c r="N141" s="311"/>
      <c r="O141" s="312"/>
      <c r="P141" s="312"/>
      <c r="Q141" s="312"/>
      <c r="R141" s="313"/>
      <c r="S141" s="313"/>
      <c r="T141" s="314">
        <f t="shared" si="14"/>
        <v>0</v>
      </c>
      <c r="U141" s="318"/>
      <c r="V141" s="310"/>
      <c r="W141" s="310"/>
      <c r="X141" s="310"/>
      <c r="Y141" s="310"/>
      <c r="Z141" s="352"/>
    </row>
    <row r="142" spans="1:26" s="288" customFormat="1" ht="20.25" customHeight="1" x14ac:dyDescent="0.2">
      <c r="A142" s="303"/>
      <c r="B142" s="317"/>
      <c r="C142" s="347" t="str">
        <f t="shared" si="18"/>
        <v/>
      </c>
      <c r="D142" s="355"/>
      <c r="E142" s="347" t="str">
        <f t="shared" si="19"/>
        <v/>
      </c>
      <c r="F142" s="305"/>
      <c r="G142" s="306" t="str">
        <f t="shared" si="17"/>
        <v/>
      </c>
      <c r="H142" s="307"/>
      <c r="I142" s="308"/>
      <c r="J142" s="309"/>
      <c r="K142" s="310"/>
      <c r="L142" s="121"/>
      <c r="M142" s="121"/>
      <c r="N142" s="311"/>
      <c r="O142" s="312"/>
      <c r="P142" s="312"/>
      <c r="Q142" s="312"/>
      <c r="R142" s="313"/>
      <c r="S142" s="313"/>
      <c r="T142" s="314">
        <f t="shared" ref="T142:T208" si="20">SUM(N142:S142)</f>
        <v>0</v>
      </c>
      <c r="U142" s="318"/>
      <c r="V142" s="310"/>
      <c r="W142" s="310"/>
      <c r="X142" s="310"/>
      <c r="Y142" s="310"/>
      <c r="Z142" s="352"/>
    </row>
    <row r="143" spans="1:26" s="288" customFormat="1" ht="20.25" customHeight="1" x14ac:dyDescent="0.2">
      <c r="A143" s="303"/>
      <c r="B143" s="317"/>
      <c r="C143" s="347" t="str">
        <f t="shared" si="18"/>
        <v/>
      </c>
      <c r="D143" s="355"/>
      <c r="E143" s="347" t="str">
        <f t="shared" si="19"/>
        <v/>
      </c>
      <c r="F143" s="305"/>
      <c r="G143" s="306" t="str">
        <f t="shared" si="17"/>
        <v/>
      </c>
      <c r="H143" s="307"/>
      <c r="I143" s="308"/>
      <c r="J143" s="309"/>
      <c r="K143" s="310"/>
      <c r="L143" s="121"/>
      <c r="M143" s="121"/>
      <c r="N143" s="311"/>
      <c r="O143" s="312"/>
      <c r="P143" s="312"/>
      <c r="Q143" s="312"/>
      <c r="R143" s="313"/>
      <c r="S143" s="313"/>
      <c r="T143" s="314">
        <f t="shared" si="20"/>
        <v>0</v>
      </c>
      <c r="U143" s="318"/>
      <c r="V143" s="310"/>
      <c r="W143" s="310"/>
      <c r="X143" s="310"/>
      <c r="Y143" s="310"/>
      <c r="Z143" s="352"/>
    </row>
    <row r="144" spans="1:26" s="288" customFormat="1" ht="20.25" customHeight="1" x14ac:dyDescent="0.2">
      <c r="A144" s="303"/>
      <c r="B144" s="317"/>
      <c r="C144" s="347" t="str">
        <f t="shared" si="18"/>
        <v/>
      </c>
      <c r="D144" s="355"/>
      <c r="E144" s="347" t="str">
        <f t="shared" si="19"/>
        <v/>
      </c>
      <c r="F144" s="305"/>
      <c r="G144" s="306" t="str">
        <f t="shared" si="17"/>
        <v/>
      </c>
      <c r="H144" s="307"/>
      <c r="I144" s="308"/>
      <c r="J144" s="309"/>
      <c r="K144" s="310"/>
      <c r="L144" s="121"/>
      <c r="M144" s="121"/>
      <c r="N144" s="311"/>
      <c r="O144" s="312"/>
      <c r="P144" s="312"/>
      <c r="Q144" s="312"/>
      <c r="R144" s="313"/>
      <c r="S144" s="313"/>
      <c r="T144" s="314">
        <f t="shared" si="20"/>
        <v>0</v>
      </c>
      <c r="U144" s="318"/>
      <c r="V144" s="310"/>
      <c r="W144" s="310"/>
      <c r="X144" s="310"/>
      <c r="Y144" s="310"/>
      <c r="Z144" s="352"/>
    </row>
    <row r="145" spans="1:26" s="288" customFormat="1" ht="20.25" customHeight="1" x14ac:dyDescent="0.2">
      <c r="A145" s="303"/>
      <c r="B145" s="317"/>
      <c r="C145" s="347" t="str">
        <f t="shared" si="18"/>
        <v/>
      </c>
      <c r="D145" s="355"/>
      <c r="E145" s="347" t="str">
        <f t="shared" si="19"/>
        <v/>
      </c>
      <c r="F145" s="305"/>
      <c r="G145" s="306" t="str">
        <f t="shared" si="17"/>
        <v/>
      </c>
      <c r="H145" s="307"/>
      <c r="I145" s="308"/>
      <c r="J145" s="309"/>
      <c r="K145" s="310"/>
      <c r="L145" s="121"/>
      <c r="M145" s="121"/>
      <c r="N145" s="311"/>
      <c r="O145" s="312"/>
      <c r="P145" s="312"/>
      <c r="Q145" s="312"/>
      <c r="R145" s="313"/>
      <c r="S145" s="313"/>
      <c r="T145" s="314">
        <f t="shared" si="20"/>
        <v>0</v>
      </c>
      <c r="U145" s="318"/>
      <c r="V145" s="310"/>
      <c r="W145" s="310"/>
      <c r="X145" s="310"/>
      <c r="Y145" s="310"/>
      <c r="Z145" s="352"/>
    </row>
    <row r="146" spans="1:26" s="288" customFormat="1" ht="20.25" customHeight="1" x14ac:dyDescent="0.2">
      <c r="A146" s="303"/>
      <c r="B146" s="317"/>
      <c r="C146" s="347" t="str">
        <f t="shared" si="18"/>
        <v/>
      </c>
      <c r="D146" s="355"/>
      <c r="E146" s="347" t="str">
        <f t="shared" si="19"/>
        <v/>
      </c>
      <c r="F146" s="305"/>
      <c r="G146" s="306" t="str">
        <f t="shared" si="17"/>
        <v/>
      </c>
      <c r="H146" s="307"/>
      <c r="I146" s="308"/>
      <c r="J146" s="309"/>
      <c r="K146" s="310"/>
      <c r="L146" s="121"/>
      <c r="M146" s="121"/>
      <c r="N146" s="311"/>
      <c r="O146" s="312"/>
      <c r="P146" s="312"/>
      <c r="Q146" s="312"/>
      <c r="R146" s="313"/>
      <c r="S146" s="313"/>
      <c r="T146" s="314">
        <f t="shared" si="20"/>
        <v>0</v>
      </c>
      <c r="U146" s="318"/>
      <c r="V146" s="310"/>
      <c r="W146" s="310"/>
      <c r="X146" s="310"/>
      <c r="Y146" s="310"/>
      <c r="Z146" s="352"/>
    </row>
    <row r="147" spans="1:26" s="288" customFormat="1" ht="20.25" customHeight="1" x14ac:dyDescent="0.2">
      <c r="A147" s="303"/>
      <c r="B147" s="317"/>
      <c r="C147" s="347" t="str">
        <f t="shared" si="18"/>
        <v/>
      </c>
      <c r="D147" s="355"/>
      <c r="E147" s="347" t="str">
        <f t="shared" si="19"/>
        <v/>
      </c>
      <c r="F147" s="305"/>
      <c r="G147" s="306" t="str">
        <f t="shared" si="17"/>
        <v/>
      </c>
      <c r="H147" s="307"/>
      <c r="I147" s="308"/>
      <c r="J147" s="309"/>
      <c r="K147" s="310"/>
      <c r="L147" s="121"/>
      <c r="M147" s="121"/>
      <c r="N147" s="311"/>
      <c r="O147" s="312"/>
      <c r="P147" s="312"/>
      <c r="Q147" s="312"/>
      <c r="R147" s="313"/>
      <c r="S147" s="313"/>
      <c r="T147" s="314">
        <f t="shared" si="20"/>
        <v>0</v>
      </c>
      <c r="U147" s="318"/>
      <c r="V147" s="310"/>
      <c r="W147" s="310"/>
      <c r="X147" s="310"/>
      <c r="Y147" s="310"/>
      <c r="Z147" s="352"/>
    </row>
    <row r="148" spans="1:26" s="288" customFormat="1" ht="20.25" customHeight="1" x14ac:dyDescent="0.2">
      <c r="A148" s="303"/>
      <c r="B148" s="317"/>
      <c r="C148" s="347" t="str">
        <f t="shared" si="18"/>
        <v/>
      </c>
      <c r="D148" s="355"/>
      <c r="E148" s="347" t="str">
        <f t="shared" si="19"/>
        <v/>
      </c>
      <c r="F148" s="305"/>
      <c r="G148" s="306" t="str">
        <f t="shared" si="17"/>
        <v/>
      </c>
      <c r="H148" s="307"/>
      <c r="I148" s="308"/>
      <c r="J148" s="309"/>
      <c r="K148" s="310"/>
      <c r="L148" s="121"/>
      <c r="M148" s="121"/>
      <c r="N148" s="311"/>
      <c r="O148" s="312"/>
      <c r="P148" s="312"/>
      <c r="Q148" s="312"/>
      <c r="R148" s="313"/>
      <c r="S148" s="313"/>
      <c r="T148" s="314">
        <f t="shared" si="20"/>
        <v>0</v>
      </c>
      <c r="U148" s="318"/>
      <c r="V148" s="310"/>
      <c r="W148" s="310"/>
      <c r="X148" s="310"/>
      <c r="Y148" s="310"/>
      <c r="Z148" s="352"/>
    </row>
    <row r="149" spans="1:26" s="288" customFormat="1" ht="20.25" customHeight="1" x14ac:dyDescent="0.2">
      <c r="A149" s="303"/>
      <c r="B149" s="317"/>
      <c r="C149" s="347" t="str">
        <f t="shared" si="18"/>
        <v/>
      </c>
      <c r="D149" s="355"/>
      <c r="E149" s="347" t="str">
        <f t="shared" si="19"/>
        <v/>
      </c>
      <c r="F149" s="305"/>
      <c r="G149" s="306" t="str">
        <f t="shared" si="17"/>
        <v/>
      </c>
      <c r="H149" s="307"/>
      <c r="I149" s="308"/>
      <c r="J149" s="309"/>
      <c r="K149" s="310"/>
      <c r="L149" s="121"/>
      <c r="M149" s="121"/>
      <c r="N149" s="311"/>
      <c r="O149" s="312"/>
      <c r="P149" s="312"/>
      <c r="Q149" s="312"/>
      <c r="R149" s="313"/>
      <c r="S149" s="313"/>
      <c r="T149" s="314">
        <f t="shared" si="20"/>
        <v>0</v>
      </c>
      <c r="U149" s="318"/>
      <c r="V149" s="310"/>
      <c r="W149" s="310"/>
      <c r="X149" s="310"/>
      <c r="Y149" s="310"/>
      <c r="Z149" s="352"/>
    </row>
    <row r="150" spans="1:26" s="288" customFormat="1" ht="20.25" customHeight="1" x14ac:dyDescent="0.2">
      <c r="A150" s="303"/>
      <c r="B150" s="317"/>
      <c r="C150" s="347" t="str">
        <f t="shared" si="18"/>
        <v/>
      </c>
      <c r="D150" s="355"/>
      <c r="E150" s="347" t="str">
        <f t="shared" si="19"/>
        <v/>
      </c>
      <c r="F150" s="305"/>
      <c r="G150" s="306" t="str">
        <f t="shared" si="17"/>
        <v/>
      </c>
      <c r="H150" s="307"/>
      <c r="I150" s="308"/>
      <c r="J150" s="309"/>
      <c r="K150" s="310"/>
      <c r="L150" s="121"/>
      <c r="M150" s="121"/>
      <c r="N150" s="311"/>
      <c r="O150" s="312"/>
      <c r="P150" s="312"/>
      <c r="Q150" s="312"/>
      <c r="R150" s="313"/>
      <c r="S150" s="313"/>
      <c r="T150" s="314">
        <f t="shared" si="20"/>
        <v>0</v>
      </c>
      <c r="U150" s="318"/>
      <c r="V150" s="310"/>
      <c r="W150" s="310"/>
      <c r="X150" s="310"/>
      <c r="Y150" s="310"/>
      <c r="Z150" s="352"/>
    </row>
    <row r="151" spans="1:26" s="288" customFormat="1" ht="20.25" customHeight="1" x14ac:dyDescent="0.2">
      <c r="A151" s="303"/>
      <c r="B151" s="317"/>
      <c r="C151" s="347" t="str">
        <f t="shared" si="18"/>
        <v/>
      </c>
      <c r="D151" s="355"/>
      <c r="E151" s="347" t="str">
        <f t="shared" si="19"/>
        <v/>
      </c>
      <c r="F151" s="305"/>
      <c r="G151" s="306" t="str">
        <f t="shared" si="17"/>
        <v/>
      </c>
      <c r="H151" s="307"/>
      <c r="I151" s="308"/>
      <c r="J151" s="309"/>
      <c r="K151" s="310"/>
      <c r="L151" s="121"/>
      <c r="M151" s="121"/>
      <c r="N151" s="311"/>
      <c r="O151" s="312"/>
      <c r="P151" s="312"/>
      <c r="Q151" s="312"/>
      <c r="R151" s="313"/>
      <c r="S151" s="313"/>
      <c r="T151" s="314">
        <f t="shared" si="20"/>
        <v>0</v>
      </c>
      <c r="U151" s="318"/>
      <c r="V151" s="310"/>
      <c r="W151" s="310"/>
      <c r="X151" s="310"/>
      <c r="Y151" s="310"/>
      <c r="Z151" s="352"/>
    </row>
    <row r="152" spans="1:26" s="288" customFormat="1" ht="20.25" customHeight="1" x14ac:dyDescent="0.2">
      <c r="A152" s="303"/>
      <c r="B152" s="317"/>
      <c r="C152" s="347" t="str">
        <f t="shared" si="18"/>
        <v/>
      </c>
      <c r="D152" s="355"/>
      <c r="E152" s="347" t="str">
        <f t="shared" si="19"/>
        <v/>
      </c>
      <c r="F152" s="305"/>
      <c r="G152" s="306" t="str">
        <f t="shared" si="17"/>
        <v/>
      </c>
      <c r="H152" s="307"/>
      <c r="I152" s="308"/>
      <c r="J152" s="309"/>
      <c r="K152" s="310"/>
      <c r="L152" s="121"/>
      <c r="M152" s="121"/>
      <c r="N152" s="311"/>
      <c r="O152" s="312"/>
      <c r="P152" s="312"/>
      <c r="Q152" s="312"/>
      <c r="R152" s="313"/>
      <c r="S152" s="313"/>
      <c r="T152" s="314">
        <f t="shared" si="20"/>
        <v>0</v>
      </c>
      <c r="U152" s="318"/>
      <c r="V152" s="310"/>
      <c r="W152" s="310"/>
      <c r="X152" s="310"/>
      <c r="Y152" s="310"/>
      <c r="Z152" s="352"/>
    </row>
    <row r="153" spans="1:26" s="288" customFormat="1" ht="20.25" customHeight="1" x14ac:dyDescent="0.2">
      <c r="A153" s="303"/>
      <c r="B153" s="317"/>
      <c r="C153" s="347" t="str">
        <f t="shared" si="18"/>
        <v/>
      </c>
      <c r="D153" s="355"/>
      <c r="E153" s="347" t="str">
        <f t="shared" si="19"/>
        <v/>
      </c>
      <c r="F153" s="305"/>
      <c r="G153" s="306" t="str">
        <f t="shared" si="17"/>
        <v/>
      </c>
      <c r="H153" s="307"/>
      <c r="I153" s="308"/>
      <c r="J153" s="309"/>
      <c r="K153" s="310"/>
      <c r="L153" s="121"/>
      <c r="M153" s="121"/>
      <c r="N153" s="311"/>
      <c r="O153" s="312"/>
      <c r="P153" s="312"/>
      <c r="Q153" s="312"/>
      <c r="R153" s="313"/>
      <c r="S153" s="313"/>
      <c r="T153" s="314">
        <f t="shared" si="20"/>
        <v>0</v>
      </c>
      <c r="U153" s="318"/>
      <c r="V153" s="310"/>
      <c r="W153" s="310"/>
      <c r="X153" s="310"/>
      <c r="Y153" s="310"/>
      <c r="Z153" s="352"/>
    </row>
    <row r="154" spans="1:26" s="288" customFormat="1" ht="20.25" customHeight="1" x14ac:dyDescent="0.2">
      <c r="A154" s="303"/>
      <c r="B154" s="317"/>
      <c r="C154" s="347" t="str">
        <f t="shared" si="18"/>
        <v/>
      </c>
      <c r="D154" s="355"/>
      <c r="E154" s="347" t="str">
        <f t="shared" si="19"/>
        <v/>
      </c>
      <c r="F154" s="305"/>
      <c r="G154" s="306" t="str">
        <f t="shared" si="17"/>
        <v/>
      </c>
      <c r="H154" s="307"/>
      <c r="I154" s="308"/>
      <c r="J154" s="309"/>
      <c r="K154" s="310"/>
      <c r="L154" s="121"/>
      <c r="M154" s="121"/>
      <c r="N154" s="311"/>
      <c r="O154" s="312"/>
      <c r="P154" s="312"/>
      <c r="Q154" s="312"/>
      <c r="R154" s="313"/>
      <c r="S154" s="313"/>
      <c r="T154" s="314">
        <f t="shared" si="20"/>
        <v>0</v>
      </c>
      <c r="U154" s="318"/>
      <c r="V154" s="310"/>
      <c r="W154" s="310"/>
      <c r="X154" s="310"/>
      <c r="Y154" s="310"/>
      <c r="Z154" s="352"/>
    </row>
    <row r="155" spans="1:26" s="288" customFormat="1" ht="20.25" customHeight="1" x14ac:dyDescent="0.2">
      <c r="A155" s="303"/>
      <c r="B155" s="317"/>
      <c r="C155" s="347" t="str">
        <f t="shared" si="18"/>
        <v/>
      </c>
      <c r="D155" s="355"/>
      <c r="E155" s="347" t="str">
        <f t="shared" si="19"/>
        <v/>
      </c>
      <c r="F155" s="305"/>
      <c r="G155" s="306" t="str">
        <f t="shared" si="17"/>
        <v/>
      </c>
      <c r="H155" s="307"/>
      <c r="I155" s="308"/>
      <c r="J155" s="309"/>
      <c r="K155" s="310"/>
      <c r="L155" s="121"/>
      <c r="M155" s="121"/>
      <c r="N155" s="311"/>
      <c r="O155" s="312"/>
      <c r="P155" s="312"/>
      <c r="Q155" s="312"/>
      <c r="R155" s="313"/>
      <c r="S155" s="313"/>
      <c r="T155" s="314">
        <f t="shared" si="20"/>
        <v>0</v>
      </c>
      <c r="U155" s="318"/>
      <c r="V155" s="310"/>
      <c r="W155" s="310"/>
      <c r="X155" s="310"/>
      <c r="Y155" s="310"/>
      <c r="Z155" s="352"/>
    </row>
    <row r="156" spans="1:26" s="288" customFormat="1" ht="20.25" customHeight="1" x14ac:dyDescent="0.2">
      <c r="A156" s="303"/>
      <c r="B156" s="317"/>
      <c r="C156" s="347" t="str">
        <f t="shared" si="18"/>
        <v/>
      </c>
      <c r="D156" s="355"/>
      <c r="E156" s="347" t="str">
        <f t="shared" si="19"/>
        <v/>
      </c>
      <c r="F156" s="305"/>
      <c r="G156" s="306" t="str">
        <f t="shared" si="17"/>
        <v/>
      </c>
      <c r="H156" s="307"/>
      <c r="I156" s="308"/>
      <c r="J156" s="309"/>
      <c r="K156" s="310"/>
      <c r="L156" s="121"/>
      <c r="M156" s="121"/>
      <c r="N156" s="311"/>
      <c r="O156" s="312"/>
      <c r="P156" s="312"/>
      <c r="Q156" s="312"/>
      <c r="R156" s="313"/>
      <c r="S156" s="313"/>
      <c r="T156" s="314">
        <f t="shared" si="20"/>
        <v>0</v>
      </c>
      <c r="U156" s="318"/>
      <c r="V156" s="310"/>
      <c r="W156" s="310"/>
      <c r="X156" s="310"/>
      <c r="Y156" s="310"/>
      <c r="Z156" s="352"/>
    </row>
    <row r="157" spans="1:26" s="288" customFormat="1" ht="20.25" customHeight="1" x14ac:dyDescent="0.2">
      <c r="A157" s="303"/>
      <c r="B157" s="317"/>
      <c r="C157" s="347" t="str">
        <f t="shared" si="18"/>
        <v/>
      </c>
      <c r="D157" s="355"/>
      <c r="E157" s="347" t="str">
        <f t="shared" si="19"/>
        <v/>
      </c>
      <c r="F157" s="305"/>
      <c r="G157" s="306" t="str">
        <f t="shared" si="17"/>
        <v/>
      </c>
      <c r="H157" s="307"/>
      <c r="I157" s="308"/>
      <c r="J157" s="309"/>
      <c r="K157" s="310"/>
      <c r="L157" s="121"/>
      <c r="M157" s="121"/>
      <c r="N157" s="311"/>
      <c r="O157" s="312"/>
      <c r="P157" s="312"/>
      <c r="Q157" s="312"/>
      <c r="R157" s="313"/>
      <c r="S157" s="313"/>
      <c r="T157" s="314">
        <f t="shared" si="20"/>
        <v>0</v>
      </c>
      <c r="U157" s="318"/>
      <c r="V157" s="310"/>
      <c r="W157" s="310"/>
      <c r="X157" s="310"/>
      <c r="Y157" s="310"/>
      <c r="Z157" s="352"/>
    </row>
    <row r="158" spans="1:26" s="288" customFormat="1" ht="20.25" customHeight="1" x14ac:dyDescent="0.2">
      <c r="A158" s="303"/>
      <c r="B158" s="317"/>
      <c r="C158" s="347" t="str">
        <f t="shared" si="18"/>
        <v/>
      </c>
      <c r="D158" s="355"/>
      <c r="E158" s="347" t="str">
        <f t="shared" si="19"/>
        <v/>
      </c>
      <c r="F158" s="305"/>
      <c r="G158" s="306" t="str">
        <f t="shared" si="17"/>
        <v/>
      </c>
      <c r="H158" s="307"/>
      <c r="I158" s="308"/>
      <c r="J158" s="309"/>
      <c r="K158" s="310"/>
      <c r="L158" s="121"/>
      <c r="M158" s="121"/>
      <c r="N158" s="311"/>
      <c r="O158" s="312"/>
      <c r="P158" s="312"/>
      <c r="Q158" s="312"/>
      <c r="R158" s="313"/>
      <c r="S158" s="313"/>
      <c r="T158" s="314">
        <f t="shared" si="20"/>
        <v>0</v>
      </c>
      <c r="U158" s="318"/>
      <c r="V158" s="310"/>
      <c r="W158" s="310"/>
      <c r="X158" s="310"/>
      <c r="Y158" s="310"/>
      <c r="Z158" s="352"/>
    </row>
    <row r="159" spans="1:26" s="288" customFormat="1" ht="20.25" customHeight="1" x14ac:dyDescent="0.2">
      <c r="A159" s="303"/>
      <c r="B159" s="317"/>
      <c r="C159" s="347" t="str">
        <f t="shared" si="18"/>
        <v/>
      </c>
      <c r="D159" s="355"/>
      <c r="E159" s="347" t="str">
        <f t="shared" si="19"/>
        <v/>
      </c>
      <c r="F159" s="305"/>
      <c r="G159" s="306" t="str">
        <f t="shared" si="17"/>
        <v/>
      </c>
      <c r="H159" s="307"/>
      <c r="I159" s="308"/>
      <c r="J159" s="309"/>
      <c r="K159" s="310"/>
      <c r="L159" s="121"/>
      <c r="M159" s="121"/>
      <c r="N159" s="311"/>
      <c r="O159" s="312"/>
      <c r="P159" s="312"/>
      <c r="Q159" s="312"/>
      <c r="R159" s="313"/>
      <c r="S159" s="313"/>
      <c r="T159" s="314">
        <f t="shared" si="20"/>
        <v>0</v>
      </c>
      <c r="U159" s="318"/>
      <c r="V159" s="310"/>
      <c r="W159" s="310"/>
      <c r="X159" s="310"/>
      <c r="Y159" s="310"/>
      <c r="Z159" s="352"/>
    </row>
    <row r="160" spans="1:26" s="288" customFormat="1" ht="20.25" customHeight="1" x14ac:dyDescent="0.2">
      <c r="A160" s="303"/>
      <c r="B160" s="317"/>
      <c r="C160" s="347" t="str">
        <f t="shared" si="18"/>
        <v/>
      </c>
      <c r="D160" s="355"/>
      <c r="E160" s="347" t="str">
        <f t="shared" si="19"/>
        <v/>
      </c>
      <c r="F160" s="305"/>
      <c r="G160" s="306" t="str">
        <f t="shared" si="17"/>
        <v/>
      </c>
      <c r="H160" s="307"/>
      <c r="I160" s="308"/>
      <c r="J160" s="309"/>
      <c r="K160" s="310"/>
      <c r="L160" s="121"/>
      <c r="M160" s="121"/>
      <c r="N160" s="311"/>
      <c r="O160" s="312"/>
      <c r="P160" s="312"/>
      <c r="Q160" s="312"/>
      <c r="R160" s="313"/>
      <c r="S160" s="313"/>
      <c r="T160" s="314">
        <f t="shared" si="20"/>
        <v>0</v>
      </c>
      <c r="U160" s="318"/>
      <c r="V160" s="310"/>
      <c r="W160" s="310"/>
      <c r="X160" s="310"/>
      <c r="Y160" s="310"/>
      <c r="Z160" s="352"/>
    </row>
    <row r="161" spans="1:26" s="288" customFormat="1" ht="20.25" customHeight="1" x14ac:dyDescent="0.2">
      <c r="A161" s="303"/>
      <c r="B161" s="317"/>
      <c r="C161" s="347" t="str">
        <f t="shared" si="18"/>
        <v/>
      </c>
      <c r="D161" s="355"/>
      <c r="E161" s="347" t="str">
        <f t="shared" si="19"/>
        <v/>
      </c>
      <c r="F161" s="305"/>
      <c r="G161" s="306" t="str">
        <f t="shared" si="17"/>
        <v/>
      </c>
      <c r="H161" s="307"/>
      <c r="I161" s="308"/>
      <c r="J161" s="309"/>
      <c r="K161" s="310"/>
      <c r="L161" s="121"/>
      <c r="M161" s="121"/>
      <c r="N161" s="311"/>
      <c r="O161" s="312"/>
      <c r="P161" s="312"/>
      <c r="Q161" s="312"/>
      <c r="R161" s="313"/>
      <c r="S161" s="313"/>
      <c r="T161" s="314">
        <f t="shared" si="20"/>
        <v>0</v>
      </c>
      <c r="U161" s="318"/>
      <c r="V161" s="310"/>
      <c r="W161" s="310"/>
      <c r="X161" s="310"/>
      <c r="Y161" s="310"/>
      <c r="Z161" s="352"/>
    </row>
    <row r="162" spans="1:26" s="288" customFormat="1" ht="20.25" customHeight="1" x14ac:dyDescent="0.2">
      <c r="A162" s="303"/>
      <c r="B162" s="317"/>
      <c r="C162" s="347" t="str">
        <f t="shared" si="18"/>
        <v/>
      </c>
      <c r="D162" s="355"/>
      <c r="E162" s="347" t="str">
        <f t="shared" si="19"/>
        <v/>
      </c>
      <c r="F162" s="305"/>
      <c r="G162" s="306" t="str">
        <f t="shared" si="17"/>
        <v/>
      </c>
      <c r="H162" s="307"/>
      <c r="I162" s="308"/>
      <c r="J162" s="309"/>
      <c r="K162" s="310"/>
      <c r="L162" s="121"/>
      <c r="M162" s="121"/>
      <c r="N162" s="311"/>
      <c r="O162" s="312"/>
      <c r="P162" s="312"/>
      <c r="Q162" s="312"/>
      <c r="R162" s="313"/>
      <c r="S162" s="313"/>
      <c r="T162" s="314">
        <f t="shared" si="20"/>
        <v>0</v>
      </c>
      <c r="U162" s="318"/>
      <c r="V162" s="310"/>
      <c r="W162" s="310"/>
      <c r="X162" s="310"/>
      <c r="Y162" s="310"/>
      <c r="Z162" s="352"/>
    </row>
    <row r="163" spans="1:26" s="288" customFormat="1" ht="20.25" customHeight="1" x14ac:dyDescent="0.2">
      <c r="A163" s="303"/>
      <c r="B163" s="317"/>
      <c r="C163" s="347" t="str">
        <f t="shared" si="18"/>
        <v/>
      </c>
      <c r="D163" s="355"/>
      <c r="E163" s="347" t="str">
        <f t="shared" si="19"/>
        <v/>
      </c>
      <c r="F163" s="305"/>
      <c r="G163" s="306" t="str">
        <f t="shared" si="17"/>
        <v/>
      </c>
      <c r="H163" s="307"/>
      <c r="I163" s="308"/>
      <c r="J163" s="309"/>
      <c r="K163" s="310"/>
      <c r="L163" s="121"/>
      <c r="M163" s="121"/>
      <c r="N163" s="311"/>
      <c r="O163" s="312"/>
      <c r="P163" s="312"/>
      <c r="Q163" s="312"/>
      <c r="R163" s="313"/>
      <c r="S163" s="313"/>
      <c r="T163" s="314">
        <f t="shared" si="20"/>
        <v>0</v>
      </c>
      <c r="U163" s="318"/>
      <c r="V163" s="310"/>
      <c r="W163" s="310"/>
      <c r="X163" s="310"/>
      <c r="Y163" s="310"/>
      <c r="Z163" s="352"/>
    </row>
    <row r="164" spans="1:26" s="288" customFormat="1" ht="20.25" customHeight="1" x14ac:dyDescent="0.2">
      <c r="A164" s="303"/>
      <c r="B164" s="317"/>
      <c r="C164" s="347" t="str">
        <f t="shared" si="18"/>
        <v/>
      </c>
      <c r="D164" s="355"/>
      <c r="E164" s="347" t="str">
        <f t="shared" si="19"/>
        <v/>
      </c>
      <c r="F164" s="305"/>
      <c r="G164" s="306" t="str">
        <f t="shared" si="17"/>
        <v/>
      </c>
      <c r="H164" s="307"/>
      <c r="I164" s="308"/>
      <c r="J164" s="309"/>
      <c r="K164" s="310"/>
      <c r="L164" s="121"/>
      <c r="M164" s="121"/>
      <c r="N164" s="311"/>
      <c r="O164" s="312"/>
      <c r="P164" s="312"/>
      <c r="Q164" s="312"/>
      <c r="R164" s="313"/>
      <c r="S164" s="313"/>
      <c r="T164" s="314">
        <f t="shared" si="20"/>
        <v>0</v>
      </c>
      <c r="U164" s="318"/>
      <c r="V164" s="310"/>
      <c r="W164" s="310"/>
      <c r="X164" s="310"/>
      <c r="Y164" s="310"/>
      <c r="Z164" s="352"/>
    </row>
    <row r="165" spans="1:26" s="288" customFormat="1" ht="20.25" customHeight="1" x14ac:dyDescent="0.2">
      <c r="A165" s="303"/>
      <c r="B165" s="317"/>
      <c r="C165" s="347" t="str">
        <f t="shared" si="18"/>
        <v/>
      </c>
      <c r="D165" s="355"/>
      <c r="E165" s="347" t="str">
        <f t="shared" si="19"/>
        <v/>
      </c>
      <c r="F165" s="305"/>
      <c r="G165" s="306" t="str">
        <f t="shared" ref="G165:G201" si="21">IF(B165= "", "",B165-$A$1)</f>
        <v/>
      </c>
      <c r="H165" s="307"/>
      <c r="I165" s="308"/>
      <c r="J165" s="309"/>
      <c r="K165" s="310"/>
      <c r="L165" s="121"/>
      <c r="M165" s="121"/>
      <c r="N165" s="311"/>
      <c r="O165" s="312"/>
      <c r="P165" s="312"/>
      <c r="Q165" s="312"/>
      <c r="R165" s="313"/>
      <c r="S165" s="313"/>
      <c r="T165" s="314">
        <f t="shared" si="20"/>
        <v>0</v>
      </c>
      <c r="U165" s="318"/>
      <c r="V165" s="310"/>
      <c r="W165" s="310"/>
      <c r="X165" s="310"/>
      <c r="Y165" s="310"/>
      <c r="Z165" s="352"/>
    </row>
    <row r="166" spans="1:26" s="288" customFormat="1" ht="20.25" customHeight="1" x14ac:dyDescent="0.2">
      <c r="A166" s="303"/>
      <c r="B166" s="317"/>
      <c r="C166" s="347" t="str">
        <f t="shared" si="18"/>
        <v/>
      </c>
      <c r="D166" s="355"/>
      <c r="E166" s="347" t="str">
        <f t="shared" si="19"/>
        <v/>
      </c>
      <c r="F166" s="305"/>
      <c r="G166" s="306" t="str">
        <f t="shared" si="21"/>
        <v/>
      </c>
      <c r="H166" s="307"/>
      <c r="I166" s="308"/>
      <c r="J166" s="309"/>
      <c r="K166" s="310"/>
      <c r="L166" s="121"/>
      <c r="M166" s="121"/>
      <c r="N166" s="311"/>
      <c r="O166" s="312"/>
      <c r="P166" s="312"/>
      <c r="Q166" s="312"/>
      <c r="R166" s="313"/>
      <c r="S166" s="313"/>
      <c r="T166" s="314">
        <f t="shared" si="20"/>
        <v>0</v>
      </c>
      <c r="U166" s="318"/>
      <c r="V166" s="310"/>
      <c r="W166" s="310"/>
      <c r="X166" s="310"/>
      <c r="Y166" s="310"/>
      <c r="Z166" s="352"/>
    </row>
    <row r="167" spans="1:26" s="288" customFormat="1" ht="20.25" customHeight="1" x14ac:dyDescent="0.2">
      <c r="A167" s="303"/>
      <c r="B167" s="317"/>
      <c r="C167" s="347" t="str">
        <f t="shared" si="18"/>
        <v/>
      </c>
      <c r="D167" s="355"/>
      <c r="E167" s="347" t="str">
        <f t="shared" si="19"/>
        <v/>
      </c>
      <c r="F167" s="305"/>
      <c r="G167" s="306" t="str">
        <f t="shared" si="21"/>
        <v/>
      </c>
      <c r="H167" s="307"/>
      <c r="I167" s="308"/>
      <c r="J167" s="309"/>
      <c r="K167" s="310"/>
      <c r="L167" s="121"/>
      <c r="M167" s="121"/>
      <c r="N167" s="311"/>
      <c r="O167" s="312"/>
      <c r="P167" s="312"/>
      <c r="Q167" s="312"/>
      <c r="R167" s="313"/>
      <c r="S167" s="313"/>
      <c r="T167" s="314">
        <f t="shared" si="20"/>
        <v>0</v>
      </c>
      <c r="U167" s="318"/>
      <c r="V167" s="310"/>
      <c r="W167" s="310"/>
      <c r="X167" s="310"/>
      <c r="Y167" s="310"/>
      <c r="Z167" s="352"/>
    </row>
    <row r="168" spans="1:26" s="288" customFormat="1" ht="20.25" customHeight="1" x14ac:dyDescent="0.2">
      <c r="A168" s="303"/>
      <c r="B168" s="317"/>
      <c r="C168" s="347" t="str">
        <f t="shared" si="18"/>
        <v/>
      </c>
      <c r="D168" s="355"/>
      <c r="E168" s="347" t="str">
        <f t="shared" si="19"/>
        <v/>
      </c>
      <c r="F168" s="305"/>
      <c r="G168" s="306" t="str">
        <f t="shared" si="21"/>
        <v/>
      </c>
      <c r="H168" s="307"/>
      <c r="I168" s="308"/>
      <c r="J168" s="309"/>
      <c r="K168" s="310"/>
      <c r="L168" s="121"/>
      <c r="M168" s="121"/>
      <c r="N168" s="311"/>
      <c r="O168" s="312"/>
      <c r="P168" s="312"/>
      <c r="Q168" s="312"/>
      <c r="R168" s="313"/>
      <c r="S168" s="313"/>
      <c r="T168" s="314">
        <f t="shared" si="20"/>
        <v>0</v>
      </c>
      <c r="U168" s="318"/>
      <c r="V168" s="310"/>
      <c r="W168" s="310"/>
      <c r="X168" s="310"/>
      <c r="Y168" s="310"/>
      <c r="Z168" s="352"/>
    </row>
    <row r="169" spans="1:26" s="288" customFormat="1" ht="20.25" customHeight="1" x14ac:dyDescent="0.2">
      <c r="A169" s="303"/>
      <c r="B169" s="317"/>
      <c r="C169" s="347" t="str">
        <f t="shared" si="18"/>
        <v/>
      </c>
      <c r="D169" s="355"/>
      <c r="E169" s="347" t="str">
        <f t="shared" si="19"/>
        <v/>
      </c>
      <c r="F169" s="305"/>
      <c r="G169" s="306" t="str">
        <f t="shared" si="21"/>
        <v/>
      </c>
      <c r="H169" s="307"/>
      <c r="I169" s="308"/>
      <c r="J169" s="309"/>
      <c r="K169" s="310"/>
      <c r="L169" s="121"/>
      <c r="M169" s="121"/>
      <c r="N169" s="311"/>
      <c r="O169" s="312"/>
      <c r="P169" s="312"/>
      <c r="Q169" s="312"/>
      <c r="R169" s="313"/>
      <c r="S169" s="313"/>
      <c r="T169" s="314">
        <f t="shared" si="20"/>
        <v>0</v>
      </c>
      <c r="U169" s="318"/>
      <c r="V169" s="310"/>
      <c r="W169" s="310"/>
      <c r="X169" s="310"/>
      <c r="Y169" s="310"/>
      <c r="Z169" s="352"/>
    </row>
    <row r="170" spans="1:26" s="288" customFormat="1" ht="20.25" customHeight="1" x14ac:dyDescent="0.2">
      <c r="A170" s="303"/>
      <c r="B170" s="317"/>
      <c r="C170" s="347" t="str">
        <f t="shared" si="18"/>
        <v/>
      </c>
      <c r="D170" s="355"/>
      <c r="E170" s="347" t="str">
        <f t="shared" si="19"/>
        <v/>
      </c>
      <c r="F170" s="305"/>
      <c r="G170" s="306" t="str">
        <f t="shared" si="21"/>
        <v/>
      </c>
      <c r="H170" s="307"/>
      <c r="I170" s="308"/>
      <c r="J170" s="309"/>
      <c r="K170" s="310"/>
      <c r="L170" s="121"/>
      <c r="M170" s="121"/>
      <c r="N170" s="311"/>
      <c r="O170" s="312"/>
      <c r="P170" s="312"/>
      <c r="Q170" s="312"/>
      <c r="R170" s="313"/>
      <c r="S170" s="313"/>
      <c r="T170" s="314">
        <f t="shared" si="20"/>
        <v>0</v>
      </c>
      <c r="U170" s="318"/>
      <c r="V170" s="310"/>
      <c r="W170" s="310"/>
      <c r="X170" s="310"/>
      <c r="Y170" s="310"/>
      <c r="Z170" s="352"/>
    </row>
    <row r="171" spans="1:26" s="288" customFormat="1" ht="20.25" customHeight="1" x14ac:dyDescent="0.2">
      <c r="A171" s="303"/>
      <c r="B171" s="317"/>
      <c r="C171" s="347" t="str">
        <f t="shared" ref="C171:C202" si="22">IF(B171="","",WEEKNUM(B171,2))</f>
        <v/>
      </c>
      <c r="D171" s="355"/>
      <c r="E171" s="347" t="str">
        <f t="shared" si="19"/>
        <v/>
      </c>
      <c r="F171" s="305"/>
      <c r="G171" s="306" t="str">
        <f t="shared" si="21"/>
        <v/>
      </c>
      <c r="H171" s="307"/>
      <c r="I171" s="308"/>
      <c r="J171" s="309"/>
      <c r="K171" s="310"/>
      <c r="L171" s="121"/>
      <c r="M171" s="121"/>
      <c r="N171" s="311"/>
      <c r="O171" s="312"/>
      <c r="P171" s="312"/>
      <c r="Q171" s="312"/>
      <c r="R171" s="313"/>
      <c r="S171" s="313"/>
      <c r="T171" s="314">
        <f t="shared" si="20"/>
        <v>0</v>
      </c>
      <c r="U171" s="318"/>
      <c r="V171" s="310"/>
      <c r="W171" s="310"/>
      <c r="X171" s="310"/>
      <c r="Y171" s="310"/>
      <c r="Z171" s="352"/>
    </row>
    <row r="172" spans="1:26" s="288" customFormat="1" ht="20.25" customHeight="1" x14ac:dyDescent="0.2">
      <c r="A172" s="303"/>
      <c r="B172" s="317"/>
      <c r="C172" s="347" t="str">
        <f t="shared" si="22"/>
        <v/>
      </c>
      <c r="D172" s="355"/>
      <c r="E172" s="347" t="str">
        <f t="shared" si="19"/>
        <v/>
      </c>
      <c r="F172" s="305"/>
      <c r="G172" s="306" t="str">
        <f t="shared" si="21"/>
        <v/>
      </c>
      <c r="H172" s="307"/>
      <c r="I172" s="308"/>
      <c r="J172" s="309"/>
      <c r="K172" s="310"/>
      <c r="L172" s="121"/>
      <c r="M172" s="121"/>
      <c r="N172" s="311"/>
      <c r="O172" s="312"/>
      <c r="P172" s="312"/>
      <c r="Q172" s="312"/>
      <c r="R172" s="313"/>
      <c r="S172" s="313"/>
      <c r="T172" s="314">
        <f t="shared" si="20"/>
        <v>0</v>
      </c>
      <c r="U172" s="318"/>
      <c r="V172" s="310"/>
      <c r="W172" s="310"/>
      <c r="X172" s="310"/>
      <c r="Y172" s="310"/>
      <c r="Z172" s="352"/>
    </row>
    <row r="173" spans="1:26" s="288" customFormat="1" ht="20.25" customHeight="1" x14ac:dyDescent="0.2">
      <c r="A173" s="303"/>
      <c r="B173" s="317"/>
      <c r="C173" s="347" t="str">
        <f t="shared" si="22"/>
        <v/>
      </c>
      <c r="D173" s="355"/>
      <c r="E173" s="347" t="str">
        <f t="shared" si="19"/>
        <v/>
      </c>
      <c r="F173" s="305"/>
      <c r="G173" s="306" t="str">
        <f t="shared" si="21"/>
        <v/>
      </c>
      <c r="H173" s="307"/>
      <c r="I173" s="308"/>
      <c r="J173" s="309"/>
      <c r="K173" s="310"/>
      <c r="L173" s="121"/>
      <c r="M173" s="121"/>
      <c r="N173" s="311"/>
      <c r="O173" s="312"/>
      <c r="P173" s="312"/>
      <c r="Q173" s="312"/>
      <c r="R173" s="313"/>
      <c r="S173" s="313"/>
      <c r="T173" s="314">
        <f t="shared" si="20"/>
        <v>0</v>
      </c>
      <c r="U173" s="318"/>
      <c r="V173" s="310"/>
      <c r="W173" s="310"/>
      <c r="X173" s="310"/>
      <c r="Y173" s="310"/>
      <c r="Z173" s="352"/>
    </row>
    <row r="174" spans="1:26" s="288" customFormat="1" ht="20.25" customHeight="1" x14ac:dyDescent="0.2">
      <c r="A174" s="303"/>
      <c r="B174" s="317"/>
      <c r="C174" s="347" t="str">
        <f t="shared" si="22"/>
        <v/>
      </c>
      <c r="D174" s="355"/>
      <c r="E174" s="347" t="str">
        <f t="shared" si="19"/>
        <v/>
      </c>
      <c r="F174" s="305"/>
      <c r="G174" s="306" t="str">
        <f t="shared" si="21"/>
        <v/>
      </c>
      <c r="H174" s="307"/>
      <c r="I174" s="308"/>
      <c r="J174" s="309"/>
      <c r="K174" s="310"/>
      <c r="L174" s="121"/>
      <c r="M174" s="121"/>
      <c r="N174" s="311"/>
      <c r="O174" s="312"/>
      <c r="P174" s="312"/>
      <c r="Q174" s="312"/>
      <c r="R174" s="313"/>
      <c r="S174" s="313"/>
      <c r="T174" s="314">
        <f t="shared" si="20"/>
        <v>0</v>
      </c>
      <c r="U174" s="318"/>
      <c r="V174" s="310"/>
      <c r="W174" s="310"/>
      <c r="X174" s="310"/>
      <c r="Y174" s="310"/>
      <c r="Z174" s="352"/>
    </row>
    <row r="175" spans="1:26" s="288" customFormat="1" ht="20.25" customHeight="1" x14ac:dyDescent="0.2">
      <c r="A175" s="303"/>
      <c r="B175" s="317"/>
      <c r="C175" s="347" t="str">
        <f t="shared" si="22"/>
        <v/>
      </c>
      <c r="D175" s="355"/>
      <c r="E175" s="347" t="str">
        <f t="shared" si="19"/>
        <v/>
      </c>
      <c r="F175" s="305"/>
      <c r="G175" s="306" t="str">
        <f t="shared" si="21"/>
        <v/>
      </c>
      <c r="H175" s="307"/>
      <c r="I175" s="308"/>
      <c r="J175" s="309"/>
      <c r="K175" s="310"/>
      <c r="L175" s="121"/>
      <c r="M175" s="121"/>
      <c r="N175" s="311"/>
      <c r="O175" s="312"/>
      <c r="P175" s="312"/>
      <c r="Q175" s="312"/>
      <c r="R175" s="313"/>
      <c r="S175" s="313"/>
      <c r="T175" s="314">
        <f t="shared" si="20"/>
        <v>0</v>
      </c>
      <c r="U175" s="318"/>
      <c r="V175" s="310"/>
      <c r="W175" s="310"/>
      <c r="X175" s="310"/>
      <c r="Y175" s="310"/>
      <c r="Z175" s="352"/>
    </row>
    <row r="176" spans="1:26" s="288" customFormat="1" ht="20.25" customHeight="1" x14ac:dyDescent="0.2">
      <c r="A176" s="303"/>
      <c r="B176" s="317"/>
      <c r="C176" s="347" t="str">
        <f t="shared" si="22"/>
        <v/>
      </c>
      <c r="D176" s="355"/>
      <c r="E176" s="347" t="str">
        <f t="shared" si="19"/>
        <v/>
      </c>
      <c r="F176" s="305"/>
      <c r="G176" s="306" t="str">
        <f t="shared" si="21"/>
        <v/>
      </c>
      <c r="H176" s="307"/>
      <c r="I176" s="308"/>
      <c r="J176" s="309"/>
      <c r="K176" s="310"/>
      <c r="L176" s="121"/>
      <c r="M176" s="121"/>
      <c r="N176" s="311"/>
      <c r="O176" s="312"/>
      <c r="P176" s="312"/>
      <c r="Q176" s="312"/>
      <c r="R176" s="313"/>
      <c r="S176" s="313"/>
      <c r="T176" s="314">
        <f t="shared" si="20"/>
        <v>0</v>
      </c>
      <c r="U176" s="318"/>
      <c r="V176" s="310"/>
      <c r="W176" s="310"/>
      <c r="X176" s="310"/>
      <c r="Y176" s="310"/>
      <c r="Z176" s="352"/>
    </row>
    <row r="177" spans="1:26" s="288" customFormat="1" ht="20.25" customHeight="1" x14ac:dyDescent="0.2">
      <c r="A177" s="303"/>
      <c r="B177" s="317"/>
      <c r="C177" s="347" t="str">
        <f t="shared" si="22"/>
        <v/>
      </c>
      <c r="D177" s="355"/>
      <c r="E177" s="347" t="str">
        <f t="shared" si="19"/>
        <v/>
      </c>
      <c r="F177" s="305"/>
      <c r="G177" s="306" t="str">
        <f t="shared" si="21"/>
        <v/>
      </c>
      <c r="H177" s="307"/>
      <c r="I177" s="308"/>
      <c r="J177" s="309"/>
      <c r="K177" s="310"/>
      <c r="L177" s="121"/>
      <c r="M177" s="121"/>
      <c r="N177" s="311"/>
      <c r="O177" s="312"/>
      <c r="P177" s="312"/>
      <c r="Q177" s="312"/>
      <c r="R177" s="313"/>
      <c r="S177" s="313"/>
      <c r="T177" s="314">
        <f t="shared" si="20"/>
        <v>0</v>
      </c>
      <c r="U177" s="318"/>
      <c r="V177" s="310"/>
      <c r="W177" s="310"/>
      <c r="X177" s="310"/>
      <c r="Y177" s="310"/>
      <c r="Z177" s="352"/>
    </row>
    <row r="178" spans="1:26" s="288" customFormat="1" ht="20.25" customHeight="1" x14ac:dyDescent="0.2">
      <c r="A178" s="303"/>
      <c r="B178" s="317"/>
      <c r="C178" s="347" t="str">
        <f t="shared" si="22"/>
        <v/>
      </c>
      <c r="D178" s="355"/>
      <c r="E178" s="347" t="str">
        <f t="shared" si="19"/>
        <v/>
      </c>
      <c r="F178" s="305"/>
      <c r="G178" s="306" t="str">
        <f t="shared" si="21"/>
        <v/>
      </c>
      <c r="H178" s="307"/>
      <c r="I178" s="308"/>
      <c r="J178" s="309"/>
      <c r="K178" s="310"/>
      <c r="L178" s="121"/>
      <c r="M178" s="121"/>
      <c r="N178" s="311"/>
      <c r="O178" s="312"/>
      <c r="P178" s="312"/>
      <c r="Q178" s="312"/>
      <c r="R178" s="313"/>
      <c r="S178" s="313"/>
      <c r="T178" s="314">
        <f t="shared" si="20"/>
        <v>0</v>
      </c>
      <c r="U178" s="318"/>
      <c r="V178" s="310"/>
      <c r="W178" s="310"/>
      <c r="X178" s="310"/>
      <c r="Y178" s="310"/>
      <c r="Z178" s="352"/>
    </row>
    <row r="179" spans="1:26" s="288" customFormat="1" ht="20.25" customHeight="1" x14ac:dyDescent="0.2">
      <c r="A179" s="303"/>
      <c r="B179" s="317"/>
      <c r="C179" s="347" t="str">
        <f t="shared" si="22"/>
        <v/>
      </c>
      <c r="D179" s="355"/>
      <c r="E179" s="347" t="str">
        <f t="shared" si="19"/>
        <v/>
      </c>
      <c r="F179" s="305"/>
      <c r="G179" s="306" t="str">
        <f t="shared" si="21"/>
        <v/>
      </c>
      <c r="H179" s="307"/>
      <c r="I179" s="308"/>
      <c r="J179" s="309"/>
      <c r="K179" s="310"/>
      <c r="L179" s="121"/>
      <c r="M179" s="121"/>
      <c r="N179" s="311"/>
      <c r="O179" s="312"/>
      <c r="P179" s="312"/>
      <c r="Q179" s="312"/>
      <c r="R179" s="313"/>
      <c r="S179" s="313"/>
      <c r="T179" s="314">
        <f t="shared" si="20"/>
        <v>0</v>
      </c>
      <c r="U179" s="318"/>
      <c r="V179" s="310"/>
      <c r="W179" s="310"/>
      <c r="X179" s="310"/>
      <c r="Y179" s="310"/>
      <c r="Z179" s="352"/>
    </row>
    <row r="180" spans="1:26" s="288" customFormat="1" ht="20.25" customHeight="1" x14ac:dyDescent="0.2">
      <c r="A180" s="303"/>
      <c r="B180" s="317"/>
      <c r="C180" s="347" t="str">
        <f t="shared" si="22"/>
        <v/>
      </c>
      <c r="D180" s="355"/>
      <c r="E180" s="347" t="str">
        <f t="shared" si="19"/>
        <v/>
      </c>
      <c r="F180" s="305"/>
      <c r="G180" s="306" t="str">
        <f t="shared" si="21"/>
        <v/>
      </c>
      <c r="H180" s="307"/>
      <c r="I180" s="308"/>
      <c r="J180" s="309"/>
      <c r="K180" s="310"/>
      <c r="L180" s="121"/>
      <c r="M180" s="121"/>
      <c r="N180" s="311"/>
      <c r="O180" s="312"/>
      <c r="P180" s="312"/>
      <c r="Q180" s="312"/>
      <c r="R180" s="313"/>
      <c r="S180" s="313"/>
      <c r="T180" s="314">
        <f t="shared" si="20"/>
        <v>0</v>
      </c>
      <c r="U180" s="318"/>
      <c r="V180" s="310"/>
      <c r="W180" s="310"/>
      <c r="X180" s="310"/>
      <c r="Y180" s="310"/>
      <c r="Z180" s="352"/>
    </row>
    <row r="181" spans="1:26" s="288" customFormat="1" ht="20.25" customHeight="1" x14ac:dyDescent="0.2">
      <c r="A181" s="303"/>
      <c r="B181" s="317"/>
      <c r="C181" s="347" t="str">
        <f t="shared" si="22"/>
        <v/>
      </c>
      <c r="D181" s="355"/>
      <c r="E181" s="347" t="str">
        <f t="shared" si="19"/>
        <v/>
      </c>
      <c r="F181" s="305"/>
      <c r="G181" s="306" t="str">
        <f t="shared" si="21"/>
        <v/>
      </c>
      <c r="H181" s="307"/>
      <c r="I181" s="308"/>
      <c r="J181" s="309"/>
      <c r="K181" s="310"/>
      <c r="L181" s="121"/>
      <c r="M181" s="121"/>
      <c r="N181" s="311"/>
      <c r="O181" s="312"/>
      <c r="P181" s="312"/>
      <c r="Q181" s="312"/>
      <c r="R181" s="313"/>
      <c r="S181" s="313"/>
      <c r="T181" s="314">
        <f t="shared" si="20"/>
        <v>0</v>
      </c>
      <c r="U181" s="318"/>
      <c r="V181" s="310"/>
      <c r="W181" s="310"/>
      <c r="X181" s="310"/>
      <c r="Y181" s="310"/>
      <c r="Z181" s="352"/>
    </row>
    <row r="182" spans="1:26" s="288" customFormat="1" ht="20.25" customHeight="1" x14ac:dyDescent="0.2">
      <c r="A182" s="303"/>
      <c r="B182" s="317"/>
      <c r="C182" s="347" t="str">
        <f t="shared" si="22"/>
        <v/>
      </c>
      <c r="D182" s="355"/>
      <c r="E182" s="347" t="str">
        <f t="shared" si="19"/>
        <v/>
      </c>
      <c r="F182" s="305"/>
      <c r="G182" s="306" t="str">
        <f t="shared" si="21"/>
        <v/>
      </c>
      <c r="H182" s="307"/>
      <c r="I182" s="308"/>
      <c r="J182" s="309"/>
      <c r="K182" s="310"/>
      <c r="L182" s="121"/>
      <c r="M182" s="121"/>
      <c r="N182" s="311"/>
      <c r="O182" s="312"/>
      <c r="P182" s="312"/>
      <c r="Q182" s="312"/>
      <c r="R182" s="313"/>
      <c r="S182" s="313"/>
      <c r="T182" s="314">
        <f t="shared" si="20"/>
        <v>0</v>
      </c>
      <c r="U182" s="318"/>
      <c r="V182" s="310"/>
      <c r="W182" s="310"/>
      <c r="X182" s="310"/>
      <c r="Y182" s="310"/>
      <c r="Z182" s="352"/>
    </row>
    <row r="183" spans="1:26" s="288" customFormat="1" ht="20.25" customHeight="1" x14ac:dyDescent="0.2">
      <c r="A183" s="303"/>
      <c r="B183" s="317"/>
      <c r="C183" s="347" t="str">
        <f t="shared" si="22"/>
        <v/>
      </c>
      <c r="D183" s="355"/>
      <c r="E183" s="347" t="str">
        <f t="shared" si="19"/>
        <v/>
      </c>
      <c r="F183" s="305"/>
      <c r="G183" s="306" t="str">
        <f t="shared" si="21"/>
        <v/>
      </c>
      <c r="H183" s="307"/>
      <c r="I183" s="308"/>
      <c r="J183" s="309"/>
      <c r="K183" s="310"/>
      <c r="L183" s="121"/>
      <c r="M183" s="121"/>
      <c r="N183" s="311"/>
      <c r="O183" s="312"/>
      <c r="P183" s="312"/>
      <c r="Q183" s="312"/>
      <c r="R183" s="313"/>
      <c r="S183" s="313"/>
      <c r="T183" s="314">
        <f t="shared" si="20"/>
        <v>0</v>
      </c>
      <c r="U183" s="318"/>
      <c r="V183" s="310"/>
      <c r="W183" s="310"/>
      <c r="X183" s="310"/>
      <c r="Y183" s="310"/>
      <c r="Z183" s="352"/>
    </row>
    <row r="184" spans="1:26" s="288" customFormat="1" ht="20.25" customHeight="1" x14ac:dyDescent="0.2">
      <c r="A184" s="303"/>
      <c r="B184" s="317"/>
      <c r="C184" s="347" t="str">
        <f t="shared" si="22"/>
        <v/>
      </c>
      <c r="D184" s="355"/>
      <c r="E184" s="347" t="str">
        <f t="shared" si="19"/>
        <v/>
      </c>
      <c r="F184" s="305"/>
      <c r="G184" s="306" t="str">
        <f t="shared" si="21"/>
        <v/>
      </c>
      <c r="H184" s="307"/>
      <c r="I184" s="308"/>
      <c r="J184" s="309"/>
      <c r="K184" s="310"/>
      <c r="L184" s="121"/>
      <c r="M184" s="121"/>
      <c r="N184" s="311"/>
      <c r="O184" s="312"/>
      <c r="P184" s="312"/>
      <c r="Q184" s="312"/>
      <c r="R184" s="313"/>
      <c r="S184" s="313"/>
      <c r="T184" s="314">
        <f t="shared" si="20"/>
        <v>0</v>
      </c>
      <c r="U184" s="318"/>
      <c r="V184" s="310"/>
      <c r="W184" s="310"/>
      <c r="X184" s="310"/>
      <c r="Y184" s="310"/>
      <c r="Z184" s="352"/>
    </row>
    <row r="185" spans="1:26" s="288" customFormat="1" ht="20.25" customHeight="1" x14ac:dyDescent="0.2">
      <c r="A185" s="303"/>
      <c r="B185" s="317"/>
      <c r="C185" s="347" t="str">
        <f t="shared" si="22"/>
        <v/>
      </c>
      <c r="D185" s="355"/>
      <c r="E185" s="347" t="str">
        <f t="shared" si="19"/>
        <v/>
      </c>
      <c r="F185" s="305"/>
      <c r="G185" s="306" t="str">
        <f t="shared" si="21"/>
        <v/>
      </c>
      <c r="H185" s="307"/>
      <c r="I185" s="308"/>
      <c r="J185" s="309"/>
      <c r="K185" s="310"/>
      <c r="L185" s="121"/>
      <c r="M185" s="121"/>
      <c r="N185" s="311"/>
      <c r="O185" s="312"/>
      <c r="P185" s="312"/>
      <c r="Q185" s="359"/>
      <c r="R185" s="360"/>
      <c r="S185" s="360"/>
      <c r="T185" s="314">
        <f t="shared" si="20"/>
        <v>0</v>
      </c>
      <c r="U185" s="318"/>
      <c r="V185" s="316"/>
      <c r="W185" s="310"/>
      <c r="X185" s="310"/>
      <c r="Y185" s="310"/>
      <c r="Z185" s="352"/>
    </row>
    <row r="186" spans="1:26" s="288" customFormat="1" ht="20.25" customHeight="1" x14ac:dyDescent="0.2">
      <c r="A186" s="303"/>
      <c r="B186" s="317"/>
      <c r="C186" s="347" t="str">
        <f t="shared" si="22"/>
        <v/>
      </c>
      <c r="D186" s="355"/>
      <c r="E186" s="347" t="str">
        <f t="shared" si="19"/>
        <v/>
      </c>
      <c r="F186" s="305"/>
      <c r="G186" s="306" t="str">
        <f t="shared" si="21"/>
        <v/>
      </c>
      <c r="H186" s="307"/>
      <c r="I186" s="308"/>
      <c r="J186" s="309"/>
      <c r="K186" s="310"/>
      <c r="L186" s="121"/>
      <c r="M186" s="121"/>
      <c r="N186" s="311"/>
      <c r="O186" s="312"/>
      <c r="P186" s="312"/>
      <c r="Q186" s="312"/>
      <c r="R186" s="313"/>
      <c r="S186" s="313"/>
      <c r="T186" s="314">
        <f t="shared" si="20"/>
        <v>0</v>
      </c>
      <c r="U186" s="318"/>
      <c r="V186" s="310"/>
      <c r="W186" s="310"/>
      <c r="X186" s="310"/>
      <c r="Y186" s="310"/>
      <c r="Z186" s="352"/>
    </row>
    <row r="187" spans="1:26" s="288" customFormat="1" ht="20.25" customHeight="1" x14ac:dyDescent="0.2">
      <c r="A187" s="303"/>
      <c r="B187" s="317"/>
      <c r="C187" s="347" t="str">
        <f t="shared" si="22"/>
        <v/>
      </c>
      <c r="D187" s="355"/>
      <c r="E187" s="347" t="str">
        <f t="shared" si="19"/>
        <v/>
      </c>
      <c r="F187" s="305"/>
      <c r="G187" s="306" t="str">
        <f t="shared" si="21"/>
        <v/>
      </c>
      <c r="H187" s="307"/>
      <c r="I187" s="308"/>
      <c r="J187" s="309"/>
      <c r="K187" s="310"/>
      <c r="L187" s="121"/>
      <c r="M187" s="121"/>
      <c r="N187" s="311"/>
      <c r="O187" s="312"/>
      <c r="P187" s="312"/>
      <c r="Q187" s="312"/>
      <c r="R187" s="313"/>
      <c r="S187" s="313"/>
      <c r="T187" s="314">
        <f t="shared" si="20"/>
        <v>0</v>
      </c>
      <c r="U187" s="318"/>
      <c r="V187" s="310"/>
      <c r="W187" s="310"/>
      <c r="X187" s="310"/>
      <c r="Y187" s="310"/>
      <c r="Z187" s="352"/>
    </row>
    <row r="188" spans="1:26" s="288" customFormat="1" ht="20.25" customHeight="1" x14ac:dyDescent="0.2">
      <c r="A188" s="303"/>
      <c r="B188" s="317"/>
      <c r="C188" s="347" t="str">
        <f t="shared" si="22"/>
        <v/>
      </c>
      <c r="D188" s="355"/>
      <c r="E188" s="347" t="str">
        <f t="shared" si="19"/>
        <v/>
      </c>
      <c r="F188" s="305"/>
      <c r="G188" s="306" t="str">
        <f t="shared" si="21"/>
        <v/>
      </c>
      <c r="H188" s="307"/>
      <c r="I188" s="308"/>
      <c r="J188" s="309"/>
      <c r="K188" s="310"/>
      <c r="L188" s="121"/>
      <c r="M188" s="121"/>
      <c r="N188" s="311"/>
      <c r="O188" s="312"/>
      <c r="P188" s="312"/>
      <c r="Q188" s="312"/>
      <c r="R188" s="313"/>
      <c r="S188" s="313"/>
      <c r="T188" s="314">
        <f t="shared" si="20"/>
        <v>0</v>
      </c>
      <c r="U188" s="318"/>
      <c r="V188" s="310"/>
      <c r="W188" s="310"/>
      <c r="X188" s="310"/>
      <c r="Y188" s="310"/>
      <c r="Z188" s="352"/>
    </row>
    <row r="189" spans="1:26" s="288" customFormat="1" ht="20.25" customHeight="1" x14ac:dyDescent="0.2">
      <c r="A189" s="303"/>
      <c r="B189" s="317"/>
      <c r="C189" s="347" t="str">
        <f t="shared" si="22"/>
        <v/>
      </c>
      <c r="D189" s="355"/>
      <c r="E189" s="347" t="str">
        <f t="shared" si="19"/>
        <v/>
      </c>
      <c r="F189" s="305"/>
      <c r="G189" s="306" t="str">
        <f t="shared" si="21"/>
        <v/>
      </c>
      <c r="H189" s="307"/>
      <c r="I189" s="308"/>
      <c r="J189" s="309"/>
      <c r="K189" s="310"/>
      <c r="L189" s="121"/>
      <c r="M189" s="121"/>
      <c r="N189" s="311"/>
      <c r="O189" s="312"/>
      <c r="P189" s="312"/>
      <c r="Q189" s="312"/>
      <c r="R189" s="313"/>
      <c r="S189" s="313"/>
      <c r="T189" s="314">
        <f t="shared" si="20"/>
        <v>0</v>
      </c>
      <c r="U189" s="318"/>
      <c r="V189" s="310"/>
      <c r="W189" s="310"/>
      <c r="X189" s="310"/>
      <c r="Y189" s="310"/>
      <c r="Z189" s="352"/>
    </row>
    <row r="190" spans="1:26" s="288" customFormat="1" ht="20.25" customHeight="1" x14ac:dyDescent="0.2">
      <c r="A190" s="303"/>
      <c r="B190" s="317"/>
      <c r="C190" s="347" t="str">
        <f t="shared" si="22"/>
        <v/>
      </c>
      <c r="D190" s="355"/>
      <c r="E190" s="347" t="str">
        <f t="shared" si="19"/>
        <v/>
      </c>
      <c r="F190" s="305"/>
      <c r="G190" s="306" t="str">
        <f t="shared" si="21"/>
        <v/>
      </c>
      <c r="H190" s="307"/>
      <c r="I190" s="308"/>
      <c r="J190" s="309"/>
      <c r="K190" s="310"/>
      <c r="L190" s="121"/>
      <c r="M190" s="121"/>
      <c r="N190" s="311"/>
      <c r="O190" s="312"/>
      <c r="P190" s="312"/>
      <c r="Q190" s="312"/>
      <c r="R190" s="313"/>
      <c r="S190" s="313"/>
      <c r="T190" s="314">
        <f t="shared" si="20"/>
        <v>0</v>
      </c>
      <c r="U190" s="318"/>
      <c r="V190" s="310"/>
      <c r="W190" s="310"/>
      <c r="X190" s="310"/>
      <c r="Y190" s="310"/>
      <c r="Z190" s="352"/>
    </row>
    <row r="191" spans="1:26" s="288" customFormat="1" ht="20.25" customHeight="1" x14ac:dyDescent="0.2">
      <c r="A191" s="303"/>
      <c r="B191" s="317"/>
      <c r="C191" s="347" t="str">
        <f t="shared" si="22"/>
        <v/>
      </c>
      <c r="D191" s="355"/>
      <c r="E191" s="347" t="str">
        <f t="shared" si="19"/>
        <v/>
      </c>
      <c r="F191" s="305"/>
      <c r="G191" s="306" t="str">
        <f t="shared" si="21"/>
        <v/>
      </c>
      <c r="H191" s="307"/>
      <c r="I191" s="308"/>
      <c r="J191" s="309"/>
      <c r="K191" s="310"/>
      <c r="L191" s="121"/>
      <c r="M191" s="121"/>
      <c r="N191" s="311"/>
      <c r="O191" s="312"/>
      <c r="P191" s="312"/>
      <c r="Q191" s="312"/>
      <c r="R191" s="313"/>
      <c r="S191" s="313"/>
      <c r="T191" s="314">
        <f t="shared" si="20"/>
        <v>0</v>
      </c>
      <c r="U191" s="318"/>
      <c r="V191" s="310"/>
      <c r="W191" s="310"/>
      <c r="X191" s="310"/>
      <c r="Y191" s="310"/>
      <c r="Z191" s="352"/>
    </row>
    <row r="192" spans="1:26" s="288" customFormat="1" ht="20.25" customHeight="1" x14ac:dyDescent="0.2">
      <c r="A192" s="303"/>
      <c r="B192" s="317"/>
      <c r="C192" s="347" t="str">
        <f t="shared" si="22"/>
        <v/>
      </c>
      <c r="D192" s="355"/>
      <c r="E192" s="347" t="str">
        <f t="shared" si="19"/>
        <v/>
      </c>
      <c r="F192" s="305"/>
      <c r="G192" s="306" t="str">
        <f t="shared" si="21"/>
        <v/>
      </c>
      <c r="H192" s="307"/>
      <c r="I192" s="308"/>
      <c r="J192" s="309"/>
      <c r="K192" s="310"/>
      <c r="L192" s="121"/>
      <c r="M192" s="121"/>
      <c r="N192" s="311"/>
      <c r="O192" s="312"/>
      <c r="P192" s="312"/>
      <c r="Q192" s="312"/>
      <c r="R192" s="313"/>
      <c r="S192" s="313"/>
      <c r="T192" s="314">
        <f t="shared" si="20"/>
        <v>0</v>
      </c>
      <c r="U192" s="318"/>
      <c r="V192" s="310"/>
      <c r="W192" s="310"/>
      <c r="X192" s="310"/>
      <c r="Y192" s="310"/>
      <c r="Z192" s="352"/>
    </row>
    <row r="193" spans="1:26" s="288" customFormat="1" ht="20.25" customHeight="1" x14ac:dyDescent="0.2">
      <c r="A193" s="303"/>
      <c r="B193" s="317"/>
      <c r="C193" s="347" t="str">
        <f t="shared" si="22"/>
        <v/>
      </c>
      <c r="D193" s="355"/>
      <c r="E193" s="347" t="str">
        <f t="shared" si="19"/>
        <v/>
      </c>
      <c r="F193" s="305"/>
      <c r="G193" s="306" t="str">
        <f t="shared" si="21"/>
        <v/>
      </c>
      <c r="H193" s="307"/>
      <c r="I193" s="308"/>
      <c r="J193" s="309"/>
      <c r="K193" s="310"/>
      <c r="L193" s="121"/>
      <c r="M193" s="121"/>
      <c r="N193" s="311"/>
      <c r="O193" s="312"/>
      <c r="P193" s="312"/>
      <c r="Q193" s="312"/>
      <c r="R193" s="313"/>
      <c r="S193" s="313"/>
      <c r="T193" s="314">
        <f t="shared" si="20"/>
        <v>0</v>
      </c>
      <c r="U193" s="318"/>
      <c r="V193" s="310"/>
      <c r="W193" s="310"/>
      <c r="X193" s="310"/>
      <c r="Y193" s="310"/>
      <c r="Z193" s="352"/>
    </row>
    <row r="194" spans="1:26" s="288" customFormat="1" ht="20.25" customHeight="1" x14ac:dyDescent="0.2">
      <c r="A194" s="303"/>
      <c r="B194" s="317"/>
      <c r="C194" s="347" t="str">
        <f t="shared" si="22"/>
        <v/>
      </c>
      <c r="D194" s="355"/>
      <c r="E194" s="347" t="str">
        <f t="shared" si="19"/>
        <v/>
      </c>
      <c r="F194" s="305"/>
      <c r="G194" s="306" t="str">
        <f t="shared" si="21"/>
        <v/>
      </c>
      <c r="H194" s="307"/>
      <c r="I194" s="308"/>
      <c r="J194" s="309"/>
      <c r="K194" s="310"/>
      <c r="L194" s="121"/>
      <c r="M194" s="121"/>
      <c r="N194" s="311"/>
      <c r="O194" s="312"/>
      <c r="P194" s="312"/>
      <c r="Q194" s="312"/>
      <c r="R194" s="313"/>
      <c r="S194" s="313"/>
      <c r="T194" s="314">
        <f t="shared" si="20"/>
        <v>0</v>
      </c>
      <c r="U194" s="318"/>
      <c r="V194" s="310"/>
      <c r="W194" s="310"/>
      <c r="X194" s="310"/>
      <c r="Y194" s="310"/>
      <c r="Z194" s="352"/>
    </row>
    <row r="195" spans="1:26" s="288" customFormat="1" ht="20.25" customHeight="1" x14ac:dyDescent="0.2">
      <c r="A195" s="303"/>
      <c r="B195" s="317"/>
      <c r="C195" s="347" t="str">
        <f t="shared" si="22"/>
        <v/>
      </c>
      <c r="D195" s="355"/>
      <c r="E195" s="347" t="str">
        <f t="shared" si="19"/>
        <v/>
      </c>
      <c r="F195" s="305"/>
      <c r="G195" s="306" t="str">
        <f t="shared" si="21"/>
        <v/>
      </c>
      <c r="H195" s="307"/>
      <c r="I195" s="308"/>
      <c r="J195" s="309"/>
      <c r="K195" s="310"/>
      <c r="L195" s="121"/>
      <c r="M195" s="121"/>
      <c r="N195" s="311"/>
      <c r="O195" s="312"/>
      <c r="P195" s="312"/>
      <c r="Q195" s="312"/>
      <c r="R195" s="313"/>
      <c r="S195" s="313"/>
      <c r="T195" s="314">
        <f t="shared" si="20"/>
        <v>0</v>
      </c>
      <c r="U195" s="318"/>
      <c r="V195" s="310"/>
      <c r="W195" s="310"/>
      <c r="X195" s="310"/>
      <c r="Y195" s="310"/>
      <c r="Z195" s="352"/>
    </row>
    <row r="196" spans="1:26" s="288" customFormat="1" ht="20.25" customHeight="1" x14ac:dyDescent="0.2">
      <c r="A196" s="303"/>
      <c r="B196" s="317"/>
      <c r="C196" s="347" t="str">
        <f t="shared" si="22"/>
        <v/>
      </c>
      <c r="D196" s="355"/>
      <c r="E196" s="347" t="str">
        <f t="shared" si="19"/>
        <v/>
      </c>
      <c r="F196" s="305"/>
      <c r="G196" s="306" t="str">
        <f t="shared" si="21"/>
        <v/>
      </c>
      <c r="H196" s="307"/>
      <c r="I196" s="308"/>
      <c r="J196" s="309"/>
      <c r="K196" s="310"/>
      <c r="L196" s="121"/>
      <c r="M196" s="121"/>
      <c r="N196" s="311"/>
      <c r="O196" s="312"/>
      <c r="P196" s="312"/>
      <c r="Q196" s="312"/>
      <c r="R196" s="313"/>
      <c r="S196" s="313"/>
      <c r="T196" s="314">
        <f t="shared" si="20"/>
        <v>0</v>
      </c>
      <c r="U196" s="318"/>
      <c r="V196" s="310"/>
      <c r="W196" s="310"/>
      <c r="X196" s="310"/>
      <c r="Y196" s="310"/>
      <c r="Z196" s="352"/>
    </row>
    <row r="197" spans="1:26" s="288" customFormat="1" ht="20.25" customHeight="1" x14ac:dyDescent="0.2">
      <c r="A197" s="303"/>
      <c r="B197" s="317"/>
      <c r="C197" s="347" t="str">
        <f t="shared" si="22"/>
        <v/>
      </c>
      <c r="D197" s="355"/>
      <c r="E197" s="347" t="str">
        <f t="shared" si="19"/>
        <v/>
      </c>
      <c r="F197" s="305"/>
      <c r="G197" s="361" t="str">
        <f t="shared" si="21"/>
        <v/>
      </c>
      <c r="H197" s="307"/>
      <c r="I197" s="308"/>
      <c r="J197" s="309"/>
      <c r="K197" s="310"/>
      <c r="L197" s="121"/>
      <c r="M197" s="121"/>
      <c r="N197" s="311"/>
      <c r="O197" s="312"/>
      <c r="P197" s="312"/>
      <c r="Q197" s="312"/>
      <c r="R197" s="313"/>
      <c r="S197" s="313"/>
      <c r="T197" s="314">
        <f t="shared" si="20"/>
        <v>0</v>
      </c>
      <c r="U197" s="318"/>
      <c r="V197" s="310"/>
      <c r="W197" s="310"/>
      <c r="X197" s="310"/>
      <c r="Y197" s="310"/>
      <c r="Z197" s="352"/>
    </row>
    <row r="198" spans="1:26" s="288" customFormat="1" ht="18" x14ac:dyDescent="0.2">
      <c r="A198" s="303"/>
      <c r="B198" s="317"/>
      <c r="C198" s="347" t="str">
        <f t="shared" si="22"/>
        <v/>
      </c>
      <c r="D198" s="355"/>
      <c r="E198" s="347" t="str">
        <f t="shared" si="19"/>
        <v/>
      </c>
      <c r="F198" s="305"/>
      <c r="G198" s="362" t="str">
        <f t="shared" si="21"/>
        <v/>
      </c>
      <c r="H198" s="307"/>
      <c r="I198" s="308"/>
      <c r="J198" s="309"/>
      <c r="K198" s="310"/>
      <c r="L198" s="121"/>
      <c r="M198" s="121"/>
      <c r="N198" s="311"/>
      <c r="O198" s="312"/>
      <c r="P198" s="312"/>
      <c r="Q198" s="312"/>
      <c r="R198" s="313"/>
      <c r="S198" s="313"/>
      <c r="T198" s="314">
        <f t="shared" si="20"/>
        <v>0</v>
      </c>
      <c r="U198" s="318"/>
      <c r="V198" s="310"/>
      <c r="W198" s="310"/>
      <c r="X198" s="310"/>
      <c r="Y198" s="310"/>
      <c r="Z198" s="352"/>
    </row>
    <row r="199" spans="1:26" s="288" customFormat="1" ht="18" x14ac:dyDescent="0.2">
      <c r="A199" s="303"/>
      <c r="B199" s="317"/>
      <c r="C199" s="347" t="str">
        <f t="shared" si="22"/>
        <v/>
      </c>
      <c r="D199" s="355"/>
      <c r="E199" s="347" t="str">
        <f t="shared" si="19"/>
        <v/>
      </c>
      <c r="F199" s="305"/>
      <c r="G199" s="306" t="str">
        <f t="shared" si="21"/>
        <v/>
      </c>
      <c r="H199" s="307"/>
      <c r="I199" s="308"/>
      <c r="J199" s="309"/>
      <c r="K199" s="310"/>
      <c r="L199" s="121"/>
      <c r="M199" s="121"/>
      <c r="N199" s="311"/>
      <c r="O199" s="312"/>
      <c r="P199" s="312"/>
      <c r="Q199" s="312"/>
      <c r="R199" s="313"/>
      <c r="S199" s="313"/>
      <c r="T199" s="314">
        <f t="shared" si="20"/>
        <v>0</v>
      </c>
      <c r="U199" s="318"/>
      <c r="V199" s="310"/>
      <c r="W199" s="310"/>
      <c r="X199" s="310"/>
      <c r="Y199" s="310"/>
      <c r="Z199" s="352"/>
    </row>
    <row r="200" spans="1:26" s="288" customFormat="1" ht="18.75" thickBot="1" x14ac:dyDescent="0.25">
      <c r="A200" s="363"/>
      <c r="B200" s="364"/>
      <c r="C200" s="365" t="str">
        <f t="shared" si="22"/>
        <v/>
      </c>
      <c r="D200" s="387"/>
      <c r="E200" s="365" t="str">
        <f t="shared" si="19"/>
        <v/>
      </c>
      <c r="F200" s="367"/>
      <c r="G200" s="368" t="str">
        <f t="shared" si="21"/>
        <v/>
      </c>
      <c r="H200" s="369"/>
      <c r="I200" s="370"/>
      <c r="J200" s="366"/>
      <c r="K200" s="371"/>
      <c r="L200" s="402"/>
      <c r="M200" s="402"/>
      <c r="N200" s="373"/>
      <c r="O200" s="374"/>
      <c r="P200" s="374"/>
      <c r="Q200" s="374"/>
      <c r="R200" s="375"/>
      <c r="S200" s="375"/>
      <c r="T200" s="376">
        <f t="shared" si="20"/>
        <v>0</v>
      </c>
      <c r="U200" s="377"/>
      <c r="V200" s="371"/>
      <c r="W200" s="371"/>
      <c r="X200" s="371"/>
      <c r="Y200" s="371"/>
      <c r="Z200" s="378"/>
    </row>
    <row r="201" spans="1:26" ht="13.5" thickTop="1" x14ac:dyDescent="0.2">
      <c r="A201" s="379"/>
      <c r="B201" s="379"/>
      <c r="C201" s="379" t="str">
        <f t="shared" si="22"/>
        <v/>
      </c>
      <c r="E201" s="379" t="str">
        <f t="shared" si="19"/>
        <v/>
      </c>
      <c r="G201" s="379" t="str">
        <f t="shared" si="21"/>
        <v/>
      </c>
      <c r="T201" s="379">
        <f t="shared" si="20"/>
        <v>0</v>
      </c>
    </row>
    <row r="202" spans="1:26" x14ac:dyDescent="0.2">
      <c r="A202" s="379"/>
      <c r="G202" s="379"/>
      <c r="T202" s="379">
        <f t="shared" si="20"/>
        <v>0</v>
      </c>
    </row>
    <row r="203" spans="1:26" x14ac:dyDescent="0.2">
      <c r="A203" s="379"/>
      <c r="G203" s="379"/>
      <c r="T203" s="379">
        <f t="shared" si="20"/>
        <v>0</v>
      </c>
    </row>
    <row r="204" spans="1:26" x14ac:dyDescent="0.2">
      <c r="A204" s="379"/>
      <c r="G204" s="379"/>
      <c r="T204" s="379">
        <f t="shared" si="20"/>
        <v>0</v>
      </c>
    </row>
    <row r="205" spans="1:26" x14ac:dyDescent="0.2">
      <c r="A205" s="379"/>
      <c r="G205" s="379"/>
      <c r="T205" s="379">
        <f t="shared" si="20"/>
        <v>0</v>
      </c>
    </row>
    <row r="206" spans="1:26" x14ac:dyDescent="0.2">
      <c r="A206" s="379"/>
      <c r="G206" s="379"/>
      <c r="T206" s="379">
        <f t="shared" si="20"/>
        <v>0</v>
      </c>
    </row>
    <row r="207" spans="1:26" x14ac:dyDescent="0.2">
      <c r="A207" s="379"/>
      <c r="G207" s="379"/>
      <c r="T207" s="379">
        <f t="shared" si="20"/>
        <v>0</v>
      </c>
    </row>
    <row r="208" spans="1:26" ht="15" customHeight="1" x14ac:dyDescent="0.2">
      <c r="A208" s="379"/>
      <c r="G208" s="379"/>
      <c r="T208" s="379">
        <f t="shared" si="20"/>
        <v>0</v>
      </c>
    </row>
    <row r="209" spans="1:25" ht="15" customHeight="1" x14ac:dyDescent="0.2">
      <c r="A209" s="379"/>
      <c r="G209" s="379"/>
      <c r="M209" s="379">
        <v>1</v>
      </c>
      <c r="N209" s="379">
        <v>1</v>
      </c>
      <c r="P209" s="379">
        <v>1</v>
      </c>
      <c r="Q209" s="379">
        <v>1</v>
      </c>
      <c r="R209" s="379">
        <v>1</v>
      </c>
      <c r="S209" s="379">
        <v>1</v>
      </c>
      <c r="T209" s="379">
        <f t="shared" ref="T209" si="23">SUM(N209:S209)</f>
        <v>5</v>
      </c>
      <c r="U209" s="379">
        <v>1</v>
      </c>
      <c r="V209" s="379">
        <v>1</v>
      </c>
      <c r="W209" s="379">
        <v>1</v>
      </c>
      <c r="X209" s="379">
        <v>1</v>
      </c>
      <c r="Y209" s="379">
        <v>1</v>
      </c>
    </row>
    <row r="210" spans="1:25" ht="15" customHeight="1" x14ac:dyDescent="0.2">
      <c r="A210" s="379"/>
      <c r="G210" s="379"/>
    </row>
    <row r="211" spans="1:25" ht="15" customHeight="1" x14ac:dyDescent="0.2">
      <c r="A211" s="379"/>
      <c r="G211" s="379"/>
    </row>
    <row r="212" spans="1:25" ht="15" customHeight="1" x14ac:dyDescent="0.2">
      <c r="A212" s="379"/>
      <c r="G212" s="379"/>
    </row>
    <row r="213" spans="1:25" ht="15" customHeight="1" x14ac:dyDescent="0.2"/>
    <row r="214" spans="1:25" ht="15" customHeight="1" x14ac:dyDescent="0.2"/>
    <row r="215" spans="1:25" ht="15" customHeight="1" x14ac:dyDescent="0.2"/>
    <row r="216" spans="1:25" ht="15" customHeight="1" x14ac:dyDescent="0.2"/>
    <row r="217" spans="1:25" ht="15" customHeight="1" x14ac:dyDescent="0.2"/>
    <row r="218" spans="1:25" ht="15" customHeight="1" x14ac:dyDescent="0.2"/>
    <row r="224" spans="1:25" ht="15" customHeight="1" x14ac:dyDescent="0.2">
      <c r="A224" s="379"/>
      <c r="B224" s="379"/>
      <c r="C224" s="379"/>
      <c r="G224" s="379"/>
    </row>
    <row r="225" spans="1:7" ht="15" customHeight="1" x14ac:dyDescent="0.2">
      <c r="A225" s="379"/>
      <c r="B225" s="379"/>
      <c r="C225" s="379"/>
      <c r="G225" s="379"/>
    </row>
    <row r="226" spans="1:7" ht="15" customHeight="1" x14ac:dyDescent="0.2">
      <c r="A226" s="379"/>
      <c r="B226" s="379"/>
      <c r="C226" s="379"/>
      <c r="G226" s="379"/>
    </row>
    <row r="227" spans="1:7" ht="12.75" x14ac:dyDescent="0.2">
      <c r="A227" s="379"/>
      <c r="B227" s="379"/>
      <c r="C227" s="379"/>
      <c r="G227" s="379"/>
    </row>
    <row r="228" spans="1:7" ht="12.75" x14ac:dyDescent="0.2">
      <c r="A228" s="379"/>
      <c r="B228" s="379"/>
      <c r="C228" s="379"/>
      <c r="G228" s="379"/>
    </row>
    <row r="229" spans="1:7" ht="12.75" x14ac:dyDescent="0.2">
      <c r="A229" s="379"/>
      <c r="B229" s="379"/>
      <c r="C229" s="379"/>
      <c r="G229" s="379"/>
    </row>
    <row r="230" spans="1:7" ht="12.75" x14ac:dyDescent="0.2">
      <c r="A230" s="379"/>
      <c r="B230" s="379"/>
      <c r="C230" s="379"/>
      <c r="G230" s="379"/>
    </row>
    <row r="231" spans="1:7" ht="12.75" x14ac:dyDescent="0.2">
      <c r="A231" s="379"/>
      <c r="B231" s="379"/>
      <c r="C231" s="379"/>
      <c r="G231" s="379"/>
    </row>
    <row r="232" spans="1:7" ht="12.75" x14ac:dyDescent="0.2">
      <c r="A232" s="379"/>
      <c r="B232" s="379"/>
      <c r="C232" s="379"/>
      <c r="G232" s="379"/>
    </row>
    <row r="233" spans="1:7" ht="12.75" x14ac:dyDescent="0.2">
      <c r="A233" s="379"/>
      <c r="B233" s="379"/>
      <c r="C233" s="379"/>
      <c r="G233" s="379"/>
    </row>
    <row r="234" spans="1:7" ht="12.75" x14ac:dyDescent="0.2">
      <c r="A234" s="379"/>
      <c r="B234" s="379"/>
      <c r="C234" s="379"/>
      <c r="G234" s="379"/>
    </row>
    <row r="235" spans="1:7" ht="12.75" x14ac:dyDescent="0.2">
      <c r="A235" s="379"/>
      <c r="B235" s="379"/>
      <c r="C235" s="379"/>
      <c r="G235" s="379"/>
    </row>
    <row r="236" spans="1:7" ht="12.75" x14ac:dyDescent="0.2">
      <c r="A236" s="379"/>
      <c r="B236" s="379"/>
      <c r="C236" s="379"/>
      <c r="G236" s="379"/>
    </row>
    <row r="237" spans="1:7" ht="12.75" x14ac:dyDescent="0.2">
      <c r="A237" s="379"/>
      <c r="B237" s="379"/>
      <c r="C237" s="379"/>
      <c r="G237" s="379"/>
    </row>
    <row r="238" spans="1:7" ht="12.75" x14ac:dyDescent="0.2">
      <c r="A238" s="379"/>
      <c r="B238" s="379"/>
      <c r="C238" s="379"/>
      <c r="G238" s="379"/>
    </row>
    <row r="239" spans="1:7" ht="12.75" x14ac:dyDescent="0.2">
      <c r="A239" s="379"/>
      <c r="B239" s="379"/>
      <c r="C239" s="379"/>
      <c r="G239" s="379"/>
    </row>
    <row r="240" spans="1:7" ht="15" customHeight="1" x14ac:dyDescent="0.2">
      <c r="A240" s="379"/>
      <c r="B240" s="379"/>
      <c r="C240" s="379"/>
      <c r="G240" s="379"/>
    </row>
    <row r="241" spans="1:7" ht="15" customHeight="1" x14ac:dyDescent="0.2">
      <c r="A241" s="379"/>
      <c r="B241" s="379"/>
      <c r="C241" s="379"/>
      <c r="G241" s="379"/>
    </row>
    <row r="242" spans="1:7" ht="15" customHeight="1" x14ac:dyDescent="0.2">
      <c r="A242" s="379"/>
      <c r="B242" s="379"/>
      <c r="C242" s="379"/>
      <c r="G242" s="379"/>
    </row>
    <row r="243" spans="1:7" ht="15" customHeight="1" x14ac:dyDescent="0.2">
      <c r="A243" s="379"/>
      <c r="B243" s="379"/>
      <c r="C243" s="379"/>
      <c r="G243" s="379"/>
    </row>
    <row r="244" spans="1:7" ht="15" customHeight="1" x14ac:dyDescent="0.2">
      <c r="A244" s="379"/>
      <c r="B244" s="379"/>
      <c r="C244" s="379"/>
      <c r="G244" s="379"/>
    </row>
    <row r="245" spans="1:7" ht="15" customHeight="1" x14ac:dyDescent="0.2">
      <c r="A245" s="379"/>
      <c r="B245" s="379"/>
      <c r="C245" s="379"/>
      <c r="G245" s="379"/>
    </row>
    <row r="246" spans="1:7" ht="15" customHeight="1" x14ac:dyDescent="0.2">
      <c r="A246" s="379"/>
      <c r="B246" s="379"/>
      <c r="C246" s="379"/>
      <c r="G246" s="379"/>
    </row>
    <row r="247" spans="1:7" ht="15" customHeight="1" x14ac:dyDescent="0.2">
      <c r="A247" s="379"/>
      <c r="B247" s="379"/>
      <c r="C247" s="379"/>
      <c r="G247" s="379"/>
    </row>
    <row r="248" spans="1:7" ht="15" customHeight="1" x14ac:dyDescent="0.2">
      <c r="A248" s="379"/>
      <c r="B248" s="379"/>
      <c r="C248" s="379"/>
      <c r="G248" s="379"/>
    </row>
    <row r="249" spans="1:7" ht="15" customHeight="1" x14ac:dyDescent="0.2">
      <c r="A249" s="379"/>
      <c r="B249" s="379"/>
      <c r="C249" s="379"/>
      <c r="G249" s="379"/>
    </row>
    <row r="250" spans="1:7" ht="15" customHeight="1" x14ac:dyDescent="0.2">
      <c r="A250" s="379"/>
      <c r="B250" s="379"/>
      <c r="C250" s="379"/>
      <c r="G250" s="379"/>
    </row>
    <row r="251" spans="1:7" ht="15" customHeight="1" x14ac:dyDescent="0.2">
      <c r="A251" s="379"/>
      <c r="B251" s="379"/>
      <c r="C251" s="379"/>
      <c r="G251" s="379"/>
    </row>
    <row r="252" spans="1:7" ht="15" customHeight="1" x14ac:dyDescent="0.2">
      <c r="A252" s="379"/>
      <c r="B252" s="379"/>
      <c r="C252" s="379"/>
      <c r="G252" s="379"/>
    </row>
    <row r="253" spans="1:7" ht="15" customHeight="1" x14ac:dyDescent="0.2">
      <c r="A253" s="379"/>
      <c r="B253" s="379"/>
      <c r="C253" s="379"/>
      <c r="G253" s="379"/>
    </row>
    <row r="254" spans="1:7" ht="15" customHeight="1" x14ac:dyDescent="0.2">
      <c r="A254" s="379"/>
      <c r="B254" s="379"/>
      <c r="C254" s="379"/>
      <c r="G254" s="379"/>
    </row>
    <row r="255" spans="1:7" ht="15" customHeight="1" x14ac:dyDescent="0.2">
      <c r="A255" s="379"/>
      <c r="B255" s="379"/>
      <c r="C255" s="379"/>
      <c r="G255" s="379"/>
    </row>
    <row r="256" spans="1:7" ht="15" customHeight="1" x14ac:dyDescent="0.2">
      <c r="A256" s="379"/>
      <c r="B256" s="379"/>
      <c r="C256" s="379"/>
      <c r="G256" s="379"/>
    </row>
    <row r="257" spans="1:7" ht="15" customHeight="1" x14ac:dyDescent="0.2">
      <c r="A257" s="379"/>
      <c r="B257" s="379"/>
      <c r="C257" s="379"/>
      <c r="G257" s="379"/>
    </row>
    <row r="258" spans="1:7" ht="15" customHeight="1" x14ac:dyDescent="0.2">
      <c r="A258" s="379"/>
      <c r="B258" s="379"/>
      <c r="C258" s="379"/>
      <c r="G258" s="379"/>
    </row>
    <row r="259" spans="1:7" ht="15" customHeight="1" x14ac:dyDescent="0.2">
      <c r="A259" s="379"/>
      <c r="B259" s="379"/>
      <c r="C259" s="379"/>
      <c r="G259" s="379"/>
    </row>
    <row r="260" spans="1:7" ht="15" customHeight="1" x14ac:dyDescent="0.2">
      <c r="A260" s="379"/>
      <c r="B260" s="379"/>
      <c r="C260" s="379"/>
      <c r="G260" s="379"/>
    </row>
    <row r="261" spans="1:7" ht="15" customHeight="1" x14ac:dyDescent="0.2">
      <c r="A261" s="379"/>
      <c r="B261" s="379"/>
      <c r="C261" s="379"/>
      <c r="G261" s="379"/>
    </row>
    <row r="262" spans="1:7" ht="15" customHeight="1" x14ac:dyDescent="0.2">
      <c r="A262" s="379"/>
      <c r="B262" s="379"/>
      <c r="C262" s="379"/>
      <c r="G262" s="379"/>
    </row>
    <row r="263" spans="1:7" ht="15" customHeight="1" x14ac:dyDescent="0.2">
      <c r="A263" s="379"/>
      <c r="B263" s="379"/>
      <c r="C263" s="379"/>
      <c r="G263" s="379"/>
    </row>
    <row r="264" spans="1:7" ht="15" customHeight="1" x14ac:dyDescent="0.2">
      <c r="A264" s="379"/>
      <c r="B264" s="379"/>
      <c r="C264" s="379"/>
      <c r="G264" s="379"/>
    </row>
    <row r="265" spans="1:7" ht="15" customHeight="1" x14ac:dyDescent="0.2">
      <c r="A265" s="379"/>
      <c r="B265" s="379"/>
      <c r="C265" s="379"/>
      <c r="G265" s="379"/>
    </row>
    <row r="266" spans="1:7" ht="15" customHeight="1" x14ac:dyDescent="0.2">
      <c r="A266" s="379"/>
      <c r="B266" s="379"/>
      <c r="C266" s="379"/>
      <c r="G266" s="379"/>
    </row>
    <row r="267" spans="1:7" ht="15" customHeight="1" x14ac:dyDescent="0.2">
      <c r="A267" s="379"/>
      <c r="B267" s="379"/>
      <c r="C267" s="379"/>
      <c r="G267" s="379"/>
    </row>
    <row r="268" spans="1:7" ht="15" customHeight="1" x14ac:dyDescent="0.2">
      <c r="A268" s="379"/>
      <c r="B268" s="379"/>
      <c r="C268" s="379"/>
      <c r="G268" s="379"/>
    </row>
    <row r="269" spans="1:7" ht="15" customHeight="1" x14ac:dyDescent="0.2">
      <c r="A269" s="379"/>
      <c r="B269" s="379"/>
      <c r="C269" s="379"/>
      <c r="G269" s="379"/>
    </row>
    <row r="270" spans="1:7" ht="15" customHeight="1" x14ac:dyDescent="0.2">
      <c r="A270" s="379"/>
      <c r="B270" s="379"/>
      <c r="C270" s="379"/>
      <c r="G270" s="379"/>
    </row>
    <row r="271" spans="1:7" ht="15" customHeight="1" x14ac:dyDescent="0.2">
      <c r="A271" s="379"/>
      <c r="B271" s="379"/>
      <c r="C271" s="379"/>
      <c r="G271" s="379"/>
    </row>
    <row r="272" spans="1:7" ht="15" customHeight="1" x14ac:dyDescent="0.2">
      <c r="A272" s="379"/>
      <c r="B272" s="379"/>
      <c r="C272" s="379"/>
      <c r="G272" s="379"/>
    </row>
    <row r="273" spans="1:7" ht="15" customHeight="1" x14ac:dyDescent="0.2">
      <c r="A273" s="379"/>
      <c r="B273" s="379"/>
      <c r="C273" s="379"/>
      <c r="G273" s="379"/>
    </row>
    <row r="274" spans="1:7" ht="15" customHeight="1" x14ac:dyDescent="0.2">
      <c r="A274" s="379"/>
      <c r="B274" s="379"/>
      <c r="C274" s="379"/>
      <c r="G274" s="379"/>
    </row>
    <row r="275" spans="1:7" ht="15" customHeight="1" x14ac:dyDescent="0.2">
      <c r="A275" s="379"/>
      <c r="B275" s="379"/>
      <c r="C275" s="379"/>
      <c r="G275" s="379"/>
    </row>
    <row r="276" spans="1:7" ht="15" customHeight="1" x14ac:dyDescent="0.2">
      <c r="A276" s="379"/>
      <c r="B276" s="379"/>
      <c r="C276" s="379"/>
      <c r="G276" s="379"/>
    </row>
    <row r="277" spans="1:7" ht="15" customHeight="1" x14ac:dyDescent="0.2">
      <c r="A277" s="379"/>
      <c r="B277" s="379"/>
      <c r="C277" s="379"/>
      <c r="G277" s="379"/>
    </row>
    <row r="278" spans="1:7" ht="15" customHeight="1" x14ac:dyDescent="0.2">
      <c r="A278" s="379"/>
      <c r="B278" s="379"/>
      <c r="C278" s="379"/>
      <c r="G278" s="379"/>
    </row>
    <row r="279" spans="1:7" ht="15" customHeight="1" x14ac:dyDescent="0.2">
      <c r="A279" s="379"/>
      <c r="B279" s="379"/>
      <c r="C279" s="379"/>
      <c r="G279" s="379"/>
    </row>
    <row r="280" spans="1:7" ht="15" customHeight="1" x14ac:dyDescent="0.2">
      <c r="A280" s="379"/>
      <c r="B280" s="379"/>
      <c r="C280" s="379"/>
      <c r="G280" s="379"/>
    </row>
    <row r="281" spans="1:7" ht="15" customHeight="1" x14ac:dyDescent="0.2">
      <c r="A281" s="379"/>
      <c r="B281" s="379"/>
      <c r="C281" s="379"/>
      <c r="G281" s="379"/>
    </row>
    <row r="282" spans="1:7" ht="15" customHeight="1" x14ac:dyDescent="0.2">
      <c r="A282" s="379"/>
      <c r="B282" s="379"/>
      <c r="C282" s="379"/>
      <c r="G282" s="379"/>
    </row>
    <row r="283" spans="1:7" ht="15" customHeight="1" x14ac:dyDescent="0.2">
      <c r="A283" s="379"/>
      <c r="B283" s="379"/>
      <c r="C283" s="379"/>
      <c r="G283" s="379"/>
    </row>
    <row r="284" spans="1:7" ht="15" customHeight="1" x14ac:dyDescent="0.2">
      <c r="A284" s="379"/>
      <c r="B284" s="379"/>
      <c r="C284" s="379"/>
      <c r="G284" s="379"/>
    </row>
    <row r="285" spans="1:7" ht="15" customHeight="1" x14ac:dyDescent="0.2">
      <c r="A285" s="379"/>
      <c r="B285" s="379"/>
      <c r="C285" s="379"/>
      <c r="G285" s="379"/>
    </row>
    <row r="286" spans="1:7" ht="15" customHeight="1" x14ac:dyDescent="0.2">
      <c r="A286" s="379"/>
      <c r="B286" s="379"/>
      <c r="C286" s="379"/>
      <c r="G286" s="379"/>
    </row>
    <row r="287" spans="1:7" ht="15" customHeight="1" x14ac:dyDescent="0.2">
      <c r="A287" s="379"/>
      <c r="B287" s="379"/>
      <c r="C287" s="379"/>
      <c r="G287" s="379"/>
    </row>
    <row r="288" spans="1:7" ht="15" customHeight="1" x14ac:dyDescent="0.2">
      <c r="A288" s="379"/>
      <c r="B288" s="379"/>
      <c r="C288" s="379"/>
      <c r="G288" s="379"/>
    </row>
    <row r="289" spans="1:7" ht="15" customHeight="1" x14ac:dyDescent="0.2">
      <c r="A289" s="379"/>
      <c r="B289" s="379"/>
      <c r="C289" s="379"/>
      <c r="G289" s="379"/>
    </row>
    <row r="290" spans="1:7" ht="15" customHeight="1" x14ac:dyDescent="0.2">
      <c r="A290" s="379"/>
      <c r="B290" s="379"/>
      <c r="C290" s="379"/>
      <c r="G290" s="379"/>
    </row>
    <row r="291" spans="1:7" ht="15" customHeight="1" x14ac:dyDescent="0.2">
      <c r="A291" s="379"/>
      <c r="B291" s="379"/>
      <c r="C291" s="379"/>
      <c r="G291" s="379"/>
    </row>
    <row r="292" spans="1:7" ht="15" customHeight="1" x14ac:dyDescent="0.2">
      <c r="A292" s="379"/>
      <c r="B292" s="379"/>
      <c r="C292" s="379"/>
      <c r="G292" s="379"/>
    </row>
    <row r="293" spans="1:7" ht="15" customHeight="1" x14ac:dyDescent="0.2">
      <c r="A293" s="379"/>
      <c r="B293" s="379"/>
      <c r="C293" s="379"/>
      <c r="G293" s="379"/>
    </row>
    <row r="294" spans="1:7" ht="15" customHeight="1" x14ac:dyDescent="0.2">
      <c r="A294" s="379"/>
      <c r="B294" s="379"/>
      <c r="C294" s="379"/>
      <c r="G294" s="379"/>
    </row>
    <row r="295" spans="1:7" ht="15" customHeight="1" x14ac:dyDescent="0.2">
      <c r="A295" s="379"/>
      <c r="B295" s="379"/>
      <c r="C295" s="379"/>
      <c r="G295" s="379"/>
    </row>
    <row r="296" spans="1:7" ht="15" customHeight="1" x14ac:dyDescent="0.2">
      <c r="A296" s="379"/>
      <c r="B296" s="379"/>
      <c r="C296" s="379"/>
      <c r="G296" s="379"/>
    </row>
    <row r="297" spans="1:7" ht="15" customHeight="1" x14ac:dyDescent="0.2">
      <c r="A297" s="379"/>
      <c r="B297" s="379"/>
      <c r="C297" s="379"/>
      <c r="G297" s="379"/>
    </row>
    <row r="298" spans="1:7" ht="15" customHeight="1" x14ac:dyDescent="0.2">
      <c r="A298" s="379"/>
      <c r="B298" s="379"/>
      <c r="C298" s="379"/>
      <c r="G298" s="379"/>
    </row>
    <row r="299" spans="1:7" ht="15" customHeight="1" x14ac:dyDescent="0.2">
      <c r="A299" s="379"/>
      <c r="B299" s="379"/>
      <c r="C299" s="379"/>
      <c r="G299" s="379"/>
    </row>
    <row r="300" spans="1:7" ht="15" customHeight="1" x14ac:dyDescent="0.2">
      <c r="A300" s="379"/>
      <c r="B300" s="379"/>
      <c r="C300" s="379"/>
      <c r="G300" s="379"/>
    </row>
    <row r="301" spans="1:7" ht="15" customHeight="1" x14ac:dyDescent="0.2">
      <c r="A301" s="379"/>
      <c r="B301" s="379"/>
      <c r="C301" s="379"/>
      <c r="G301" s="379"/>
    </row>
    <row r="302" spans="1:7" ht="15" customHeight="1" x14ac:dyDescent="0.2">
      <c r="A302" s="379"/>
      <c r="B302" s="379"/>
      <c r="C302" s="379"/>
      <c r="G302" s="379"/>
    </row>
    <row r="303" spans="1:7" ht="15" customHeight="1" x14ac:dyDescent="0.2">
      <c r="A303" s="379"/>
      <c r="B303" s="379"/>
      <c r="C303" s="379"/>
      <c r="G303" s="379"/>
    </row>
    <row r="304" spans="1:7" ht="15" customHeight="1" x14ac:dyDescent="0.2">
      <c r="A304" s="379"/>
      <c r="B304" s="379"/>
      <c r="C304" s="379"/>
      <c r="G304" s="379"/>
    </row>
    <row r="305" spans="1:7" ht="15" customHeight="1" x14ac:dyDescent="0.2">
      <c r="A305" s="379"/>
      <c r="B305" s="379"/>
      <c r="C305" s="379"/>
      <c r="G305" s="379"/>
    </row>
    <row r="306" spans="1:7" ht="15" customHeight="1" x14ac:dyDescent="0.2">
      <c r="A306" s="379"/>
      <c r="B306" s="379"/>
      <c r="C306" s="379"/>
      <c r="G306" s="379"/>
    </row>
    <row r="307" spans="1:7" ht="15" customHeight="1" x14ac:dyDescent="0.2">
      <c r="A307" s="379"/>
      <c r="B307" s="379"/>
      <c r="C307" s="379"/>
      <c r="G307" s="379"/>
    </row>
    <row r="308" spans="1:7" ht="15" customHeight="1" x14ac:dyDescent="0.2">
      <c r="A308" s="379"/>
      <c r="B308" s="379"/>
      <c r="C308" s="379"/>
      <c r="G308" s="379"/>
    </row>
    <row r="309" spans="1:7" ht="15" customHeight="1" x14ac:dyDescent="0.2">
      <c r="A309" s="379"/>
      <c r="B309" s="379"/>
      <c r="C309" s="379"/>
      <c r="G309" s="379"/>
    </row>
    <row r="310" spans="1:7" ht="15" customHeight="1" x14ac:dyDescent="0.2">
      <c r="A310" s="379"/>
      <c r="B310" s="379"/>
      <c r="C310" s="379"/>
      <c r="G310" s="379"/>
    </row>
    <row r="311" spans="1:7" ht="15" customHeight="1" x14ac:dyDescent="0.2">
      <c r="A311" s="379"/>
      <c r="B311" s="379"/>
      <c r="C311" s="379"/>
      <c r="G311" s="379"/>
    </row>
    <row r="312" spans="1:7" ht="15" customHeight="1" x14ac:dyDescent="0.2">
      <c r="A312" s="379"/>
      <c r="B312" s="379"/>
      <c r="C312" s="379"/>
      <c r="G312" s="379"/>
    </row>
    <row r="313" spans="1:7" ht="15" customHeight="1" x14ac:dyDescent="0.2">
      <c r="A313" s="379"/>
      <c r="B313" s="379"/>
      <c r="C313" s="379"/>
      <c r="G313" s="379"/>
    </row>
    <row r="314" spans="1:7" ht="15" customHeight="1" x14ac:dyDescent="0.2">
      <c r="A314" s="379"/>
      <c r="B314" s="379"/>
      <c r="C314" s="379"/>
      <c r="G314" s="379"/>
    </row>
    <row r="315" spans="1:7" ht="15" customHeight="1" x14ac:dyDescent="0.2">
      <c r="A315" s="379"/>
      <c r="B315" s="379"/>
      <c r="C315" s="379"/>
      <c r="G315" s="379"/>
    </row>
    <row r="316" spans="1:7" ht="15" customHeight="1" x14ac:dyDescent="0.2">
      <c r="A316" s="379"/>
      <c r="B316" s="379"/>
      <c r="C316" s="379"/>
      <c r="G316" s="379"/>
    </row>
    <row r="317" spans="1:7" ht="15" customHeight="1" x14ac:dyDescent="0.2">
      <c r="A317" s="379"/>
      <c r="B317" s="379"/>
      <c r="C317" s="379"/>
      <c r="G317" s="379"/>
    </row>
    <row r="318" spans="1:7" ht="15" customHeight="1" x14ac:dyDescent="0.2">
      <c r="A318" s="379"/>
      <c r="B318" s="379"/>
      <c r="C318" s="379"/>
      <c r="G318" s="379"/>
    </row>
    <row r="319" spans="1:7" ht="15" customHeight="1" x14ac:dyDescent="0.2">
      <c r="A319" s="379"/>
      <c r="B319" s="379"/>
      <c r="C319" s="379"/>
      <c r="G319" s="379"/>
    </row>
    <row r="320" spans="1:7" ht="15" customHeight="1" x14ac:dyDescent="0.2"/>
    <row r="325" spans="1:11" ht="15" customHeight="1" x14ac:dyDescent="0.2">
      <c r="A325" s="379"/>
      <c r="B325" s="379"/>
      <c r="C325" s="379"/>
      <c r="G325" s="379"/>
    </row>
    <row r="336" spans="1:11" ht="12.75" x14ac:dyDescent="0.2">
      <c r="A336" s="379"/>
      <c r="B336" s="379"/>
      <c r="C336" s="379"/>
      <c r="G336" s="379"/>
      <c r="J336" s="379" t="s">
        <v>211</v>
      </c>
      <c r="K336" s="379">
        <v>20</v>
      </c>
    </row>
    <row r="337" spans="1:7" ht="12.75" x14ac:dyDescent="0.2">
      <c r="A337" s="379"/>
      <c r="B337" s="379"/>
      <c r="C337" s="379"/>
      <c r="G337" s="379"/>
    </row>
    <row r="342" spans="1:7" ht="15" customHeight="1" x14ac:dyDescent="0.2">
      <c r="A342" s="379"/>
      <c r="B342" s="379"/>
      <c r="C342" s="379"/>
      <c r="G342" s="379"/>
    </row>
  </sheetData>
  <autoFilter ref="J4:J217"/>
  <sortState ref="A5:Z58">
    <sortCondition ref="B5"/>
  </sortState>
  <dataConsolidate/>
  <mergeCells count="17">
    <mergeCell ref="A3:A4"/>
    <mergeCell ref="G3:G4"/>
    <mergeCell ref="H3:H4"/>
    <mergeCell ref="I3:I4"/>
    <mergeCell ref="B3:E3"/>
    <mergeCell ref="C2:D2"/>
    <mergeCell ref="Y3:Y4"/>
    <mergeCell ref="F3:F4"/>
    <mergeCell ref="Z3:Z4"/>
    <mergeCell ref="U2:Z2"/>
    <mergeCell ref="N2:T2"/>
    <mergeCell ref="J3:K3"/>
    <mergeCell ref="L3:L4"/>
    <mergeCell ref="M3:M4"/>
    <mergeCell ref="N3:T3"/>
    <mergeCell ref="U3:U4"/>
    <mergeCell ref="X3:X4"/>
  </mergeCells>
  <conditionalFormatting sqref="D26:D31 J5:K200 D59:D200">
    <cfRule type="containsText" dxfId="76" priority="79" stopIfTrue="1" operator="containsText" text="DL">
      <formula>NOT(ISERROR(SEARCH("DL",D5)))</formula>
    </cfRule>
    <cfRule type="containsText" dxfId="75" priority="80" stopIfTrue="1" operator="containsText" text="CR">
      <formula>NOT(ISERROR(SEARCH("CR",D5)))</formula>
    </cfRule>
    <cfRule type="containsText" dxfId="74" priority="81" stopIfTrue="1" operator="containsText" text="OF">
      <formula>NOT(ISERROR(SEARCH("OF",D5)))</formula>
    </cfRule>
    <cfRule type="containsText" dxfId="73" priority="82" stopIfTrue="1" operator="containsText" text="AGa">
      <formula>NOT(ISERROR(SEARCH("AGa",D5)))</formula>
    </cfRule>
  </conditionalFormatting>
  <conditionalFormatting sqref="G198:G200 G5:G196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2" priority="85" operator="lessThan">
      <formula>0</formula>
    </cfRule>
  </conditionalFormatting>
  <conditionalFormatting sqref="M59:Z59 N32:W58 Z32:Z57 X58:Z58 C32:C58 E32:K58 A59:K59 A5:Z31 A60:Z200">
    <cfRule type="expression" dxfId="71" priority="78">
      <formula>$B5&lt;TODAY()</formula>
    </cfRule>
    <cfRule type="expression" dxfId="70" priority="83">
      <formula>WEEKDAY($B5,2)=6</formula>
    </cfRule>
    <cfRule type="expression" dxfId="69" priority="84">
      <formula>WEEKDAY($B5,2)=7</formula>
    </cfRule>
  </conditionalFormatting>
  <conditionalFormatting sqref="A32:A58">
    <cfRule type="expression" dxfId="68" priority="74">
      <formula>$B32&lt;TODAY()</formula>
    </cfRule>
    <cfRule type="expression" dxfId="67" priority="75">
      <formula>WEEKDAY($B32,2)=6</formula>
    </cfRule>
    <cfRule type="expression" dxfId="66" priority="76">
      <formula>WEEKDAY($B32,2)=7</formula>
    </cfRule>
  </conditionalFormatting>
  <conditionalFormatting sqref="B32:B58">
    <cfRule type="expression" dxfId="65" priority="71">
      <formula>$B32&lt;TODAY()</formula>
    </cfRule>
    <cfRule type="expression" dxfId="64" priority="72">
      <formula>WEEKDAY($B32,2)=6</formula>
    </cfRule>
    <cfRule type="expression" dxfId="63" priority="73">
      <formula>WEEKDAY($B32,2)=7</formula>
    </cfRule>
  </conditionalFormatting>
  <conditionalFormatting sqref="D40:D58">
    <cfRule type="containsText" dxfId="62" priority="64" stopIfTrue="1" operator="containsText" text="DL">
      <formula>NOT(ISERROR(SEARCH("DL",D40)))</formula>
    </cfRule>
    <cfRule type="containsText" dxfId="61" priority="65" stopIfTrue="1" operator="containsText" text="CR">
      <formula>NOT(ISERROR(SEARCH("CR",D40)))</formula>
    </cfRule>
    <cfRule type="containsText" dxfId="60" priority="66" stopIfTrue="1" operator="containsText" text="OF">
      <formula>NOT(ISERROR(SEARCH("OF",D40)))</formula>
    </cfRule>
    <cfRule type="containsText" dxfId="59" priority="67" stopIfTrue="1" operator="containsText" text="AGa">
      <formula>NOT(ISERROR(SEARCH("AGa",D40)))</formula>
    </cfRule>
  </conditionalFormatting>
  <conditionalFormatting sqref="D40:D58">
    <cfRule type="expression" dxfId="58" priority="68">
      <formula>$B2&lt;TODAY()</formula>
    </cfRule>
    <cfRule type="expression" dxfId="57" priority="69">
      <formula>WEEKDAY($B2,2)=6</formula>
    </cfRule>
    <cfRule type="expression" dxfId="56" priority="70">
      <formula>WEEKDAY($B2,2)=7</formula>
    </cfRule>
  </conditionalFormatting>
  <conditionalFormatting sqref="L32">
    <cfRule type="expression" dxfId="55" priority="58">
      <formula>$B32&lt;TODAY()</formula>
    </cfRule>
    <cfRule type="expression" dxfId="54" priority="59">
      <formula>WEEKDAY($B32,2)=6</formula>
    </cfRule>
    <cfRule type="expression" dxfId="53" priority="60">
      <formula>WEEKDAY($B32,2)=7</formula>
    </cfRule>
  </conditionalFormatting>
  <conditionalFormatting sqref="L33:L59">
    <cfRule type="expression" dxfId="52" priority="61">
      <formula>$B1048571&lt;TODAY()</formula>
    </cfRule>
    <cfRule type="expression" dxfId="51" priority="62">
      <formula>WEEKDAY($B1048571,2)=6</formula>
    </cfRule>
    <cfRule type="expression" dxfId="50" priority="63">
      <formula>WEEKDAY($B1048571,2)=7</formula>
    </cfRule>
  </conditionalFormatting>
  <conditionalFormatting sqref="M32:M58">
    <cfRule type="expression" dxfId="49" priority="55">
      <formula>$B1048570&lt;TODAY()</formula>
    </cfRule>
    <cfRule type="expression" dxfId="48" priority="56">
      <formula>WEEKDAY($B1048570,2)=6</formula>
    </cfRule>
    <cfRule type="expression" dxfId="47" priority="57">
      <formula>WEEKDAY($B1048570,2)=7</formula>
    </cfRule>
  </conditionalFormatting>
  <conditionalFormatting sqref="X54:X57 X52 X40:X41">
    <cfRule type="expression" dxfId="46" priority="52">
      <formula>$B2&lt;TODAY()</formula>
    </cfRule>
    <cfRule type="expression" dxfId="45" priority="53">
      <formula>WEEKDAY($B2,2)=6</formula>
    </cfRule>
    <cfRule type="expression" dxfId="44" priority="54">
      <formula>WEEKDAY($B2,2)=7</formula>
    </cfRule>
  </conditionalFormatting>
  <conditionalFormatting sqref="Y54:Y57 Y52 Y40:Y41">
    <cfRule type="expression" dxfId="43" priority="49">
      <formula>$B2&lt;TODAY()</formula>
    </cfRule>
    <cfRule type="expression" dxfId="42" priority="50">
      <formula>WEEKDAY($B2,2)=6</formula>
    </cfRule>
    <cfRule type="expression" dxfId="41" priority="51">
      <formula>WEEKDAY($B2,2)=7</formula>
    </cfRule>
  </conditionalFormatting>
  <conditionalFormatting sqref="D32:D39">
    <cfRule type="expression" dxfId="40" priority="46">
      <formula>$B32&lt;TODAY()</formula>
    </cfRule>
    <cfRule type="expression" dxfId="39" priority="47">
      <formula>WEEKDAY($B32,2)=6</formula>
    </cfRule>
    <cfRule type="expression" dxfId="38" priority="48">
      <formula>WEEKDAY($B32,2)=7</formula>
    </cfRule>
  </conditionalFormatting>
  <conditionalFormatting sqref="X53:Y53">
    <cfRule type="expression" dxfId="37" priority="43">
      <formula>$B53&lt;TODAY()</formula>
    </cfRule>
    <cfRule type="expression" dxfId="36" priority="44">
      <formula>WEEKDAY($B53,2)=6</formula>
    </cfRule>
    <cfRule type="expression" dxfId="35" priority="45">
      <formula>WEEKDAY($B53,2)=7</formula>
    </cfRule>
  </conditionalFormatting>
  <conditionalFormatting sqref="X38:Y39">
    <cfRule type="expression" dxfId="34" priority="40">
      <formula>$B38&lt;TODAY()</formula>
    </cfRule>
    <cfRule type="expression" dxfId="33" priority="41">
      <formula>WEEKDAY($B38,2)=6</formula>
    </cfRule>
    <cfRule type="expression" dxfId="32" priority="42">
      <formula>WEEKDAY($B38,2)=7</formula>
    </cfRule>
  </conditionalFormatting>
  <conditionalFormatting sqref="X42:Y51">
    <cfRule type="expression" dxfId="31" priority="31">
      <formula>$B42&lt;TODAY()</formula>
    </cfRule>
    <cfRule type="expression" dxfId="30" priority="32">
      <formula>WEEKDAY($B42,2)=6</formula>
    </cfRule>
    <cfRule type="expression" dxfId="29" priority="33">
      <formula>WEEKDAY($B42,2)=7</formula>
    </cfRule>
  </conditionalFormatting>
  <conditionalFormatting sqref="X32:Y34">
    <cfRule type="expression" dxfId="28" priority="22">
      <formula>$B32&lt;TODAY()</formula>
    </cfRule>
    <cfRule type="expression" dxfId="27" priority="23">
      <formula>WEEKDAY($B32,2)=6</formula>
    </cfRule>
    <cfRule type="expression" dxfId="26" priority="24">
      <formula>WEEKDAY($B32,2)=7</formula>
    </cfRule>
  </conditionalFormatting>
  <conditionalFormatting sqref="X35:Y37">
    <cfRule type="expression" dxfId="25" priority="19">
      <formula>$B35&lt;TODAY()</formula>
    </cfRule>
    <cfRule type="expression" dxfId="24" priority="20">
      <formula>WEEKDAY($B35,2)=6</formula>
    </cfRule>
    <cfRule type="expression" dxfId="23" priority="21">
      <formula>WEEKDAY($B35,2)=7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W5:W209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V5:V209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U5:U209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J5:K209</xm:sqref>
        </x14:dataValidation>
        <x14:dataValidation type="list" allowBlank="1" showInputMessage="1" showErrorMessage="1" errorTitle="PAS DANS LA LISTE">
          <x14:formula1>
            <xm:f>Nomenclature!$D$7:$D$10</xm:f>
          </x14:formula1>
          <xm:sqref>H5:H217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342"/>
  <sheetViews>
    <sheetView topLeftCell="A2" zoomScaleNormal="100" workbookViewId="0">
      <pane xSplit="5" ySplit="3" topLeftCell="F5" activePane="bottomRight" state="frozen"/>
      <selection activeCell="A2" sqref="A2"/>
      <selection pane="topRight" activeCell="F2" sqref="F2"/>
      <selection pane="bottomLeft" activeCell="A5" sqref="A5"/>
      <selection pane="bottomRight" activeCell="C4" sqref="C1:C1048576"/>
    </sheetView>
  </sheetViews>
  <sheetFormatPr baseColWidth="10" defaultRowHeight="15" x14ac:dyDescent="0.2"/>
  <cols>
    <col min="1" max="1" width="43.625" style="382" customWidth="1"/>
    <col min="2" max="2" width="27.25" style="381" bestFit="1" customWidth="1"/>
    <col min="3" max="3" width="4.625" style="381" bestFit="1" customWidth="1"/>
    <col min="4" max="4" width="27.125" style="379" bestFit="1" customWidth="1"/>
    <col min="5" max="5" width="4.625" style="379" bestFit="1" customWidth="1"/>
    <col min="6" max="6" width="12.625" style="379" customWidth="1"/>
    <col min="7" max="7" width="18.625" style="383" bestFit="1" customWidth="1"/>
    <col min="8" max="9" width="14.25" style="379" bestFit="1" customWidth="1"/>
    <col min="10" max="10" width="13.625" style="379" customWidth="1"/>
    <col min="11" max="11" width="9.625" style="379" bestFit="1" customWidth="1"/>
    <col min="12" max="12" width="19.25" style="379" bestFit="1" customWidth="1"/>
    <col min="13" max="13" width="27.125" style="379" customWidth="1"/>
    <col min="14" max="14" width="6" style="379" bestFit="1" customWidth="1"/>
    <col min="15" max="15" width="8.25" style="379" bestFit="1" customWidth="1"/>
    <col min="16" max="16" width="3.375" style="379" bestFit="1" customWidth="1"/>
    <col min="17" max="17" width="4.25" style="379" bestFit="1" customWidth="1"/>
    <col min="18" max="18" width="8.625" style="379" bestFit="1" customWidth="1"/>
    <col min="19" max="19" width="9.625" style="379" bestFit="1" customWidth="1"/>
    <col min="20" max="20" width="6.625" style="379" customWidth="1"/>
    <col min="21" max="21" width="13.25" style="379" bestFit="1" customWidth="1"/>
    <col min="22" max="22" width="10.25" style="379" bestFit="1" customWidth="1"/>
    <col min="23" max="23" width="5" style="379" bestFit="1" customWidth="1"/>
    <col min="24" max="24" width="11.625" style="379" bestFit="1" customWidth="1"/>
    <col min="25" max="25" width="10" style="379" bestFit="1" customWidth="1"/>
    <col min="26" max="26" width="51" style="379" customWidth="1"/>
    <col min="27" max="254" width="11" style="379"/>
    <col min="255" max="255" width="18.25" style="379" bestFit="1" customWidth="1"/>
    <col min="256" max="256" width="14.375" style="379" customWidth="1"/>
    <col min="257" max="257" width="11.625" style="379" customWidth="1"/>
    <col min="258" max="258" width="19" style="379" customWidth="1"/>
    <col min="259" max="259" width="15.25" style="379" bestFit="1" customWidth="1"/>
    <col min="260" max="261" width="12.625" style="379" customWidth="1"/>
    <col min="262" max="262" width="17.25" style="379" bestFit="1" customWidth="1"/>
    <col min="263" max="263" width="14.25" style="379" customWidth="1"/>
    <col min="264" max="264" width="22.25" style="379" customWidth="1"/>
    <col min="265" max="265" width="23" style="379" customWidth="1"/>
    <col min="266" max="266" width="13" style="379" customWidth="1"/>
    <col min="267" max="267" width="12.625" style="379" customWidth="1"/>
    <col min="268" max="268" width="11.625" style="379" customWidth="1"/>
    <col min="269" max="269" width="8.25" style="379" customWidth="1"/>
    <col min="270" max="271" width="12" style="379" customWidth="1"/>
    <col min="272" max="510" width="11" style="379"/>
    <col min="511" max="511" width="18.25" style="379" bestFit="1" customWidth="1"/>
    <col min="512" max="512" width="14.375" style="379" customWidth="1"/>
    <col min="513" max="513" width="11.625" style="379" customWidth="1"/>
    <col min="514" max="514" width="19" style="379" customWidth="1"/>
    <col min="515" max="515" width="15.25" style="379" bestFit="1" customWidth="1"/>
    <col min="516" max="517" width="12.625" style="379" customWidth="1"/>
    <col min="518" max="518" width="17.25" style="379" bestFit="1" customWidth="1"/>
    <col min="519" max="519" width="14.25" style="379" customWidth="1"/>
    <col min="520" max="520" width="22.25" style="379" customWidth="1"/>
    <col min="521" max="521" width="23" style="379" customWidth="1"/>
    <col min="522" max="522" width="13" style="379" customWidth="1"/>
    <col min="523" max="523" width="12.625" style="379" customWidth="1"/>
    <col min="524" max="524" width="11.625" style="379" customWidth="1"/>
    <col min="525" max="525" width="8.25" style="379" customWidth="1"/>
    <col min="526" max="527" width="12" style="379" customWidth="1"/>
    <col min="528" max="766" width="11" style="379"/>
    <col min="767" max="767" width="18.25" style="379" bestFit="1" customWidth="1"/>
    <col min="768" max="768" width="14.375" style="379" customWidth="1"/>
    <col min="769" max="769" width="11.625" style="379" customWidth="1"/>
    <col min="770" max="770" width="19" style="379" customWidth="1"/>
    <col min="771" max="771" width="15.25" style="379" bestFit="1" customWidth="1"/>
    <col min="772" max="773" width="12.625" style="379" customWidth="1"/>
    <col min="774" max="774" width="17.25" style="379" bestFit="1" customWidth="1"/>
    <col min="775" max="775" width="14.25" style="379" customWidth="1"/>
    <col min="776" max="776" width="22.25" style="379" customWidth="1"/>
    <col min="777" max="777" width="23" style="379" customWidth="1"/>
    <col min="778" max="778" width="13" style="379" customWidth="1"/>
    <col min="779" max="779" width="12.625" style="379" customWidth="1"/>
    <col min="780" max="780" width="11.625" style="379" customWidth="1"/>
    <col min="781" max="781" width="8.25" style="379" customWidth="1"/>
    <col min="782" max="783" width="12" style="379" customWidth="1"/>
    <col min="784" max="1022" width="11" style="379"/>
    <col min="1023" max="1023" width="18.25" style="379" bestFit="1" customWidth="1"/>
    <col min="1024" max="1024" width="14.375" style="379" customWidth="1"/>
    <col min="1025" max="1025" width="11.625" style="379" customWidth="1"/>
    <col min="1026" max="1026" width="19" style="379" customWidth="1"/>
    <col min="1027" max="1027" width="15.25" style="379" bestFit="1" customWidth="1"/>
    <col min="1028" max="1029" width="12.625" style="379" customWidth="1"/>
    <col min="1030" max="1030" width="17.25" style="379" bestFit="1" customWidth="1"/>
    <col min="1031" max="1031" width="14.25" style="379" customWidth="1"/>
    <col min="1032" max="1032" width="22.25" style="379" customWidth="1"/>
    <col min="1033" max="1033" width="23" style="379" customWidth="1"/>
    <col min="1034" max="1034" width="13" style="379" customWidth="1"/>
    <col min="1035" max="1035" width="12.625" style="379" customWidth="1"/>
    <col min="1036" max="1036" width="11.625" style="379" customWidth="1"/>
    <col min="1037" max="1037" width="8.25" style="379" customWidth="1"/>
    <col min="1038" max="1039" width="12" style="379" customWidth="1"/>
    <col min="1040" max="1278" width="11" style="379"/>
    <col min="1279" max="1279" width="18.25" style="379" bestFit="1" customWidth="1"/>
    <col min="1280" max="1280" width="14.375" style="379" customWidth="1"/>
    <col min="1281" max="1281" width="11.625" style="379" customWidth="1"/>
    <col min="1282" max="1282" width="19" style="379" customWidth="1"/>
    <col min="1283" max="1283" width="15.25" style="379" bestFit="1" customWidth="1"/>
    <col min="1284" max="1285" width="12.625" style="379" customWidth="1"/>
    <col min="1286" max="1286" width="17.25" style="379" bestFit="1" customWidth="1"/>
    <col min="1287" max="1287" width="14.25" style="379" customWidth="1"/>
    <col min="1288" max="1288" width="22.25" style="379" customWidth="1"/>
    <col min="1289" max="1289" width="23" style="379" customWidth="1"/>
    <col min="1290" max="1290" width="13" style="379" customWidth="1"/>
    <col min="1291" max="1291" width="12.625" style="379" customWidth="1"/>
    <col min="1292" max="1292" width="11.625" style="379" customWidth="1"/>
    <col min="1293" max="1293" width="8.25" style="379" customWidth="1"/>
    <col min="1294" max="1295" width="12" style="379" customWidth="1"/>
    <col min="1296" max="1534" width="11" style="379"/>
    <col min="1535" max="1535" width="18.25" style="379" bestFit="1" customWidth="1"/>
    <col min="1536" max="1536" width="14.375" style="379" customWidth="1"/>
    <col min="1537" max="1537" width="11.625" style="379" customWidth="1"/>
    <col min="1538" max="1538" width="19" style="379" customWidth="1"/>
    <col min="1539" max="1539" width="15.25" style="379" bestFit="1" customWidth="1"/>
    <col min="1540" max="1541" width="12.625" style="379" customWidth="1"/>
    <col min="1542" max="1542" width="17.25" style="379" bestFit="1" customWidth="1"/>
    <col min="1543" max="1543" width="14.25" style="379" customWidth="1"/>
    <col min="1544" max="1544" width="22.25" style="379" customWidth="1"/>
    <col min="1545" max="1545" width="23" style="379" customWidth="1"/>
    <col min="1546" max="1546" width="13" style="379" customWidth="1"/>
    <col min="1547" max="1547" width="12.625" style="379" customWidth="1"/>
    <col min="1548" max="1548" width="11.625" style="379" customWidth="1"/>
    <col min="1549" max="1549" width="8.25" style="379" customWidth="1"/>
    <col min="1550" max="1551" width="12" style="379" customWidth="1"/>
    <col min="1552" max="1790" width="11" style="379"/>
    <col min="1791" max="1791" width="18.25" style="379" bestFit="1" customWidth="1"/>
    <col min="1792" max="1792" width="14.375" style="379" customWidth="1"/>
    <col min="1793" max="1793" width="11.625" style="379" customWidth="1"/>
    <col min="1794" max="1794" width="19" style="379" customWidth="1"/>
    <col min="1795" max="1795" width="15.25" style="379" bestFit="1" customWidth="1"/>
    <col min="1796" max="1797" width="12.625" style="379" customWidth="1"/>
    <col min="1798" max="1798" width="17.25" style="379" bestFit="1" customWidth="1"/>
    <col min="1799" max="1799" width="14.25" style="379" customWidth="1"/>
    <col min="1800" max="1800" width="22.25" style="379" customWidth="1"/>
    <col min="1801" max="1801" width="23" style="379" customWidth="1"/>
    <col min="1802" max="1802" width="13" style="379" customWidth="1"/>
    <col min="1803" max="1803" width="12.625" style="379" customWidth="1"/>
    <col min="1804" max="1804" width="11.625" style="379" customWidth="1"/>
    <col min="1805" max="1805" width="8.25" style="379" customWidth="1"/>
    <col min="1806" max="1807" width="12" style="379" customWidth="1"/>
    <col min="1808" max="2046" width="11" style="379"/>
    <col min="2047" max="2047" width="18.25" style="379" bestFit="1" customWidth="1"/>
    <col min="2048" max="2048" width="14.375" style="379" customWidth="1"/>
    <col min="2049" max="2049" width="11.625" style="379" customWidth="1"/>
    <col min="2050" max="2050" width="19" style="379" customWidth="1"/>
    <col min="2051" max="2051" width="15.25" style="379" bestFit="1" customWidth="1"/>
    <col min="2052" max="2053" width="12.625" style="379" customWidth="1"/>
    <col min="2054" max="2054" width="17.25" style="379" bestFit="1" customWidth="1"/>
    <col min="2055" max="2055" width="14.25" style="379" customWidth="1"/>
    <col min="2056" max="2056" width="22.25" style="379" customWidth="1"/>
    <col min="2057" max="2057" width="23" style="379" customWidth="1"/>
    <col min="2058" max="2058" width="13" style="379" customWidth="1"/>
    <col min="2059" max="2059" width="12.625" style="379" customWidth="1"/>
    <col min="2060" max="2060" width="11.625" style="379" customWidth="1"/>
    <col min="2061" max="2061" width="8.25" style="379" customWidth="1"/>
    <col min="2062" max="2063" width="12" style="379" customWidth="1"/>
    <col min="2064" max="2302" width="11" style="379"/>
    <col min="2303" max="2303" width="18.25" style="379" bestFit="1" customWidth="1"/>
    <col min="2304" max="2304" width="14.375" style="379" customWidth="1"/>
    <col min="2305" max="2305" width="11.625" style="379" customWidth="1"/>
    <col min="2306" max="2306" width="19" style="379" customWidth="1"/>
    <col min="2307" max="2307" width="15.25" style="379" bestFit="1" customWidth="1"/>
    <col min="2308" max="2309" width="12.625" style="379" customWidth="1"/>
    <col min="2310" max="2310" width="17.25" style="379" bestFit="1" customWidth="1"/>
    <col min="2311" max="2311" width="14.25" style="379" customWidth="1"/>
    <col min="2312" max="2312" width="22.25" style="379" customWidth="1"/>
    <col min="2313" max="2313" width="23" style="379" customWidth="1"/>
    <col min="2314" max="2314" width="13" style="379" customWidth="1"/>
    <col min="2315" max="2315" width="12.625" style="379" customWidth="1"/>
    <col min="2316" max="2316" width="11.625" style="379" customWidth="1"/>
    <col min="2317" max="2317" width="8.25" style="379" customWidth="1"/>
    <col min="2318" max="2319" width="12" style="379" customWidth="1"/>
    <col min="2320" max="2558" width="11" style="379"/>
    <col min="2559" max="2559" width="18.25" style="379" bestFit="1" customWidth="1"/>
    <col min="2560" max="2560" width="14.375" style="379" customWidth="1"/>
    <col min="2561" max="2561" width="11.625" style="379" customWidth="1"/>
    <col min="2562" max="2562" width="19" style="379" customWidth="1"/>
    <col min="2563" max="2563" width="15.25" style="379" bestFit="1" customWidth="1"/>
    <col min="2564" max="2565" width="12.625" style="379" customWidth="1"/>
    <col min="2566" max="2566" width="17.25" style="379" bestFit="1" customWidth="1"/>
    <col min="2567" max="2567" width="14.25" style="379" customWidth="1"/>
    <col min="2568" max="2568" width="22.25" style="379" customWidth="1"/>
    <col min="2569" max="2569" width="23" style="379" customWidth="1"/>
    <col min="2570" max="2570" width="13" style="379" customWidth="1"/>
    <col min="2571" max="2571" width="12.625" style="379" customWidth="1"/>
    <col min="2572" max="2572" width="11.625" style="379" customWidth="1"/>
    <col min="2573" max="2573" width="8.25" style="379" customWidth="1"/>
    <col min="2574" max="2575" width="12" style="379" customWidth="1"/>
    <col min="2576" max="2814" width="11" style="379"/>
    <col min="2815" max="2815" width="18.25" style="379" bestFit="1" customWidth="1"/>
    <col min="2816" max="2816" width="14.375" style="379" customWidth="1"/>
    <col min="2817" max="2817" width="11.625" style="379" customWidth="1"/>
    <col min="2818" max="2818" width="19" style="379" customWidth="1"/>
    <col min="2819" max="2819" width="15.25" style="379" bestFit="1" customWidth="1"/>
    <col min="2820" max="2821" width="12.625" style="379" customWidth="1"/>
    <col min="2822" max="2822" width="17.25" style="379" bestFit="1" customWidth="1"/>
    <col min="2823" max="2823" width="14.25" style="379" customWidth="1"/>
    <col min="2824" max="2824" width="22.25" style="379" customWidth="1"/>
    <col min="2825" max="2825" width="23" style="379" customWidth="1"/>
    <col min="2826" max="2826" width="13" style="379" customWidth="1"/>
    <col min="2827" max="2827" width="12.625" style="379" customWidth="1"/>
    <col min="2828" max="2828" width="11.625" style="379" customWidth="1"/>
    <col min="2829" max="2829" width="8.25" style="379" customWidth="1"/>
    <col min="2830" max="2831" width="12" style="379" customWidth="1"/>
    <col min="2832" max="3070" width="11" style="379"/>
    <col min="3071" max="3071" width="18.25" style="379" bestFit="1" customWidth="1"/>
    <col min="3072" max="3072" width="14.375" style="379" customWidth="1"/>
    <col min="3073" max="3073" width="11.625" style="379" customWidth="1"/>
    <col min="3074" max="3074" width="19" style="379" customWidth="1"/>
    <col min="3075" max="3075" width="15.25" style="379" bestFit="1" customWidth="1"/>
    <col min="3076" max="3077" width="12.625" style="379" customWidth="1"/>
    <col min="3078" max="3078" width="17.25" style="379" bestFit="1" customWidth="1"/>
    <col min="3079" max="3079" width="14.25" style="379" customWidth="1"/>
    <col min="3080" max="3080" width="22.25" style="379" customWidth="1"/>
    <col min="3081" max="3081" width="23" style="379" customWidth="1"/>
    <col min="3082" max="3082" width="13" style="379" customWidth="1"/>
    <col min="3083" max="3083" width="12.625" style="379" customWidth="1"/>
    <col min="3084" max="3084" width="11.625" style="379" customWidth="1"/>
    <col min="3085" max="3085" width="8.25" style="379" customWidth="1"/>
    <col min="3086" max="3087" width="12" style="379" customWidth="1"/>
    <col min="3088" max="3326" width="11" style="379"/>
    <col min="3327" max="3327" width="18.25" style="379" bestFit="1" customWidth="1"/>
    <col min="3328" max="3328" width="14.375" style="379" customWidth="1"/>
    <col min="3329" max="3329" width="11.625" style="379" customWidth="1"/>
    <col min="3330" max="3330" width="19" style="379" customWidth="1"/>
    <col min="3331" max="3331" width="15.25" style="379" bestFit="1" customWidth="1"/>
    <col min="3332" max="3333" width="12.625" style="379" customWidth="1"/>
    <col min="3334" max="3334" width="17.25" style="379" bestFit="1" customWidth="1"/>
    <col min="3335" max="3335" width="14.25" style="379" customWidth="1"/>
    <col min="3336" max="3336" width="22.25" style="379" customWidth="1"/>
    <col min="3337" max="3337" width="23" style="379" customWidth="1"/>
    <col min="3338" max="3338" width="13" style="379" customWidth="1"/>
    <col min="3339" max="3339" width="12.625" style="379" customWidth="1"/>
    <col min="3340" max="3340" width="11.625" style="379" customWidth="1"/>
    <col min="3341" max="3341" width="8.25" style="379" customWidth="1"/>
    <col min="3342" max="3343" width="12" style="379" customWidth="1"/>
    <col min="3344" max="3582" width="11" style="379"/>
    <col min="3583" max="3583" width="18.25" style="379" bestFit="1" customWidth="1"/>
    <col min="3584" max="3584" width="14.375" style="379" customWidth="1"/>
    <col min="3585" max="3585" width="11.625" style="379" customWidth="1"/>
    <col min="3586" max="3586" width="19" style="379" customWidth="1"/>
    <col min="3587" max="3587" width="15.25" style="379" bestFit="1" customWidth="1"/>
    <col min="3588" max="3589" width="12.625" style="379" customWidth="1"/>
    <col min="3590" max="3590" width="17.25" style="379" bestFit="1" customWidth="1"/>
    <col min="3591" max="3591" width="14.25" style="379" customWidth="1"/>
    <col min="3592" max="3592" width="22.25" style="379" customWidth="1"/>
    <col min="3593" max="3593" width="23" style="379" customWidth="1"/>
    <col min="3594" max="3594" width="13" style="379" customWidth="1"/>
    <col min="3595" max="3595" width="12.625" style="379" customWidth="1"/>
    <col min="3596" max="3596" width="11.625" style="379" customWidth="1"/>
    <col min="3597" max="3597" width="8.25" style="379" customWidth="1"/>
    <col min="3598" max="3599" width="12" style="379" customWidth="1"/>
    <col min="3600" max="3838" width="11" style="379"/>
    <col min="3839" max="3839" width="18.25" style="379" bestFit="1" customWidth="1"/>
    <col min="3840" max="3840" width="14.375" style="379" customWidth="1"/>
    <col min="3841" max="3841" width="11.625" style="379" customWidth="1"/>
    <col min="3842" max="3842" width="19" style="379" customWidth="1"/>
    <col min="3843" max="3843" width="15.25" style="379" bestFit="1" customWidth="1"/>
    <col min="3844" max="3845" width="12.625" style="379" customWidth="1"/>
    <col min="3846" max="3846" width="17.25" style="379" bestFit="1" customWidth="1"/>
    <col min="3847" max="3847" width="14.25" style="379" customWidth="1"/>
    <col min="3848" max="3848" width="22.25" style="379" customWidth="1"/>
    <col min="3849" max="3849" width="23" style="379" customWidth="1"/>
    <col min="3850" max="3850" width="13" style="379" customWidth="1"/>
    <col min="3851" max="3851" width="12.625" style="379" customWidth="1"/>
    <col min="3852" max="3852" width="11.625" style="379" customWidth="1"/>
    <col min="3853" max="3853" width="8.25" style="379" customWidth="1"/>
    <col min="3854" max="3855" width="12" style="379" customWidth="1"/>
    <col min="3856" max="4094" width="11" style="379"/>
    <col min="4095" max="4095" width="18.25" style="379" bestFit="1" customWidth="1"/>
    <col min="4096" max="4096" width="14.375" style="379" customWidth="1"/>
    <col min="4097" max="4097" width="11.625" style="379" customWidth="1"/>
    <col min="4098" max="4098" width="19" style="379" customWidth="1"/>
    <col min="4099" max="4099" width="15.25" style="379" bestFit="1" customWidth="1"/>
    <col min="4100" max="4101" width="12.625" style="379" customWidth="1"/>
    <col min="4102" max="4102" width="17.25" style="379" bestFit="1" customWidth="1"/>
    <col min="4103" max="4103" width="14.25" style="379" customWidth="1"/>
    <col min="4104" max="4104" width="22.25" style="379" customWidth="1"/>
    <col min="4105" max="4105" width="23" style="379" customWidth="1"/>
    <col min="4106" max="4106" width="13" style="379" customWidth="1"/>
    <col min="4107" max="4107" width="12.625" style="379" customWidth="1"/>
    <col min="4108" max="4108" width="11.625" style="379" customWidth="1"/>
    <col min="4109" max="4109" width="8.25" style="379" customWidth="1"/>
    <col min="4110" max="4111" width="12" style="379" customWidth="1"/>
    <col min="4112" max="4350" width="11" style="379"/>
    <col min="4351" max="4351" width="18.25" style="379" bestFit="1" customWidth="1"/>
    <col min="4352" max="4352" width="14.375" style="379" customWidth="1"/>
    <col min="4353" max="4353" width="11.625" style="379" customWidth="1"/>
    <col min="4354" max="4354" width="19" style="379" customWidth="1"/>
    <col min="4355" max="4355" width="15.25" style="379" bestFit="1" customWidth="1"/>
    <col min="4356" max="4357" width="12.625" style="379" customWidth="1"/>
    <col min="4358" max="4358" width="17.25" style="379" bestFit="1" customWidth="1"/>
    <col min="4359" max="4359" width="14.25" style="379" customWidth="1"/>
    <col min="4360" max="4360" width="22.25" style="379" customWidth="1"/>
    <col min="4361" max="4361" width="23" style="379" customWidth="1"/>
    <col min="4362" max="4362" width="13" style="379" customWidth="1"/>
    <col min="4363" max="4363" width="12.625" style="379" customWidth="1"/>
    <col min="4364" max="4364" width="11.625" style="379" customWidth="1"/>
    <col min="4365" max="4365" width="8.25" style="379" customWidth="1"/>
    <col min="4366" max="4367" width="12" style="379" customWidth="1"/>
    <col min="4368" max="4606" width="11" style="379"/>
    <col min="4607" max="4607" width="18.25" style="379" bestFit="1" customWidth="1"/>
    <col min="4608" max="4608" width="14.375" style="379" customWidth="1"/>
    <col min="4609" max="4609" width="11.625" style="379" customWidth="1"/>
    <col min="4610" max="4610" width="19" style="379" customWidth="1"/>
    <col min="4611" max="4611" width="15.25" style="379" bestFit="1" customWidth="1"/>
    <col min="4612" max="4613" width="12.625" style="379" customWidth="1"/>
    <col min="4614" max="4614" width="17.25" style="379" bestFit="1" customWidth="1"/>
    <col min="4615" max="4615" width="14.25" style="379" customWidth="1"/>
    <col min="4616" max="4616" width="22.25" style="379" customWidth="1"/>
    <col min="4617" max="4617" width="23" style="379" customWidth="1"/>
    <col min="4618" max="4618" width="13" style="379" customWidth="1"/>
    <col min="4619" max="4619" width="12.625" style="379" customWidth="1"/>
    <col min="4620" max="4620" width="11.625" style="379" customWidth="1"/>
    <col min="4621" max="4621" width="8.25" style="379" customWidth="1"/>
    <col min="4622" max="4623" width="12" style="379" customWidth="1"/>
    <col min="4624" max="4862" width="11" style="379"/>
    <col min="4863" max="4863" width="18.25" style="379" bestFit="1" customWidth="1"/>
    <col min="4864" max="4864" width="14.375" style="379" customWidth="1"/>
    <col min="4865" max="4865" width="11.625" style="379" customWidth="1"/>
    <col min="4866" max="4866" width="19" style="379" customWidth="1"/>
    <col min="4867" max="4867" width="15.25" style="379" bestFit="1" customWidth="1"/>
    <col min="4868" max="4869" width="12.625" style="379" customWidth="1"/>
    <col min="4870" max="4870" width="17.25" style="379" bestFit="1" customWidth="1"/>
    <col min="4871" max="4871" width="14.25" style="379" customWidth="1"/>
    <col min="4872" max="4872" width="22.25" style="379" customWidth="1"/>
    <col min="4873" max="4873" width="23" style="379" customWidth="1"/>
    <col min="4874" max="4874" width="13" style="379" customWidth="1"/>
    <col min="4875" max="4875" width="12.625" style="379" customWidth="1"/>
    <col min="4876" max="4876" width="11.625" style="379" customWidth="1"/>
    <col min="4877" max="4877" width="8.25" style="379" customWidth="1"/>
    <col min="4878" max="4879" width="12" style="379" customWidth="1"/>
    <col min="4880" max="5118" width="11" style="379"/>
    <col min="5119" max="5119" width="18.25" style="379" bestFit="1" customWidth="1"/>
    <col min="5120" max="5120" width="14.375" style="379" customWidth="1"/>
    <col min="5121" max="5121" width="11.625" style="379" customWidth="1"/>
    <col min="5122" max="5122" width="19" style="379" customWidth="1"/>
    <col min="5123" max="5123" width="15.25" style="379" bestFit="1" customWidth="1"/>
    <col min="5124" max="5125" width="12.625" style="379" customWidth="1"/>
    <col min="5126" max="5126" width="17.25" style="379" bestFit="1" customWidth="1"/>
    <col min="5127" max="5127" width="14.25" style="379" customWidth="1"/>
    <col min="5128" max="5128" width="22.25" style="379" customWidth="1"/>
    <col min="5129" max="5129" width="23" style="379" customWidth="1"/>
    <col min="5130" max="5130" width="13" style="379" customWidth="1"/>
    <col min="5131" max="5131" width="12.625" style="379" customWidth="1"/>
    <col min="5132" max="5132" width="11.625" style="379" customWidth="1"/>
    <col min="5133" max="5133" width="8.25" style="379" customWidth="1"/>
    <col min="5134" max="5135" width="12" style="379" customWidth="1"/>
    <col min="5136" max="5374" width="11" style="379"/>
    <col min="5375" max="5375" width="18.25" style="379" bestFit="1" customWidth="1"/>
    <col min="5376" max="5376" width="14.375" style="379" customWidth="1"/>
    <col min="5377" max="5377" width="11.625" style="379" customWidth="1"/>
    <col min="5378" max="5378" width="19" style="379" customWidth="1"/>
    <col min="5379" max="5379" width="15.25" style="379" bestFit="1" customWidth="1"/>
    <col min="5380" max="5381" width="12.625" style="379" customWidth="1"/>
    <col min="5382" max="5382" width="17.25" style="379" bestFit="1" customWidth="1"/>
    <col min="5383" max="5383" width="14.25" style="379" customWidth="1"/>
    <col min="5384" max="5384" width="22.25" style="379" customWidth="1"/>
    <col min="5385" max="5385" width="23" style="379" customWidth="1"/>
    <col min="5386" max="5386" width="13" style="379" customWidth="1"/>
    <col min="5387" max="5387" width="12.625" style="379" customWidth="1"/>
    <col min="5388" max="5388" width="11.625" style="379" customWidth="1"/>
    <col min="5389" max="5389" width="8.25" style="379" customWidth="1"/>
    <col min="5390" max="5391" width="12" style="379" customWidth="1"/>
    <col min="5392" max="5630" width="11" style="379"/>
    <col min="5631" max="5631" width="18.25" style="379" bestFit="1" customWidth="1"/>
    <col min="5632" max="5632" width="14.375" style="379" customWidth="1"/>
    <col min="5633" max="5633" width="11.625" style="379" customWidth="1"/>
    <col min="5634" max="5634" width="19" style="379" customWidth="1"/>
    <col min="5635" max="5635" width="15.25" style="379" bestFit="1" customWidth="1"/>
    <col min="5636" max="5637" width="12.625" style="379" customWidth="1"/>
    <col min="5638" max="5638" width="17.25" style="379" bestFit="1" customWidth="1"/>
    <col min="5639" max="5639" width="14.25" style="379" customWidth="1"/>
    <col min="5640" max="5640" width="22.25" style="379" customWidth="1"/>
    <col min="5641" max="5641" width="23" style="379" customWidth="1"/>
    <col min="5642" max="5642" width="13" style="379" customWidth="1"/>
    <col min="5643" max="5643" width="12.625" style="379" customWidth="1"/>
    <col min="5644" max="5644" width="11.625" style="379" customWidth="1"/>
    <col min="5645" max="5645" width="8.25" style="379" customWidth="1"/>
    <col min="5646" max="5647" width="12" style="379" customWidth="1"/>
    <col min="5648" max="5886" width="11" style="379"/>
    <col min="5887" max="5887" width="18.25" style="379" bestFit="1" customWidth="1"/>
    <col min="5888" max="5888" width="14.375" style="379" customWidth="1"/>
    <col min="5889" max="5889" width="11.625" style="379" customWidth="1"/>
    <col min="5890" max="5890" width="19" style="379" customWidth="1"/>
    <col min="5891" max="5891" width="15.25" style="379" bestFit="1" customWidth="1"/>
    <col min="5892" max="5893" width="12.625" style="379" customWidth="1"/>
    <col min="5894" max="5894" width="17.25" style="379" bestFit="1" customWidth="1"/>
    <col min="5895" max="5895" width="14.25" style="379" customWidth="1"/>
    <col min="5896" max="5896" width="22.25" style="379" customWidth="1"/>
    <col min="5897" max="5897" width="23" style="379" customWidth="1"/>
    <col min="5898" max="5898" width="13" style="379" customWidth="1"/>
    <col min="5899" max="5899" width="12.625" style="379" customWidth="1"/>
    <col min="5900" max="5900" width="11.625" style="379" customWidth="1"/>
    <col min="5901" max="5901" width="8.25" style="379" customWidth="1"/>
    <col min="5902" max="5903" width="12" style="379" customWidth="1"/>
    <col min="5904" max="6142" width="11" style="379"/>
    <col min="6143" max="6143" width="18.25" style="379" bestFit="1" customWidth="1"/>
    <col min="6144" max="6144" width="14.375" style="379" customWidth="1"/>
    <col min="6145" max="6145" width="11.625" style="379" customWidth="1"/>
    <col min="6146" max="6146" width="19" style="379" customWidth="1"/>
    <col min="6147" max="6147" width="15.25" style="379" bestFit="1" customWidth="1"/>
    <col min="6148" max="6149" width="12.625" style="379" customWidth="1"/>
    <col min="6150" max="6150" width="17.25" style="379" bestFit="1" customWidth="1"/>
    <col min="6151" max="6151" width="14.25" style="379" customWidth="1"/>
    <col min="6152" max="6152" width="22.25" style="379" customWidth="1"/>
    <col min="6153" max="6153" width="23" style="379" customWidth="1"/>
    <col min="6154" max="6154" width="13" style="379" customWidth="1"/>
    <col min="6155" max="6155" width="12.625" style="379" customWidth="1"/>
    <col min="6156" max="6156" width="11.625" style="379" customWidth="1"/>
    <col min="6157" max="6157" width="8.25" style="379" customWidth="1"/>
    <col min="6158" max="6159" width="12" style="379" customWidth="1"/>
    <col min="6160" max="6398" width="11" style="379"/>
    <col min="6399" max="6399" width="18.25" style="379" bestFit="1" customWidth="1"/>
    <col min="6400" max="6400" width="14.375" style="379" customWidth="1"/>
    <col min="6401" max="6401" width="11.625" style="379" customWidth="1"/>
    <col min="6402" max="6402" width="19" style="379" customWidth="1"/>
    <col min="6403" max="6403" width="15.25" style="379" bestFit="1" customWidth="1"/>
    <col min="6404" max="6405" width="12.625" style="379" customWidth="1"/>
    <col min="6406" max="6406" width="17.25" style="379" bestFit="1" customWidth="1"/>
    <col min="6407" max="6407" width="14.25" style="379" customWidth="1"/>
    <col min="6408" max="6408" width="22.25" style="379" customWidth="1"/>
    <col min="6409" max="6409" width="23" style="379" customWidth="1"/>
    <col min="6410" max="6410" width="13" style="379" customWidth="1"/>
    <col min="6411" max="6411" width="12.625" style="379" customWidth="1"/>
    <col min="6412" max="6412" width="11.625" style="379" customWidth="1"/>
    <col min="6413" max="6413" width="8.25" style="379" customWidth="1"/>
    <col min="6414" max="6415" width="12" style="379" customWidth="1"/>
    <col min="6416" max="6654" width="11" style="379"/>
    <col min="6655" max="6655" width="18.25" style="379" bestFit="1" customWidth="1"/>
    <col min="6656" max="6656" width="14.375" style="379" customWidth="1"/>
    <col min="6657" max="6657" width="11.625" style="379" customWidth="1"/>
    <col min="6658" max="6658" width="19" style="379" customWidth="1"/>
    <col min="6659" max="6659" width="15.25" style="379" bestFit="1" customWidth="1"/>
    <col min="6660" max="6661" width="12.625" style="379" customWidth="1"/>
    <col min="6662" max="6662" width="17.25" style="379" bestFit="1" customWidth="1"/>
    <col min="6663" max="6663" width="14.25" style="379" customWidth="1"/>
    <col min="6664" max="6664" width="22.25" style="379" customWidth="1"/>
    <col min="6665" max="6665" width="23" style="379" customWidth="1"/>
    <col min="6666" max="6666" width="13" style="379" customWidth="1"/>
    <col min="6667" max="6667" width="12.625" style="379" customWidth="1"/>
    <col min="6668" max="6668" width="11.625" style="379" customWidth="1"/>
    <col min="6669" max="6669" width="8.25" style="379" customWidth="1"/>
    <col min="6670" max="6671" width="12" style="379" customWidth="1"/>
    <col min="6672" max="6910" width="11" style="379"/>
    <col min="6911" max="6911" width="18.25" style="379" bestFit="1" customWidth="1"/>
    <col min="6912" max="6912" width="14.375" style="379" customWidth="1"/>
    <col min="6913" max="6913" width="11.625" style="379" customWidth="1"/>
    <col min="6914" max="6914" width="19" style="379" customWidth="1"/>
    <col min="6915" max="6915" width="15.25" style="379" bestFit="1" customWidth="1"/>
    <col min="6916" max="6917" width="12.625" style="379" customWidth="1"/>
    <col min="6918" max="6918" width="17.25" style="379" bestFit="1" customWidth="1"/>
    <col min="6919" max="6919" width="14.25" style="379" customWidth="1"/>
    <col min="6920" max="6920" width="22.25" style="379" customWidth="1"/>
    <col min="6921" max="6921" width="23" style="379" customWidth="1"/>
    <col min="6922" max="6922" width="13" style="379" customWidth="1"/>
    <col min="6923" max="6923" width="12.625" style="379" customWidth="1"/>
    <col min="6924" max="6924" width="11.625" style="379" customWidth="1"/>
    <col min="6925" max="6925" width="8.25" style="379" customWidth="1"/>
    <col min="6926" max="6927" width="12" style="379" customWidth="1"/>
    <col min="6928" max="7166" width="11" style="379"/>
    <col min="7167" max="7167" width="18.25" style="379" bestFit="1" customWidth="1"/>
    <col min="7168" max="7168" width="14.375" style="379" customWidth="1"/>
    <col min="7169" max="7169" width="11.625" style="379" customWidth="1"/>
    <col min="7170" max="7170" width="19" style="379" customWidth="1"/>
    <col min="7171" max="7171" width="15.25" style="379" bestFit="1" customWidth="1"/>
    <col min="7172" max="7173" width="12.625" style="379" customWidth="1"/>
    <col min="7174" max="7174" width="17.25" style="379" bestFit="1" customWidth="1"/>
    <col min="7175" max="7175" width="14.25" style="379" customWidth="1"/>
    <col min="7176" max="7176" width="22.25" style="379" customWidth="1"/>
    <col min="7177" max="7177" width="23" style="379" customWidth="1"/>
    <col min="7178" max="7178" width="13" style="379" customWidth="1"/>
    <col min="7179" max="7179" width="12.625" style="379" customWidth="1"/>
    <col min="7180" max="7180" width="11.625" style="379" customWidth="1"/>
    <col min="7181" max="7181" width="8.25" style="379" customWidth="1"/>
    <col min="7182" max="7183" width="12" style="379" customWidth="1"/>
    <col min="7184" max="7422" width="11" style="379"/>
    <col min="7423" max="7423" width="18.25" style="379" bestFit="1" customWidth="1"/>
    <col min="7424" max="7424" width="14.375" style="379" customWidth="1"/>
    <col min="7425" max="7425" width="11.625" style="379" customWidth="1"/>
    <col min="7426" max="7426" width="19" style="379" customWidth="1"/>
    <col min="7427" max="7427" width="15.25" style="379" bestFit="1" customWidth="1"/>
    <col min="7428" max="7429" width="12.625" style="379" customWidth="1"/>
    <col min="7430" max="7430" width="17.25" style="379" bestFit="1" customWidth="1"/>
    <col min="7431" max="7431" width="14.25" style="379" customWidth="1"/>
    <col min="7432" max="7432" width="22.25" style="379" customWidth="1"/>
    <col min="7433" max="7433" width="23" style="379" customWidth="1"/>
    <col min="7434" max="7434" width="13" style="379" customWidth="1"/>
    <col min="7435" max="7435" width="12.625" style="379" customWidth="1"/>
    <col min="7436" max="7436" width="11.625" style="379" customWidth="1"/>
    <col min="7437" max="7437" width="8.25" style="379" customWidth="1"/>
    <col min="7438" max="7439" width="12" style="379" customWidth="1"/>
    <col min="7440" max="7678" width="11" style="379"/>
    <col min="7679" max="7679" width="18.25" style="379" bestFit="1" customWidth="1"/>
    <col min="7680" max="7680" width="14.375" style="379" customWidth="1"/>
    <col min="7681" max="7681" width="11.625" style="379" customWidth="1"/>
    <col min="7682" max="7682" width="19" style="379" customWidth="1"/>
    <col min="7683" max="7683" width="15.25" style="379" bestFit="1" customWidth="1"/>
    <col min="7684" max="7685" width="12.625" style="379" customWidth="1"/>
    <col min="7686" max="7686" width="17.25" style="379" bestFit="1" customWidth="1"/>
    <col min="7687" max="7687" width="14.25" style="379" customWidth="1"/>
    <col min="7688" max="7688" width="22.25" style="379" customWidth="1"/>
    <col min="7689" max="7689" width="23" style="379" customWidth="1"/>
    <col min="7690" max="7690" width="13" style="379" customWidth="1"/>
    <col min="7691" max="7691" width="12.625" style="379" customWidth="1"/>
    <col min="7692" max="7692" width="11.625" style="379" customWidth="1"/>
    <col min="7693" max="7693" width="8.25" style="379" customWidth="1"/>
    <col min="7694" max="7695" width="12" style="379" customWidth="1"/>
    <col min="7696" max="7934" width="11" style="379"/>
    <col min="7935" max="7935" width="18.25" style="379" bestFit="1" customWidth="1"/>
    <col min="7936" max="7936" width="14.375" style="379" customWidth="1"/>
    <col min="7937" max="7937" width="11.625" style="379" customWidth="1"/>
    <col min="7938" max="7938" width="19" style="379" customWidth="1"/>
    <col min="7939" max="7939" width="15.25" style="379" bestFit="1" customWidth="1"/>
    <col min="7940" max="7941" width="12.625" style="379" customWidth="1"/>
    <col min="7942" max="7942" width="17.25" style="379" bestFit="1" customWidth="1"/>
    <col min="7943" max="7943" width="14.25" style="379" customWidth="1"/>
    <col min="7944" max="7944" width="22.25" style="379" customWidth="1"/>
    <col min="7945" max="7945" width="23" style="379" customWidth="1"/>
    <col min="7946" max="7946" width="13" style="379" customWidth="1"/>
    <col min="7947" max="7947" width="12.625" style="379" customWidth="1"/>
    <col min="7948" max="7948" width="11.625" style="379" customWidth="1"/>
    <col min="7949" max="7949" width="8.25" style="379" customWidth="1"/>
    <col min="7950" max="7951" width="12" style="379" customWidth="1"/>
    <col min="7952" max="8190" width="11" style="379"/>
    <col min="8191" max="8191" width="18.25" style="379" bestFit="1" customWidth="1"/>
    <col min="8192" max="8192" width="14.375" style="379" customWidth="1"/>
    <col min="8193" max="8193" width="11.625" style="379" customWidth="1"/>
    <col min="8194" max="8194" width="19" style="379" customWidth="1"/>
    <col min="8195" max="8195" width="15.25" style="379" bestFit="1" customWidth="1"/>
    <col min="8196" max="8197" width="12.625" style="379" customWidth="1"/>
    <col min="8198" max="8198" width="17.25" style="379" bestFit="1" customWidth="1"/>
    <col min="8199" max="8199" width="14.25" style="379" customWidth="1"/>
    <col min="8200" max="8200" width="22.25" style="379" customWidth="1"/>
    <col min="8201" max="8201" width="23" style="379" customWidth="1"/>
    <col min="8202" max="8202" width="13" style="379" customWidth="1"/>
    <col min="8203" max="8203" width="12.625" style="379" customWidth="1"/>
    <col min="8204" max="8204" width="11.625" style="379" customWidth="1"/>
    <col min="8205" max="8205" width="8.25" style="379" customWidth="1"/>
    <col min="8206" max="8207" width="12" style="379" customWidth="1"/>
    <col min="8208" max="8446" width="11" style="379"/>
    <col min="8447" max="8447" width="18.25" style="379" bestFit="1" customWidth="1"/>
    <col min="8448" max="8448" width="14.375" style="379" customWidth="1"/>
    <col min="8449" max="8449" width="11.625" style="379" customWidth="1"/>
    <col min="8450" max="8450" width="19" style="379" customWidth="1"/>
    <col min="8451" max="8451" width="15.25" style="379" bestFit="1" customWidth="1"/>
    <col min="8452" max="8453" width="12.625" style="379" customWidth="1"/>
    <col min="8454" max="8454" width="17.25" style="379" bestFit="1" customWidth="1"/>
    <col min="8455" max="8455" width="14.25" style="379" customWidth="1"/>
    <col min="8456" max="8456" width="22.25" style="379" customWidth="1"/>
    <col min="8457" max="8457" width="23" style="379" customWidth="1"/>
    <col min="8458" max="8458" width="13" style="379" customWidth="1"/>
    <col min="8459" max="8459" width="12.625" style="379" customWidth="1"/>
    <col min="8460" max="8460" width="11.625" style="379" customWidth="1"/>
    <col min="8461" max="8461" width="8.25" style="379" customWidth="1"/>
    <col min="8462" max="8463" width="12" style="379" customWidth="1"/>
    <col min="8464" max="8702" width="11" style="379"/>
    <col min="8703" max="8703" width="18.25" style="379" bestFit="1" customWidth="1"/>
    <col min="8704" max="8704" width="14.375" style="379" customWidth="1"/>
    <col min="8705" max="8705" width="11.625" style="379" customWidth="1"/>
    <col min="8706" max="8706" width="19" style="379" customWidth="1"/>
    <col min="8707" max="8707" width="15.25" style="379" bestFit="1" customWidth="1"/>
    <col min="8708" max="8709" width="12.625" style="379" customWidth="1"/>
    <col min="8710" max="8710" width="17.25" style="379" bestFit="1" customWidth="1"/>
    <col min="8711" max="8711" width="14.25" style="379" customWidth="1"/>
    <col min="8712" max="8712" width="22.25" style="379" customWidth="1"/>
    <col min="8713" max="8713" width="23" style="379" customWidth="1"/>
    <col min="8714" max="8714" width="13" style="379" customWidth="1"/>
    <col min="8715" max="8715" width="12.625" style="379" customWidth="1"/>
    <col min="8716" max="8716" width="11.625" style="379" customWidth="1"/>
    <col min="8717" max="8717" width="8.25" style="379" customWidth="1"/>
    <col min="8718" max="8719" width="12" style="379" customWidth="1"/>
    <col min="8720" max="8958" width="11" style="379"/>
    <col min="8959" max="8959" width="18.25" style="379" bestFit="1" customWidth="1"/>
    <col min="8960" max="8960" width="14.375" style="379" customWidth="1"/>
    <col min="8961" max="8961" width="11.625" style="379" customWidth="1"/>
    <col min="8962" max="8962" width="19" style="379" customWidth="1"/>
    <col min="8963" max="8963" width="15.25" style="379" bestFit="1" customWidth="1"/>
    <col min="8964" max="8965" width="12.625" style="379" customWidth="1"/>
    <col min="8966" max="8966" width="17.25" style="379" bestFit="1" customWidth="1"/>
    <col min="8967" max="8967" width="14.25" style="379" customWidth="1"/>
    <col min="8968" max="8968" width="22.25" style="379" customWidth="1"/>
    <col min="8969" max="8969" width="23" style="379" customWidth="1"/>
    <col min="8970" max="8970" width="13" style="379" customWidth="1"/>
    <col min="8971" max="8971" width="12.625" style="379" customWidth="1"/>
    <col min="8972" max="8972" width="11.625" style="379" customWidth="1"/>
    <col min="8973" max="8973" width="8.25" style="379" customWidth="1"/>
    <col min="8974" max="8975" width="12" style="379" customWidth="1"/>
    <col min="8976" max="9214" width="11" style="379"/>
    <col min="9215" max="9215" width="18.25" style="379" bestFit="1" customWidth="1"/>
    <col min="9216" max="9216" width="14.375" style="379" customWidth="1"/>
    <col min="9217" max="9217" width="11.625" style="379" customWidth="1"/>
    <col min="9218" max="9218" width="19" style="379" customWidth="1"/>
    <col min="9219" max="9219" width="15.25" style="379" bestFit="1" customWidth="1"/>
    <col min="9220" max="9221" width="12.625" style="379" customWidth="1"/>
    <col min="9222" max="9222" width="17.25" style="379" bestFit="1" customWidth="1"/>
    <col min="9223" max="9223" width="14.25" style="379" customWidth="1"/>
    <col min="9224" max="9224" width="22.25" style="379" customWidth="1"/>
    <col min="9225" max="9225" width="23" style="379" customWidth="1"/>
    <col min="9226" max="9226" width="13" style="379" customWidth="1"/>
    <col min="9227" max="9227" width="12.625" style="379" customWidth="1"/>
    <col min="9228" max="9228" width="11.625" style="379" customWidth="1"/>
    <col min="9229" max="9229" width="8.25" style="379" customWidth="1"/>
    <col min="9230" max="9231" width="12" style="379" customWidth="1"/>
    <col min="9232" max="9470" width="11" style="379"/>
    <col min="9471" max="9471" width="18.25" style="379" bestFit="1" customWidth="1"/>
    <col min="9472" max="9472" width="14.375" style="379" customWidth="1"/>
    <col min="9473" max="9473" width="11.625" style="379" customWidth="1"/>
    <col min="9474" max="9474" width="19" style="379" customWidth="1"/>
    <col min="9475" max="9475" width="15.25" style="379" bestFit="1" customWidth="1"/>
    <col min="9476" max="9477" width="12.625" style="379" customWidth="1"/>
    <col min="9478" max="9478" width="17.25" style="379" bestFit="1" customWidth="1"/>
    <col min="9479" max="9479" width="14.25" style="379" customWidth="1"/>
    <col min="9480" max="9480" width="22.25" style="379" customWidth="1"/>
    <col min="9481" max="9481" width="23" style="379" customWidth="1"/>
    <col min="9482" max="9482" width="13" style="379" customWidth="1"/>
    <col min="9483" max="9483" width="12.625" style="379" customWidth="1"/>
    <col min="9484" max="9484" width="11.625" style="379" customWidth="1"/>
    <col min="9485" max="9485" width="8.25" style="379" customWidth="1"/>
    <col min="9486" max="9487" width="12" style="379" customWidth="1"/>
    <col min="9488" max="9726" width="11" style="379"/>
    <col min="9727" max="9727" width="18.25" style="379" bestFit="1" customWidth="1"/>
    <col min="9728" max="9728" width="14.375" style="379" customWidth="1"/>
    <col min="9729" max="9729" width="11.625" style="379" customWidth="1"/>
    <col min="9730" max="9730" width="19" style="379" customWidth="1"/>
    <col min="9731" max="9731" width="15.25" style="379" bestFit="1" customWidth="1"/>
    <col min="9732" max="9733" width="12.625" style="379" customWidth="1"/>
    <col min="9734" max="9734" width="17.25" style="379" bestFit="1" customWidth="1"/>
    <col min="9735" max="9735" width="14.25" style="379" customWidth="1"/>
    <col min="9736" max="9736" width="22.25" style="379" customWidth="1"/>
    <col min="9737" max="9737" width="23" style="379" customWidth="1"/>
    <col min="9738" max="9738" width="13" style="379" customWidth="1"/>
    <col min="9739" max="9739" width="12.625" style="379" customWidth="1"/>
    <col min="9740" max="9740" width="11.625" style="379" customWidth="1"/>
    <col min="9741" max="9741" width="8.25" style="379" customWidth="1"/>
    <col min="9742" max="9743" width="12" style="379" customWidth="1"/>
    <col min="9744" max="9982" width="11" style="379"/>
    <col min="9983" max="9983" width="18.25" style="379" bestFit="1" customWidth="1"/>
    <col min="9984" max="9984" width="14.375" style="379" customWidth="1"/>
    <col min="9985" max="9985" width="11.625" style="379" customWidth="1"/>
    <col min="9986" max="9986" width="19" style="379" customWidth="1"/>
    <col min="9987" max="9987" width="15.25" style="379" bestFit="1" customWidth="1"/>
    <col min="9988" max="9989" width="12.625" style="379" customWidth="1"/>
    <col min="9990" max="9990" width="17.25" style="379" bestFit="1" customWidth="1"/>
    <col min="9991" max="9991" width="14.25" style="379" customWidth="1"/>
    <col min="9992" max="9992" width="22.25" style="379" customWidth="1"/>
    <col min="9993" max="9993" width="23" style="379" customWidth="1"/>
    <col min="9994" max="9994" width="13" style="379" customWidth="1"/>
    <col min="9995" max="9995" width="12.625" style="379" customWidth="1"/>
    <col min="9996" max="9996" width="11.625" style="379" customWidth="1"/>
    <col min="9997" max="9997" width="8.25" style="379" customWidth="1"/>
    <col min="9998" max="9999" width="12" style="379" customWidth="1"/>
    <col min="10000" max="10238" width="11" style="379"/>
    <col min="10239" max="10239" width="18.25" style="379" bestFit="1" customWidth="1"/>
    <col min="10240" max="10240" width="14.375" style="379" customWidth="1"/>
    <col min="10241" max="10241" width="11.625" style="379" customWidth="1"/>
    <col min="10242" max="10242" width="19" style="379" customWidth="1"/>
    <col min="10243" max="10243" width="15.25" style="379" bestFit="1" customWidth="1"/>
    <col min="10244" max="10245" width="12.625" style="379" customWidth="1"/>
    <col min="10246" max="10246" width="17.25" style="379" bestFit="1" customWidth="1"/>
    <col min="10247" max="10247" width="14.25" style="379" customWidth="1"/>
    <col min="10248" max="10248" width="22.25" style="379" customWidth="1"/>
    <col min="10249" max="10249" width="23" style="379" customWidth="1"/>
    <col min="10250" max="10250" width="13" style="379" customWidth="1"/>
    <col min="10251" max="10251" width="12.625" style="379" customWidth="1"/>
    <col min="10252" max="10252" width="11.625" style="379" customWidth="1"/>
    <col min="10253" max="10253" width="8.25" style="379" customWidth="1"/>
    <col min="10254" max="10255" width="12" style="379" customWidth="1"/>
    <col min="10256" max="10494" width="11" style="379"/>
    <col min="10495" max="10495" width="18.25" style="379" bestFit="1" customWidth="1"/>
    <col min="10496" max="10496" width="14.375" style="379" customWidth="1"/>
    <col min="10497" max="10497" width="11.625" style="379" customWidth="1"/>
    <col min="10498" max="10498" width="19" style="379" customWidth="1"/>
    <col min="10499" max="10499" width="15.25" style="379" bestFit="1" customWidth="1"/>
    <col min="10500" max="10501" width="12.625" style="379" customWidth="1"/>
    <col min="10502" max="10502" width="17.25" style="379" bestFit="1" customWidth="1"/>
    <col min="10503" max="10503" width="14.25" style="379" customWidth="1"/>
    <col min="10504" max="10504" width="22.25" style="379" customWidth="1"/>
    <col min="10505" max="10505" width="23" style="379" customWidth="1"/>
    <col min="10506" max="10506" width="13" style="379" customWidth="1"/>
    <col min="10507" max="10507" width="12.625" style="379" customWidth="1"/>
    <col min="10508" max="10508" width="11.625" style="379" customWidth="1"/>
    <col min="10509" max="10509" width="8.25" style="379" customWidth="1"/>
    <col min="10510" max="10511" width="12" style="379" customWidth="1"/>
    <col min="10512" max="10750" width="11" style="379"/>
    <col min="10751" max="10751" width="18.25" style="379" bestFit="1" customWidth="1"/>
    <col min="10752" max="10752" width="14.375" style="379" customWidth="1"/>
    <col min="10753" max="10753" width="11.625" style="379" customWidth="1"/>
    <col min="10754" max="10754" width="19" style="379" customWidth="1"/>
    <col min="10755" max="10755" width="15.25" style="379" bestFit="1" customWidth="1"/>
    <col min="10756" max="10757" width="12.625" style="379" customWidth="1"/>
    <col min="10758" max="10758" width="17.25" style="379" bestFit="1" customWidth="1"/>
    <col min="10759" max="10759" width="14.25" style="379" customWidth="1"/>
    <col min="10760" max="10760" width="22.25" style="379" customWidth="1"/>
    <col min="10761" max="10761" width="23" style="379" customWidth="1"/>
    <col min="10762" max="10762" width="13" style="379" customWidth="1"/>
    <col min="10763" max="10763" width="12.625" style="379" customWidth="1"/>
    <col min="10764" max="10764" width="11.625" style="379" customWidth="1"/>
    <col min="10765" max="10765" width="8.25" style="379" customWidth="1"/>
    <col min="10766" max="10767" width="12" style="379" customWidth="1"/>
    <col min="10768" max="11006" width="11" style="379"/>
    <col min="11007" max="11007" width="18.25" style="379" bestFit="1" customWidth="1"/>
    <col min="11008" max="11008" width="14.375" style="379" customWidth="1"/>
    <col min="11009" max="11009" width="11.625" style="379" customWidth="1"/>
    <col min="11010" max="11010" width="19" style="379" customWidth="1"/>
    <col min="11011" max="11011" width="15.25" style="379" bestFit="1" customWidth="1"/>
    <col min="11012" max="11013" width="12.625" style="379" customWidth="1"/>
    <col min="11014" max="11014" width="17.25" style="379" bestFit="1" customWidth="1"/>
    <col min="11015" max="11015" width="14.25" style="379" customWidth="1"/>
    <col min="11016" max="11016" width="22.25" style="379" customWidth="1"/>
    <col min="11017" max="11017" width="23" style="379" customWidth="1"/>
    <col min="11018" max="11018" width="13" style="379" customWidth="1"/>
    <col min="11019" max="11019" width="12.625" style="379" customWidth="1"/>
    <col min="11020" max="11020" width="11.625" style="379" customWidth="1"/>
    <col min="11021" max="11021" width="8.25" style="379" customWidth="1"/>
    <col min="11022" max="11023" width="12" style="379" customWidth="1"/>
    <col min="11024" max="11262" width="11" style="379"/>
    <col min="11263" max="11263" width="18.25" style="379" bestFit="1" customWidth="1"/>
    <col min="11264" max="11264" width="14.375" style="379" customWidth="1"/>
    <col min="11265" max="11265" width="11.625" style="379" customWidth="1"/>
    <col min="11266" max="11266" width="19" style="379" customWidth="1"/>
    <col min="11267" max="11267" width="15.25" style="379" bestFit="1" customWidth="1"/>
    <col min="11268" max="11269" width="12.625" style="379" customWidth="1"/>
    <col min="11270" max="11270" width="17.25" style="379" bestFit="1" customWidth="1"/>
    <col min="11271" max="11271" width="14.25" style="379" customWidth="1"/>
    <col min="11272" max="11272" width="22.25" style="379" customWidth="1"/>
    <col min="11273" max="11273" width="23" style="379" customWidth="1"/>
    <col min="11274" max="11274" width="13" style="379" customWidth="1"/>
    <col min="11275" max="11275" width="12.625" style="379" customWidth="1"/>
    <col min="11276" max="11276" width="11.625" style="379" customWidth="1"/>
    <col min="11277" max="11277" width="8.25" style="379" customWidth="1"/>
    <col min="11278" max="11279" width="12" style="379" customWidth="1"/>
    <col min="11280" max="11518" width="11" style="379"/>
    <col min="11519" max="11519" width="18.25" style="379" bestFit="1" customWidth="1"/>
    <col min="11520" max="11520" width="14.375" style="379" customWidth="1"/>
    <col min="11521" max="11521" width="11.625" style="379" customWidth="1"/>
    <col min="11522" max="11522" width="19" style="379" customWidth="1"/>
    <col min="11523" max="11523" width="15.25" style="379" bestFit="1" customWidth="1"/>
    <col min="11524" max="11525" width="12.625" style="379" customWidth="1"/>
    <col min="11526" max="11526" width="17.25" style="379" bestFit="1" customWidth="1"/>
    <col min="11527" max="11527" width="14.25" style="379" customWidth="1"/>
    <col min="11528" max="11528" width="22.25" style="379" customWidth="1"/>
    <col min="11529" max="11529" width="23" style="379" customWidth="1"/>
    <col min="11530" max="11530" width="13" style="379" customWidth="1"/>
    <col min="11531" max="11531" width="12.625" style="379" customWidth="1"/>
    <col min="11532" max="11532" width="11.625" style="379" customWidth="1"/>
    <col min="11533" max="11533" width="8.25" style="379" customWidth="1"/>
    <col min="11534" max="11535" width="12" style="379" customWidth="1"/>
    <col min="11536" max="11774" width="11" style="379"/>
    <col min="11775" max="11775" width="18.25" style="379" bestFit="1" customWidth="1"/>
    <col min="11776" max="11776" width="14.375" style="379" customWidth="1"/>
    <col min="11777" max="11777" width="11.625" style="379" customWidth="1"/>
    <col min="11778" max="11778" width="19" style="379" customWidth="1"/>
    <col min="11779" max="11779" width="15.25" style="379" bestFit="1" customWidth="1"/>
    <col min="11780" max="11781" width="12.625" style="379" customWidth="1"/>
    <col min="11782" max="11782" width="17.25" style="379" bestFit="1" customWidth="1"/>
    <col min="11783" max="11783" width="14.25" style="379" customWidth="1"/>
    <col min="11784" max="11784" width="22.25" style="379" customWidth="1"/>
    <col min="11785" max="11785" width="23" style="379" customWidth="1"/>
    <col min="11786" max="11786" width="13" style="379" customWidth="1"/>
    <col min="11787" max="11787" width="12.625" style="379" customWidth="1"/>
    <col min="11788" max="11788" width="11.625" style="379" customWidth="1"/>
    <col min="11789" max="11789" width="8.25" style="379" customWidth="1"/>
    <col min="11790" max="11791" width="12" style="379" customWidth="1"/>
    <col min="11792" max="12030" width="11" style="379"/>
    <col min="12031" max="12031" width="18.25" style="379" bestFit="1" customWidth="1"/>
    <col min="12032" max="12032" width="14.375" style="379" customWidth="1"/>
    <col min="12033" max="12033" width="11.625" style="379" customWidth="1"/>
    <col min="12034" max="12034" width="19" style="379" customWidth="1"/>
    <col min="12035" max="12035" width="15.25" style="379" bestFit="1" customWidth="1"/>
    <col min="12036" max="12037" width="12.625" style="379" customWidth="1"/>
    <col min="12038" max="12038" width="17.25" style="379" bestFit="1" customWidth="1"/>
    <col min="12039" max="12039" width="14.25" style="379" customWidth="1"/>
    <col min="12040" max="12040" width="22.25" style="379" customWidth="1"/>
    <col min="12041" max="12041" width="23" style="379" customWidth="1"/>
    <col min="12042" max="12042" width="13" style="379" customWidth="1"/>
    <col min="12043" max="12043" width="12.625" style="379" customWidth="1"/>
    <col min="12044" max="12044" width="11.625" style="379" customWidth="1"/>
    <col min="12045" max="12045" width="8.25" style="379" customWidth="1"/>
    <col min="12046" max="12047" width="12" style="379" customWidth="1"/>
    <col min="12048" max="12286" width="11" style="379"/>
    <col min="12287" max="12287" width="18.25" style="379" bestFit="1" customWidth="1"/>
    <col min="12288" max="12288" width="14.375" style="379" customWidth="1"/>
    <col min="12289" max="12289" width="11.625" style="379" customWidth="1"/>
    <col min="12290" max="12290" width="19" style="379" customWidth="1"/>
    <col min="12291" max="12291" width="15.25" style="379" bestFit="1" customWidth="1"/>
    <col min="12292" max="12293" width="12.625" style="379" customWidth="1"/>
    <col min="12294" max="12294" width="17.25" style="379" bestFit="1" customWidth="1"/>
    <col min="12295" max="12295" width="14.25" style="379" customWidth="1"/>
    <col min="12296" max="12296" width="22.25" style="379" customWidth="1"/>
    <col min="12297" max="12297" width="23" style="379" customWidth="1"/>
    <col min="12298" max="12298" width="13" style="379" customWidth="1"/>
    <col min="12299" max="12299" width="12.625" style="379" customWidth="1"/>
    <col min="12300" max="12300" width="11.625" style="379" customWidth="1"/>
    <col min="12301" max="12301" width="8.25" style="379" customWidth="1"/>
    <col min="12302" max="12303" width="12" style="379" customWidth="1"/>
    <col min="12304" max="12542" width="11" style="379"/>
    <col min="12543" max="12543" width="18.25" style="379" bestFit="1" customWidth="1"/>
    <col min="12544" max="12544" width="14.375" style="379" customWidth="1"/>
    <col min="12545" max="12545" width="11.625" style="379" customWidth="1"/>
    <col min="12546" max="12546" width="19" style="379" customWidth="1"/>
    <col min="12547" max="12547" width="15.25" style="379" bestFit="1" customWidth="1"/>
    <col min="12548" max="12549" width="12.625" style="379" customWidth="1"/>
    <col min="12550" max="12550" width="17.25" style="379" bestFit="1" customWidth="1"/>
    <col min="12551" max="12551" width="14.25" style="379" customWidth="1"/>
    <col min="12552" max="12552" width="22.25" style="379" customWidth="1"/>
    <col min="12553" max="12553" width="23" style="379" customWidth="1"/>
    <col min="12554" max="12554" width="13" style="379" customWidth="1"/>
    <col min="12555" max="12555" width="12.625" style="379" customWidth="1"/>
    <col min="12556" max="12556" width="11.625" style="379" customWidth="1"/>
    <col min="12557" max="12557" width="8.25" style="379" customWidth="1"/>
    <col min="12558" max="12559" width="12" style="379" customWidth="1"/>
    <col min="12560" max="12798" width="11" style="379"/>
    <col min="12799" max="12799" width="18.25" style="379" bestFit="1" customWidth="1"/>
    <col min="12800" max="12800" width="14.375" style="379" customWidth="1"/>
    <col min="12801" max="12801" width="11.625" style="379" customWidth="1"/>
    <col min="12802" max="12802" width="19" style="379" customWidth="1"/>
    <col min="12803" max="12803" width="15.25" style="379" bestFit="1" customWidth="1"/>
    <col min="12804" max="12805" width="12.625" style="379" customWidth="1"/>
    <col min="12806" max="12806" width="17.25" style="379" bestFit="1" customWidth="1"/>
    <col min="12807" max="12807" width="14.25" style="379" customWidth="1"/>
    <col min="12808" max="12808" width="22.25" style="379" customWidth="1"/>
    <col min="12809" max="12809" width="23" style="379" customWidth="1"/>
    <col min="12810" max="12810" width="13" style="379" customWidth="1"/>
    <col min="12811" max="12811" width="12.625" style="379" customWidth="1"/>
    <col min="12812" max="12812" width="11.625" style="379" customWidth="1"/>
    <col min="12813" max="12813" width="8.25" style="379" customWidth="1"/>
    <col min="12814" max="12815" width="12" style="379" customWidth="1"/>
    <col min="12816" max="13054" width="11" style="379"/>
    <col min="13055" max="13055" width="18.25" style="379" bestFit="1" customWidth="1"/>
    <col min="13056" max="13056" width="14.375" style="379" customWidth="1"/>
    <col min="13057" max="13057" width="11.625" style="379" customWidth="1"/>
    <col min="13058" max="13058" width="19" style="379" customWidth="1"/>
    <col min="13059" max="13059" width="15.25" style="379" bestFit="1" customWidth="1"/>
    <col min="13060" max="13061" width="12.625" style="379" customWidth="1"/>
    <col min="13062" max="13062" width="17.25" style="379" bestFit="1" customWidth="1"/>
    <col min="13063" max="13063" width="14.25" style="379" customWidth="1"/>
    <col min="13064" max="13064" width="22.25" style="379" customWidth="1"/>
    <col min="13065" max="13065" width="23" style="379" customWidth="1"/>
    <col min="13066" max="13066" width="13" style="379" customWidth="1"/>
    <col min="13067" max="13067" width="12.625" style="379" customWidth="1"/>
    <col min="13068" max="13068" width="11.625" style="379" customWidth="1"/>
    <col min="13069" max="13069" width="8.25" style="379" customWidth="1"/>
    <col min="13070" max="13071" width="12" style="379" customWidth="1"/>
    <col min="13072" max="13310" width="11" style="379"/>
    <col min="13311" max="13311" width="18.25" style="379" bestFit="1" customWidth="1"/>
    <col min="13312" max="13312" width="14.375" style="379" customWidth="1"/>
    <col min="13313" max="13313" width="11.625" style="379" customWidth="1"/>
    <col min="13314" max="13314" width="19" style="379" customWidth="1"/>
    <col min="13315" max="13315" width="15.25" style="379" bestFit="1" customWidth="1"/>
    <col min="13316" max="13317" width="12.625" style="379" customWidth="1"/>
    <col min="13318" max="13318" width="17.25" style="379" bestFit="1" customWidth="1"/>
    <col min="13319" max="13319" width="14.25" style="379" customWidth="1"/>
    <col min="13320" max="13320" width="22.25" style="379" customWidth="1"/>
    <col min="13321" max="13321" width="23" style="379" customWidth="1"/>
    <col min="13322" max="13322" width="13" style="379" customWidth="1"/>
    <col min="13323" max="13323" width="12.625" style="379" customWidth="1"/>
    <col min="13324" max="13324" width="11.625" style="379" customWidth="1"/>
    <col min="13325" max="13325" width="8.25" style="379" customWidth="1"/>
    <col min="13326" max="13327" width="12" style="379" customWidth="1"/>
    <col min="13328" max="13566" width="11" style="379"/>
    <col min="13567" max="13567" width="18.25" style="379" bestFit="1" customWidth="1"/>
    <col min="13568" max="13568" width="14.375" style="379" customWidth="1"/>
    <col min="13569" max="13569" width="11.625" style="379" customWidth="1"/>
    <col min="13570" max="13570" width="19" style="379" customWidth="1"/>
    <col min="13571" max="13571" width="15.25" style="379" bestFit="1" customWidth="1"/>
    <col min="13572" max="13573" width="12.625" style="379" customWidth="1"/>
    <col min="13574" max="13574" width="17.25" style="379" bestFit="1" customWidth="1"/>
    <col min="13575" max="13575" width="14.25" style="379" customWidth="1"/>
    <col min="13576" max="13576" width="22.25" style="379" customWidth="1"/>
    <col min="13577" max="13577" width="23" style="379" customWidth="1"/>
    <col min="13578" max="13578" width="13" style="379" customWidth="1"/>
    <col min="13579" max="13579" width="12.625" style="379" customWidth="1"/>
    <col min="13580" max="13580" width="11.625" style="379" customWidth="1"/>
    <col min="13581" max="13581" width="8.25" style="379" customWidth="1"/>
    <col min="13582" max="13583" width="12" style="379" customWidth="1"/>
    <col min="13584" max="13822" width="11" style="379"/>
    <col min="13823" max="13823" width="18.25" style="379" bestFit="1" customWidth="1"/>
    <col min="13824" max="13824" width="14.375" style="379" customWidth="1"/>
    <col min="13825" max="13825" width="11.625" style="379" customWidth="1"/>
    <col min="13826" max="13826" width="19" style="379" customWidth="1"/>
    <col min="13827" max="13827" width="15.25" style="379" bestFit="1" customWidth="1"/>
    <col min="13828" max="13829" width="12.625" style="379" customWidth="1"/>
    <col min="13830" max="13830" width="17.25" style="379" bestFit="1" customWidth="1"/>
    <col min="13831" max="13831" width="14.25" style="379" customWidth="1"/>
    <col min="13832" max="13832" width="22.25" style="379" customWidth="1"/>
    <col min="13833" max="13833" width="23" style="379" customWidth="1"/>
    <col min="13834" max="13834" width="13" style="379" customWidth="1"/>
    <col min="13835" max="13835" width="12.625" style="379" customWidth="1"/>
    <col min="13836" max="13836" width="11.625" style="379" customWidth="1"/>
    <col min="13837" max="13837" width="8.25" style="379" customWidth="1"/>
    <col min="13838" max="13839" width="12" style="379" customWidth="1"/>
    <col min="13840" max="14078" width="11" style="379"/>
    <col min="14079" max="14079" width="18.25" style="379" bestFit="1" customWidth="1"/>
    <col min="14080" max="14080" width="14.375" style="379" customWidth="1"/>
    <col min="14081" max="14081" width="11.625" style="379" customWidth="1"/>
    <col min="14082" max="14082" width="19" style="379" customWidth="1"/>
    <col min="14083" max="14083" width="15.25" style="379" bestFit="1" customWidth="1"/>
    <col min="14084" max="14085" width="12.625" style="379" customWidth="1"/>
    <col min="14086" max="14086" width="17.25" style="379" bestFit="1" customWidth="1"/>
    <col min="14087" max="14087" width="14.25" style="379" customWidth="1"/>
    <col min="14088" max="14088" width="22.25" style="379" customWidth="1"/>
    <col min="14089" max="14089" width="23" style="379" customWidth="1"/>
    <col min="14090" max="14090" width="13" style="379" customWidth="1"/>
    <col min="14091" max="14091" width="12.625" style="379" customWidth="1"/>
    <col min="14092" max="14092" width="11.625" style="379" customWidth="1"/>
    <col min="14093" max="14093" width="8.25" style="379" customWidth="1"/>
    <col min="14094" max="14095" width="12" style="379" customWidth="1"/>
    <col min="14096" max="14334" width="11" style="379"/>
    <col min="14335" max="14335" width="18.25" style="379" bestFit="1" customWidth="1"/>
    <col min="14336" max="14336" width="14.375" style="379" customWidth="1"/>
    <col min="14337" max="14337" width="11.625" style="379" customWidth="1"/>
    <col min="14338" max="14338" width="19" style="379" customWidth="1"/>
    <col min="14339" max="14339" width="15.25" style="379" bestFit="1" customWidth="1"/>
    <col min="14340" max="14341" width="12.625" style="379" customWidth="1"/>
    <col min="14342" max="14342" width="17.25" style="379" bestFit="1" customWidth="1"/>
    <col min="14343" max="14343" width="14.25" style="379" customWidth="1"/>
    <col min="14344" max="14344" width="22.25" style="379" customWidth="1"/>
    <col min="14345" max="14345" width="23" style="379" customWidth="1"/>
    <col min="14346" max="14346" width="13" style="379" customWidth="1"/>
    <col min="14347" max="14347" width="12.625" style="379" customWidth="1"/>
    <col min="14348" max="14348" width="11.625" style="379" customWidth="1"/>
    <col min="14349" max="14349" width="8.25" style="379" customWidth="1"/>
    <col min="14350" max="14351" width="12" style="379" customWidth="1"/>
    <col min="14352" max="14590" width="11" style="379"/>
    <col min="14591" max="14591" width="18.25" style="379" bestFit="1" customWidth="1"/>
    <col min="14592" max="14592" width="14.375" style="379" customWidth="1"/>
    <col min="14593" max="14593" width="11.625" style="379" customWidth="1"/>
    <col min="14594" max="14594" width="19" style="379" customWidth="1"/>
    <col min="14595" max="14595" width="15.25" style="379" bestFit="1" customWidth="1"/>
    <col min="14596" max="14597" width="12.625" style="379" customWidth="1"/>
    <col min="14598" max="14598" width="17.25" style="379" bestFit="1" customWidth="1"/>
    <col min="14599" max="14599" width="14.25" style="379" customWidth="1"/>
    <col min="14600" max="14600" width="22.25" style="379" customWidth="1"/>
    <col min="14601" max="14601" width="23" style="379" customWidth="1"/>
    <col min="14602" max="14602" width="13" style="379" customWidth="1"/>
    <col min="14603" max="14603" width="12.625" style="379" customWidth="1"/>
    <col min="14604" max="14604" width="11.625" style="379" customWidth="1"/>
    <col min="14605" max="14605" width="8.25" style="379" customWidth="1"/>
    <col min="14606" max="14607" width="12" style="379" customWidth="1"/>
    <col min="14608" max="14846" width="11" style="379"/>
    <col min="14847" max="14847" width="18.25" style="379" bestFit="1" customWidth="1"/>
    <col min="14848" max="14848" width="14.375" style="379" customWidth="1"/>
    <col min="14849" max="14849" width="11.625" style="379" customWidth="1"/>
    <col min="14850" max="14850" width="19" style="379" customWidth="1"/>
    <col min="14851" max="14851" width="15.25" style="379" bestFit="1" customWidth="1"/>
    <col min="14852" max="14853" width="12.625" style="379" customWidth="1"/>
    <col min="14854" max="14854" width="17.25" style="379" bestFit="1" customWidth="1"/>
    <col min="14855" max="14855" width="14.25" style="379" customWidth="1"/>
    <col min="14856" max="14856" width="22.25" style="379" customWidth="1"/>
    <col min="14857" max="14857" width="23" style="379" customWidth="1"/>
    <col min="14858" max="14858" width="13" style="379" customWidth="1"/>
    <col min="14859" max="14859" width="12.625" style="379" customWidth="1"/>
    <col min="14860" max="14860" width="11.625" style="379" customWidth="1"/>
    <col min="14861" max="14861" width="8.25" style="379" customWidth="1"/>
    <col min="14862" max="14863" width="12" style="379" customWidth="1"/>
    <col min="14864" max="15102" width="11" style="379"/>
    <col min="15103" max="15103" width="18.25" style="379" bestFit="1" customWidth="1"/>
    <col min="15104" max="15104" width="14.375" style="379" customWidth="1"/>
    <col min="15105" max="15105" width="11.625" style="379" customWidth="1"/>
    <col min="15106" max="15106" width="19" style="379" customWidth="1"/>
    <col min="15107" max="15107" width="15.25" style="379" bestFit="1" customWidth="1"/>
    <col min="15108" max="15109" width="12.625" style="379" customWidth="1"/>
    <col min="15110" max="15110" width="17.25" style="379" bestFit="1" customWidth="1"/>
    <col min="15111" max="15111" width="14.25" style="379" customWidth="1"/>
    <col min="15112" max="15112" width="22.25" style="379" customWidth="1"/>
    <col min="15113" max="15113" width="23" style="379" customWidth="1"/>
    <col min="15114" max="15114" width="13" style="379" customWidth="1"/>
    <col min="15115" max="15115" width="12.625" style="379" customWidth="1"/>
    <col min="15116" max="15116" width="11.625" style="379" customWidth="1"/>
    <col min="15117" max="15117" width="8.25" style="379" customWidth="1"/>
    <col min="15118" max="15119" width="12" style="379" customWidth="1"/>
    <col min="15120" max="15358" width="11" style="379"/>
    <col min="15359" max="15359" width="18.25" style="379" bestFit="1" customWidth="1"/>
    <col min="15360" max="15360" width="14.375" style="379" customWidth="1"/>
    <col min="15361" max="15361" width="11.625" style="379" customWidth="1"/>
    <col min="15362" max="15362" width="19" style="379" customWidth="1"/>
    <col min="15363" max="15363" width="15.25" style="379" bestFit="1" customWidth="1"/>
    <col min="15364" max="15365" width="12.625" style="379" customWidth="1"/>
    <col min="15366" max="15366" width="17.25" style="379" bestFit="1" customWidth="1"/>
    <col min="15367" max="15367" width="14.25" style="379" customWidth="1"/>
    <col min="15368" max="15368" width="22.25" style="379" customWidth="1"/>
    <col min="15369" max="15369" width="23" style="379" customWidth="1"/>
    <col min="15370" max="15370" width="13" style="379" customWidth="1"/>
    <col min="15371" max="15371" width="12.625" style="379" customWidth="1"/>
    <col min="15372" max="15372" width="11.625" style="379" customWidth="1"/>
    <col min="15373" max="15373" width="8.25" style="379" customWidth="1"/>
    <col min="15374" max="15375" width="12" style="379" customWidth="1"/>
    <col min="15376" max="15614" width="11" style="379"/>
    <col min="15615" max="15615" width="18.25" style="379" bestFit="1" customWidth="1"/>
    <col min="15616" max="15616" width="14.375" style="379" customWidth="1"/>
    <col min="15617" max="15617" width="11.625" style="379" customWidth="1"/>
    <col min="15618" max="15618" width="19" style="379" customWidth="1"/>
    <col min="15619" max="15619" width="15.25" style="379" bestFit="1" customWidth="1"/>
    <col min="15620" max="15621" width="12.625" style="379" customWidth="1"/>
    <col min="15622" max="15622" width="17.25" style="379" bestFit="1" customWidth="1"/>
    <col min="15623" max="15623" width="14.25" style="379" customWidth="1"/>
    <col min="15624" max="15624" width="22.25" style="379" customWidth="1"/>
    <col min="15625" max="15625" width="23" style="379" customWidth="1"/>
    <col min="15626" max="15626" width="13" style="379" customWidth="1"/>
    <col min="15627" max="15627" width="12.625" style="379" customWidth="1"/>
    <col min="15628" max="15628" width="11.625" style="379" customWidth="1"/>
    <col min="15629" max="15629" width="8.25" style="379" customWidth="1"/>
    <col min="15630" max="15631" width="12" style="379" customWidth="1"/>
    <col min="15632" max="15870" width="11" style="379"/>
    <col min="15871" max="15871" width="18.25" style="379" bestFit="1" customWidth="1"/>
    <col min="15872" max="15872" width="14.375" style="379" customWidth="1"/>
    <col min="15873" max="15873" width="11.625" style="379" customWidth="1"/>
    <col min="15874" max="15874" width="19" style="379" customWidth="1"/>
    <col min="15875" max="15875" width="15.25" style="379" bestFit="1" customWidth="1"/>
    <col min="15876" max="15877" width="12.625" style="379" customWidth="1"/>
    <col min="15878" max="15878" width="17.25" style="379" bestFit="1" customWidth="1"/>
    <col min="15879" max="15879" width="14.25" style="379" customWidth="1"/>
    <col min="15880" max="15880" width="22.25" style="379" customWidth="1"/>
    <col min="15881" max="15881" width="23" style="379" customWidth="1"/>
    <col min="15882" max="15882" width="13" style="379" customWidth="1"/>
    <col min="15883" max="15883" width="12.625" style="379" customWidth="1"/>
    <col min="15884" max="15884" width="11.625" style="379" customWidth="1"/>
    <col min="15885" max="15885" width="8.25" style="379" customWidth="1"/>
    <col min="15886" max="15887" width="12" style="379" customWidth="1"/>
    <col min="15888" max="16126" width="11" style="379"/>
    <col min="16127" max="16127" width="18.25" style="379" bestFit="1" customWidth="1"/>
    <col min="16128" max="16128" width="14.375" style="379" customWidth="1"/>
    <col min="16129" max="16129" width="11.625" style="379" customWidth="1"/>
    <col min="16130" max="16130" width="19" style="379" customWidth="1"/>
    <col min="16131" max="16131" width="15.25" style="379" bestFit="1" customWidth="1"/>
    <col min="16132" max="16133" width="12.625" style="379" customWidth="1"/>
    <col min="16134" max="16134" width="17.25" style="379" bestFit="1" customWidth="1"/>
    <col min="16135" max="16135" width="14.25" style="379" customWidth="1"/>
    <col min="16136" max="16136" width="22.25" style="379" customWidth="1"/>
    <col min="16137" max="16137" width="23" style="379" customWidth="1"/>
    <col min="16138" max="16138" width="13" style="379" customWidth="1"/>
    <col min="16139" max="16139" width="12.625" style="379" customWidth="1"/>
    <col min="16140" max="16140" width="11.625" style="379" customWidth="1"/>
    <col min="16141" max="16141" width="8.25" style="379" customWidth="1"/>
    <col min="16142" max="16143" width="12" style="379" customWidth="1"/>
    <col min="16144" max="16384" width="11" style="379"/>
  </cols>
  <sheetData>
    <row r="1" spans="1:26" s="288" customFormat="1" ht="13.5" hidden="1" customHeight="1" thickBot="1" x14ac:dyDescent="0.25">
      <c r="A1" s="287">
        <f ca="1">TODAY()</f>
        <v>44000</v>
      </c>
      <c r="B1" s="287"/>
      <c r="C1" s="287"/>
      <c r="G1" s="289"/>
    </row>
    <row r="2" spans="1:26" s="288" customFormat="1" ht="45" customHeight="1" thickTop="1" thickBot="1" x14ac:dyDescent="0.25">
      <c r="A2" s="291" t="s">
        <v>188</v>
      </c>
      <c r="B2" s="401"/>
      <c r="C2" s="482">
        <f>Planif!C1</f>
        <v>44197</v>
      </c>
      <c r="D2" s="482"/>
      <c r="E2" s="292"/>
      <c r="F2" s="292"/>
      <c r="G2" s="293"/>
      <c r="H2" s="292"/>
      <c r="I2" s="292"/>
      <c r="J2" s="292"/>
      <c r="K2" s="292"/>
      <c r="L2" s="292"/>
      <c r="M2" s="294"/>
      <c r="N2" s="492" t="s">
        <v>31</v>
      </c>
      <c r="O2" s="493"/>
      <c r="P2" s="493"/>
      <c r="Q2" s="493"/>
      <c r="R2" s="493"/>
      <c r="S2" s="493"/>
      <c r="T2" s="494"/>
      <c r="U2" s="489" t="s">
        <v>0</v>
      </c>
      <c r="V2" s="490"/>
      <c r="W2" s="490"/>
      <c r="X2" s="490"/>
      <c r="Y2" s="490"/>
      <c r="Z2" s="491"/>
    </row>
    <row r="3" spans="1:26" s="288" customFormat="1" ht="38.25" customHeight="1" thickTop="1" x14ac:dyDescent="0.2">
      <c r="A3" s="508" t="s">
        <v>1</v>
      </c>
      <c r="B3" s="514" t="s">
        <v>3</v>
      </c>
      <c r="C3" s="515"/>
      <c r="D3" s="515"/>
      <c r="E3" s="516"/>
      <c r="F3" s="485" t="s">
        <v>241</v>
      </c>
      <c r="G3" s="510" t="s">
        <v>4</v>
      </c>
      <c r="H3" s="512" t="s">
        <v>34</v>
      </c>
      <c r="I3" s="512" t="s">
        <v>2</v>
      </c>
      <c r="J3" s="495" t="s">
        <v>5</v>
      </c>
      <c r="K3" s="496"/>
      <c r="L3" s="497" t="s">
        <v>248</v>
      </c>
      <c r="M3" s="499" t="s">
        <v>36</v>
      </c>
      <c r="N3" s="501" t="s">
        <v>30</v>
      </c>
      <c r="O3" s="502"/>
      <c r="P3" s="502"/>
      <c r="Q3" s="502"/>
      <c r="R3" s="502"/>
      <c r="S3" s="502"/>
      <c r="T3" s="503"/>
      <c r="U3" s="504" t="s">
        <v>6</v>
      </c>
      <c r="V3" s="295" t="s">
        <v>7</v>
      </c>
      <c r="W3" s="295" t="s">
        <v>45</v>
      </c>
      <c r="X3" s="506" t="s">
        <v>59</v>
      </c>
      <c r="Y3" s="483" t="s">
        <v>60</v>
      </c>
      <c r="Z3" s="487" t="s">
        <v>217</v>
      </c>
    </row>
    <row r="4" spans="1:26" s="288" customFormat="1" ht="30.75" customHeight="1" thickBot="1" x14ac:dyDescent="0.25">
      <c r="A4" s="509"/>
      <c r="B4" s="296" t="s">
        <v>176</v>
      </c>
      <c r="C4" s="346" t="s">
        <v>254</v>
      </c>
      <c r="D4" s="296" t="s">
        <v>177</v>
      </c>
      <c r="E4" s="346" t="s">
        <v>254</v>
      </c>
      <c r="F4" s="486"/>
      <c r="G4" s="511"/>
      <c r="H4" s="513"/>
      <c r="I4" s="513"/>
      <c r="J4" s="297" t="s">
        <v>10</v>
      </c>
      <c r="K4" s="298" t="s">
        <v>11</v>
      </c>
      <c r="L4" s="498"/>
      <c r="M4" s="500"/>
      <c r="N4" s="299" t="s">
        <v>35</v>
      </c>
      <c r="O4" s="300" t="s">
        <v>37</v>
      </c>
      <c r="P4" s="300" t="s">
        <v>27</v>
      </c>
      <c r="Q4" s="300" t="s">
        <v>29</v>
      </c>
      <c r="R4" s="300" t="s">
        <v>28</v>
      </c>
      <c r="S4" s="301" t="s">
        <v>53</v>
      </c>
      <c r="T4" s="302" t="s">
        <v>52</v>
      </c>
      <c r="U4" s="505"/>
      <c r="V4" s="298" t="s">
        <v>12</v>
      </c>
      <c r="W4" s="298" t="s">
        <v>12</v>
      </c>
      <c r="X4" s="507"/>
      <c r="Y4" s="484"/>
      <c r="Z4" s="488"/>
    </row>
    <row r="5" spans="1:26" s="288" customFormat="1" ht="20.25" customHeight="1" thickTop="1" x14ac:dyDescent="0.2">
      <c r="A5" s="303" t="s">
        <v>102</v>
      </c>
      <c r="B5" s="304">
        <v>44438</v>
      </c>
      <c r="C5" s="347">
        <f t="shared" ref="C5:C36" si="0">IF(B5="","",WEEKNUM(B5,2))</f>
        <v>36</v>
      </c>
      <c r="D5" s="304">
        <v>44441</v>
      </c>
      <c r="E5" s="347">
        <f t="shared" ref="E5:E30" si="1">IF(D5="","",WEEKNUM(D5,2))</f>
        <v>36</v>
      </c>
      <c r="F5" s="305"/>
      <c r="G5" s="306">
        <f t="shared" ref="G5:G36" ca="1" si="2">IF(B5= "", "",B5-$A$1)</f>
        <v>438</v>
      </c>
      <c r="H5" s="307"/>
      <c r="I5" s="308"/>
      <c r="J5" s="309"/>
      <c r="K5" s="310"/>
      <c r="L5" s="121" t="s">
        <v>202</v>
      </c>
      <c r="M5" s="121" t="s">
        <v>280</v>
      </c>
      <c r="N5" s="311"/>
      <c r="O5" s="312"/>
      <c r="P5" s="312"/>
      <c r="Q5" s="312"/>
      <c r="R5" s="313"/>
      <c r="S5" s="313"/>
      <c r="T5" s="314">
        <f t="shared" ref="T5:T22" si="3">SUM(N5:S5)</f>
        <v>0</v>
      </c>
      <c r="U5" s="315"/>
      <c r="V5" s="316"/>
      <c r="W5" s="310"/>
      <c r="X5" s="310">
        <v>5</v>
      </c>
      <c r="Y5" s="310">
        <v>5</v>
      </c>
      <c r="Z5" s="352"/>
    </row>
    <row r="6" spans="1:26" s="288" customFormat="1" ht="20.25" customHeight="1" x14ac:dyDescent="0.2">
      <c r="A6" s="303" t="s">
        <v>214</v>
      </c>
      <c r="B6" s="304">
        <v>44440</v>
      </c>
      <c r="C6" s="347">
        <f t="shared" si="0"/>
        <v>36</v>
      </c>
      <c r="D6" s="304">
        <v>44469</v>
      </c>
      <c r="E6" s="347">
        <f t="shared" si="1"/>
        <v>40</v>
      </c>
      <c r="F6" s="305"/>
      <c r="G6" s="306">
        <f t="shared" ca="1" si="2"/>
        <v>440</v>
      </c>
      <c r="H6" s="307"/>
      <c r="I6" s="308"/>
      <c r="J6" s="309"/>
      <c r="K6" s="310"/>
      <c r="L6" s="121" t="s">
        <v>286</v>
      </c>
      <c r="M6" s="121"/>
      <c r="N6" s="311"/>
      <c r="O6" s="312"/>
      <c r="P6" s="312"/>
      <c r="Q6" s="312"/>
      <c r="R6" s="313"/>
      <c r="S6" s="313"/>
      <c r="T6" s="314">
        <f t="shared" si="3"/>
        <v>0</v>
      </c>
      <c r="U6" s="315" t="s">
        <v>21</v>
      </c>
      <c r="V6" s="316" t="s">
        <v>15</v>
      </c>
      <c r="W6" s="310" t="s">
        <v>15</v>
      </c>
      <c r="X6" s="310">
        <v>15</v>
      </c>
      <c r="Y6" s="310">
        <v>15</v>
      </c>
      <c r="Z6" s="352"/>
    </row>
    <row r="7" spans="1:26" s="288" customFormat="1" ht="20.25" customHeight="1" x14ac:dyDescent="0.2">
      <c r="A7" s="303" t="s">
        <v>299</v>
      </c>
      <c r="B7" s="304">
        <v>44443</v>
      </c>
      <c r="C7" s="347">
        <f t="shared" si="0"/>
        <v>36</v>
      </c>
      <c r="D7" s="304">
        <v>44444</v>
      </c>
      <c r="E7" s="347">
        <f t="shared" si="1"/>
        <v>36</v>
      </c>
      <c r="F7" s="305"/>
      <c r="G7" s="306">
        <f t="shared" ca="1" si="2"/>
        <v>443</v>
      </c>
      <c r="H7" s="307"/>
      <c r="I7" s="308"/>
      <c r="J7" s="309"/>
      <c r="K7" s="310"/>
      <c r="L7" s="121" t="s">
        <v>202</v>
      </c>
      <c r="M7" s="121" t="s">
        <v>465</v>
      </c>
      <c r="N7" s="311"/>
      <c r="O7" s="312"/>
      <c r="P7" s="312">
        <v>1</v>
      </c>
      <c r="Q7" s="312"/>
      <c r="R7" s="313"/>
      <c r="S7" s="313"/>
      <c r="T7" s="314">
        <f t="shared" si="3"/>
        <v>1</v>
      </c>
      <c r="U7" s="315"/>
      <c r="V7" s="316" t="s">
        <v>15</v>
      </c>
      <c r="W7" s="310" t="s">
        <v>15</v>
      </c>
      <c r="X7" s="310">
        <v>0</v>
      </c>
      <c r="Y7" s="310">
        <v>0</v>
      </c>
      <c r="Z7" s="352"/>
    </row>
    <row r="8" spans="1:26" s="288" customFormat="1" ht="20.25" customHeight="1" x14ac:dyDescent="0.2">
      <c r="A8" s="303" t="s">
        <v>300</v>
      </c>
      <c r="B8" s="304">
        <v>44448</v>
      </c>
      <c r="C8" s="347">
        <f t="shared" si="0"/>
        <v>37</v>
      </c>
      <c r="D8" s="304">
        <v>44448</v>
      </c>
      <c r="E8" s="347">
        <f t="shared" si="1"/>
        <v>37</v>
      </c>
      <c r="F8" s="305"/>
      <c r="G8" s="306">
        <f t="shared" ca="1" si="2"/>
        <v>448</v>
      </c>
      <c r="H8" s="307"/>
      <c r="I8" s="308"/>
      <c r="J8" s="309"/>
      <c r="K8" s="310"/>
      <c r="L8" s="121" t="s">
        <v>202</v>
      </c>
      <c r="M8" s="121"/>
      <c r="N8" s="311"/>
      <c r="O8" s="312"/>
      <c r="P8" s="312"/>
      <c r="Q8" s="312"/>
      <c r="R8" s="313"/>
      <c r="S8" s="313"/>
      <c r="T8" s="314">
        <f t="shared" si="3"/>
        <v>0</v>
      </c>
      <c r="U8" s="315"/>
      <c r="V8" s="316"/>
      <c r="W8" s="310"/>
      <c r="X8" s="310">
        <v>0</v>
      </c>
      <c r="Y8" s="310">
        <v>0</v>
      </c>
      <c r="Z8" s="352"/>
    </row>
    <row r="9" spans="1:26" s="288" customFormat="1" ht="20.25" customHeight="1" x14ac:dyDescent="0.2">
      <c r="A9" s="303" t="s">
        <v>164</v>
      </c>
      <c r="B9" s="304">
        <v>44451</v>
      </c>
      <c r="C9" s="347">
        <f t="shared" si="0"/>
        <v>37</v>
      </c>
      <c r="D9" s="304">
        <v>44451</v>
      </c>
      <c r="E9" s="347">
        <f t="shared" si="1"/>
        <v>37</v>
      </c>
      <c r="F9" s="305"/>
      <c r="G9" s="306">
        <f t="shared" ca="1" si="2"/>
        <v>451</v>
      </c>
      <c r="H9" s="307"/>
      <c r="I9" s="308"/>
      <c r="J9" s="309"/>
      <c r="K9" s="310"/>
      <c r="L9" s="121" t="s">
        <v>202</v>
      </c>
      <c r="M9" s="121" t="s">
        <v>390</v>
      </c>
      <c r="N9" s="311"/>
      <c r="O9" s="312"/>
      <c r="P9" s="312"/>
      <c r="Q9" s="312"/>
      <c r="R9" s="313"/>
      <c r="S9" s="313"/>
      <c r="T9" s="314">
        <f t="shared" si="3"/>
        <v>0</v>
      </c>
      <c r="U9" s="315" t="s">
        <v>14</v>
      </c>
      <c r="V9" s="316" t="s">
        <v>18</v>
      </c>
      <c r="W9" s="310" t="s">
        <v>18</v>
      </c>
      <c r="X9" s="310">
        <v>0</v>
      </c>
      <c r="Y9" s="310">
        <v>0</v>
      </c>
      <c r="Z9" s="352"/>
    </row>
    <row r="10" spans="1:26" s="288" customFormat="1" ht="20.25" customHeight="1" x14ac:dyDescent="0.2">
      <c r="A10" s="303" t="s">
        <v>344</v>
      </c>
      <c r="B10" s="317">
        <v>44454</v>
      </c>
      <c r="C10" s="347">
        <f t="shared" si="0"/>
        <v>38</v>
      </c>
      <c r="D10" s="317">
        <v>44458</v>
      </c>
      <c r="E10" s="347">
        <f t="shared" si="1"/>
        <v>38</v>
      </c>
      <c r="F10" s="305"/>
      <c r="G10" s="306">
        <f t="shared" ca="1" si="2"/>
        <v>454</v>
      </c>
      <c r="H10" s="307"/>
      <c r="I10" s="308"/>
      <c r="J10" s="309"/>
      <c r="K10" s="310"/>
      <c r="L10" s="121" t="s">
        <v>202</v>
      </c>
      <c r="M10" s="121" t="s">
        <v>280</v>
      </c>
      <c r="N10" s="311"/>
      <c r="O10" s="312"/>
      <c r="P10" s="312">
        <v>1</v>
      </c>
      <c r="Q10" s="312"/>
      <c r="R10" s="313"/>
      <c r="S10" s="313"/>
      <c r="T10" s="314">
        <f t="shared" si="3"/>
        <v>1</v>
      </c>
      <c r="U10" s="315" t="s">
        <v>14</v>
      </c>
      <c r="V10" s="316" t="s">
        <v>15</v>
      </c>
      <c r="W10" s="310" t="s">
        <v>15</v>
      </c>
      <c r="X10" s="310">
        <v>5</v>
      </c>
      <c r="Y10" s="310">
        <v>3</v>
      </c>
      <c r="Z10" s="352" t="s">
        <v>345</v>
      </c>
    </row>
    <row r="11" spans="1:26" s="288" customFormat="1" ht="20.25" customHeight="1" x14ac:dyDescent="0.2">
      <c r="A11" s="303" t="s">
        <v>348</v>
      </c>
      <c r="B11" s="304">
        <v>44454</v>
      </c>
      <c r="C11" s="347">
        <f t="shared" si="0"/>
        <v>38</v>
      </c>
      <c r="D11" s="304">
        <v>44458</v>
      </c>
      <c r="E11" s="347">
        <f t="shared" si="1"/>
        <v>38</v>
      </c>
      <c r="F11" s="305"/>
      <c r="G11" s="306">
        <f t="shared" ca="1" si="2"/>
        <v>454</v>
      </c>
      <c r="H11" s="307"/>
      <c r="I11" s="308"/>
      <c r="J11" s="309"/>
      <c r="K11" s="310"/>
      <c r="L11" s="121" t="s">
        <v>202</v>
      </c>
      <c r="M11" s="121" t="s">
        <v>280</v>
      </c>
      <c r="N11" s="311"/>
      <c r="O11" s="312"/>
      <c r="P11" s="312">
        <v>1</v>
      </c>
      <c r="Q11" s="312"/>
      <c r="R11" s="313"/>
      <c r="S11" s="313"/>
      <c r="T11" s="314">
        <f t="shared" si="3"/>
        <v>1</v>
      </c>
      <c r="U11" s="315" t="s">
        <v>14</v>
      </c>
      <c r="V11" s="316" t="s">
        <v>15</v>
      </c>
      <c r="W11" s="310" t="s">
        <v>15</v>
      </c>
      <c r="X11" s="310">
        <v>5</v>
      </c>
      <c r="Y11" s="310">
        <v>3</v>
      </c>
      <c r="Z11" s="352" t="s">
        <v>345</v>
      </c>
    </row>
    <row r="12" spans="1:26" s="288" customFormat="1" ht="20.25" customHeight="1" x14ac:dyDescent="0.2">
      <c r="A12" s="303" t="s">
        <v>165</v>
      </c>
      <c r="B12" s="304">
        <v>44456</v>
      </c>
      <c r="C12" s="347">
        <f t="shared" si="0"/>
        <v>38</v>
      </c>
      <c r="D12" s="304">
        <v>44458</v>
      </c>
      <c r="E12" s="347">
        <f t="shared" si="1"/>
        <v>38</v>
      </c>
      <c r="F12" s="305"/>
      <c r="G12" s="306">
        <f t="shared" ca="1" si="2"/>
        <v>456</v>
      </c>
      <c r="H12" s="307"/>
      <c r="I12" s="319"/>
      <c r="J12" s="309"/>
      <c r="K12" s="310"/>
      <c r="L12" s="121" t="s">
        <v>202</v>
      </c>
      <c r="M12" s="121" t="s">
        <v>392</v>
      </c>
      <c r="N12" s="311"/>
      <c r="O12" s="312"/>
      <c r="P12" s="312"/>
      <c r="Q12" s="312"/>
      <c r="R12" s="313"/>
      <c r="S12" s="313"/>
      <c r="T12" s="314">
        <f t="shared" si="3"/>
        <v>0</v>
      </c>
      <c r="U12" s="315" t="s">
        <v>14</v>
      </c>
      <c r="V12" s="316" t="s">
        <v>18</v>
      </c>
      <c r="W12" s="310" t="s">
        <v>18</v>
      </c>
      <c r="X12" s="310">
        <v>0</v>
      </c>
      <c r="Y12" s="327">
        <v>0</v>
      </c>
      <c r="Z12" s="353"/>
    </row>
    <row r="13" spans="1:26" s="358" customFormat="1" ht="18" x14ac:dyDescent="0.2">
      <c r="A13" s="303" t="s">
        <v>162</v>
      </c>
      <c r="B13" s="304">
        <v>44457</v>
      </c>
      <c r="C13" s="347">
        <f t="shared" si="0"/>
        <v>38</v>
      </c>
      <c r="D13" s="304">
        <v>44457</v>
      </c>
      <c r="E13" s="347">
        <f t="shared" si="1"/>
        <v>38</v>
      </c>
      <c r="F13" s="305"/>
      <c r="G13" s="306">
        <f t="shared" ca="1" si="2"/>
        <v>457</v>
      </c>
      <c r="H13" s="307"/>
      <c r="I13" s="308"/>
      <c r="J13" s="309"/>
      <c r="K13" s="310"/>
      <c r="L13" s="121" t="s">
        <v>202</v>
      </c>
      <c r="M13" s="121" t="s">
        <v>380</v>
      </c>
      <c r="N13" s="311"/>
      <c r="O13" s="312"/>
      <c r="P13" s="312"/>
      <c r="Q13" s="312"/>
      <c r="R13" s="313"/>
      <c r="S13" s="313"/>
      <c r="T13" s="314">
        <f t="shared" si="3"/>
        <v>0</v>
      </c>
      <c r="U13" s="315" t="s">
        <v>14</v>
      </c>
      <c r="V13" s="316"/>
      <c r="W13" s="310"/>
      <c r="X13" s="310">
        <v>0</v>
      </c>
      <c r="Y13" s="327">
        <v>0</v>
      </c>
      <c r="Z13" s="353"/>
    </row>
    <row r="14" spans="1:26" s="358" customFormat="1" ht="20.25" customHeight="1" x14ac:dyDescent="0.2">
      <c r="A14" s="303" t="s">
        <v>163</v>
      </c>
      <c r="B14" s="304">
        <v>44457</v>
      </c>
      <c r="C14" s="347">
        <f t="shared" si="0"/>
        <v>38</v>
      </c>
      <c r="D14" s="304">
        <v>44458</v>
      </c>
      <c r="E14" s="347">
        <f t="shared" si="1"/>
        <v>38</v>
      </c>
      <c r="F14" s="305"/>
      <c r="G14" s="306">
        <f t="shared" ca="1" si="2"/>
        <v>457</v>
      </c>
      <c r="H14" s="307"/>
      <c r="I14" s="393"/>
      <c r="J14" s="309"/>
      <c r="K14" s="310"/>
      <c r="L14" s="121" t="s">
        <v>337</v>
      </c>
      <c r="M14" s="121" t="s">
        <v>338</v>
      </c>
      <c r="N14" s="311"/>
      <c r="O14" s="312"/>
      <c r="P14" s="312"/>
      <c r="Q14" s="312"/>
      <c r="R14" s="313"/>
      <c r="S14" s="313"/>
      <c r="T14" s="314">
        <f t="shared" si="3"/>
        <v>0</v>
      </c>
      <c r="U14" s="318" t="s">
        <v>14</v>
      </c>
      <c r="V14" s="310" t="s">
        <v>15</v>
      </c>
      <c r="W14" s="310" t="s">
        <v>18</v>
      </c>
      <c r="X14" s="310">
        <v>0</v>
      </c>
      <c r="Y14" s="310">
        <v>0</v>
      </c>
      <c r="Z14" s="352"/>
    </row>
    <row r="15" spans="1:26" s="288" customFormat="1" ht="20.25" customHeight="1" x14ac:dyDescent="0.2">
      <c r="A15" s="320" t="s">
        <v>190</v>
      </c>
      <c r="B15" s="321">
        <v>44457</v>
      </c>
      <c r="C15" s="347">
        <f t="shared" si="0"/>
        <v>38</v>
      </c>
      <c r="D15" s="321">
        <v>44457</v>
      </c>
      <c r="E15" s="347">
        <f t="shared" si="1"/>
        <v>38</v>
      </c>
      <c r="F15" s="322"/>
      <c r="G15" s="323">
        <f t="shared" ca="1" si="2"/>
        <v>457</v>
      </c>
      <c r="H15" s="324"/>
      <c r="I15" s="325"/>
      <c r="J15" s="326"/>
      <c r="K15" s="327"/>
      <c r="L15" s="328" t="s">
        <v>202</v>
      </c>
      <c r="M15" s="328" t="s">
        <v>467</v>
      </c>
      <c r="N15" s="329"/>
      <c r="O15" s="330"/>
      <c r="P15" s="330"/>
      <c r="Q15" s="330"/>
      <c r="R15" s="331"/>
      <c r="S15" s="331"/>
      <c r="T15" s="332">
        <f t="shared" si="3"/>
        <v>0</v>
      </c>
      <c r="U15" s="333" t="s">
        <v>14</v>
      </c>
      <c r="V15" s="334" t="s">
        <v>18</v>
      </c>
      <c r="W15" s="327" t="s">
        <v>18</v>
      </c>
      <c r="X15" s="327">
        <v>0</v>
      </c>
      <c r="Y15" s="310">
        <v>0</v>
      </c>
      <c r="Z15" s="352"/>
    </row>
    <row r="16" spans="1:26" s="288" customFormat="1" ht="20.25" customHeight="1" x14ac:dyDescent="0.2">
      <c r="A16" s="320" t="s">
        <v>301</v>
      </c>
      <c r="B16" s="321">
        <v>44457</v>
      </c>
      <c r="C16" s="347">
        <f t="shared" si="0"/>
        <v>38</v>
      </c>
      <c r="D16" s="321">
        <v>44458</v>
      </c>
      <c r="E16" s="347">
        <f t="shared" si="1"/>
        <v>38</v>
      </c>
      <c r="F16" s="322"/>
      <c r="G16" s="323">
        <f t="shared" ca="1" si="2"/>
        <v>457</v>
      </c>
      <c r="H16" s="324"/>
      <c r="I16" s="325"/>
      <c r="J16" s="326"/>
      <c r="K16" s="327"/>
      <c r="L16" s="328" t="s">
        <v>202</v>
      </c>
      <c r="M16" s="328" t="s">
        <v>421</v>
      </c>
      <c r="N16" s="329"/>
      <c r="O16" s="330"/>
      <c r="P16" s="330"/>
      <c r="Q16" s="330"/>
      <c r="R16" s="331"/>
      <c r="S16" s="331"/>
      <c r="T16" s="332">
        <f t="shared" si="3"/>
        <v>0</v>
      </c>
      <c r="U16" s="333"/>
      <c r="V16" s="334"/>
      <c r="W16" s="327"/>
      <c r="X16" s="327">
        <v>0</v>
      </c>
      <c r="Y16" s="310">
        <v>0</v>
      </c>
      <c r="Z16" s="352"/>
    </row>
    <row r="17" spans="1:26" s="288" customFormat="1" ht="20.25" customHeight="1" x14ac:dyDescent="0.2">
      <c r="A17" s="303" t="s">
        <v>166</v>
      </c>
      <c r="B17" s="304">
        <v>44458</v>
      </c>
      <c r="C17" s="347">
        <f t="shared" si="0"/>
        <v>38</v>
      </c>
      <c r="D17" s="304">
        <v>44458</v>
      </c>
      <c r="E17" s="347">
        <f t="shared" si="1"/>
        <v>38</v>
      </c>
      <c r="F17" s="305"/>
      <c r="G17" s="306">
        <f t="shared" ca="1" si="2"/>
        <v>458</v>
      </c>
      <c r="H17" s="307"/>
      <c r="I17" s="308"/>
      <c r="J17" s="309"/>
      <c r="K17" s="310"/>
      <c r="L17" s="121" t="s">
        <v>202</v>
      </c>
      <c r="M17" s="121" t="s">
        <v>422</v>
      </c>
      <c r="N17" s="311"/>
      <c r="O17" s="312"/>
      <c r="P17" s="312"/>
      <c r="Q17" s="312"/>
      <c r="R17" s="313"/>
      <c r="S17" s="313"/>
      <c r="T17" s="314">
        <f t="shared" si="3"/>
        <v>0</v>
      </c>
      <c r="U17" s="315" t="s">
        <v>14</v>
      </c>
      <c r="V17" s="316" t="s">
        <v>18</v>
      </c>
      <c r="W17" s="310" t="s">
        <v>18</v>
      </c>
      <c r="X17" s="310">
        <v>0</v>
      </c>
      <c r="Y17" s="310">
        <v>0</v>
      </c>
      <c r="Z17" s="352"/>
    </row>
    <row r="18" spans="1:26" s="288" customFormat="1" ht="20.25" customHeight="1" x14ac:dyDescent="0.2">
      <c r="A18" s="320" t="s">
        <v>259</v>
      </c>
      <c r="B18" s="321">
        <v>44464</v>
      </c>
      <c r="C18" s="347">
        <f t="shared" si="0"/>
        <v>39</v>
      </c>
      <c r="D18" s="321">
        <v>44464</v>
      </c>
      <c r="E18" s="347">
        <f t="shared" si="1"/>
        <v>39</v>
      </c>
      <c r="F18" s="322"/>
      <c r="G18" s="323">
        <f t="shared" ca="1" si="2"/>
        <v>464</v>
      </c>
      <c r="H18" s="324"/>
      <c r="I18" s="325"/>
      <c r="J18" s="326"/>
      <c r="K18" s="327"/>
      <c r="L18" s="328" t="s">
        <v>202</v>
      </c>
      <c r="M18" s="328" t="s">
        <v>314</v>
      </c>
      <c r="N18" s="329"/>
      <c r="O18" s="330">
        <v>2</v>
      </c>
      <c r="P18" s="330">
        <v>8</v>
      </c>
      <c r="Q18" s="330"/>
      <c r="R18" s="331">
        <v>3</v>
      </c>
      <c r="S18" s="331"/>
      <c r="T18" s="332">
        <f t="shared" si="3"/>
        <v>13</v>
      </c>
      <c r="U18" s="333" t="s">
        <v>14</v>
      </c>
      <c r="V18" s="334"/>
      <c r="W18" s="327"/>
      <c r="X18" s="327">
        <v>14</v>
      </c>
      <c r="Y18" s="310">
        <v>14</v>
      </c>
      <c r="Z18" s="352"/>
    </row>
    <row r="19" spans="1:26" s="288" customFormat="1" ht="20.25" customHeight="1" x14ac:dyDescent="0.2">
      <c r="A19" s="336" t="s">
        <v>213</v>
      </c>
      <c r="B19" s="337">
        <v>44464</v>
      </c>
      <c r="C19" s="347">
        <f t="shared" si="0"/>
        <v>39</v>
      </c>
      <c r="D19" s="337">
        <v>44465</v>
      </c>
      <c r="E19" s="347">
        <f t="shared" si="1"/>
        <v>39</v>
      </c>
      <c r="F19" s="338"/>
      <c r="G19" s="323">
        <f t="shared" ca="1" si="2"/>
        <v>464</v>
      </c>
      <c r="H19" s="339"/>
      <c r="I19" s="340"/>
      <c r="J19" s="326"/>
      <c r="K19" s="327"/>
      <c r="L19" s="328" t="s">
        <v>202</v>
      </c>
      <c r="M19" s="121" t="s">
        <v>280</v>
      </c>
      <c r="N19" s="311"/>
      <c r="O19" s="312"/>
      <c r="P19" s="312">
        <v>1</v>
      </c>
      <c r="Q19" s="312"/>
      <c r="R19" s="313"/>
      <c r="S19" s="313"/>
      <c r="T19" s="314">
        <f t="shared" si="3"/>
        <v>1</v>
      </c>
      <c r="U19" s="315"/>
      <c r="V19" s="316"/>
      <c r="W19" s="310"/>
      <c r="X19" s="310">
        <v>5</v>
      </c>
      <c r="Y19" s="310">
        <v>3</v>
      </c>
      <c r="Z19" s="352"/>
    </row>
    <row r="20" spans="1:26" s="288" customFormat="1" ht="20.25" customHeight="1" x14ac:dyDescent="0.2">
      <c r="A20" s="336" t="s">
        <v>302</v>
      </c>
      <c r="B20" s="337">
        <v>44464</v>
      </c>
      <c r="C20" s="347">
        <f t="shared" si="0"/>
        <v>39</v>
      </c>
      <c r="D20" s="337">
        <v>44465</v>
      </c>
      <c r="E20" s="347">
        <f t="shared" si="1"/>
        <v>39</v>
      </c>
      <c r="F20" s="338"/>
      <c r="G20" s="323">
        <f t="shared" ca="1" si="2"/>
        <v>464</v>
      </c>
      <c r="H20" s="339"/>
      <c r="I20" s="340"/>
      <c r="J20" s="326"/>
      <c r="K20" s="327"/>
      <c r="L20" s="328" t="s">
        <v>202</v>
      </c>
      <c r="M20" s="121" t="s">
        <v>423</v>
      </c>
      <c r="N20" s="311"/>
      <c r="O20" s="312"/>
      <c r="P20" s="312"/>
      <c r="Q20" s="312"/>
      <c r="R20" s="313"/>
      <c r="S20" s="313"/>
      <c r="T20" s="314">
        <f t="shared" si="3"/>
        <v>0</v>
      </c>
      <c r="U20" s="315"/>
      <c r="V20" s="316"/>
      <c r="W20" s="310"/>
      <c r="X20" s="310">
        <v>0</v>
      </c>
      <c r="Y20" s="310">
        <v>0</v>
      </c>
      <c r="Z20" s="352"/>
    </row>
    <row r="21" spans="1:26" s="288" customFormat="1" ht="20.25" customHeight="1" x14ac:dyDescent="0.2">
      <c r="A21" s="303" t="s">
        <v>167</v>
      </c>
      <c r="B21" s="304">
        <v>44465</v>
      </c>
      <c r="C21" s="347">
        <f t="shared" si="0"/>
        <v>39</v>
      </c>
      <c r="D21" s="304">
        <v>44465</v>
      </c>
      <c r="E21" s="347">
        <f t="shared" si="1"/>
        <v>39</v>
      </c>
      <c r="F21" s="305"/>
      <c r="G21" s="306">
        <f t="shared" ca="1" si="2"/>
        <v>465</v>
      </c>
      <c r="H21" s="307"/>
      <c r="I21" s="308"/>
      <c r="J21" s="309"/>
      <c r="K21" s="310"/>
      <c r="L21" s="121" t="s">
        <v>202</v>
      </c>
      <c r="M21" s="121"/>
      <c r="N21" s="311"/>
      <c r="O21" s="312"/>
      <c r="P21" s="312"/>
      <c r="Q21" s="312"/>
      <c r="R21" s="313"/>
      <c r="S21" s="313"/>
      <c r="T21" s="314">
        <f t="shared" si="3"/>
        <v>0</v>
      </c>
      <c r="U21" s="318" t="s">
        <v>14</v>
      </c>
      <c r="V21" s="310"/>
      <c r="W21" s="310"/>
      <c r="X21" s="310">
        <v>0</v>
      </c>
      <c r="Y21" s="310">
        <v>0</v>
      </c>
      <c r="Z21" s="352"/>
    </row>
    <row r="22" spans="1:26" s="288" customFormat="1" ht="20.25" customHeight="1" x14ac:dyDescent="0.2">
      <c r="A22" s="303" t="s">
        <v>214</v>
      </c>
      <c r="B22" s="304">
        <v>44470</v>
      </c>
      <c r="C22" s="347">
        <f t="shared" si="0"/>
        <v>40</v>
      </c>
      <c r="D22" s="304">
        <v>44500</v>
      </c>
      <c r="E22" s="347">
        <f t="shared" si="1"/>
        <v>44</v>
      </c>
      <c r="F22" s="305"/>
      <c r="G22" s="306">
        <f t="shared" ca="1" si="2"/>
        <v>470</v>
      </c>
      <c r="H22" s="307"/>
      <c r="I22" s="308"/>
      <c r="J22" s="309"/>
      <c r="K22" s="310"/>
      <c r="L22" s="121" t="s">
        <v>286</v>
      </c>
      <c r="M22" s="121"/>
      <c r="N22" s="311"/>
      <c r="O22" s="312"/>
      <c r="P22" s="312"/>
      <c r="Q22" s="312"/>
      <c r="R22" s="313"/>
      <c r="S22" s="313"/>
      <c r="T22" s="314">
        <f t="shared" si="3"/>
        <v>0</v>
      </c>
      <c r="U22" s="315" t="s">
        <v>21</v>
      </c>
      <c r="V22" s="316" t="s">
        <v>15</v>
      </c>
      <c r="W22" s="310" t="s">
        <v>15</v>
      </c>
      <c r="X22" s="310">
        <v>15</v>
      </c>
      <c r="Y22" s="310">
        <v>15</v>
      </c>
      <c r="Z22" s="352"/>
    </row>
    <row r="23" spans="1:26" s="288" customFormat="1" ht="20.25" customHeight="1" x14ac:dyDescent="0.2">
      <c r="A23" s="303" t="s">
        <v>341</v>
      </c>
      <c r="B23" s="304">
        <v>44471</v>
      </c>
      <c r="C23" s="347">
        <f t="shared" si="0"/>
        <v>40</v>
      </c>
      <c r="D23" s="304">
        <v>44472</v>
      </c>
      <c r="E23" s="347">
        <f t="shared" si="1"/>
        <v>40</v>
      </c>
      <c r="F23" s="305"/>
      <c r="G23" s="306">
        <f t="shared" ca="1" si="2"/>
        <v>471</v>
      </c>
      <c r="H23" s="307"/>
      <c r="I23" s="308"/>
      <c r="J23" s="309"/>
      <c r="K23" s="310"/>
      <c r="L23" s="121" t="s">
        <v>202</v>
      </c>
      <c r="M23" s="121" t="s">
        <v>342</v>
      </c>
      <c r="N23" s="311"/>
      <c r="O23" s="312"/>
      <c r="P23" s="312"/>
      <c r="Q23" s="312"/>
      <c r="R23" s="313"/>
      <c r="S23" s="313"/>
      <c r="T23" s="314"/>
      <c r="U23" s="315"/>
      <c r="V23" s="316"/>
      <c r="W23" s="310"/>
      <c r="X23" s="310">
        <v>0</v>
      </c>
      <c r="Y23" s="310">
        <v>0</v>
      </c>
      <c r="Z23" s="352"/>
    </row>
    <row r="24" spans="1:26" s="288" customFormat="1" ht="20.25" customHeight="1" x14ac:dyDescent="0.2">
      <c r="A24" s="303" t="s">
        <v>303</v>
      </c>
      <c r="B24" s="304">
        <v>44471</v>
      </c>
      <c r="C24" s="347">
        <f t="shared" si="0"/>
        <v>40</v>
      </c>
      <c r="D24" s="304">
        <v>44472</v>
      </c>
      <c r="E24" s="347">
        <f t="shared" si="1"/>
        <v>40</v>
      </c>
      <c r="F24" s="305"/>
      <c r="G24" s="306">
        <f t="shared" ca="1" si="2"/>
        <v>471</v>
      </c>
      <c r="H24" s="307"/>
      <c r="I24" s="308"/>
      <c r="J24" s="309"/>
      <c r="K24" s="310"/>
      <c r="L24" s="121" t="s">
        <v>202</v>
      </c>
      <c r="M24" s="121" t="s">
        <v>466</v>
      </c>
      <c r="N24" s="311"/>
      <c r="O24" s="312"/>
      <c r="P24" s="312"/>
      <c r="Q24" s="312"/>
      <c r="R24" s="313"/>
      <c r="S24" s="313"/>
      <c r="T24" s="314">
        <f t="shared" ref="T24:T29" si="4">SUM(N24:S24)</f>
        <v>0</v>
      </c>
      <c r="U24" s="315"/>
      <c r="V24" s="316"/>
      <c r="W24" s="310"/>
      <c r="X24" s="310">
        <v>0</v>
      </c>
      <c r="Y24" s="310">
        <v>0</v>
      </c>
      <c r="Z24" s="352"/>
    </row>
    <row r="25" spans="1:26" s="288" customFormat="1" ht="18" customHeight="1" x14ac:dyDescent="0.2">
      <c r="A25" s="303" t="s">
        <v>346</v>
      </c>
      <c r="B25" s="304">
        <v>44474</v>
      </c>
      <c r="C25" s="347">
        <f t="shared" si="0"/>
        <v>41</v>
      </c>
      <c r="D25" s="304">
        <v>44475</v>
      </c>
      <c r="E25" s="347">
        <f t="shared" si="1"/>
        <v>41</v>
      </c>
      <c r="F25" s="305"/>
      <c r="G25" s="306">
        <f t="shared" ca="1" si="2"/>
        <v>474</v>
      </c>
      <c r="H25" s="307"/>
      <c r="I25" s="403"/>
      <c r="J25" s="309"/>
      <c r="K25" s="310"/>
      <c r="L25" s="121" t="s">
        <v>202</v>
      </c>
      <c r="M25" s="121" t="s">
        <v>280</v>
      </c>
      <c r="N25" s="311"/>
      <c r="O25" s="312"/>
      <c r="P25" s="312">
        <v>1</v>
      </c>
      <c r="Q25" s="312"/>
      <c r="R25" s="313"/>
      <c r="S25" s="313"/>
      <c r="T25" s="314">
        <f t="shared" si="4"/>
        <v>1</v>
      </c>
      <c r="U25" s="315" t="s">
        <v>14</v>
      </c>
      <c r="V25" s="316" t="s">
        <v>15</v>
      </c>
      <c r="W25" s="310"/>
      <c r="X25" s="310">
        <v>5</v>
      </c>
      <c r="Y25" s="310">
        <v>3</v>
      </c>
      <c r="Z25" s="352" t="s">
        <v>347</v>
      </c>
    </row>
    <row r="26" spans="1:26" s="288" customFormat="1" ht="18" x14ac:dyDescent="0.2">
      <c r="A26" s="320" t="s">
        <v>324</v>
      </c>
      <c r="B26" s="321">
        <v>44488</v>
      </c>
      <c r="C26" s="347">
        <f t="shared" si="0"/>
        <v>43</v>
      </c>
      <c r="D26" s="321">
        <v>44491</v>
      </c>
      <c r="E26" s="347">
        <f t="shared" si="1"/>
        <v>43</v>
      </c>
      <c r="F26" s="322"/>
      <c r="G26" s="323">
        <f t="shared" ca="1" si="2"/>
        <v>488</v>
      </c>
      <c r="H26" s="324"/>
      <c r="I26" s="325"/>
      <c r="J26" s="326"/>
      <c r="K26" s="327"/>
      <c r="L26" s="328" t="s">
        <v>202</v>
      </c>
      <c r="M26" s="328" t="s">
        <v>280</v>
      </c>
      <c r="N26" s="329"/>
      <c r="O26" s="330"/>
      <c r="P26" s="330"/>
      <c r="Q26" s="330"/>
      <c r="R26" s="331"/>
      <c r="S26" s="331"/>
      <c r="T26" s="332">
        <f t="shared" si="4"/>
        <v>0</v>
      </c>
      <c r="U26" s="333"/>
      <c r="V26" s="334"/>
      <c r="W26" s="327"/>
      <c r="X26" s="327">
        <v>5</v>
      </c>
      <c r="Y26" s="310">
        <v>3</v>
      </c>
      <c r="Z26" s="352"/>
    </row>
    <row r="27" spans="1:26" s="288" customFormat="1" ht="18" x14ac:dyDescent="0.2">
      <c r="A27" s="303" t="s">
        <v>168</v>
      </c>
      <c r="B27" s="304">
        <v>44492</v>
      </c>
      <c r="C27" s="347">
        <f t="shared" si="0"/>
        <v>43</v>
      </c>
      <c r="D27" s="304">
        <v>44492</v>
      </c>
      <c r="E27" s="347">
        <f t="shared" si="1"/>
        <v>43</v>
      </c>
      <c r="F27" s="305"/>
      <c r="G27" s="306">
        <f t="shared" ca="1" si="2"/>
        <v>492</v>
      </c>
      <c r="H27" s="307"/>
      <c r="I27" s="308"/>
      <c r="J27" s="309"/>
      <c r="K27" s="310"/>
      <c r="L27" s="121" t="s">
        <v>202</v>
      </c>
      <c r="M27" s="121" t="s">
        <v>420</v>
      </c>
      <c r="N27" s="311"/>
      <c r="O27" s="312"/>
      <c r="P27" s="312"/>
      <c r="Q27" s="312"/>
      <c r="R27" s="313"/>
      <c r="S27" s="313"/>
      <c r="T27" s="314">
        <f t="shared" si="4"/>
        <v>0</v>
      </c>
      <c r="U27" s="315" t="s">
        <v>14</v>
      </c>
      <c r="V27" s="316"/>
      <c r="W27" s="310"/>
      <c r="X27" s="310">
        <v>0</v>
      </c>
      <c r="Y27" s="310">
        <v>0</v>
      </c>
      <c r="Z27" s="352"/>
    </row>
    <row r="28" spans="1:26" s="288" customFormat="1" ht="20.25" customHeight="1" x14ac:dyDescent="0.2">
      <c r="A28" s="303" t="s">
        <v>201</v>
      </c>
      <c r="B28" s="304">
        <v>44496</v>
      </c>
      <c r="C28" s="347">
        <f t="shared" si="0"/>
        <v>44</v>
      </c>
      <c r="D28" s="304">
        <v>44500</v>
      </c>
      <c r="E28" s="347">
        <f t="shared" si="1"/>
        <v>44</v>
      </c>
      <c r="F28" s="305"/>
      <c r="G28" s="306">
        <f t="shared" ca="1" si="2"/>
        <v>496</v>
      </c>
      <c r="H28" s="307"/>
      <c r="I28" s="308"/>
      <c r="J28" s="309"/>
      <c r="K28" s="310"/>
      <c r="L28" s="121" t="s">
        <v>202</v>
      </c>
      <c r="M28" s="121" t="s">
        <v>280</v>
      </c>
      <c r="N28" s="311"/>
      <c r="O28" s="312"/>
      <c r="P28" s="312">
        <v>1</v>
      </c>
      <c r="Q28" s="312"/>
      <c r="R28" s="313"/>
      <c r="S28" s="313"/>
      <c r="T28" s="314">
        <f t="shared" si="4"/>
        <v>1</v>
      </c>
      <c r="U28" s="315" t="s">
        <v>21</v>
      </c>
      <c r="V28" s="316" t="s">
        <v>15</v>
      </c>
      <c r="W28" s="310" t="s">
        <v>15</v>
      </c>
      <c r="X28" s="310">
        <v>5</v>
      </c>
      <c r="Y28" s="310">
        <v>3</v>
      </c>
      <c r="Z28" s="352" t="s">
        <v>349</v>
      </c>
    </row>
    <row r="29" spans="1:26" s="288" customFormat="1" ht="20.25" customHeight="1" x14ac:dyDescent="0.2">
      <c r="A29" s="303" t="s">
        <v>179</v>
      </c>
      <c r="B29" s="304">
        <v>44500</v>
      </c>
      <c r="C29" s="347">
        <f t="shared" si="0"/>
        <v>44</v>
      </c>
      <c r="D29" s="304">
        <v>44500</v>
      </c>
      <c r="E29" s="347">
        <f t="shared" si="1"/>
        <v>44</v>
      </c>
      <c r="F29" s="305"/>
      <c r="G29" s="306">
        <f t="shared" ca="1" si="2"/>
        <v>500</v>
      </c>
      <c r="H29" s="307"/>
      <c r="I29" s="308"/>
      <c r="J29" s="309"/>
      <c r="K29" s="310"/>
      <c r="L29" s="121" t="s">
        <v>197</v>
      </c>
      <c r="M29" s="121" t="s">
        <v>434</v>
      </c>
      <c r="N29" s="311">
        <v>1</v>
      </c>
      <c r="O29" s="312"/>
      <c r="P29" s="312">
        <v>1</v>
      </c>
      <c r="Q29" s="312"/>
      <c r="R29" s="313"/>
      <c r="S29" s="313"/>
      <c r="T29" s="314">
        <f t="shared" si="4"/>
        <v>2</v>
      </c>
      <c r="U29" s="318" t="s">
        <v>14</v>
      </c>
      <c r="V29" s="310" t="s">
        <v>15</v>
      </c>
      <c r="W29" s="310" t="s">
        <v>15</v>
      </c>
      <c r="X29" s="310">
        <v>2</v>
      </c>
      <c r="Y29" s="310">
        <v>2</v>
      </c>
      <c r="Z29" s="352"/>
    </row>
    <row r="30" spans="1:26" s="288" customFormat="1" ht="20.25" customHeight="1" x14ac:dyDescent="0.2">
      <c r="A30" s="303"/>
      <c r="B30" s="304"/>
      <c r="C30" s="347" t="str">
        <f t="shared" si="0"/>
        <v/>
      </c>
      <c r="D30" s="304"/>
      <c r="E30" s="347" t="str">
        <f t="shared" si="1"/>
        <v/>
      </c>
      <c r="F30" s="305"/>
      <c r="G30" s="306" t="str">
        <f t="shared" si="2"/>
        <v/>
      </c>
      <c r="H30" s="307"/>
      <c r="I30" s="308"/>
      <c r="J30" s="309"/>
      <c r="K30" s="310"/>
      <c r="L30" s="121"/>
      <c r="M30" s="121"/>
      <c r="N30" s="311"/>
      <c r="O30" s="312"/>
      <c r="P30" s="312"/>
      <c r="Q30" s="312"/>
      <c r="R30" s="313"/>
      <c r="S30" s="313"/>
      <c r="T30" s="314">
        <f t="shared" ref="T30" si="5">SUM(N30:S30)</f>
        <v>0</v>
      </c>
      <c r="U30" s="315"/>
      <c r="V30" s="316"/>
      <c r="W30" s="310"/>
      <c r="X30" s="310"/>
      <c r="Y30" s="310"/>
      <c r="Z30" s="352"/>
    </row>
    <row r="31" spans="1:26" s="288" customFormat="1" ht="20.25" customHeight="1" x14ac:dyDescent="0.2">
      <c r="A31" s="303"/>
      <c r="B31" s="304"/>
      <c r="C31" s="347" t="str">
        <f t="shared" si="0"/>
        <v/>
      </c>
      <c r="D31" s="304"/>
      <c r="E31" s="347" t="str">
        <f t="shared" ref="E31" si="6">IF(D31="","",WEEKNUM(D31,2))</f>
        <v/>
      </c>
      <c r="F31" s="305"/>
      <c r="G31" s="306" t="str">
        <f t="shared" si="2"/>
        <v/>
      </c>
      <c r="H31" s="307"/>
      <c r="I31" s="308"/>
      <c r="J31" s="309"/>
      <c r="K31" s="310"/>
      <c r="L31" s="121"/>
      <c r="M31" s="121"/>
      <c r="N31" s="311"/>
      <c r="O31" s="312"/>
      <c r="P31" s="312"/>
      <c r="Q31" s="312"/>
      <c r="R31" s="313"/>
      <c r="S31" s="313"/>
      <c r="T31" s="314">
        <f t="shared" ref="T31" si="7">SUM(N31:S31)</f>
        <v>0</v>
      </c>
      <c r="U31" s="315"/>
      <c r="V31" s="316"/>
      <c r="W31" s="310"/>
      <c r="X31" s="310"/>
      <c r="Y31" s="310"/>
      <c r="Z31" s="352"/>
    </row>
    <row r="32" spans="1:26" s="288" customFormat="1" ht="20.25" customHeight="1" x14ac:dyDescent="0.2">
      <c r="A32" s="303"/>
      <c r="B32" s="304"/>
      <c r="C32" s="347" t="str">
        <f t="shared" si="0"/>
        <v/>
      </c>
      <c r="D32" s="304"/>
      <c r="E32" s="347" t="str">
        <f t="shared" ref="E32:E79" si="8">IF(D32="","",WEEKNUM(D32,2))</f>
        <v/>
      </c>
      <c r="F32" s="305"/>
      <c r="G32" s="306" t="str">
        <f t="shared" si="2"/>
        <v/>
      </c>
      <c r="H32" s="307"/>
      <c r="I32" s="308"/>
      <c r="J32" s="309"/>
      <c r="K32" s="310"/>
      <c r="L32" s="121"/>
      <c r="M32" s="121"/>
      <c r="N32" s="311"/>
      <c r="O32" s="312"/>
      <c r="P32" s="312"/>
      <c r="Q32" s="312"/>
      <c r="R32" s="313"/>
      <c r="S32" s="313"/>
      <c r="T32" s="314">
        <f t="shared" ref="T32:T80" si="9">SUM(N32:S32)</f>
        <v>0</v>
      </c>
      <c r="U32" s="315"/>
      <c r="V32" s="316"/>
      <c r="W32" s="310"/>
      <c r="X32" s="310"/>
      <c r="Y32" s="310"/>
      <c r="Z32" s="352"/>
    </row>
    <row r="33" spans="1:26" s="288" customFormat="1" ht="20.25" customHeight="1" x14ac:dyDescent="0.2">
      <c r="A33" s="303"/>
      <c r="B33" s="304"/>
      <c r="C33" s="347" t="str">
        <f t="shared" si="0"/>
        <v/>
      </c>
      <c r="D33" s="304"/>
      <c r="E33" s="347" t="str">
        <f t="shared" si="8"/>
        <v/>
      </c>
      <c r="F33" s="305"/>
      <c r="G33" s="306" t="str">
        <f t="shared" si="2"/>
        <v/>
      </c>
      <c r="H33" s="307"/>
      <c r="I33" s="308"/>
      <c r="J33" s="309"/>
      <c r="K33" s="310"/>
      <c r="L33" s="121"/>
      <c r="M33" s="121"/>
      <c r="N33" s="311"/>
      <c r="O33" s="312"/>
      <c r="P33" s="312"/>
      <c r="Q33" s="312"/>
      <c r="R33" s="313"/>
      <c r="S33" s="313"/>
      <c r="T33" s="314">
        <f t="shared" si="9"/>
        <v>0</v>
      </c>
      <c r="U33" s="315"/>
      <c r="V33" s="316"/>
      <c r="W33" s="310"/>
      <c r="X33" s="310"/>
      <c r="Y33" s="310"/>
      <c r="Z33" s="352"/>
    </row>
    <row r="34" spans="1:26" s="288" customFormat="1" ht="20.25" customHeight="1" x14ac:dyDescent="0.2">
      <c r="A34" s="303"/>
      <c r="B34" s="304"/>
      <c r="C34" s="347" t="str">
        <f t="shared" si="0"/>
        <v/>
      </c>
      <c r="D34" s="304"/>
      <c r="E34" s="347" t="str">
        <f t="shared" si="8"/>
        <v/>
      </c>
      <c r="F34" s="305"/>
      <c r="G34" s="306" t="str">
        <f t="shared" si="2"/>
        <v/>
      </c>
      <c r="H34" s="307"/>
      <c r="I34" s="308"/>
      <c r="J34" s="309"/>
      <c r="K34" s="310"/>
      <c r="L34" s="121"/>
      <c r="M34" s="121"/>
      <c r="N34" s="311"/>
      <c r="O34" s="312"/>
      <c r="P34" s="312"/>
      <c r="Q34" s="312"/>
      <c r="R34" s="313"/>
      <c r="S34" s="313"/>
      <c r="T34" s="314">
        <f t="shared" si="9"/>
        <v>0</v>
      </c>
      <c r="U34" s="315"/>
      <c r="V34" s="316"/>
      <c r="W34" s="310"/>
      <c r="X34" s="310"/>
      <c r="Y34" s="310"/>
      <c r="Z34" s="352"/>
    </row>
    <row r="35" spans="1:26" s="288" customFormat="1" ht="18" customHeight="1" x14ac:dyDescent="0.2">
      <c r="A35" s="303"/>
      <c r="B35" s="304"/>
      <c r="C35" s="347" t="str">
        <f t="shared" si="0"/>
        <v/>
      </c>
      <c r="D35" s="304"/>
      <c r="E35" s="347" t="str">
        <f t="shared" si="8"/>
        <v/>
      </c>
      <c r="F35" s="305"/>
      <c r="G35" s="306" t="str">
        <f t="shared" si="2"/>
        <v/>
      </c>
      <c r="H35" s="307"/>
      <c r="I35" s="308"/>
      <c r="J35" s="309"/>
      <c r="K35" s="310"/>
      <c r="L35" s="121"/>
      <c r="M35" s="121"/>
      <c r="N35" s="311"/>
      <c r="O35" s="312"/>
      <c r="P35" s="312"/>
      <c r="Q35" s="312"/>
      <c r="R35" s="313"/>
      <c r="S35" s="313"/>
      <c r="T35" s="314">
        <f t="shared" si="9"/>
        <v>0</v>
      </c>
      <c r="U35" s="315"/>
      <c r="V35" s="316"/>
      <c r="W35" s="310"/>
      <c r="X35" s="310"/>
      <c r="Y35" s="310"/>
      <c r="Z35" s="352"/>
    </row>
    <row r="36" spans="1:26" s="288" customFormat="1" ht="27" customHeight="1" x14ac:dyDescent="0.2">
      <c r="A36" s="303"/>
      <c r="B36" s="304"/>
      <c r="C36" s="347" t="str">
        <f t="shared" si="0"/>
        <v/>
      </c>
      <c r="D36" s="309"/>
      <c r="E36" s="347" t="str">
        <f t="shared" si="8"/>
        <v/>
      </c>
      <c r="F36" s="305"/>
      <c r="G36" s="306" t="str">
        <f t="shared" si="2"/>
        <v/>
      </c>
      <c r="H36" s="307"/>
      <c r="I36" s="308"/>
      <c r="J36" s="309"/>
      <c r="K36" s="310"/>
      <c r="L36" s="286"/>
      <c r="M36" s="286"/>
      <c r="N36" s="311"/>
      <c r="O36" s="312"/>
      <c r="P36" s="312"/>
      <c r="Q36" s="312"/>
      <c r="R36" s="313"/>
      <c r="S36" s="313"/>
      <c r="T36" s="314">
        <f t="shared" si="9"/>
        <v>0</v>
      </c>
      <c r="U36" s="315"/>
      <c r="V36" s="316"/>
      <c r="W36" s="310"/>
      <c r="X36" s="310"/>
      <c r="Y36" s="310"/>
      <c r="Z36" s="352"/>
    </row>
    <row r="37" spans="1:26" s="288" customFormat="1" ht="20.25" customHeight="1" x14ac:dyDescent="0.2">
      <c r="A37" s="303"/>
      <c r="B37" s="304"/>
      <c r="C37" s="347" t="str">
        <f t="shared" ref="C37:C68" si="10">IF(B37="","",WEEKNUM(B37,2))</f>
        <v/>
      </c>
      <c r="D37" s="309"/>
      <c r="E37" s="347" t="str">
        <f t="shared" si="8"/>
        <v/>
      </c>
      <c r="F37" s="305"/>
      <c r="G37" s="306" t="str">
        <f t="shared" ref="G37:G68" si="11">IF(B37= "", "",B37-$A$1)</f>
        <v/>
      </c>
      <c r="H37" s="307"/>
      <c r="I37" s="308"/>
      <c r="J37" s="309"/>
      <c r="K37" s="310"/>
      <c r="L37" s="121"/>
      <c r="M37" s="121"/>
      <c r="N37" s="311"/>
      <c r="O37" s="312"/>
      <c r="P37" s="312"/>
      <c r="Q37" s="312"/>
      <c r="R37" s="313"/>
      <c r="S37" s="313"/>
      <c r="T37" s="314">
        <f t="shared" si="9"/>
        <v>0</v>
      </c>
      <c r="U37" s="315"/>
      <c r="V37" s="316"/>
      <c r="W37" s="310"/>
      <c r="X37" s="310"/>
      <c r="Y37" s="310"/>
      <c r="Z37" s="352"/>
    </row>
    <row r="38" spans="1:26" s="288" customFormat="1" ht="18" x14ac:dyDescent="0.2">
      <c r="A38" s="303"/>
      <c r="B38" s="304"/>
      <c r="C38" s="347" t="str">
        <f t="shared" si="10"/>
        <v/>
      </c>
      <c r="D38" s="309"/>
      <c r="E38" s="347" t="str">
        <f t="shared" si="8"/>
        <v/>
      </c>
      <c r="F38" s="305"/>
      <c r="G38" s="306" t="str">
        <f t="shared" si="11"/>
        <v/>
      </c>
      <c r="H38" s="307"/>
      <c r="I38" s="308"/>
      <c r="J38" s="309"/>
      <c r="K38" s="310"/>
      <c r="L38" s="121"/>
      <c r="M38" s="121"/>
      <c r="N38" s="311"/>
      <c r="O38" s="312"/>
      <c r="P38" s="312"/>
      <c r="Q38" s="312"/>
      <c r="R38" s="313"/>
      <c r="S38" s="313"/>
      <c r="T38" s="314">
        <f t="shared" si="9"/>
        <v>0</v>
      </c>
      <c r="U38" s="315"/>
      <c r="V38" s="316"/>
      <c r="W38" s="310"/>
      <c r="X38" s="310"/>
      <c r="Y38" s="310"/>
      <c r="Z38" s="352"/>
    </row>
    <row r="39" spans="1:26" s="288" customFormat="1" ht="18" x14ac:dyDescent="0.2">
      <c r="A39" s="303"/>
      <c r="B39" s="317"/>
      <c r="C39" s="347" t="str">
        <f t="shared" si="10"/>
        <v/>
      </c>
      <c r="D39" s="309"/>
      <c r="E39" s="347" t="str">
        <f t="shared" si="8"/>
        <v/>
      </c>
      <c r="F39" s="305"/>
      <c r="G39" s="306" t="str">
        <f t="shared" si="11"/>
        <v/>
      </c>
      <c r="H39" s="307"/>
      <c r="I39" s="308"/>
      <c r="J39" s="309"/>
      <c r="K39" s="310"/>
      <c r="L39" s="286"/>
      <c r="M39" s="286"/>
      <c r="N39" s="311"/>
      <c r="O39" s="312"/>
      <c r="P39" s="312"/>
      <c r="Q39" s="312"/>
      <c r="R39" s="313"/>
      <c r="S39" s="313"/>
      <c r="T39" s="314">
        <f t="shared" si="9"/>
        <v>0</v>
      </c>
      <c r="U39" s="315"/>
      <c r="V39" s="316"/>
      <c r="W39" s="310"/>
      <c r="X39" s="310"/>
      <c r="Y39" s="310"/>
      <c r="Z39" s="352"/>
    </row>
    <row r="40" spans="1:26" s="288" customFormat="1" ht="20.25" customHeight="1" x14ac:dyDescent="0.2">
      <c r="A40" s="303"/>
      <c r="B40" s="304"/>
      <c r="C40" s="347" t="str">
        <f t="shared" si="10"/>
        <v/>
      </c>
      <c r="D40" s="309"/>
      <c r="E40" s="347" t="str">
        <f t="shared" si="8"/>
        <v/>
      </c>
      <c r="F40" s="305"/>
      <c r="G40" s="306" t="str">
        <f t="shared" si="11"/>
        <v/>
      </c>
      <c r="H40" s="307"/>
      <c r="I40" s="308"/>
      <c r="J40" s="309"/>
      <c r="K40" s="310"/>
      <c r="L40" s="121"/>
      <c r="M40" s="121"/>
      <c r="N40" s="311"/>
      <c r="O40" s="312"/>
      <c r="P40" s="312"/>
      <c r="Q40" s="312"/>
      <c r="R40" s="313"/>
      <c r="S40" s="313"/>
      <c r="T40" s="314">
        <f t="shared" si="9"/>
        <v>0</v>
      </c>
      <c r="U40" s="315"/>
      <c r="V40" s="316"/>
      <c r="W40" s="310"/>
      <c r="X40" s="310"/>
      <c r="Y40" s="310"/>
      <c r="Z40" s="352"/>
    </row>
    <row r="41" spans="1:26" s="288" customFormat="1" ht="20.25" customHeight="1" x14ac:dyDescent="0.2">
      <c r="A41" s="303"/>
      <c r="B41" s="304"/>
      <c r="C41" s="347" t="str">
        <f t="shared" si="10"/>
        <v/>
      </c>
      <c r="D41" s="309"/>
      <c r="E41" s="347" t="str">
        <f t="shared" si="8"/>
        <v/>
      </c>
      <c r="F41" s="305"/>
      <c r="G41" s="306" t="str">
        <f t="shared" si="11"/>
        <v/>
      </c>
      <c r="H41" s="307"/>
      <c r="I41" s="308"/>
      <c r="J41" s="309"/>
      <c r="K41" s="310"/>
      <c r="L41" s="121"/>
      <c r="M41" s="121"/>
      <c r="N41" s="311"/>
      <c r="O41" s="312"/>
      <c r="P41" s="312"/>
      <c r="Q41" s="312"/>
      <c r="R41" s="313"/>
      <c r="S41" s="313"/>
      <c r="T41" s="314">
        <f t="shared" si="9"/>
        <v>0</v>
      </c>
      <c r="U41" s="318"/>
      <c r="V41" s="310"/>
      <c r="W41" s="310"/>
      <c r="X41" s="310"/>
      <c r="Y41" s="310"/>
      <c r="Z41" s="352"/>
    </row>
    <row r="42" spans="1:26" s="288" customFormat="1" ht="20.25" customHeight="1" x14ac:dyDescent="0.2">
      <c r="A42" s="341"/>
      <c r="B42" s="304"/>
      <c r="C42" s="347" t="str">
        <f t="shared" si="10"/>
        <v/>
      </c>
      <c r="D42" s="326"/>
      <c r="E42" s="347" t="str">
        <f t="shared" si="8"/>
        <v/>
      </c>
      <c r="F42" s="305"/>
      <c r="G42" s="306" t="str">
        <f t="shared" si="11"/>
        <v/>
      </c>
      <c r="H42" s="307"/>
      <c r="I42" s="308"/>
      <c r="J42" s="309"/>
      <c r="K42" s="310"/>
      <c r="L42" s="121"/>
      <c r="M42" s="121"/>
      <c r="N42" s="311"/>
      <c r="O42" s="312"/>
      <c r="P42" s="312"/>
      <c r="Q42" s="312"/>
      <c r="R42" s="313"/>
      <c r="S42" s="313"/>
      <c r="T42" s="314">
        <f t="shared" si="9"/>
        <v>0</v>
      </c>
      <c r="U42" s="315"/>
      <c r="V42" s="316"/>
      <c r="W42" s="310"/>
      <c r="X42" s="310"/>
      <c r="Y42" s="310"/>
      <c r="Z42" s="352"/>
    </row>
    <row r="43" spans="1:26" s="288" customFormat="1" ht="20.25" customHeight="1" x14ac:dyDescent="0.2">
      <c r="A43" s="303"/>
      <c r="B43" s="304"/>
      <c r="C43" s="347" t="str">
        <f t="shared" si="10"/>
        <v/>
      </c>
      <c r="D43" s="309"/>
      <c r="E43" s="347" t="str">
        <f t="shared" si="8"/>
        <v/>
      </c>
      <c r="F43" s="305"/>
      <c r="G43" s="306" t="str">
        <f t="shared" si="11"/>
        <v/>
      </c>
      <c r="H43" s="307"/>
      <c r="I43" s="308"/>
      <c r="J43" s="309"/>
      <c r="K43" s="310"/>
      <c r="L43" s="121"/>
      <c r="M43" s="121"/>
      <c r="N43" s="311"/>
      <c r="O43" s="312"/>
      <c r="P43" s="312"/>
      <c r="Q43" s="312"/>
      <c r="R43" s="313"/>
      <c r="S43" s="313"/>
      <c r="T43" s="314">
        <f t="shared" si="9"/>
        <v>0</v>
      </c>
      <c r="U43" s="315"/>
      <c r="V43" s="316"/>
      <c r="W43" s="310"/>
      <c r="X43" s="310"/>
      <c r="Y43" s="310"/>
      <c r="Z43" s="352"/>
    </row>
    <row r="44" spans="1:26" s="288" customFormat="1" ht="20.25" customHeight="1" x14ac:dyDescent="0.2">
      <c r="A44" s="303"/>
      <c r="B44" s="304"/>
      <c r="C44" s="347" t="str">
        <f t="shared" si="10"/>
        <v/>
      </c>
      <c r="D44" s="326"/>
      <c r="E44" s="347" t="str">
        <f t="shared" si="8"/>
        <v/>
      </c>
      <c r="F44" s="305"/>
      <c r="G44" s="306" t="str">
        <f t="shared" si="11"/>
        <v/>
      </c>
      <c r="H44" s="307"/>
      <c r="I44" s="308"/>
      <c r="J44" s="309"/>
      <c r="K44" s="310"/>
      <c r="L44" s="121"/>
      <c r="M44" s="121"/>
      <c r="N44" s="311"/>
      <c r="O44" s="312"/>
      <c r="P44" s="312"/>
      <c r="Q44" s="312"/>
      <c r="R44" s="313"/>
      <c r="S44" s="313"/>
      <c r="T44" s="314">
        <f t="shared" si="9"/>
        <v>0</v>
      </c>
      <c r="U44" s="315"/>
      <c r="V44" s="316"/>
      <c r="W44" s="310"/>
      <c r="X44" s="310"/>
      <c r="Y44" s="310"/>
      <c r="Z44" s="352"/>
    </row>
    <row r="45" spans="1:26" s="288" customFormat="1" ht="20.25" customHeight="1" x14ac:dyDescent="0.2">
      <c r="A45" s="303"/>
      <c r="B45" s="304"/>
      <c r="C45" s="347" t="str">
        <f t="shared" si="10"/>
        <v/>
      </c>
      <c r="D45" s="309"/>
      <c r="E45" s="347" t="str">
        <f t="shared" si="8"/>
        <v/>
      </c>
      <c r="F45" s="305"/>
      <c r="G45" s="306" t="str">
        <f t="shared" si="11"/>
        <v/>
      </c>
      <c r="H45" s="307"/>
      <c r="I45" s="308"/>
      <c r="J45" s="309"/>
      <c r="K45" s="310"/>
      <c r="L45" s="121"/>
      <c r="M45" s="121"/>
      <c r="N45" s="311"/>
      <c r="O45" s="312"/>
      <c r="P45" s="312"/>
      <c r="Q45" s="312"/>
      <c r="R45" s="313"/>
      <c r="S45" s="313"/>
      <c r="T45" s="314">
        <f t="shared" si="9"/>
        <v>0</v>
      </c>
      <c r="U45" s="318"/>
      <c r="V45" s="310"/>
      <c r="W45" s="310"/>
      <c r="X45" s="310"/>
      <c r="Y45" s="310"/>
      <c r="Z45" s="352"/>
    </row>
    <row r="46" spans="1:26" s="288" customFormat="1" ht="20.25" customHeight="1" x14ac:dyDescent="0.2">
      <c r="A46" s="303"/>
      <c r="B46" s="304"/>
      <c r="C46" s="347" t="str">
        <f t="shared" si="10"/>
        <v/>
      </c>
      <c r="D46" s="326"/>
      <c r="E46" s="347" t="str">
        <f t="shared" si="8"/>
        <v/>
      </c>
      <c r="F46" s="305"/>
      <c r="G46" s="306" t="str">
        <f t="shared" si="11"/>
        <v/>
      </c>
      <c r="H46" s="307"/>
      <c r="I46" s="308"/>
      <c r="J46" s="309"/>
      <c r="K46" s="310"/>
      <c r="L46" s="121"/>
      <c r="M46" s="121"/>
      <c r="N46" s="311"/>
      <c r="O46" s="312"/>
      <c r="P46" s="312"/>
      <c r="Q46" s="312"/>
      <c r="R46" s="313"/>
      <c r="S46" s="313"/>
      <c r="T46" s="314">
        <f t="shared" si="9"/>
        <v>0</v>
      </c>
      <c r="U46" s="315"/>
      <c r="V46" s="316"/>
      <c r="W46" s="310"/>
      <c r="X46" s="310"/>
      <c r="Y46" s="310"/>
      <c r="Z46" s="352"/>
    </row>
    <row r="47" spans="1:26" s="288" customFormat="1" ht="20.25" customHeight="1" x14ac:dyDescent="0.2">
      <c r="A47" s="303"/>
      <c r="B47" s="304"/>
      <c r="C47" s="347" t="str">
        <f t="shared" si="10"/>
        <v/>
      </c>
      <c r="D47" s="309"/>
      <c r="E47" s="347" t="str">
        <f t="shared" si="8"/>
        <v/>
      </c>
      <c r="F47" s="305"/>
      <c r="G47" s="306" t="str">
        <f t="shared" si="11"/>
        <v/>
      </c>
      <c r="H47" s="307"/>
      <c r="I47" s="308"/>
      <c r="J47" s="309"/>
      <c r="K47" s="310"/>
      <c r="L47" s="121"/>
      <c r="M47" s="121"/>
      <c r="N47" s="311"/>
      <c r="O47" s="312"/>
      <c r="P47" s="312"/>
      <c r="Q47" s="312"/>
      <c r="R47" s="313"/>
      <c r="S47" s="313"/>
      <c r="T47" s="314">
        <f t="shared" si="9"/>
        <v>0</v>
      </c>
      <c r="U47" s="318"/>
      <c r="V47" s="310"/>
      <c r="W47" s="310"/>
      <c r="X47" s="310"/>
      <c r="Y47" s="310"/>
      <c r="Z47" s="352"/>
    </row>
    <row r="48" spans="1:26" s="288" customFormat="1" ht="20.25" customHeight="1" x14ac:dyDescent="0.2">
      <c r="A48" s="303"/>
      <c r="B48" s="304"/>
      <c r="C48" s="347" t="str">
        <f t="shared" si="10"/>
        <v/>
      </c>
      <c r="D48" s="309"/>
      <c r="E48" s="347" t="str">
        <f t="shared" si="8"/>
        <v/>
      </c>
      <c r="F48" s="305"/>
      <c r="G48" s="306" t="str">
        <f t="shared" si="11"/>
        <v/>
      </c>
      <c r="H48" s="307"/>
      <c r="I48" s="308"/>
      <c r="J48" s="309"/>
      <c r="K48" s="310"/>
      <c r="L48" s="121"/>
      <c r="M48" s="121"/>
      <c r="N48" s="311"/>
      <c r="O48" s="312"/>
      <c r="P48" s="312"/>
      <c r="Q48" s="312"/>
      <c r="R48" s="313"/>
      <c r="S48" s="313"/>
      <c r="T48" s="314">
        <f t="shared" si="9"/>
        <v>0</v>
      </c>
      <c r="U48" s="315"/>
      <c r="V48" s="316"/>
      <c r="W48" s="310"/>
      <c r="X48" s="310"/>
      <c r="Y48" s="310"/>
      <c r="Z48" s="352"/>
    </row>
    <row r="49" spans="1:26" s="288" customFormat="1" ht="20.25" customHeight="1" x14ac:dyDescent="0.2">
      <c r="A49" s="303"/>
      <c r="B49" s="304"/>
      <c r="C49" s="347" t="str">
        <f t="shared" si="10"/>
        <v/>
      </c>
      <c r="D49" s="309"/>
      <c r="E49" s="347" t="str">
        <f t="shared" si="8"/>
        <v/>
      </c>
      <c r="F49" s="305"/>
      <c r="G49" s="306" t="str">
        <f t="shared" si="11"/>
        <v/>
      </c>
      <c r="H49" s="307"/>
      <c r="I49" s="308"/>
      <c r="J49" s="309"/>
      <c r="K49" s="310"/>
      <c r="L49" s="121"/>
      <c r="M49" s="121"/>
      <c r="N49" s="311"/>
      <c r="O49" s="312"/>
      <c r="P49" s="312"/>
      <c r="Q49" s="312"/>
      <c r="R49" s="313"/>
      <c r="S49" s="313"/>
      <c r="T49" s="314">
        <f t="shared" si="9"/>
        <v>0</v>
      </c>
      <c r="U49" s="315"/>
      <c r="V49" s="316"/>
      <c r="W49" s="310"/>
      <c r="X49" s="310"/>
      <c r="Y49" s="310"/>
      <c r="Z49" s="352"/>
    </row>
    <row r="50" spans="1:26" s="288" customFormat="1" ht="20.25" customHeight="1" x14ac:dyDescent="0.2">
      <c r="A50" s="303"/>
      <c r="B50" s="304"/>
      <c r="C50" s="347" t="str">
        <f t="shared" si="10"/>
        <v/>
      </c>
      <c r="D50" s="309"/>
      <c r="E50" s="347" t="str">
        <f t="shared" si="8"/>
        <v/>
      </c>
      <c r="F50" s="305"/>
      <c r="G50" s="306" t="str">
        <f t="shared" si="11"/>
        <v/>
      </c>
      <c r="H50" s="307"/>
      <c r="I50" s="308"/>
      <c r="J50" s="309"/>
      <c r="K50" s="310"/>
      <c r="L50" s="121"/>
      <c r="M50" s="121"/>
      <c r="N50" s="311"/>
      <c r="O50" s="312"/>
      <c r="P50" s="312"/>
      <c r="Q50" s="312"/>
      <c r="R50" s="313"/>
      <c r="S50" s="313"/>
      <c r="T50" s="314">
        <f t="shared" si="9"/>
        <v>0</v>
      </c>
      <c r="U50" s="318"/>
      <c r="V50" s="310"/>
      <c r="W50" s="310"/>
      <c r="X50" s="310"/>
      <c r="Y50" s="310"/>
      <c r="Z50" s="352"/>
    </row>
    <row r="51" spans="1:26" s="288" customFormat="1" ht="20.25" customHeight="1" x14ac:dyDescent="0.2">
      <c r="A51" s="303"/>
      <c r="B51" s="304"/>
      <c r="C51" s="347" t="str">
        <f t="shared" si="10"/>
        <v/>
      </c>
      <c r="D51" s="309"/>
      <c r="E51" s="347" t="str">
        <f t="shared" si="8"/>
        <v/>
      </c>
      <c r="F51" s="305"/>
      <c r="G51" s="306" t="str">
        <f t="shared" si="11"/>
        <v/>
      </c>
      <c r="H51" s="307"/>
      <c r="I51" s="308"/>
      <c r="J51" s="309"/>
      <c r="K51" s="310"/>
      <c r="L51" s="121"/>
      <c r="M51" s="121"/>
      <c r="N51" s="311"/>
      <c r="O51" s="312"/>
      <c r="P51" s="312"/>
      <c r="Q51" s="312"/>
      <c r="R51" s="313"/>
      <c r="S51" s="313"/>
      <c r="T51" s="314">
        <f t="shared" si="9"/>
        <v>0</v>
      </c>
      <c r="U51" s="315"/>
      <c r="V51" s="316"/>
      <c r="W51" s="310"/>
      <c r="X51" s="310"/>
      <c r="Y51" s="310"/>
      <c r="Z51" s="352"/>
    </row>
    <row r="52" spans="1:26" s="288" customFormat="1" ht="20.25" customHeight="1" x14ac:dyDescent="0.2">
      <c r="A52" s="303"/>
      <c r="B52" s="304"/>
      <c r="C52" s="347" t="str">
        <f t="shared" si="10"/>
        <v/>
      </c>
      <c r="D52" s="309"/>
      <c r="E52" s="347" t="str">
        <f t="shared" si="8"/>
        <v/>
      </c>
      <c r="F52" s="305"/>
      <c r="G52" s="306" t="str">
        <f t="shared" si="11"/>
        <v/>
      </c>
      <c r="H52" s="307"/>
      <c r="I52" s="308"/>
      <c r="J52" s="309"/>
      <c r="K52" s="310"/>
      <c r="L52" s="121"/>
      <c r="M52" s="121"/>
      <c r="N52" s="311"/>
      <c r="O52" s="312"/>
      <c r="P52" s="312"/>
      <c r="Q52" s="312"/>
      <c r="R52" s="313"/>
      <c r="S52" s="313"/>
      <c r="T52" s="314">
        <f t="shared" si="9"/>
        <v>0</v>
      </c>
      <c r="U52" s="318"/>
      <c r="V52" s="310"/>
      <c r="W52" s="310"/>
      <c r="X52" s="310"/>
      <c r="Y52" s="310"/>
      <c r="Z52" s="352"/>
    </row>
    <row r="53" spans="1:26" s="288" customFormat="1" ht="20.25" customHeight="1" x14ac:dyDescent="0.2">
      <c r="A53" s="303"/>
      <c r="B53" s="317"/>
      <c r="C53" s="347" t="str">
        <f t="shared" si="10"/>
        <v/>
      </c>
      <c r="D53" s="309"/>
      <c r="E53" s="347" t="str">
        <f t="shared" si="8"/>
        <v/>
      </c>
      <c r="F53" s="305"/>
      <c r="G53" s="306" t="str">
        <f t="shared" si="11"/>
        <v/>
      </c>
      <c r="H53" s="307"/>
      <c r="I53" s="308"/>
      <c r="J53" s="309"/>
      <c r="K53" s="310"/>
      <c r="L53" s="121"/>
      <c r="M53" s="121"/>
      <c r="N53" s="311"/>
      <c r="O53" s="312"/>
      <c r="P53" s="312"/>
      <c r="Q53" s="312"/>
      <c r="R53" s="313"/>
      <c r="S53" s="313"/>
      <c r="T53" s="314">
        <f t="shared" si="9"/>
        <v>0</v>
      </c>
      <c r="U53" s="315"/>
      <c r="V53" s="316"/>
      <c r="W53" s="310"/>
      <c r="X53" s="310"/>
      <c r="Y53" s="310"/>
      <c r="Z53" s="352"/>
    </row>
    <row r="54" spans="1:26" s="288" customFormat="1" ht="20.25" customHeight="1" x14ac:dyDescent="0.2">
      <c r="A54" s="303"/>
      <c r="B54" s="317"/>
      <c r="C54" s="347" t="str">
        <f t="shared" si="10"/>
        <v/>
      </c>
      <c r="D54" s="309"/>
      <c r="E54" s="347" t="str">
        <f t="shared" si="8"/>
        <v/>
      </c>
      <c r="F54" s="305"/>
      <c r="G54" s="306" t="str">
        <f t="shared" si="11"/>
        <v/>
      </c>
      <c r="H54" s="307"/>
      <c r="I54" s="308"/>
      <c r="J54" s="309"/>
      <c r="K54" s="310"/>
      <c r="L54" s="121"/>
      <c r="M54" s="121"/>
      <c r="N54" s="311"/>
      <c r="O54" s="312"/>
      <c r="P54" s="312"/>
      <c r="Q54" s="312"/>
      <c r="R54" s="313"/>
      <c r="S54" s="313"/>
      <c r="T54" s="314">
        <f t="shared" si="9"/>
        <v>0</v>
      </c>
      <c r="U54" s="318"/>
      <c r="V54" s="310"/>
      <c r="W54" s="310"/>
      <c r="X54" s="310"/>
      <c r="Y54" s="310"/>
      <c r="Z54" s="352"/>
    </row>
    <row r="55" spans="1:26" s="288" customFormat="1" ht="20.25" customHeight="1" x14ac:dyDescent="0.2">
      <c r="A55" s="303"/>
      <c r="B55" s="317"/>
      <c r="C55" s="347" t="str">
        <f t="shared" si="10"/>
        <v/>
      </c>
      <c r="D55" s="309"/>
      <c r="E55" s="347" t="str">
        <f t="shared" si="8"/>
        <v/>
      </c>
      <c r="F55" s="305"/>
      <c r="G55" s="306" t="str">
        <f t="shared" si="11"/>
        <v/>
      </c>
      <c r="H55" s="307"/>
      <c r="I55" s="308"/>
      <c r="J55" s="309"/>
      <c r="K55" s="310"/>
      <c r="L55" s="121"/>
      <c r="M55" s="121"/>
      <c r="N55" s="311"/>
      <c r="O55" s="312"/>
      <c r="P55" s="312"/>
      <c r="Q55" s="312"/>
      <c r="R55" s="313"/>
      <c r="S55" s="313"/>
      <c r="T55" s="314">
        <f t="shared" si="9"/>
        <v>0</v>
      </c>
      <c r="U55" s="318"/>
      <c r="V55" s="310"/>
      <c r="W55" s="310"/>
      <c r="X55" s="310"/>
      <c r="Y55" s="310"/>
      <c r="Z55" s="352"/>
    </row>
    <row r="56" spans="1:26" s="288" customFormat="1" ht="18" x14ac:dyDescent="0.2">
      <c r="A56" s="303"/>
      <c r="B56" s="317"/>
      <c r="C56" s="347" t="str">
        <f t="shared" si="10"/>
        <v/>
      </c>
      <c r="D56" s="309"/>
      <c r="E56" s="347" t="str">
        <f t="shared" si="8"/>
        <v/>
      </c>
      <c r="F56" s="305"/>
      <c r="G56" s="306" t="str">
        <f t="shared" si="11"/>
        <v/>
      </c>
      <c r="H56" s="307"/>
      <c r="I56" s="308"/>
      <c r="J56" s="309"/>
      <c r="K56" s="310"/>
      <c r="L56" s="121"/>
      <c r="M56" s="121"/>
      <c r="N56" s="311"/>
      <c r="O56" s="312"/>
      <c r="P56" s="312"/>
      <c r="Q56" s="312"/>
      <c r="R56" s="313"/>
      <c r="S56" s="313"/>
      <c r="T56" s="314">
        <f t="shared" si="9"/>
        <v>0</v>
      </c>
      <c r="U56" s="318"/>
      <c r="V56" s="310"/>
      <c r="W56" s="310"/>
      <c r="X56" s="310"/>
      <c r="Y56" s="310"/>
      <c r="Z56" s="352"/>
    </row>
    <row r="57" spans="1:26" s="288" customFormat="1" ht="18" x14ac:dyDescent="0.2">
      <c r="A57" s="320"/>
      <c r="B57" s="317"/>
      <c r="C57" s="347" t="str">
        <f t="shared" si="10"/>
        <v/>
      </c>
      <c r="D57" s="309"/>
      <c r="E57" s="347" t="str">
        <f t="shared" si="8"/>
        <v/>
      </c>
      <c r="F57" s="305"/>
      <c r="G57" s="306" t="str">
        <f t="shared" si="11"/>
        <v/>
      </c>
      <c r="H57" s="307"/>
      <c r="I57" s="308"/>
      <c r="J57" s="309"/>
      <c r="K57" s="310"/>
      <c r="L57" s="121"/>
      <c r="M57" s="121"/>
      <c r="N57" s="311"/>
      <c r="O57" s="312"/>
      <c r="P57" s="312"/>
      <c r="Q57" s="312"/>
      <c r="R57" s="313"/>
      <c r="S57" s="313"/>
      <c r="T57" s="314">
        <f t="shared" si="9"/>
        <v>0</v>
      </c>
      <c r="U57" s="318"/>
      <c r="V57" s="310"/>
      <c r="W57" s="310"/>
      <c r="X57" s="310"/>
      <c r="Y57" s="310"/>
      <c r="Z57" s="352"/>
    </row>
    <row r="58" spans="1:26" s="288" customFormat="1" ht="20.25" customHeight="1" x14ac:dyDescent="0.2">
      <c r="A58" s="320"/>
      <c r="B58" s="317"/>
      <c r="C58" s="347" t="str">
        <f t="shared" si="10"/>
        <v/>
      </c>
      <c r="D58" s="309"/>
      <c r="E58" s="347" t="str">
        <f t="shared" si="8"/>
        <v/>
      </c>
      <c r="F58" s="305"/>
      <c r="G58" s="306" t="str">
        <f t="shared" si="11"/>
        <v/>
      </c>
      <c r="H58" s="307"/>
      <c r="I58" s="308"/>
      <c r="J58" s="309"/>
      <c r="K58" s="310"/>
      <c r="L58" s="121"/>
      <c r="M58" s="121"/>
      <c r="N58" s="311"/>
      <c r="O58" s="312"/>
      <c r="P58" s="312"/>
      <c r="Q58" s="312"/>
      <c r="R58" s="313"/>
      <c r="S58" s="313"/>
      <c r="T58" s="314">
        <f t="shared" si="9"/>
        <v>0</v>
      </c>
      <c r="U58" s="318"/>
      <c r="V58" s="310"/>
      <c r="W58" s="310"/>
      <c r="X58" s="310"/>
      <c r="Y58" s="310"/>
      <c r="Z58" s="357"/>
    </row>
    <row r="59" spans="1:26" s="288" customFormat="1" ht="18" x14ac:dyDescent="0.2">
      <c r="A59" s="303"/>
      <c r="B59" s="317"/>
      <c r="C59" s="347" t="str">
        <f t="shared" si="10"/>
        <v/>
      </c>
      <c r="D59" s="309"/>
      <c r="E59" s="347" t="str">
        <f t="shared" si="8"/>
        <v/>
      </c>
      <c r="F59" s="305"/>
      <c r="G59" s="306" t="str">
        <f t="shared" si="11"/>
        <v/>
      </c>
      <c r="H59" s="307"/>
      <c r="I59" s="308"/>
      <c r="J59" s="309"/>
      <c r="K59" s="310"/>
      <c r="L59" s="121"/>
      <c r="M59" s="121"/>
      <c r="N59" s="311"/>
      <c r="O59" s="312"/>
      <c r="P59" s="312"/>
      <c r="Q59" s="312"/>
      <c r="R59" s="313"/>
      <c r="S59" s="313"/>
      <c r="T59" s="314">
        <f t="shared" si="9"/>
        <v>0</v>
      </c>
      <c r="U59" s="318"/>
      <c r="V59" s="310"/>
      <c r="W59" s="310"/>
      <c r="X59" s="310"/>
      <c r="Y59" s="310"/>
      <c r="Z59" s="352"/>
    </row>
    <row r="60" spans="1:26" s="288" customFormat="1" ht="20.25" customHeight="1" x14ac:dyDescent="0.2">
      <c r="A60" s="303"/>
      <c r="B60" s="317"/>
      <c r="C60" s="347" t="str">
        <f t="shared" si="10"/>
        <v/>
      </c>
      <c r="D60" s="309"/>
      <c r="E60" s="347" t="str">
        <f t="shared" si="8"/>
        <v/>
      </c>
      <c r="F60" s="305"/>
      <c r="G60" s="306" t="str">
        <f t="shared" si="11"/>
        <v/>
      </c>
      <c r="H60" s="307"/>
      <c r="I60" s="308"/>
      <c r="J60" s="309"/>
      <c r="K60" s="310"/>
      <c r="L60" s="121"/>
      <c r="M60" s="121"/>
      <c r="N60" s="311"/>
      <c r="O60" s="312"/>
      <c r="P60" s="312"/>
      <c r="Q60" s="312"/>
      <c r="R60" s="313"/>
      <c r="S60" s="313"/>
      <c r="T60" s="314">
        <f t="shared" si="9"/>
        <v>0</v>
      </c>
      <c r="U60" s="315"/>
      <c r="V60" s="316"/>
      <c r="W60" s="310"/>
      <c r="X60" s="310"/>
      <c r="Y60" s="310"/>
      <c r="Z60" s="352"/>
    </row>
    <row r="61" spans="1:26" s="288" customFormat="1" ht="20.25" customHeight="1" x14ac:dyDescent="0.2">
      <c r="A61" s="303"/>
      <c r="B61" s="317"/>
      <c r="C61" s="347" t="str">
        <f t="shared" si="10"/>
        <v/>
      </c>
      <c r="D61" s="309"/>
      <c r="E61" s="347" t="str">
        <f t="shared" si="8"/>
        <v/>
      </c>
      <c r="F61" s="305"/>
      <c r="G61" s="306" t="str">
        <f t="shared" si="11"/>
        <v/>
      </c>
      <c r="H61" s="307"/>
      <c r="I61" s="308"/>
      <c r="J61" s="309"/>
      <c r="K61" s="310"/>
      <c r="L61" s="121"/>
      <c r="M61" s="121"/>
      <c r="N61" s="311"/>
      <c r="O61" s="312"/>
      <c r="P61" s="312"/>
      <c r="Q61" s="312"/>
      <c r="R61" s="313"/>
      <c r="S61" s="313"/>
      <c r="T61" s="314">
        <f t="shared" si="9"/>
        <v>0</v>
      </c>
      <c r="U61" s="318"/>
      <c r="V61" s="310"/>
      <c r="W61" s="310"/>
      <c r="X61" s="310"/>
      <c r="Y61" s="310"/>
      <c r="Z61" s="352"/>
    </row>
    <row r="62" spans="1:26" s="288" customFormat="1" ht="20.25" customHeight="1" x14ac:dyDescent="0.2">
      <c r="A62" s="303"/>
      <c r="B62" s="317"/>
      <c r="C62" s="347" t="str">
        <f t="shared" si="10"/>
        <v/>
      </c>
      <c r="D62" s="309"/>
      <c r="E62" s="347" t="str">
        <f t="shared" si="8"/>
        <v/>
      </c>
      <c r="F62" s="305"/>
      <c r="G62" s="306" t="str">
        <f t="shared" si="11"/>
        <v/>
      </c>
      <c r="H62" s="307"/>
      <c r="I62" s="308"/>
      <c r="J62" s="309"/>
      <c r="K62" s="310"/>
      <c r="L62" s="121"/>
      <c r="M62" s="121"/>
      <c r="N62" s="311"/>
      <c r="O62" s="312"/>
      <c r="P62" s="312"/>
      <c r="Q62" s="312"/>
      <c r="R62" s="313"/>
      <c r="S62" s="313"/>
      <c r="T62" s="314">
        <f t="shared" si="9"/>
        <v>0</v>
      </c>
      <c r="U62" s="318"/>
      <c r="V62" s="310"/>
      <c r="W62" s="310"/>
      <c r="X62" s="310"/>
      <c r="Y62" s="310"/>
      <c r="Z62" s="352"/>
    </row>
    <row r="63" spans="1:26" s="288" customFormat="1" ht="20.25" customHeight="1" x14ac:dyDescent="0.2">
      <c r="A63" s="303"/>
      <c r="B63" s="317"/>
      <c r="C63" s="347" t="str">
        <f t="shared" si="10"/>
        <v/>
      </c>
      <c r="D63" s="309"/>
      <c r="E63" s="347" t="str">
        <f t="shared" si="8"/>
        <v/>
      </c>
      <c r="F63" s="305"/>
      <c r="G63" s="306" t="str">
        <f t="shared" si="11"/>
        <v/>
      </c>
      <c r="H63" s="307"/>
      <c r="I63" s="308"/>
      <c r="J63" s="309"/>
      <c r="K63" s="310"/>
      <c r="L63" s="121"/>
      <c r="M63" s="121"/>
      <c r="N63" s="311"/>
      <c r="O63" s="312"/>
      <c r="P63" s="312"/>
      <c r="Q63" s="312"/>
      <c r="R63" s="313"/>
      <c r="S63" s="313"/>
      <c r="T63" s="314">
        <f t="shared" si="9"/>
        <v>0</v>
      </c>
      <c r="U63" s="318"/>
      <c r="V63" s="310"/>
      <c r="W63" s="310"/>
      <c r="X63" s="310"/>
      <c r="Y63" s="310"/>
      <c r="Z63" s="352"/>
    </row>
    <row r="64" spans="1:26" s="288" customFormat="1" ht="20.25" customHeight="1" x14ac:dyDescent="0.2">
      <c r="A64" s="303"/>
      <c r="B64" s="317"/>
      <c r="C64" s="347" t="str">
        <f t="shared" si="10"/>
        <v/>
      </c>
      <c r="D64" s="309"/>
      <c r="E64" s="347" t="str">
        <f t="shared" si="8"/>
        <v/>
      </c>
      <c r="F64" s="305"/>
      <c r="G64" s="306" t="str">
        <f t="shared" si="11"/>
        <v/>
      </c>
      <c r="H64" s="307"/>
      <c r="I64" s="308"/>
      <c r="J64" s="309"/>
      <c r="K64" s="310"/>
      <c r="L64" s="121"/>
      <c r="M64" s="121"/>
      <c r="N64" s="311"/>
      <c r="O64" s="312"/>
      <c r="P64" s="312"/>
      <c r="Q64" s="312"/>
      <c r="R64" s="313"/>
      <c r="S64" s="313"/>
      <c r="T64" s="314">
        <f t="shared" si="9"/>
        <v>0</v>
      </c>
      <c r="U64" s="318"/>
      <c r="V64" s="310"/>
      <c r="W64" s="310"/>
      <c r="X64" s="310"/>
      <c r="Y64" s="310"/>
      <c r="Z64" s="352"/>
    </row>
    <row r="65" spans="1:26" s="288" customFormat="1" ht="20.25" customHeight="1" x14ac:dyDescent="0.2">
      <c r="A65" s="303"/>
      <c r="B65" s="317"/>
      <c r="C65" s="347" t="str">
        <f t="shared" si="10"/>
        <v/>
      </c>
      <c r="D65" s="309"/>
      <c r="E65" s="347" t="str">
        <f t="shared" si="8"/>
        <v/>
      </c>
      <c r="F65" s="305"/>
      <c r="G65" s="306" t="str">
        <f t="shared" si="11"/>
        <v/>
      </c>
      <c r="H65" s="307"/>
      <c r="I65" s="308"/>
      <c r="J65" s="309"/>
      <c r="K65" s="310"/>
      <c r="L65" s="121"/>
      <c r="M65" s="121"/>
      <c r="N65" s="311"/>
      <c r="O65" s="312"/>
      <c r="P65" s="312"/>
      <c r="Q65" s="312"/>
      <c r="R65" s="313"/>
      <c r="S65" s="313"/>
      <c r="T65" s="314">
        <f t="shared" si="9"/>
        <v>0</v>
      </c>
      <c r="U65" s="318"/>
      <c r="V65" s="310"/>
      <c r="W65" s="310"/>
      <c r="X65" s="310"/>
      <c r="Y65" s="310"/>
      <c r="Z65" s="352"/>
    </row>
    <row r="66" spans="1:26" s="288" customFormat="1" ht="20.25" customHeight="1" x14ac:dyDescent="0.2">
      <c r="A66" s="303"/>
      <c r="B66" s="317"/>
      <c r="C66" s="347" t="str">
        <f t="shared" si="10"/>
        <v/>
      </c>
      <c r="D66" s="309"/>
      <c r="E66" s="347" t="str">
        <f t="shared" si="8"/>
        <v/>
      </c>
      <c r="F66" s="305"/>
      <c r="G66" s="306" t="str">
        <f t="shared" si="11"/>
        <v/>
      </c>
      <c r="H66" s="307"/>
      <c r="I66" s="308"/>
      <c r="J66" s="309"/>
      <c r="K66" s="310"/>
      <c r="L66" s="121"/>
      <c r="M66" s="121"/>
      <c r="N66" s="311"/>
      <c r="O66" s="312"/>
      <c r="P66" s="312"/>
      <c r="Q66" s="312"/>
      <c r="R66" s="313"/>
      <c r="S66" s="313"/>
      <c r="T66" s="314">
        <f t="shared" si="9"/>
        <v>0</v>
      </c>
      <c r="U66" s="318"/>
      <c r="V66" s="310"/>
      <c r="W66" s="310"/>
      <c r="X66" s="310"/>
      <c r="Y66" s="310"/>
      <c r="Z66" s="352"/>
    </row>
    <row r="67" spans="1:26" s="288" customFormat="1" ht="20.25" customHeight="1" x14ac:dyDescent="0.2">
      <c r="A67" s="303"/>
      <c r="B67" s="317"/>
      <c r="C67" s="347" t="str">
        <f t="shared" si="10"/>
        <v/>
      </c>
      <c r="D67" s="309"/>
      <c r="E67" s="347" t="str">
        <f t="shared" si="8"/>
        <v/>
      </c>
      <c r="F67" s="305"/>
      <c r="G67" s="306" t="str">
        <f t="shared" si="11"/>
        <v/>
      </c>
      <c r="H67" s="307"/>
      <c r="I67" s="308"/>
      <c r="J67" s="309"/>
      <c r="K67" s="310"/>
      <c r="L67" s="121"/>
      <c r="M67" s="121"/>
      <c r="N67" s="311"/>
      <c r="O67" s="312"/>
      <c r="P67" s="312"/>
      <c r="Q67" s="312"/>
      <c r="R67" s="313"/>
      <c r="S67" s="313"/>
      <c r="T67" s="314">
        <f t="shared" si="9"/>
        <v>0</v>
      </c>
      <c r="U67" s="318"/>
      <c r="V67" s="310"/>
      <c r="W67" s="310"/>
      <c r="X67" s="310"/>
      <c r="Y67" s="310"/>
      <c r="Z67" s="352"/>
    </row>
    <row r="68" spans="1:26" s="288" customFormat="1" ht="20.25" customHeight="1" x14ac:dyDescent="0.2">
      <c r="A68" s="303"/>
      <c r="B68" s="317"/>
      <c r="C68" s="347" t="str">
        <f t="shared" si="10"/>
        <v/>
      </c>
      <c r="D68" s="309"/>
      <c r="E68" s="347" t="str">
        <f t="shared" si="8"/>
        <v/>
      </c>
      <c r="F68" s="305"/>
      <c r="G68" s="306" t="str">
        <f t="shared" si="11"/>
        <v/>
      </c>
      <c r="H68" s="307"/>
      <c r="I68" s="308"/>
      <c r="J68" s="309"/>
      <c r="K68" s="310"/>
      <c r="L68" s="121"/>
      <c r="M68" s="121"/>
      <c r="N68" s="311"/>
      <c r="O68" s="312"/>
      <c r="P68" s="312"/>
      <c r="Q68" s="312"/>
      <c r="R68" s="313"/>
      <c r="S68" s="313"/>
      <c r="T68" s="314">
        <f t="shared" si="9"/>
        <v>0</v>
      </c>
      <c r="U68" s="318"/>
      <c r="V68" s="310"/>
      <c r="W68" s="310"/>
      <c r="X68" s="310"/>
      <c r="Y68" s="310"/>
      <c r="Z68" s="352"/>
    </row>
    <row r="69" spans="1:26" s="288" customFormat="1" ht="20.25" customHeight="1" x14ac:dyDescent="0.2">
      <c r="A69" s="303"/>
      <c r="B69" s="317"/>
      <c r="C69" s="347" t="str">
        <f t="shared" ref="C69:C100" si="12">IF(B69="","",WEEKNUM(B69,2))</f>
        <v/>
      </c>
      <c r="D69" s="309"/>
      <c r="E69" s="347" t="str">
        <f t="shared" si="8"/>
        <v/>
      </c>
      <c r="F69" s="305"/>
      <c r="G69" s="306" t="str">
        <f t="shared" ref="G69:G100" si="13">IF(B69= "", "",B69-$A$1)</f>
        <v/>
      </c>
      <c r="H69" s="307"/>
      <c r="I69" s="308"/>
      <c r="J69" s="309"/>
      <c r="K69" s="310"/>
      <c r="L69" s="121"/>
      <c r="M69" s="121"/>
      <c r="N69" s="311"/>
      <c r="O69" s="312"/>
      <c r="P69" s="312"/>
      <c r="Q69" s="312"/>
      <c r="R69" s="313"/>
      <c r="S69" s="313"/>
      <c r="T69" s="314">
        <f t="shared" si="9"/>
        <v>0</v>
      </c>
      <c r="U69" s="318"/>
      <c r="V69" s="310"/>
      <c r="W69" s="310"/>
      <c r="X69" s="310"/>
      <c r="Y69" s="310"/>
      <c r="Z69" s="352"/>
    </row>
    <row r="70" spans="1:26" s="288" customFormat="1" ht="20.25" customHeight="1" x14ac:dyDescent="0.2">
      <c r="A70" s="303"/>
      <c r="B70" s="317"/>
      <c r="C70" s="347" t="str">
        <f t="shared" si="12"/>
        <v/>
      </c>
      <c r="D70" s="309"/>
      <c r="E70" s="347" t="str">
        <f t="shared" si="8"/>
        <v/>
      </c>
      <c r="F70" s="305"/>
      <c r="G70" s="306" t="str">
        <f t="shared" si="13"/>
        <v/>
      </c>
      <c r="H70" s="307"/>
      <c r="I70" s="308"/>
      <c r="J70" s="309"/>
      <c r="K70" s="310"/>
      <c r="L70" s="121"/>
      <c r="M70" s="121"/>
      <c r="N70" s="311"/>
      <c r="O70" s="312"/>
      <c r="P70" s="312"/>
      <c r="Q70" s="312"/>
      <c r="R70" s="313"/>
      <c r="S70" s="313"/>
      <c r="T70" s="314">
        <f t="shared" si="9"/>
        <v>0</v>
      </c>
      <c r="U70" s="318"/>
      <c r="V70" s="310"/>
      <c r="W70" s="310"/>
      <c r="X70" s="310"/>
      <c r="Y70" s="310"/>
      <c r="Z70" s="352"/>
    </row>
    <row r="71" spans="1:26" s="288" customFormat="1" ht="20.25" customHeight="1" x14ac:dyDescent="0.2">
      <c r="A71" s="303"/>
      <c r="B71" s="317"/>
      <c r="C71" s="347" t="str">
        <f t="shared" si="12"/>
        <v/>
      </c>
      <c r="D71" s="309"/>
      <c r="E71" s="347" t="str">
        <f t="shared" si="8"/>
        <v/>
      </c>
      <c r="F71" s="305"/>
      <c r="G71" s="306" t="str">
        <f t="shared" si="13"/>
        <v/>
      </c>
      <c r="H71" s="307"/>
      <c r="I71" s="308"/>
      <c r="J71" s="309"/>
      <c r="K71" s="310"/>
      <c r="L71" s="121"/>
      <c r="M71" s="121"/>
      <c r="N71" s="311"/>
      <c r="O71" s="312"/>
      <c r="P71" s="312"/>
      <c r="Q71" s="312"/>
      <c r="R71" s="313"/>
      <c r="S71" s="313"/>
      <c r="T71" s="314">
        <f t="shared" si="9"/>
        <v>0</v>
      </c>
      <c r="U71" s="318"/>
      <c r="V71" s="310"/>
      <c r="W71" s="310"/>
      <c r="X71" s="310"/>
      <c r="Y71" s="310"/>
      <c r="Z71" s="352"/>
    </row>
    <row r="72" spans="1:26" s="288" customFormat="1" ht="20.25" customHeight="1" x14ac:dyDescent="0.2">
      <c r="A72" s="303"/>
      <c r="B72" s="317"/>
      <c r="C72" s="347" t="str">
        <f t="shared" si="12"/>
        <v/>
      </c>
      <c r="D72" s="309"/>
      <c r="E72" s="347" t="str">
        <f t="shared" si="8"/>
        <v/>
      </c>
      <c r="F72" s="305"/>
      <c r="G72" s="306" t="str">
        <f t="shared" si="13"/>
        <v/>
      </c>
      <c r="H72" s="307"/>
      <c r="I72" s="308"/>
      <c r="J72" s="309"/>
      <c r="K72" s="310"/>
      <c r="L72" s="121"/>
      <c r="M72" s="121"/>
      <c r="N72" s="311"/>
      <c r="O72" s="312"/>
      <c r="P72" s="312"/>
      <c r="Q72" s="312"/>
      <c r="R72" s="313"/>
      <c r="S72" s="313"/>
      <c r="T72" s="314">
        <f t="shared" si="9"/>
        <v>0</v>
      </c>
      <c r="U72" s="318"/>
      <c r="V72" s="310"/>
      <c r="W72" s="310"/>
      <c r="X72" s="310"/>
      <c r="Y72" s="310"/>
      <c r="Z72" s="352"/>
    </row>
    <row r="73" spans="1:26" s="288" customFormat="1" ht="20.25" customHeight="1" x14ac:dyDescent="0.2">
      <c r="A73" s="303"/>
      <c r="B73" s="317"/>
      <c r="C73" s="347" t="str">
        <f t="shared" si="12"/>
        <v/>
      </c>
      <c r="D73" s="309"/>
      <c r="E73" s="347" t="str">
        <f t="shared" si="8"/>
        <v/>
      </c>
      <c r="F73" s="305"/>
      <c r="G73" s="306" t="str">
        <f t="shared" si="13"/>
        <v/>
      </c>
      <c r="H73" s="307"/>
      <c r="I73" s="308"/>
      <c r="J73" s="309"/>
      <c r="K73" s="310"/>
      <c r="L73" s="121"/>
      <c r="M73" s="121"/>
      <c r="N73" s="311"/>
      <c r="O73" s="312"/>
      <c r="P73" s="312"/>
      <c r="Q73" s="312"/>
      <c r="R73" s="313"/>
      <c r="S73" s="313"/>
      <c r="T73" s="314">
        <f t="shared" si="9"/>
        <v>0</v>
      </c>
      <c r="U73" s="318"/>
      <c r="V73" s="310"/>
      <c r="W73" s="310"/>
      <c r="X73" s="310"/>
      <c r="Y73" s="310"/>
      <c r="Z73" s="352"/>
    </row>
    <row r="74" spans="1:26" s="288" customFormat="1" ht="20.25" customHeight="1" x14ac:dyDescent="0.2">
      <c r="A74" s="303"/>
      <c r="B74" s="317"/>
      <c r="C74" s="347" t="str">
        <f t="shared" si="12"/>
        <v/>
      </c>
      <c r="D74" s="309"/>
      <c r="E74" s="347" t="str">
        <f t="shared" si="8"/>
        <v/>
      </c>
      <c r="F74" s="305"/>
      <c r="G74" s="306" t="str">
        <f t="shared" si="13"/>
        <v/>
      </c>
      <c r="H74" s="307"/>
      <c r="I74" s="308"/>
      <c r="J74" s="309"/>
      <c r="K74" s="310"/>
      <c r="L74" s="121"/>
      <c r="M74" s="121"/>
      <c r="N74" s="311"/>
      <c r="O74" s="312"/>
      <c r="P74" s="312"/>
      <c r="Q74" s="312"/>
      <c r="R74" s="313"/>
      <c r="S74" s="313"/>
      <c r="T74" s="314">
        <f t="shared" si="9"/>
        <v>0</v>
      </c>
      <c r="U74" s="318"/>
      <c r="V74" s="310"/>
      <c r="W74" s="310"/>
      <c r="X74" s="310"/>
      <c r="Y74" s="310"/>
      <c r="Z74" s="352"/>
    </row>
    <row r="75" spans="1:26" s="288" customFormat="1" ht="20.25" customHeight="1" x14ac:dyDescent="0.2">
      <c r="A75" s="303"/>
      <c r="B75" s="317"/>
      <c r="C75" s="347" t="str">
        <f t="shared" si="12"/>
        <v/>
      </c>
      <c r="D75" s="309"/>
      <c r="E75" s="347" t="str">
        <f t="shared" si="8"/>
        <v/>
      </c>
      <c r="F75" s="305"/>
      <c r="G75" s="306" t="str">
        <f t="shared" si="13"/>
        <v/>
      </c>
      <c r="H75" s="307"/>
      <c r="I75" s="308"/>
      <c r="J75" s="309"/>
      <c r="K75" s="310"/>
      <c r="L75" s="121"/>
      <c r="M75" s="121"/>
      <c r="N75" s="311"/>
      <c r="O75" s="312"/>
      <c r="P75" s="312"/>
      <c r="Q75" s="312"/>
      <c r="R75" s="313"/>
      <c r="S75" s="313"/>
      <c r="T75" s="314">
        <f t="shared" si="9"/>
        <v>0</v>
      </c>
      <c r="U75" s="318"/>
      <c r="V75" s="310"/>
      <c r="W75" s="310"/>
      <c r="X75" s="310"/>
      <c r="Y75" s="310"/>
      <c r="Z75" s="352"/>
    </row>
    <row r="76" spans="1:26" s="288" customFormat="1" ht="20.25" customHeight="1" x14ac:dyDescent="0.2">
      <c r="A76" s="303"/>
      <c r="B76" s="317"/>
      <c r="C76" s="347" t="str">
        <f t="shared" si="12"/>
        <v/>
      </c>
      <c r="D76" s="309"/>
      <c r="E76" s="347" t="str">
        <f t="shared" si="8"/>
        <v/>
      </c>
      <c r="F76" s="305"/>
      <c r="G76" s="306" t="str">
        <f t="shared" si="13"/>
        <v/>
      </c>
      <c r="H76" s="307"/>
      <c r="I76" s="308"/>
      <c r="J76" s="309"/>
      <c r="K76" s="310"/>
      <c r="L76" s="121"/>
      <c r="M76" s="121"/>
      <c r="N76" s="311"/>
      <c r="O76" s="312"/>
      <c r="P76" s="312"/>
      <c r="Q76" s="312"/>
      <c r="R76" s="313"/>
      <c r="S76" s="313"/>
      <c r="T76" s="314">
        <f t="shared" si="9"/>
        <v>0</v>
      </c>
      <c r="U76" s="318"/>
      <c r="V76" s="310"/>
      <c r="W76" s="310"/>
      <c r="X76" s="310"/>
      <c r="Y76" s="310"/>
      <c r="Z76" s="352"/>
    </row>
    <row r="77" spans="1:26" s="288" customFormat="1" ht="20.25" customHeight="1" x14ac:dyDescent="0.2">
      <c r="A77" s="303"/>
      <c r="B77" s="317"/>
      <c r="C77" s="347" t="str">
        <f t="shared" si="12"/>
        <v/>
      </c>
      <c r="D77" s="309"/>
      <c r="E77" s="347" t="str">
        <f t="shared" si="8"/>
        <v/>
      </c>
      <c r="F77" s="305"/>
      <c r="G77" s="306" t="str">
        <f t="shared" si="13"/>
        <v/>
      </c>
      <c r="H77" s="307"/>
      <c r="I77" s="308"/>
      <c r="J77" s="309"/>
      <c r="K77" s="310"/>
      <c r="L77" s="121"/>
      <c r="M77" s="121"/>
      <c r="N77" s="311"/>
      <c r="O77" s="312"/>
      <c r="P77" s="312"/>
      <c r="Q77" s="312"/>
      <c r="R77" s="313"/>
      <c r="S77" s="313"/>
      <c r="T77" s="314">
        <f t="shared" si="9"/>
        <v>0</v>
      </c>
      <c r="U77" s="318"/>
      <c r="V77" s="310"/>
      <c r="W77" s="310"/>
      <c r="X77" s="310"/>
      <c r="Y77" s="310"/>
      <c r="Z77" s="352"/>
    </row>
    <row r="78" spans="1:26" s="288" customFormat="1" ht="20.25" customHeight="1" x14ac:dyDescent="0.2">
      <c r="A78" s="303"/>
      <c r="B78" s="317"/>
      <c r="C78" s="347" t="str">
        <f t="shared" si="12"/>
        <v/>
      </c>
      <c r="D78" s="309"/>
      <c r="E78" s="347" t="str">
        <f t="shared" si="8"/>
        <v/>
      </c>
      <c r="F78" s="305"/>
      <c r="G78" s="306" t="str">
        <f t="shared" si="13"/>
        <v/>
      </c>
      <c r="H78" s="307"/>
      <c r="I78" s="308"/>
      <c r="J78" s="309"/>
      <c r="K78" s="310"/>
      <c r="L78" s="121"/>
      <c r="M78" s="121"/>
      <c r="N78" s="311"/>
      <c r="O78" s="312"/>
      <c r="P78" s="312"/>
      <c r="Q78" s="312"/>
      <c r="R78" s="313"/>
      <c r="S78" s="313"/>
      <c r="T78" s="314">
        <f t="shared" si="9"/>
        <v>0</v>
      </c>
      <c r="U78" s="318"/>
      <c r="V78" s="310"/>
      <c r="W78" s="310"/>
      <c r="X78" s="310"/>
      <c r="Y78" s="310"/>
      <c r="Z78" s="352"/>
    </row>
    <row r="79" spans="1:26" s="288" customFormat="1" ht="20.25" customHeight="1" x14ac:dyDescent="0.2">
      <c r="A79" s="303"/>
      <c r="B79" s="317"/>
      <c r="C79" s="347" t="str">
        <f t="shared" si="12"/>
        <v/>
      </c>
      <c r="D79" s="309"/>
      <c r="E79" s="347" t="str">
        <f t="shared" si="8"/>
        <v/>
      </c>
      <c r="F79" s="305"/>
      <c r="G79" s="306" t="str">
        <f t="shared" si="13"/>
        <v/>
      </c>
      <c r="H79" s="307"/>
      <c r="I79" s="308"/>
      <c r="J79" s="309"/>
      <c r="K79" s="310"/>
      <c r="L79" s="121"/>
      <c r="M79" s="121"/>
      <c r="N79" s="311"/>
      <c r="O79" s="312"/>
      <c r="P79" s="312"/>
      <c r="Q79" s="312"/>
      <c r="R79" s="313"/>
      <c r="S79" s="313"/>
      <c r="T79" s="314">
        <f t="shared" si="9"/>
        <v>0</v>
      </c>
      <c r="U79" s="318"/>
      <c r="V79" s="310"/>
      <c r="W79" s="310"/>
      <c r="X79" s="310"/>
      <c r="Y79" s="310"/>
      <c r="Z79" s="352"/>
    </row>
    <row r="80" spans="1:26" s="288" customFormat="1" ht="20.25" customHeight="1" x14ac:dyDescent="0.2">
      <c r="A80" s="303"/>
      <c r="B80" s="317"/>
      <c r="C80" s="347" t="str">
        <f t="shared" si="12"/>
        <v/>
      </c>
      <c r="D80" s="309"/>
      <c r="E80" s="347" t="str">
        <f t="shared" ref="E80:E143" si="14">IF(D80="","",WEEKNUM(D80,2))</f>
        <v/>
      </c>
      <c r="F80" s="305"/>
      <c r="G80" s="306" t="str">
        <f t="shared" si="13"/>
        <v/>
      </c>
      <c r="H80" s="307"/>
      <c r="I80" s="308"/>
      <c r="J80" s="309"/>
      <c r="K80" s="310"/>
      <c r="L80" s="121"/>
      <c r="M80" s="121"/>
      <c r="N80" s="311"/>
      <c r="O80" s="312"/>
      <c r="P80" s="312"/>
      <c r="Q80" s="312"/>
      <c r="R80" s="313"/>
      <c r="S80" s="313"/>
      <c r="T80" s="314">
        <f t="shared" si="9"/>
        <v>0</v>
      </c>
      <c r="U80" s="318"/>
      <c r="V80" s="310"/>
      <c r="W80" s="310"/>
      <c r="X80" s="310"/>
      <c r="Y80" s="310"/>
      <c r="Z80" s="352"/>
    </row>
    <row r="81" spans="1:26" s="288" customFormat="1" ht="20.25" customHeight="1" x14ac:dyDescent="0.2">
      <c r="A81" s="303"/>
      <c r="B81" s="317"/>
      <c r="C81" s="347" t="str">
        <f t="shared" si="12"/>
        <v/>
      </c>
      <c r="D81" s="309"/>
      <c r="E81" s="347" t="str">
        <f t="shared" si="14"/>
        <v/>
      </c>
      <c r="F81" s="305"/>
      <c r="G81" s="306" t="str">
        <f t="shared" si="13"/>
        <v/>
      </c>
      <c r="H81" s="307"/>
      <c r="I81" s="308"/>
      <c r="J81" s="309"/>
      <c r="K81" s="310"/>
      <c r="L81" s="121"/>
      <c r="M81" s="121"/>
      <c r="N81" s="311"/>
      <c r="O81" s="312"/>
      <c r="P81" s="312"/>
      <c r="Q81" s="312"/>
      <c r="R81" s="313"/>
      <c r="S81" s="313"/>
      <c r="T81" s="314">
        <f t="shared" ref="T81:T144" si="15">SUM(N81:S81)</f>
        <v>0</v>
      </c>
      <c r="U81" s="318"/>
      <c r="V81" s="310"/>
      <c r="W81" s="310"/>
      <c r="X81" s="310"/>
      <c r="Y81" s="310"/>
      <c r="Z81" s="352"/>
    </row>
    <row r="82" spans="1:26" s="288" customFormat="1" ht="20.25" customHeight="1" x14ac:dyDescent="0.2">
      <c r="A82" s="303"/>
      <c r="B82" s="317"/>
      <c r="C82" s="347" t="str">
        <f t="shared" si="12"/>
        <v/>
      </c>
      <c r="D82" s="309"/>
      <c r="E82" s="347" t="str">
        <f t="shared" si="14"/>
        <v/>
      </c>
      <c r="F82" s="305"/>
      <c r="G82" s="306" t="str">
        <f t="shared" si="13"/>
        <v/>
      </c>
      <c r="H82" s="307"/>
      <c r="I82" s="308"/>
      <c r="J82" s="309"/>
      <c r="K82" s="310"/>
      <c r="L82" s="121"/>
      <c r="M82" s="121"/>
      <c r="N82" s="311"/>
      <c r="O82" s="312"/>
      <c r="P82" s="312"/>
      <c r="Q82" s="312"/>
      <c r="R82" s="313"/>
      <c r="S82" s="313"/>
      <c r="T82" s="314">
        <f t="shared" si="15"/>
        <v>0</v>
      </c>
      <c r="U82" s="318"/>
      <c r="V82" s="310"/>
      <c r="W82" s="310"/>
      <c r="X82" s="310"/>
      <c r="Y82" s="310"/>
      <c r="Z82" s="352"/>
    </row>
    <row r="83" spans="1:26" s="288" customFormat="1" ht="20.25" customHeight="1" x14ac:dyDescent="0.2">
      <c r="A83" s="303"/>
      <c r="B83" s="317"/>
      <c r="C83" s="347" t="str">
        <f t="shared" si="12"/>
        <v/>
      </c>
      <c r="D83" s="309"/>
      <c r="E83" s="347" t="str">
        <f t="shared" si="14"/>
        <v/>
      </c>
      <c r="F83" s="305"/>
      <c r="G83" s="306" t="str">
        <f t="shared" si="13"/>
        <v/>
      </c>
      <c r="H83" s="307"/>
      <c r="I83" s="308"/>
      <c r="J83" s="309"/>
      <c r="K83" s="310"/>
      <c r="L83" s="121"/>
      <c r="M83" s="121"/>
      <c r="N83" s="311"/>
      <c r="O83" s="312"/>
      <c r="P83" s="312"/>
      <c r="Q83" s="312"/>
      <c r="R83" s="313"/>
      <c r="S83" s="313"/>
      <c r="T83" s="314">
        <f t="shared" si="15"/>
        <v>0</v>
      </c>
      <c r="U83" s="318"/>
      <c r="V83" s="310"/>
      <c r="W83" s="310"/>
      <c r="X83" s="310"/>
      <c r="Y83" s="310"/>
      <c r="Z83" s="352"/>
    </row>
    <row r="84" spans="1:26" s="288" customFormat="1" ht="20.25" customHeight="1" x14ac:dyDescent="0.2">
      <c r="A84" s="303"/>
      <c r="B84" s="317"/>
      <c r="C84" s="347" t="str">
        <f t="shared" si="12"/>
        <v/>
      </c>
      <c r="D84" s="309"/>
      <c r="E84" s="347" t="str">
        <f t="shared" si="14"/>
        <v/>
      </c>
      <c r="F84" s="305"/>
      <c r="G84" s="306" t="str">
        <f t="shared" si="13"/>
        <v/>
      </c>
      <c r="H84" s="307"/>
      <c r="I84" s="308"/>
      <c r="J84" s="309"/>
      <c r="K84" s="310"/>
      <c r="L84" s="121"/>
      <c r="M84" s="121"/>
      <c r="N84" s="311"/>
      <c r="O84" s="312"/>
      <c r="P84" s="312"/>
      <c r="Q84" s="312"/>
      <c r="R84" s="313"/>
      <c r="S84" s="313"/>
      <c r="T84" s="314">
        <f t="shared" si="15"/>
        <v>0</v>
      </c>
      <c r="U84" s="318"/>
      <c r="V84" s="310"/>
      <c r="W84" s="310"/>
      <c r="X84" s="310"/>
      <c r="Y84" s="310"/>
      <c r="Z84" s="352"/>
    </row>
    <row r="85" spans="1:26" s="288" customFormat="1" ht="20.25" customHeight="1" x14ac:dyDescent="0.2">
      <c r="A85" s="303"/>
      <c r="B85" s="317"/>
      <c r="C85" s="347" t="str">
        <f t="shared" si="12"/>
        <v/>
      </c>
      <c r="D85" s="309"/>
      <c r="E85" s="347" t="str">
        <f t="shared" si="14"/>
        <v/>
      </c>
      <c r="F85" s="305"/>
      <c r="G85" s="306" t="str">
        <f t="shared" si="13"/>
        <v/>
      </c>
      <c r="H85" s="307"/>
      <c r="I85" s="308"/>
      <c r="J85" s="309"/>
      <c r="K85" s="310"/>
      <c r="L85" s="121"/>
      <c r="M85" s="121"/>
      <c r="N85" s="311"/>
      <c r="O85" s="312"/>
      <c r="P85" s="312"/>
      <c r="Q85" s="312"/>
      <c r="R85" s="313"/>
      <c r="S85" s="313"/>
      <c r="T85" s="314">
        <f t="shared" si="15"/>
        <v>0</v>
      </c>
      <c r="U85" s="318"/>
      <c r="V85" s="310"/>
      <c r="W85" s="310"/>
      <c r="X85" s="310"/>
      <c r="Y85" s="310"/>
      <c r="Z85" s="352"/>
    </row>
    <row r="86" spans="1:26" s="288" customFormat="1" ht="20.25" customHeight="1" x14ac:dyDescent="0.2">
      <c r="A86" s="303"/>
      <c r="B86" s="317"/>
      <c r="C86" s="347" t="str">
        <f t="shared" si="12"/>
        <v/>
      </c>
      <c r="D86" s="309"/>
      <c r="E86" s="347" t="str">
        <f t="shared" si="14"/>
        <v/>
      </c>
      <c r="F86" s="305"/>
      <c r="G86" s="306" t="str">
        <f t="shared" si="13"/>
        <v/>
      </c>
      <c r="H86" s="307"/>
      <c r="I86" s="308"/>
      <c r="J86" s="309"/>
      <c r="K86" s="310"/>
      <c r="L86" s="121"/>
      <c r="M86" s="121"/>
      <c r="N86" s="311"/>
      <c r="O86" s="312"/>
      <c r="P86" s="312"/>
      <c r="Q86" s="312"/>
      <c r="R86" s="313"/>
      <c r="S86" s="313"/>
      <c r="T86" s="314">
        <f t="shared" si="15"/>
        <v>0</v>
      </c>
      <c r="U86" s="318"/>
      <c r="V86" s="310"/>
      <c r="W86" s="310"/>
      <c r="X86" s="310"/>
      <c r="Y86" s="310"/>
      <c r="Z86" s="352"/>
    </row>
    <row r="87" spans="1:26" s="288" customFormat="1" ht="20.25" customHeight="1" x14ac:dyDescent="0.2">
      <c r="A87" s="303"/>
      <c r="B87" s="317"/>
      <c r="C87" s="347" t="str">
        <f t="shared" si="12"/>
        <v/>
      </c>
      <c r="D87" s="309"/>
      <c r="E87" s="347" t="str">
        <f t="shared" si="14"/>
        <v/>
      </c>
      <c r="F87" s="305"/>
      <c r="G87" s="306" t="str">
        <f t="shared" si="13"/>
        <v/>
      </c>
      <c r="H87" s="307"/>
      <c r="I87" s="308"/>
      <c r="J87" s="309"/>
      <c r="K87" s="310"/>
      <c r="L87" s="121"/>
      <c r="M87" s="121"/>
      <c r="N87" s="311"/>
      <c r="O87" s="312"/>
      <c r="P87" s="312"/>
      <c r="Q87" s="312"/>
      <c r="R87" s="313"/>
      <c r="S87" s="313"/>
      <c r="T87" s="314">
        <f t="shared" si="15"/>
        <v>0</v>
      </c>
      <c r="U87" s="318"/>
      <c r="V87" s="310"/>
      <c r="W87" s="310"/>
      <c r="X87" s="310"/>
      <c r="Y87" s="310"/>
      <c r="Z87" s="352"/>
    </row>
    <row r="88" spans="1:26" s="288" customFormat="1" ht="20.25" customHeight="1" x14ac:dyDescent="0.2">
      <c r="A88" s="303"/>
      <c r="B88" s="317"/>
      <c r="C88" s="347" t="str">
        <f t="shared" si="12"/>
        <v/>
      </c>
      <c r="D88" s="309"/>
      <c r="E88" s="347" t="str">
        <f t="shared" si="14"/>
        <v/>
      </c>
      <c r="F88" s="305"/>
      <c r="G88" s="306" t="str">
        <f t="shared" si="13"/>
        <v/>
      </c>
      <c r="H88" s="307"/>
      <c r="I88" s="308"/>
      <c r="J88" s="309"/>
      <c r="K88" s="310"/>
      <c r="L88" s="121"/>
      <c r="M88" s="121"/>
      <c r="N88" s="311"/>
      <c r="O88" s="312"/>
      <c r="P88" s="312"/>
      <c r="Q88" s="312"/>
      <c r="R88" s="313"/>
      <c r="S88" s="313"/>
      <c r="T88" s="314">
        <f t="shared" si="15"/>
        <v>0</v>
      </c>
      <c r="U88" s="318"/>
      <c r="V88" s="310"/>
      <c r="W88" s="310"/>
      <c r="X88" s="310"/>
      <c r="Y88" s="310"/>
      <c r="Z88" s="352"/>
    </row>
    <row r="89" spans="1:26" s="288" customFormat="1" ht="20.25" customHeight="1" x14ac:dyDescent="0.2">
      <c r="A89" s="303"/>
      <c r="B89" s="317"/>
      <c r="C89" s="347" t="str">
        <f t="shared" si="12"/>
        <v/>
      </c>
      <c r="D89" s="309"/>
      <c r="E89" s="347" t="str">
        <f t="shared" si="14"/>
        <v/>
      </c>
      <c r="F89" s="305"/>
      <c r="G89" s="306" t="str">
        <f t="shared" si="13"/>
        <v/>
      </c>
      <c r="H89" s="307"/>
      <c r="I89" s="308"/>
      <c r="J89" s="309"/>
      <c r="K89" s="310"/>
      <c r="L89" s="121"/>
      <c r="M89" s="121"/>
      <c r="N89" s="311"/>
      <c r="O89" s="312"/>
      <c r="P89" s="312"/>
      <c r="Q89" s="312"/>
      <c r="R89" s="313"/>
      <c r="S89" s="313"/>
      <c r="T89" s="314">
        <f t="shared" si="15"/>
        <v>0</v>
      </c>
      <c r="U89" s="318"/>
      <c r="V89" s="310"/>
      <c r="W89" s="310"/>
      <c r="X89" s="310"/>
      <c r="Y89" s="310"/>
      <c r="Z89" s="352"/>
    </row>
    <row r="90" spans="1:26" s="288" customFormat="1" ht="20.25" customHeight="1" x14ac:dyDescent="0.2">
      <c r="A90" s="303"/>
      <c r="B90" s="317"/>
      <c r="C90" s="347" t="str">
        <f t="shared" si="12"/>
        <v/>
      </c>
      <c r="D90" s="309"/>
      <c r="E90" s="347" t="str">
        <f t="shared" si="14"/>
        <v/>
      </c>
      <c r="F90" s="305"/>
      <c r="G90" s="306" t="str">
        <f t="shared" si="13"/>
        <v/>
      </c>
      <c r="H90" s="307"/>
      <c r="I90" s="308"/>
      <c r="J90" s="309"/>
      <c r="K90" s="310"/>
      <c r="L90" s="121"/>
      <c r="M90" s="121"/>
      <c r="N90" s="311"/>
      <c r="O90" s="312"/>
      <c r="P90" s="312"/>
      <c r="Q90" s="312"/>
      <c r="R90" s="313"/>
      <c r="S90" s="313"/>
      <c r="T90" s="314">
        <f t="shared" si="15"/>
        <v>0</v>
      </c>
      <c r="U90" s="318"/>
      <c r="V90" s="310"/>
      <c r="W90" s="310"/>
      <c r="X90" s="310"/>
      <c r="Y90" s="310"/>
      <c r="Z90" s="352"/>
    </row>
    <row r="91" spans="1:26" s="288" customFormat="1" ht="20.25" customHeight="1" x14ac:dyDescent="0.2">
      <c r="A91" s="303"/>
      <c r="B91" s="317"/>
      <c r="C91" s="347" t="str">
        <f t="shared" si="12"/>
        <v/>
      </c>
      <c r="D91" s="309"/>
      <c r="E91" s="347" t="str">
        <f t="shared" si="14"/>
        <v/>
      </c>
      <c r="F91" s="305"/>
      <c r="G91" s="306" t="str">
        <f t="shared" si="13"/>
        <v/>
      </c>
      <c r="H91" s="307"/>
      <c r="I91" s="308"/>
      <c r="J91" s="309"/>
      <c r="K91" s="310"/>
      <c r="L91" s="121"/>
      <c r="M91" s="121"/>
      <c r="N91" s="311"/>
      <c r="O91" s="312"/>
      <c r="P91" s="312"/>
      <c r="Q91" s="312"/>
      <c r="R91" s="313"/>
      <c r="S91" s="313"/>
      <c r="T91" s="314">
        <f t="shared" si="15"/>
        <v>0</v>
      </c>
      <c r="U91" s="318"/>
      <c r="V91" s="310"/>
      <c r="W91" s="310"/>
      <c r="X91" s="310"/>
      <c r="Y91" s="310"/>
      <c r="Z91" s="352"/>
    </row>
    <row r="92" spans="1:26" s="288" customFormat="1" ht="20.25" customHeight="1" x14ac:dyDescent="0.2">
      <c r="A92" s="303"/>
      <c r="B92" s="317"/>
      <c r="C92" s="347" t="str">
        <f t="shared" si="12"/>
        <v/>
      </c>
      <c r="D92" s="309"/>
      <c r="E92" s="347" t="str">
        <f t="shared" si="14"/>
        <v/>
      </c>
      <c r="F92" s="305"/>
      <c r="G92" s="306" t="str">
        <f t="shared" si="13"/>
        <v/>
      </c>
      <c r="H92" s="307"/>
      <c r="I92" s="308"/>
      <c r="J92" s="309"/>
      <c r="K92" s="310"/>
      <c r="L92" s="121"/>
      <c r="M92" s="121"/>
      <c r="N92" s="311"/>
      <c r="O92" s="312"/>
      <c r="P92" s="312"/>
      <c r="Q92" s="312"/>
      <c r="R92" s="313"/>
      <c r="S92" s="313"/>
      <c r="T92" s="314">
        <f t="shared" si="15"/>
        <v>0</v>
      </c>
      <c r="U92" s="318"/>
      <c r="V92" s="310"/>
      <c r="W92" s="310"/>
      <c r="X92" s="310"/>
      <c r="Y92" s="310"/>
      <c r="Z92" s="352"/>
    </row>
    <row r="93" spans="1:26" s="288" customFormat="1" ht="20.25" customHeight="1" x14ac:dyDescent="0.2">
      <c r="A93" s="303"/>
      <c r="B93" s="317"/>
      <c r="C93" s="347" t="str">
        <f t="shared" si="12"/>
        <v/>
      </c>
      <c r="D93" s="309"/>
      <c r="E93" s="347" t="str">
        <f t="shared" si="14"/>
        <v/>
      </c>
      <c r="F93" s="305"/>
      <c r="G93" s="306" t="str">
        <f t="shared" si="13"/>
        <v/>
      </c>
      <c r="H93" s="307"/>
      <c r="I93" s="308"/>
      <c r="J93" s="309"/>
      <c r="K93" s="310"/>
      <c r="L93" s="121"/>
      <c r="M93" s="121"/>
      <c r="N93" s="311"/>
      <c r="O93" s="312"/>
      <c r="P93" s="312"/>
      <c r="Q93" s="312"/>
      <c r="R93" s="313"/>
      <c r="S93" s="313"/>
      <c r="T93" s="314">
        <f t="shared" si="15"/>
        <v>0</v>
      </c>
      <c r="U93" s="318"/>
      <c r="V93" s="310"/>
      <c r="W93" s="310"/>
      <c r="X93" s="310"/>
      <c r="Y93" s="310"/>
      <c r="Z93" s="352"/>
    </row>
    <row r="94" spans="1:26" s="288" customFormat="1" ht="20.25" customHeight="1" x14ac:dyDescent="0.2">
      <c r="A94" s="303"/>
      <c r="B94" s="317"/>
      <c r="C94" s="347" t="str">
        <f t="shared" si="12"/>
        <v/>
      </c>
      <c r="D94" s="309"/>
      <c r="E94" s="347" t="str">
        <f t="shared" si="14"/>
        <v/>
      </c>
      <c r="F94" s="305"/>
      <c r="G94" s="306" t="str">
        <f t="shared" si="13"/>
        <v/>
      </c>
      <c r="H94" s="307"/>
      <c r="I94" s="308"/>
      <c r="J94" s="309"/>
      <c r="K94" s="310"/>
      <c r="L94" s="121"/>
      <c r="M94" s="121"/>
      <c r="N94" s="311"/>
      <c r="O94" s="312"/>
      <c r="P94" s="312"/>
      <c r="Q94" s="312"/>
      <c r="R94" s="313"/>
      <c r="S94" s="313"/>
      <c r="T94" s="314">
        <f t="shared" si="15"/>
        <v>0</v>
      </c>
      <c r="U94" s="318"/>
      <c r="V94" s="310"/>
      <c r="W94" s="310"/>
      <c r="X94" s="310"/>
      <c r="Y94" s="310"/>
      <c r="Z94" s="352"/>
    </row>
    <row r="95" spans="1:26" s="288" customFormat="1" ht="20.25" customHeight="1" x14ac:dyDescent="0.2">
      <c r="A95" s="303"/>
      <c r="B95" s="317"/>
      <c r="C95" s="347" t="str">
        <f t="shared" si="12"/>
        <v/>
      </c>
      <c r="D95" s="309"/>
      <c r="E95" s="347" t="str">
        <f t="shared" si="14"/>
        <v/>
      </c>
      <c r="F95" s="305"/>
      <c r="G95" s="306" t="str">
        <f t="shared" si="13"/>
        <v/>
      </c>
      <c r="H95" s="307"/>
      <c r="I95" s="308"/>
      <c r="J95" s="309"/>
      <c r="K95" s="310"/>
      <c r="L95" s="121"/>
      <c r="M95" s="121"/>
      <c r="N95" s="311"/>
      <c r="O95" s="312"/>
      <c r="P95" s="312"/>
      <c r="Q95" s="312"/>
      <c r="R95" s="313"/>
      <c r="S95" s="313"/>
      <c r="T95" s="314">
        <f t="shared" si="15"/>
        <v>0</v>
      </c>
      <c r="U95" s="318"/>
      <c r="V95" s="310"/>
      <c r="W95" s="310"/>
      <c r="X95" s="310"/>
      <c r="Y95" s="310"/>
      <c r="Z95" s="352"/>
    </row>
    <row r="96" spans="1:26" s="288" customFormat="1" ht="20.25" customHeight="1" x14ac:dyDescent="0.2">
      <c r="A96" s="303"/>
      <c r="B96" s="317"/>
      <c r="C96" s="347" t="str">
        <f t="shared" si="12"/>
        <v/>
      </c>
      <c r="D96" s="309"/>
      <c r="E96" s="347" t="str">
        <f t="shared" si="14"/>
        <v/>
      </c>
      <c r="F96" s="305"/>
      <c r="G96" s="306" t="str">
        <f t="shared" si="13"/>
        <v/>
      </c>
      <c r="H96" s="307"/>
      <c r="I96" s="308"/>
      <c r="J96" s="309"/>
      <c r="K96" s="310"/>
      <c r="L96" s="121"/>
      <c r="M96" s="121"/>
      <c r="N96" s="311"/>
      <c r="O96" s="312"/>
      <c r="P96" s="312"/>
      <c r="Q96" s="312"/>
      <c r="R96" s="313"/>
      <c r="S96" s="313"/>
      <c r="T96" s="314">
        <f t="shared" si="15"/>
        <v>0</v>
      </c>
      <c r="U96" s="318"/>
      <c r="V96" s="310"/>
      <c r="W96" s="310"/>
      <c r="X96" s="310"/>
      <c r="Y96" s="310"/>
      <c r="Z96" s="352"/>
    </row>
    <row r="97" spans="1:26" s="288" customFormat="1" ht="20.25" customHeight="1" x14ac:dyDescent="0.2">
      <c r="A97" s="303"/>
      <c r="B97" s="317"/>
      <c r="C97" s="347" t="str">
        <f t="shared" si="12"/>
        <v/>
      </c>
      <c r="D97" s="309"/>
      <c r="E97" s="347" t="str">
        <f t="shared" si="14"/>
        <v/>
      </c>
      <c r="F97" s="305"/>
      <c r="G97" s="306" t="str">
        <f t="shared" si="13"/>
        <v/>
      </c>
      <c r="H97" s="307"/>
      <c r="I97" s="308"/>
      <c r="J97" s="309"/>
      <c r="K97" s="310"/>
      <c r="L97" s="121"/>
      <c r="M97" s="121"/>
      <c r="N97" s="311"/>
      <c r="O97" s="312"/>
      <c r="P97" s="312"/>
      <c r="Q97" s="312"/>
      <c r="R97" s="313"/>
      <c r="S97" s="313"/>
      <c r="T97" s="314">
        <f t="shared" si="15"/>
        <v>0</v>
      </c>
      <c r="U97" s="318"/>
      <c r="V97" s="310"/>
      <c r="W97" s="310"/>
      <c r="X97" s="310"/>
      <c r="Y97" s="310"/>
      <c r="Z97" s="352"/>
    </row>
    <row r="98" spans="1:26" s="288" customFormat="1" ht="20.25" customHeight="1" x14ac:dyDescent="0.2">
      <c r="A98" s="303"/>
      <c r="B98" s="317"/>
      <c r="C98" s="347" t="str">
        <f t="shared" si="12"/>
        <v/>
      </c>
      <c r="D98" s="309"/>
      <c r="E98" s="347" t="str">
        <f t="shared" si="14"/>
        <v/>
      </c>
      <c r="F98" s="305"/>
      <c r="G98" s="306" t="str">
        <f t="shared" si="13"/>
        <v/>
      </c>
      <c r="H98" s="307"/>
      <c r="I98" s="308"/>
      <c r="J98" s="309"/>
      <c r="K98" s="310"/>
      <c r="L98" s="121"/>
      <c r="M98" s="121"/>
      <c r="N98" s="311"/>
      <c r="O98" s="312"/>
      <c r="P98" s="312"/>
      <c r="Q98" s="312"/>
      <c r="R98" s="313"/>
      <c r="S98" s="313"/>
      <c r="T98" s="314">
        <f t="shared" si="15"/>
        <v>0</v>
      </c>
      <c r="U98" s="318"/>
      <c r="V98" s="310"/>
      <c r="W98" s="310"/>
      <c r="X98" s="310"/>
      <c r="Y98" s="310"/>
      <c r="Z98" s="352"/>
    </row>
    <row r="99" spans="1:26" s="288" customFormat="1" ht="20.25" customHeight="1" x14ac:dyDescent="0.2">
      <c r="A99" s="303"/>
      <c r="B99" s="317"/>
      <c r="C99" s="347" t="str">
        <f t="shared" si="12"/>
        <v/>
      </c>
      <c r="D99" s="309"/>
      <c r="E99" s="347" t="str">
        <f t="shared" si="14"/>
        <v/>
      </c>
      <c r="F99" s="305"/>
      <c r="G99" s="306" t="str">
        <f t="shared" si="13"/>
        <v/>
      </c>
      <c r="H99" s="307"/>
      <c r="I99" s="308"/>
      <c r="J99" s="309"/>
      <c r="K99" s="310"/>
      <c r="L99" s="121"/>
      <c r="M99" s="121"/>
      <c r="N99" s="311"/>
      <c r="O99" s="312"/>
      <c r="P99" s="312"/>
      <c r="Q99" s="312"/>
      <c r="R99" s="313"/>
      <c r="S99" s="313"/>
      <c r="T99" s="314">
        <f t="shared" si="15"/>
        <v>0</v>
      </c>
      <c r="U99" s="318"/>
      <c r="V99" s="310"/>
      <c r="W99" s="310"/>
      <c r="X99" s="310"/>
      <c r="Y99" s="310"/>
      <c r="Z99" s="352"/>
    </row>
    <row r="100" spans="1:26" s="288" customFormat="1" ht="20.25" customHeight="1" x14ac:dyDescent="0.2">
      <c r="A100" s="303"/>
      <c r="B100" s="317"/>
      <c r="C100" s="347" t="str">
        <f t="shared" si="12"/>
        <v/>
      </c>
      <c r="D100" s="309"/>
      <c r="E100" s="347" t="str">
        <f t="shared" si="14"/>
        <v/>
      </c>
      <c r="F100" s="305"/>
      <c r="G100" s="306" t="str">
        <f t="shared" si="13"/>
        <v/>
      </c>
      <c r="H100" s="307"/>
      <c r="I100" s="308"/>
      <c r="J100" s="309"/>
      <c r="K100" s="310"/>
      <c r="L100" s="121"/>
      <c r="M100" s="121"/>
      <c r="N100" s="311"/>
      <c r="O100" s="312"/>
      <c r="P100" s="312"/>
      <c r="Q100" s="312"/>
      <c r="R100" s="313"/>
      <c r="S100" s="313"/>
      <c r="T100" s="314">
        <f t="shared" si="15"/>
        <v>0</v>
      </c>
      <c r="U100" s="318"/>
      <c r="V100" s="310"/>
      <c r="W100" s="310"/>
      <c r="X100" s="310"/>
      <c r="Y100" s="310"/>
      <c r="Z100" s="352"/>
    </row>
    <row r="101" spans="1:26" s="288" customFormat="1" ht="20.25" customHeight="1" x14ac:dyDescent="0.2">
      <c r="A101" s="303"/>
      <c r="B101" s="317"/>
      <c r="C101" s="347" t="str">
        <f t="shared" ref="C101:C132" si="16">IF(B101="","",WEEKNUM(B101,2))</f>
        <v/>
      </c>
      <c r="D101" s="309"/>
      <c r="E101" s="347" t="str">
        <f t="shared" si="14"/>
        <v/>
      </c>
      <c r="F101" s="305"/>
      <c r="G101" s="306" t="str">
        <f t="shared" ref="G101:G132" si="17">IF(B101= "", "",B101-$A$1)</f>
        <v/>
      </c>
      <c r="H101" s="307"/>
      <c r="I101" s="308"/>
      <c r="J101" s="309"/>
      <c r="K101" s="310"/>
      <c r="L101" s="121"/>
      <c r="M101" s="121"/>
      <c r="N101" s="311"/>
      <c r="O101" s="312"/>
      <c r="P101" s="312"/>
      <c r="Q101" s="312"/>
      <c r="R101" s="313"/>
      <c r="S101" s="313"/>
      <c r="T101" s="314">
        <f t="shared" si="15"/>
        <v>0</v>
      </c>
      <c r="U101" s="318"/>
      <c r="V101" s="310"/>
      <c r="W101" s="310"/>
      <c r="X101" s="310"/>
      <c r="Y101" s="310"/>
      <c r="Z101" s="352"/>
    </row>
    <row r="102" spans="1:26" s="288" customFormat="1" ht="20.25" customHeight="1" x14ac:dyDescent="0.2">
      <c r="A102" s="303"/>
      <c r="B102" s="317"/>
      <c r="C102" s="347" t="str">
        <f t="shared" si="16"/>
        <v/>
      </c>
      <c r="D102" s="309"/>
      <c r="E102" s="347" t="str">
        <f t="shared" si="14"/>
        <v/>
      </c>
      <c r="F102" s="305"/>
      <c r="G102" s="306" t="str">
        <f t="shared" si="17"/>
        <v/>
      </c>
      <c r="H102" s="307"/>
      <c r="I102" s="308"/>
      <c r="J102" s="309"/>
      <c r="K102" s="310"/>
      <c r="L102" s="121"/>
      <c r="M102" s="121"/>
      <c r="N102" s="311"/>
      <c r="O102" s="312"/>
      <c r="P102" s="312"/>
      <c r="Q102" s="312"/>
      <c r="R102" s="313"/>
      <c r="S102" s="313"/>
      <c r="T102" s="314">
        <f t="shared" si="15"/>
        <v>0</v>
      </c>
      <c r="U102" s="318"/>
      <c r="V102" s="310"/>
      <c r="W102" s="310"/>
      <c r="X102" s="310"/>
      <c r="Y102" s="310"/>
      <c r="Z102" s="352"/>
    </row>
    <row r="103" spans="1:26" s="288" customFormat="1" ht="20.25" customHeight="1" x14ac:dyDescent="0.2">
      <c r="A103" s="303"/>
      <c r="B103" s="317"/>
      <c r="C103" s="347" t="str">
        <f t="shared" si="16"/>
        <v/>
      </c>
      <c r="D103" s="309"/>
      <c r="E103" s="347" t="str">
        <f t="shared" si="14"/>
        <v/>
      </c>
      <c r="F103" s="305"/>
      <c r="G103" s="306" t="str">
        <f t="shared" si="17"/>
        <v/>
      </c>
      <c r="H103" s="307"/>
      <c r="I103" s="308"/>
      <c r="J103" s="309"/>
      <c r="K103" s="310"/>
      <c r="L103" s="121"/>
      <c r="M103" s="121"/>
      <c r="N103" s="311"/>
      <c r="O103" s="312"/>
      <c r="P103" s="312"/>
      <c r="Q103" s="312"/>
      <c r="R103" s="313"/>
      <c r="S103" s="313"/>
      <c r="T103" s="314">
        <f t="shared" si="15"/>
        <v>0</v>
      </c>
      <c r="U103" s="318"/>
      <c r="V103" s="310"/>
      <c r="W103" s="310"/>
      <c r="X103" s="310"/>
      <c r="Y103" s="310"/>
      <c r="Z103" s="352"/>
    </row>
    <row r="104" spans="1:26" s="288" customFormat="1" ht="20.25" customHeight="1" x14ac:dyDescent="0.2">
      <c r="A104" s="303"/>
      <c r="B104" s="317"/>
      <c r="C104" s="347" t="str">
        <f t="shared" si="16"/>
        <v/>
      </c>
      <c r="D104" s="309"/>
      <c r="E104" s="347" t="str">
        <f t="shared" si="14"/>
        <v/>
      </c>
      <c r="F104" s="305"/>
      <c r="G104" s="306" t="str">
        <f t="shared" si="17"/>
        <v/>
      </c>
      <c r="H104" s="307"/>
      <c r="I104" s="308"/>
      <c r="J104" s="309"/>
      <c r="K104" s="310"/>
      <c r="L104" s="121"/>
      <c r="M104" s="121"/>
      <c r="N104" s="311"/>
      <c r="O104" s="312"/>
      <c r="P104" s="312"/>
      <c r="Q104" s="312"/>
      <c r="R104" s="313"/>
      <c r="S104" s="313"/>
      <c r="T104" s="314">
        <f t="shared" si="15"/>
        <v>0</v>
      </c>
      <c r="U104" s="318"/>
      <c r="V104" s="310"/>
      <c r="W104" s="310"/>
      <c r="X104" s="310"/>
      <c r="Y104" s="310"/>
      <c r="Z104" s="352"/>
    </row>
    <row r="105" spans="1:26" s="288" customFormat="1" ht="20.25" customHeight="1" x14ac:dyDescent="0.2">
      <c r="A105" s="303"/>
      <c r="B105" s="317"/>
      <c r="C105" s="347" t="str">
        <f t="shared" si="16"/>
        <v/>
      </c>
      <c r="D105" s="309"/>
      <c r="E105" s="347" t="str">
        <f t="shared" si="14"/>
        <v/>
      </c>
      <c r="F105" s="305"/>
      <c r="G105" s="306" t="str">
        <f t="shared" si="17"/>
        <v/>
      </c>
      <c r="H105" s="307"/>
      <c r="I105" s="308"/>
      <c r="J105" s="309"/>
      <c r="K105" s="310"/>
      <c r="L105" s="121"/>
      <c r="M105" s="121"/>
      <c r="N105" s="311"/>
      <c r="O105" s="312"/>
      <c r="P105" s="312"/>
      <c r="Q105" s="312"/>
      <c r="R105" s="313"/>
      <c r="S105" s="313"/>
      <c r="T105" s="314">
        <f t="shared" si="15"/>
        <v>0</v>
      </c>
      <c r="U105" s="318"/>
      <c r="V105" s="310"/>
      <c r="W105" s="310"/>
      <c r="X105" s="310"/>
      <c r="Y105" s="310"/>
      <c r="Z105" s="352"/>
    </row>
    <row r="106" spans="1:26" s="288" customFormat="1" ht="20.25" customHeight="1" x14ac:dyDescent="0.2">
      <c r="A106" s="303"/>
      <c r="B106" s="317"/>
      <c r="C106" s="347" t="str">
        <f t="shared" si="16"/>
        <v/>
      </c>
      <c r="D106" s="309"/>
      <c r="E106" s="347" t="str">
        <f t="shared" si="14"/>
        <v/>
      </c>
      <c r="F106" s="305"/>
      <c r="G106" s="306" t="str">
        <f t="shared" si="17"/>
        <v/>
      </c>
      <c r="H106" s="307"/>
      <c r="I106" s="308"/>
      <c r="J106" s="309"/>
      <c r="K106" s="310"/>
      <c r="L106" s="121"/>
      <c r="M106" s="121"/>
      <c r="N106" s="311"/>
      <c r="O106" s="312"/>
      <c r="P106" s="312"/>
      <c r="Q106" s="312"/>
      <c r="R106" s="313"/>
      <c r="S106" s="313"/>
      <c r="T106" s="314">
        <f t="shared" si="15"/>
        <v>0</v>
      </c>
      <c r="U106" s="318"/>
      <c r="V106" s="310"/>
      <c r="W106" s="310"/>
      <c r="X106" s="310"/>
      <c r="Y106" s="310"/>
      <c r="Z106" s="352"/>
    </row>
    <row r="107" spans="1:26" s="288" customFormat="1" ht="20.25" customHeight="1" x14ac:dyDescent="0.2">
      <c r="A107" s="303"/>
      <c r="B107" s="317"/>
      <c r="C107" s="347" t="str">
        <f t="shared" si="16"/>
        <v/>
      </c>
      <c r="D107" s="309"/>
      <c r="E107" s="347" t="str">
        <f t="shared" si="14"/>
        <v/>
      </c>
      <c r="F107" s="305"/>
      <c r="G107" s="306" t="str">
        <f t="shared" si="17"/>
        <v/>
      </c>
      <c r="H107" s="307"/>
      <c r="I107" s="308"/>
      <c r="J107" s="309"/>
      <c r="K107" s="310"/>
      <c r="L107" s="121"/>
      <c r="M107" s="121"/>
      <c r="N107" s="311"/>
      <c r="O107" s="312"/>
      <c r="P107" s="312"/>
      <c r="Q107" s="312"/>
      <c r="R107" s="313"/>
      <c r="S107" s="313"/>
      <c r="T107" s="314">
        <f t="shared" si="15"/>
        <v>0</v>
      </c>
      <c r="U107" s="318"/>
      <c r="V107" s="310"/>
      <c r="W107" s="310"/>
      <c r="X107" s="310"/>
      <c r="Y107" s="310"/>
      <c r="Z107" s="352"/>
    </row>
    <row r="108" spans="1:26" s="288" customFormat="1" ht="20.25" customHeight="1" x14ac:dyDescent="0.2">
      <c r="A108" s="303"/>
      <c r="B108" s="317"/>
      <c r="C108" s="347" t="str">
        <f t="shared" si="16"/>
        <v/>
      </c>
      <c r="D108" s="309"/>
      <c r="E108" s="347" t="str">
        <f t="shared" si="14"/>
        <v/>
      </c>
      <c r="F108" s="305"/>
      <c r="G108" s="306" t="str">
        <f t="shared" si="17"/>
        <v/>
      </c>
      <c r="H108" s="307"/>
      <c r="I108" s="308"/>
      <c r="J108" s="309"/>
      <c r="K108" s="310"/>
      <c r="L108" s="121"/>
      <c r="M108" s="121"/>
      <c r="N108" s="311"/>
      <c r="O108" s="312"/>
      <c r="P108" s="312"/>
      <c r="Q108" s="312"/>
      <c r="R108" s="313"/>
      <c r="S108" s="313"/>
      <c r="T108" s="314">
        <f t="shared" si="15"/>
        <v>0</v>
      </c>
      <c r="U108" s="318"/>
      <c r="V108" s="310"/>
      <c r="W108" s="310"/>
      <c r="X108" s="310"/>
      <c r="Y108" s="310"/>
      <c r="Z108" s="352"/>
    </row>
    <row r="109" spans="1:26" s="288" customFormat="1" ht="20.25" customHeight="1" x14ac:dyDescent="0.2">
      <c r="A109" s="303"/>
      <c r="B109" s="317"/>
      <c r="C109" s="347" t="str">
        <f t="shared" si="16"/>
        <v/>
      </c>
      <c r="D109" s="309"/>
      <c r="E109" s="347" t="str">
        <f t="shared" si="14"/>
        <v/>
      </c>
      <c r="F109" s="305"/>
      <c r="G109" s="306" t="str">
        <f t="shared" si="17"/>
        <v/>
      </c>
      <c r="H109" s="307"/>
      <c r="I109" s="308"/>
      <c r="J109" s="309"/>
      <c r="K109" s="310"/>
      <c r="L109" s="121"/>
      <c r="M109" s="121"/>
      <c r="N109" s="311"/>
      <c r="O109" s="312"/>
      <c r="P109" s="312"/>
      <c r="Q109" s="312"/>
      <c r="R109" s="313"/>
      <c r="S109" s="313"/>
      <c r="T109" s="314">
        <f t="shared" si="15"/>
        <v>0</v>
      </c>
      <c r="U109" s="318"/>
      <c r="V109" s="310"/>
      <c r="W109" s="310"/>
      <c r="X109" s="310"/>
      <c r="Y109" s="310"/>
      <c r="Z109" s="352"/>
    </row>
    <row r="110" spans="1:26" s="288" customFormat="1" ht="20.25" customHeight="1" x14ac:dyDescent="0.2">
      <c r="A110" s="303"/>
      <c r="B110" s="317"/>
      <c r="C110" s="347" t="str">
        <f t="shared" si="16"/>
        <v/>
      </c>
      <c r="D110" s="309"/>
      <c r="E110" s="347" t="str">
        <f t="shared" si="14"/>
        <v/>
      </c>
      <c r="F110" s="305"/>
      <c r="G110" s="306" t="str">
        <f t="shared" si="17"/>
        <v/>
      </c>
      <c r="H110" s="307"/>
      <c r="I110" s="308"/>
      <c r="J110" s="309"/>
      <c r="K110" s="310"/>
      <c r="L110" s="121"/>
      <c r="M110" s="121"/>
      <c r="N110" s="311"/>
      <c r="O110" s="312"/>
      <c r="P110" s="312"/>
      <c r="Q110" s="312"/>
      <c r="R110" s="313"/>
      <c r="S110" s="313"/>
      <c r="T110" s="314">
        <f t="shared" si="15"/>
        <v>0</v>
      </c>
      <c r="U110" s="318"/>
      <c r="V110" s="310"/>
      <c r="W110" s="310"/>
      <c r="X110" s="310"/>
      <c r="Y110" s="310"/>
      <c r="Z110" s="352"/>
    </row>
    <row r="111" spans="1:26" s="288" customFormat="1" ht="20.25" customHeight="1" x14ac:dyDescent="0.2">
      <c r="A111" s="303"/>
      <c r="B111" s="317"/>
      <c r="C111" s="347" t="str">
        <f t="shared" si="16"/>
        <v/>
      </c>
      <c r="D111" s="309"/>
      <c r="E111" s="347" t="str">
        <f t="shared" si="14"/>
        <v/>
      </c>
      <c r="F111" s="305"/>
      <c r="G111" s="306" t="str">
        <f t="shared" si="17"/>
        <v/>
      </c>
      <c r="H111" s="307"/>
      <c r="I111" s="308"/>
      <c r="J111" s="309"/>
      <c r="K111" s="310"/>
      <c r="L111" s="121"/>
      <c r="M111" s="121"/>
      <c r="N111" s="311"/>
      <c r="O111" s="312"/>
      <c r="P111" s="312"/>
      <c r="Q111" s="312"/>
      <c r="R111" s="313"/>
      <c r="S111" s="313"/>
      <c r="T111" s="314">
        <f t="shared" si="15"/>
        <v>0</v>
      </c>
      <c r="U111" s="318"/>
      <c r="V111" s="310"/>
      <c r="W111" s="310"/>
      <c r="X111" s="310"/>
      <c r="Y111" s="310"/>
      <c r="Z111" s="352"/>
    </row>
    <row r="112" spans="1:26" s="288" customFormat="1" ht="20.25" customHeight="1" x14ac:dyDescent="0.2">
      <c r="A112" s="303"/>
      <c r="B112" s="317"/>
      <c r="C112" s="347" t="str">
        <f t="shared" si="16"/>
        <v/>
      </c>
      <c r="D112" s="309"/>
      <c r="E112" s="347" t="str">
        <f t="shared" si="14"/>
        <v/>
      </c>
      <c r="F112" s="305"/>
      <c r="G112" s="306" t="str">
        <f t="shared" si="17"/>
        <v/>
      </c>
      <c r="H112" s="307"/>
      <c r="I112" s="308"/>
      <c r="J112" s="309"/>
      <c r="K112" s="310"/>
      <c r="L112" s="121"/>
      <c r="M112" s="121"/>
      <c r="N112" s="311"/>
      <c r="O112" s="312"/>
      <c r="P112" s="312"/>
      <c r="Q112" s="312"/>
      <c r="R112" s="313"/>
      <c r="S112" s="313"/>
      <c r="T112" s="314">
        <f t="shared" si="15"/>
        <v>0</v>
      </c>
      <c r="U112" s="318"/>
      <c r="V112" s="310"/>
      <c r="W112" s="310"/>
      <c r="X112" s="310"/>
      <c r="Y112" s="310"/>
      <c r="Z112" s="352"/>
    </row>
    <row r="113" spans="1:26" s="288" customFormat="1" ht="20.25" customHeight="1" x14ac:dyDescent="0.2">
      <c r="A113" s="303"/>
      <c r="B113" s="317"/>
      <c r="C113" s="347" t="str">
        <f t="shared" si="16"/>
        <v/>
      </c>
      <c r="D113" s="309"/>
      <c r="E113" s="347" t="str">
        <f t="shared" si="14"/>
        <v/>
      </c>
      <c r="F113" s="305"/>
      <c r="G113" s="306" t="str">
        <f t="shared" si="17"/>
        <v/>
      </c>
      <c r="H113" s="307"/>
      <c r="I113" s="308"/>
      <c r="J113" s="309"/>
      <c r="K113" s="310"/>
      <c r="L113" s="121"/>
      <c r="M113" s="121"/>
      <c r="N113" s="311"/>
      <c r="O113" s="312"/>
      <c r="P113" s="312"/>
      <c r="Q113" s="312"/>
      <c r="R113" s="313"/>
      <c r="S113" s="313"/>
      <c r="T113" s="314">
        <f t="shared" si="15"/>
        <v>0</v>
      </c>
      <c r="U113" s="318"/>
      <c r="V113" s="310"/>
      <c r="W113" s="310"/>
      <c r="X113" s="310"/>
      <c r="Y113" s="310"/>
      <c r="Z113" s="352"/>
    </row>
    <row r="114" spans="1:26" s="288" customFormat="1" ht="20.25" customHeight="1" x14ac:dyDescent="0.2">
      <c r="A114" s="303"/>
      <c r="B114" s="317"/>
      <c r="C114" s="347" t="str">
        <f t="shared" si="16"/>
        <v/>
      </c>
      <c r="D114" s="309"/>
      <c r="E114" s="347" t="str">
        <f t="shared" si="14"/>
        <v/>
      </c>
      <c r="F114" s="305"/>
      <c r="G114" s="306" t="str">
        <f t="shared" si="17"/>
        <v/>
      </c>
      <c r="H114" s="307"/>
      <c r="I114" s="308"/>
      <c r="J114" s="309"/>
      <c r="K114" s="310"/>
      <c r="L114" s="121"/>
      <c r="M114" s="121"/>
      <c r="N114" s="311"/>
      <c r="O114" s="312"/>
      <c r="P114" s="312"/>
      <c r="Q114" s="312"/>
      <c r="R114" s="313"/>
      <c r="S114" s="313"/>
      <c r="T114" s="314">
        <f t="shared" si="15"/>
        <v>0</v>
      </c>
      <c r="U114" s="318"/>
      <c r="V114" s="310"/>
      <c r="W114" s="310"/>
      <c r="X114" s="310"/>
      <c r="Y114" s="310"/>
      <c r="Z114" s="352"/>
    </row>
    <row r="115" spans="1:26" s="288" customFormat="1" ht="20.25" customHeight="1" x14ac:dyDescent="0.2">
      <c r="A115" s="303"/>
      <c r="B115" s="317"/>
      <c r="C115" s="347" t="str">
        <f t="shared" si="16"/>
        <v/>
      </c>
      <c r="D115" s="309"/>
      <c r="E115" s="347" t="str">
        <f t="shared" si="14"/>
        <v/>
      </c>
      <c r="F115" s="305"/>
      <c r="G115" s="306" t="str">
        <f t="shared" si="17"/>
        <v/>
      </c>
      <c r="H115" s="307"/>
      <c r="I115" s="308"/>
      <c r="J115" s="309"/>
      <c r="K115" s="310"/>
      <c r="L115" s="121"/>
      <c r="M115" s="121"/>
      <c r="N115" s="311"/>
      <c r="O115" s="312"/>
      <c r="P115" s="312"/>
      <c r="Q115" s="312"/>
      <c r="R115" s="313"/>
      <c r="S115" s="313"/>
      <c r="T115" s="314">
        <f t="shared" si="15"/>
        <v>0</v>
      </c>
      <c r="U115" s="318"/>
      <c r="V115" s="310"/>
      <c r="W115" s="310"/>
      <c r="X115" s="310"/>
      <c r="Y115" s="310"/>
      <c r="Z115" s="352"/>
    </row>
    <row r="116" spans="1:26" s="288" customFormat="1" ht="20.25" customHeight="1" x14ac:dyDescent="0.2">
      <c r="A116" s="303"/>
      <c r="B116" s="317"/>
      <c r="C116" s="347" t="str">
        <f t="shared" si="16"/>
        <v/>
      </c>
      <c r="D116" s="309"/>
      <c r="E116" s="347" t="str">
        <f t="shared" si="14"/>
        <v/>
      </c>
      <c r="F116" s="305"/>
      <c r="G116" s="306" t="str">
        <f t="shared" si="17"/>
        <v/>
      </c>
      <c r="H116" s="307"/>
      <c r="I116" s="308"/>
      <c r="J116" s="309"/>
      <c r="K116" s="310"/>
      <c r="L116" s="121"/>
      <c r="M116" s="121"/>
      <c r="N116" s="311"/>
      <c r="O116" s="312"/>
      <c r="P116" s="312"/>
      <c r="Q116" s="312"/>
      <c r="R116" s="313"/>
      <c r="S116" s="313"/>
      <c r="T116" s="314">
        <f t="shared" si="15"/>
        <v>0</v>
      </c>
      <c r="U116" s="318"/>
      <c r="V116" s="310"/>
      <c r="W116" s="310"/>
      <c r="X116" s="310"/>
      <c r="Y116" s="310"/>
      <c r="Z116" s="352"/>
    </row>
    <row r="117" spans="1:26" s="288" customFormat="1" ht="20.25" customHeight="1" x14ac:dyDescent="0.2">
      <c r="A117" s="303"/>
      <c r="B117" s="317"/>
      <c r="C117" s="347" t="str">
        <f t="shared" si="16"/>
        <v/>
      </c>
      <c r="D117" s="309"/>
      <c r="E117" s="347" t="str">
        <f t="shared" si="14"/>
        <v/>
      </c>
      <c r="F117" s="305"/>
      <c r="G117" s="306" t="str">
        <f t="shared" si="17"/>
        <v/>
      </c>
      <c r="H117" s="307"/>
      <c r="I117" s="308"/>
      <c r="J117" s="309"/>
      <c r="K117" s="310"/>
      <c r="L117" s="121"/>
      <c r="M117" s="121"/>
      <c r="N117" s="311"/>
      <c r="O117" s="312"/>
      <c r="P117" s="312"/>
      <c r="Q117" s="312"/>
      <c r="R117" s="313"/>
      <c r="S117" s="313"/>
      <c r="T117" s="314">
        <f t="shared" si="15"/>
        <v>0</v>
      </c>
      <c r="U117" s="318"/>
      <c r="V117" s="310"/>
      <c r="W117" s="310"/>
      <c r="X117" s="310"/>
      <c r="Y117" s="310"/>
      <c r="Z117" s="352"/>
    </row>
    <row r="118" spans="1:26" s="288" customFormat="1" ht="20.25" customHeight="1" x14ac:dyDescent="0.2">
      <c r="A118" s="303"/>
      <c r="B118" s="317"/>
      <c r="C118" s="347" t="str">
        <f t="shared" si="16"/>
        <v/>
      </c>
      <c r="D118" s="309"/>
      <c r="E118" s="347" t="str">
        <f t="shared" si="14"/>
        <v/>
      </c>
      <c r="F118" s="305"/>
      <c r="G118" s="306" t="str">
        <f t="shared" si="17"/>
        <v/>
      </c>
      <c r="H118" s="307"/>
      <c r="I118" s="308"/>
      <c r="J118" s="309"/>
      <c r="K118" s="310"/>
      <c r="L118" s="121"/>
      <c r="M118" s="121"/>
      <c r="N118" s="311"/>
      <c r="O118" s="312"/>
      <c r="P118" s="312"/>
      <c r="Q118" s="312"/>
      <c r="R118" s="313"/>
      <c r="S118" s="313"/>
      <c r="T118" s="314">
        <f t="shared" si="15"/>
        <v>0</v>
      </c>
      <c r="U118" s="318"/>
      <c r="V118" s="310"/>
      <c r="W118" s="310"/>
      <c r="X118" s="310"/>
      <c r="Y118" s="310"/>
      <c r="Z118" s="352"/>
    </row>
    <row r="119" spans="1:26" s="288" customFormat="1" ht="20.25" customHeight="1" x14ac:dyDescent="0.2">
      <c r="A119" s="303"/>
      <c r="B119" s="317"/>
      <c r="C119" s="347" t="str">
        <f t="shared" si="16"/>
        <v/>
      </c>
      <c r="D119" s="309"/>
      <c r="E119" s="347" t="str">
        <f t="shared" si="14"/>
        <v/>
      </c>
      <c r="F119" s="305"/>
      <c r="G119" s="306" t="str">
        <f t="shared" si="17"/>
        <v/>
      </c>
      <c r="H119" s="307"/>
      <c r="I119" s="308"/>
      <c r="J119" s="309"/>
      <c r="K119" s="310"/>
      <c r="L119" s="121"/>
      <c r="M119" s="121"/>
      <c r="N119" s="311"/>
      <c r="O119" s="312"/>
      <c r="P119" s="312"/>
      <c r="Q119" s="312"/>
      <c r="R119" s="313"/>
      <c r="S119" s="313"/>
      <c r="T119" s="314">
        <f t="shared" si="15"/>
        <v>0</v>
      </c>
      <c r="U119" s="318"/>
      <c r="V119" s="310"/>
      <c r="W119" s="310"/>
      <c r="X119" s="310"/>
      <c r="Y119" s="310"/>
      <c r="Z119" s="352"/>
    </row>
    <row r="120" spans="1:26" s="288" customFormat="1" ht="20.25" customHeight="1" x14ac:dyDescent="0.2">
      <c r="A120" s="303"/>
      <c r="B120" s="317"/>
      <c r="C120" s="347" t="str">
        <f t="shared" si="16"/>
        <v/>
      </c>
      <c r="D120" s="309"/>
      <c r="E120" s="347" t="str">
        <f t="shared" si="14"/>
        <v/>
      </c>
      <c r="F120" s="305"/>
      <c r="G120" s="306" t="str">
        <f t="shared" si="17"/>
        <v/>
      </c>
      <c r="H120" s="307"/>
      <c r="I120" s="308"/>
      <c r="J120" s="309"/>
      <c r="K120" s="310"/>
      <c r="L120" s="121"/>
      <c r="M120" s="121"/>
      <c r="N120" s="311"/>
      <c r="O120" s="312"/>
      <c r="P120" s="312"/>
      <c r="Q120" s="312"/>
      <c r="R120" s="313"/>
      <c r="S120" s="313"/>
      <c r="T120" s="314">
        <f t="shared" si="15"/>
        <v>0</v>
      </c>
      <c r="U120" s="318"/>
      <c r="V120" s="310"/>
      <c r="W120" s="310"/>
      <c r="X120" s="310"/>
      <c r="Y120" s="310"/>
      <c r="Z120" s="352"/>
    </row>
    <row r="121" spans="1:26" s="288" customFormat="1" ht="20.25" customHeight="1" x14ac:dyDescent="0.2">
      <c r="A121" s="303"/>
      <c r="B121" s="317"/>
      <c r="C121" s="347" t="str">
        <f t="shared" si="16"/>
        <v/>
      </c>
      <c r="D121" s="309"/>
      <c r="E121" s="347" t="str">
        <f t="shared" si="14"/>
        <v/>
      </c>
      <c r="F121" s="305"/>
      <c r="G121" s="306" t="str">
        <f t="shared" si="17"/>
        <v/>
      </c>
      <c r="H121" s="307"/>
      <c r="I121" s="308"/>
      <c r="J121" s="309"/>
      <c r="K121" s="310"/>
      <c r="L121" s="121"/>
      <c r="M121" s="121"/>
      <c r="N121" s="311"/>
      <c r="O121" s="312"/>
      <c r="P121" s="312"/>
      <c r="Q121" s="312"/>
      <c r="R121" s="313"/>
      <c r="S121" s="313"/>
      <c r="T121" s="314">
        <f t="shared" si="15"/>
        <v>0</v>
      </c>
      <c r="U121" s="318"/>
      <c r="V121" s="310"/>
      <c r="W121" s="310"/>
      <c r="X121" s="310"/>
      <c r="Y121" s="310"/>
      <c r="Z121" s="352"/>
    </row>
    <row r="122" spans="1:26" s="288" customFormat="1" ht="20.25" customHeight="1" x14ac:dyDescent="0.2">
      <c r="A122" s="303"/>
      <c r="B122" s="317"/>
      <c r="C122" s="347" t="str">
        <f t="shared" si="16"/>
        <v/>
      </c>
      <c r="D122" s="309"/>
      <c r="E122" s="347" t="str">
        <f t="shared" si="14"/>
        <v/>
      </c>
      <c r="F122" s="305"/>
      <c r="G122" s="306" t="str">
        <f t="shared" si="17"/>
        <v/>
      </c>
      <c r="H122" s="307"/>
      <c r="I122" s="308"/>
      <c r="J122" s="309"/>
      <c r="K122" s="310"/>
      <c r="L122" s="121"/>
      <c r="M122" s="121"/>
      <c r="N122" s="311"/>
      <c r="O122" s="312"/>
      <c r="P122" s="312"/>
      <c r="Q122" s="312"/>
      <c r="R122" s="313"/>
      <c r="S122" s="313"/>
      <c r="T122" s="314">
        <f t="shared" si="15"/>
        <v>0</v>
      </c>
      <c r="U122" s="318"/>
      <c r="V122" s="310"/>
      <c r="W122" s="310"/>
      <c r="X122" s="310"/>
      <c r="Y122" s="310"/>
      <c r="Z122" s="352"/>
    </row>
    <row r="123" spans="1:26" s="288" customFormat="1" ht="20.25" customHeight="1" x14ac:dyDescent="0.2">
      <c r="A123" s="303"/>
      <c r="B123" s="317"/>
      <c r="C123" s="347" t="str">
        <f t="shared" si="16"/>
        <v/>
      </c>
      <c r="D123" s="309"/>
      <c r="E123" s="347" t="str">
        <f t="shared" si="14"/>
        <v/>
      </c>
      <c r="F123" s="305"/>
      <c r="G123" s="306" t="str">
        <f t="shared" si="17"/>
        <v/>
      </c>
      <c r="H123" s="307"/>
      <c r="I123" s="308"/>
      <c r="J123" s="309"/>
      <c r="K123" s="310"/>
      <c r="L123" s="121"/>
      <c r="M123" s="121"/>
      <c r="N123" s="311"/>
      <c r="O123" s="312"/>
      <c r="P123" s="312"/>
      <c r="Q123" s="312"/>
      <c r="R123" s="313"/>
      <c r="S123" s="313"/>
      <c r="T123" s="314">
        <f t="shared" si="15"/>
        <v>0</v>
      </c>
      <c r="U123" s="318"/>
      <c r="V123" s="310"/>
      <c r="W123" s="310"/>
      <c r="X123" s="310"/>
      <c r="Y123" s="310"/>
      <c r="Z123" s="352"/>
    </row>
    <row r="124" spans="1:26" s="288" customFormat="1" ht="20.25" customHeight="1" x14ac:dyDescent="0.2">
      <c r="A124" s="303"/>
      <c r="B124" s="317"/>
      <c r="C124" s="347" t="str">
        <f t="shared" si="16"/>
        <v/>
      </c>
      <c r="D124" s="309"/>
      <c r="E124" s="347" t="str">
        <f t="shared" si="14"/>
        <v/>
      </c>
      <c r="F124" s="305"/>
      <c r="G124" s="306" t="str">
        <f t="shared" si="17"/>
        <v/>
      </c>
      <c r="H124" s="307"/>
      <c r="I124" s="308"/>
      <c r="J124" s="309"/>
      <c r="K124" s="310"/>
      <c r="L124" s="121"/>
      <c r="M124" s="121"/>
      <c r="N124" s="311"/>
      <c r="O124" s="312"/>
      <c r="P124" s="312"/>
      <c r="Q124" s="312"/>
      <c r="R124" s="313"/>
      <c r="S124" s="313"/>
      <c r="T124" s="314">
        <f t="shared" si="15"/>
        <v>0</v>
      </c>
      <c r="U124" s="318"/>
      <c r="V124" s="310"/>
      <c r="W124" s="310"/>
      <c r="X124" s="310"/>
      <c r="Y124" s="310"/>
      <c r="Z124" s="352"/>
    </row>
    <row r="125" spans="1:26" s="288" customFormat="1" ht="20.25" customHeight="1" x14ac:dyDescent="0.2">
      <c r="A125" s="303"/>
      <c r="B125" s="317"/>
      <c r="C125" s="347" t="str">
        <f t="shared" si="16"/>
        <v/>
      </c>
      <c r="D125" s="309"/>
      <c r="E125" s="347" t="str">
        <f t="shared" si="14"/>
        <v/>
      </c>
      <c r="F125" s="305"/>
      <c r="G125" s="306" t="str">
        <f t="shared" si="17"/>
        <v/>
      </c>
      <c r="H125" s="307"/>
      <c r="I125" s="308"/>
      <c r="J125" s="309"/>
      <c r="K125" s="310"/>
      <c r="L125" s="121"/>
      <c r="M125" s="121"/>
      <c r="N125" s="311"/>
      <c r="O125" s="312"/>
      <c r="P125" s="312"/>
      <c r="Q125" s="312"/>
      <c r="R125" s="313"/>
      <c r="S125" s="313"/>
      <c r="T125" s="314">
        <f t="shared" si="15"/>
        <v>0</v>
      </c>
      <c r="U125" s="318"/>
      <c r="V125" s="310"/>
      <c r="W125" s="310"/>
      <c r="X125" s="310"/>
      <c r="Y125" s="310"/>
      <c r="Z125" s="352"/>
    </row>
    <row r="126" spans="1:26" s="288" customFormat="1" ht="20.25" customHeight="1" x14ac:dyDescent="0.2">
      <c r="A126" s="303"/>
      <c r="B126" s="317"/>
      <c r="C126" s="347" t="str">
        <f t="shared" si="16"/>
        <v/>
      </c>
      <c r="D126" s="309"/>
      <c r="E126" s="347" t="str">
        <f t="shared" si="14"/>
        <v/>
      </c>
      <c r="F126" s="305"/>
      <c r="G126" s="306" t="str">
        <f t="shared" si="17"/>
        <v/>
      </c>
      <c r="H126" s="307"/>
      <c r="I126" s="308"/>
      <c r="J126" s="309"/>
      <c r="K126" s="310"/>
      <c r="L126" s="121"/>
      <c r="M126" s="121"/>
      <c r="N126" s="311"/>
      <c r="O126" s="312"/>
      <c r="P126" s="312"/>
      <c r="Q126" s="312"/>
      <c r="R126" s="313"/>
      <c r="S126" s="313"/>
      <c r="T126" s="314">
        <f t="shared" si="15"/>
        <v>0</v>
      </c>
      <c r="U126" s="318"/>
      <c r="V126" s="310"/>
      <c r="W126" s="310"/>
      <c r="X126" s="310"/>
      <c r="Y126" s="310"/>
      <c r="Z126" s="352"/>
    </row>
    <row r="127" spans="1:26" s="288" customFormat="1" ht="20.25" customHeight="1" x14ac:dyDescent="0.2">
      <c r="A127" s="303"/>
      <c r="B127" s="317"/>
      <c r="C127" s="347" t="str">
        <f t="shared" si="16"/>
        <v/>
      </c>
      <c r="D127" s="309"/>
      <c r="E127" s="347" t="str">
        <f t="shared" si="14"/>
        <v/>
      </c>
      <c r="F127" s="305"/>
      <c r="G127" s="306" t="str">
        <f t="shared" si="17"/>
        <v/>
      </c>
      <c r="H127" s="307"/>
      <c r="I127" s="308"/>
      <c r="J127" s="309"/>
      <c r="K127" s="310"/>
      <c r="L127" s="121"/>
      <c r="M127" s="121"/>
      <c r="N127" s="311"/>
      <c r="O127" s="312"/>
      <c r="P127" s="312"/>
      <c r="Q127" s="312"/>
      <c r="R127" s="313"/>
      <c r="S127" s="313"/>
      <c r="T127" s="314">
        <f t="shared" si="15"/>
        <v>0</v>
      </c>
      <c r="U127" s="318"/>
      <c r="V127" s="310"/>
      <c r="W127" s="310"/>
      <c r="X127" s="310"/>
      <c r="Y127" s="310"/>
      <c r="Z127" s="352"/>
    </row>
    <row r="128" spans="1:26" s="288" customFormat="1" ht="20.25" customHeight="1" x14ac:dyDescent="0.2">
      <c r="A128" s="303"/>
      <c r="B128" s="317"/>
      <c r="C128" s="347" t="str">
        <f t="shared" si="16"/>
        <v/>
      </c>
      <c r="D128" s="309"/>
      <c r="E128" s="347" t="str">
        <f t="shared" si="14"/>
        <v/>
      </c>
      <c r="F128" s="305"/>
      <c r="G128" s="306" t="str">
        <f t="shared" si="17"/>
        <v/>
      </c>
      <c r="H128" s="307"/>
      <c r="I128" s="308"/>
      <c r="J128" s="309"/>
      <c r="K128" s="310"/>
      <c r="L128" s="121"/>
      <c r="M128" s="121"/>
      <c r="N128" s="311"/>
      <c r="O128" s="312"/>
      <c r="P128" s="312"/>
      <c r="Q128" s="312"/>
      <c r="R128" s="313"/>
      <c r="S128" s="313"/>
      <c r="T128" s="314">
        <f t="shared" si="15"/>
        <v>0</v>
      </c>
      <c r="U128" s="318"/>
      <c r="V128" s="310"/>
      <c r="W128" s="310"/>
      <c r="X128" s="310"/>
      <c r="Y128" s="310"/>
      <c r="Z128" s="352"/>
    </row>
    <row r="129" spans="1:26" s="288" customFormat="1" ht="20.25" customHeight="1" x14ac:dyDescent="0.2">
      <c r="A129" s="303"/>
      <c r="B129" s="317"/>
      <c r="C129" s="347" t="str">
        <f t="shared" si="16"/>
        <v/>
      </c>
      <c r="D129" s="309"/>
      <c r="E129" s="347" t="str">
        <f t="shared" si="14"/>
        <v/>
      </c>
      <c r="F129" s="305"/>
      <c r="G129" s="306" t="str">
        <f t="shared" si="17"/>
        <v/>
      </c>
      <c r="H129" s="307"/>
      <c r="I129" s="308"/>
      <c r="J129" s="309"/>
      <c r="K129" s="310"/>
      <c r="L129" s="121"/>
      <c r="M129" s="121"/>
      <c r="N129" s="311"/>
      <c r="O129" s="312"/>
      <c r="P129" s="312"/>
      <c r="Q129" s="312"/>
      <c r="R129" s="313"/>
      <c r="S129" s="313"/>
      <c r="T129" s="314">
        <f t="shared" si="15"/>
        <v>0</v>
      </c>
      <c r="U129" s="318"/>
      <c r="V129" s="310"/>
      <c r="W129" s="310"/>
      <c r="X129" s="310"/>
      <c r="Y129" s="310"/>
      <c r="Z129" s="352"/>
    </row>
    <row r="130" spans="1:26" s="288" customFormat="1" ht="20.25" customHeight="1" x14ac:dyDescent="0.2">
      <c r="A130" s="303"/>
      <c r="B130" s="317"/>
      <c r="C130" s="347" t="str">
        <f t="shared" si="16"/>
        <v/>
      </c>
      <c r="D130" s="309"/>
      <c r="E130" s="347" t="str">
        <f t="shared" si="14"/>
        <v/>
      </c>
      <c r="F130" s="305"/>
      <c r="G130" s="306" t="str">
        <f t="shared" si="17"/>
        <v/>
      </c>
      <c r="H130" s="307"/>
      <c r="I130" s="308"/>
      <c r="J130" s="309"/>
      <c r="K130" s="310"/>
      <c r="L130" s="121"/>
      <c r="M130" s="121"/>
      <c r="N130" s="311"/>
      <c r="O130" s="312"/>
      <c r="P130" s="312"/>
      <c r="Q130" s="312"/>
      <c r="R130" s="313"/>
      <c r="S130" s="313"/>
      <c r="T130" s="314">
        <f t="shared" si="15"/>
        <v>0</v>
      </c>
      <c r="U130" s="318"/>
      <c r="V130" s="310"/>
      <c r="W130" s="310"/>
      <c r="X130" s="310"/>
      <c r="Y130" s="310"/>
      <c r="Z130" s="352"/>
    </row>
    <row r="131" spans="1:26" s="288" customFormat="1" ht="20.25" customHeight="1" x14ac:dyDescent="0.2">
      <c r="A131" s="303"/>
      <c r="B131" s="317"/>
      <c r="C131" s="347" t="str">
        <f t="shared" si="16"/>
        <v/>
      </c>
      <c r="D131" s="309"/>
      <c r="E131" s="347" t="str">
        <f t="shared" si="14"/>
        <v/>
      </c>
      <c r="F131" s="305"/>
      <c r="G131" s="306" t="str">
        <f t="shared" si="17"/>
        <v/>
      </c>
      <c r="H131" s="307"/>
      <c r="I131" s="308"/>
      <c r="J131" s="309"/>
      <c r="K131" s="310"/>
      <c r="L131" s="121"/>
      <c r="M131" s="121"/>
      <c r="N131" s="311"/>
      <c r="O131" s="312"/>
      <c r="P131" s="312"/>
      <c r="Q131" s="312"/>
      <c r="R131" s="313"/>
      <c r="S131" s="313"/>
      <c r="T131" s="314">
        <f t="shared" si="15"/>
        <v>0</v>
      </c>
      <c r="U131" s="318"/>
      <c r="V131" s="310"/>
      <c r="W131" s="310"/>
      <c r="X131" s="310"/>
      <c r="Y131" s="310"/>
      <c r="Z131" s="352"/>
    </row>
    <row r="132" spans="1:26" s="288" customFormat="1" ht="20.25" customHeight="1" x14ac:dyDescent="0.2">
      <c r="A132" s="303"/>
      <c r="B132" s="317"/>
      <c r="C132" s="347" t="str">
        <f t="shared" si="16"/>
        <v/>
      </c>
      <c r="D132" s="309"/>
      <c r="E132" s="347" t="str">
        <f t="shared" si="14"/>
        <v/>
      </c>
      <c r="F132" s="305"/>
      <c r="G132" s="306" t="str">
        <f t="shared" si="17"/>
        <v/>
      </c>
      <c r="H132" s="307"/>
      <c r="I132" s="308"/>
      <c r="J132" s="309"/>
      <c r="K132" s="310"/>
      <c r="L132" s="121"/>
      <c r="M132" s="121"/>
      <c r="N132" s="311"/>
      <c r="O132" s="312"/>
      <c r="P132" s="312"/>
      <c r="Q132" s="312"/>
      <c r="R132" s="313"/>
      <c r="S132" s="313"/>
      <c r="T132" s="314">
        <f t="shared" si="15"/>
        <v>0</v>
      </c>
      <c r="U132" s="318"/>
      <c r="V132" s="310"/>
      <c r="W132" s="310"/>
      <c r="X132" s="310"/>
      <c r="Y132" s="310"/>
      <c r="Z132" s="352"/>
    </row>
    <row r="133" spans="1:26" s="288" customFormat="1" ht="20.25" customHeight="1" x14ac:dyDescent="0.2">
      <c r="A133" s="303"/>
      <c r="B133" s="317"/>
      <c r="C133" s="347" t="str">
        <f t="shared" ref="C133:C164" si="18">IF(B133="","",WEEKNUM(B133,2))</f>
        <v/>
      </c>
      <c r="D133" s="309"/>
      <c r="E133" s="347" t="str">
        <f t="shared" si="14"/>
        <v/>
      </c>
      <c r="F133" s="305"/>
      <c r="G133" s="306" t="str">
        <f t="shared" ref="G133:G164" si="19">IF(B133= "", "",B133-$A$1)</f>
        <v/>
      </c>
      <c r="H133" s="307"/>
      <c r="I133" s="308"/>
      <c r="J133" s="309"/>
      <c r="K133" s="310"/>
      <c r="L133" s="121"/>
      <c r="M133" s="121"/>
      <c r="N133" s="311"/>
      <c r="O133" s="312"/>
      <c r="P133" s="312"/>
      <c r="Q133" s="312"/>
      <c r="R133" s="313"/>
      <c r="S133" s="313"/>
      <c r="T133" s="314">
        <f t="shared" si="15"/>
        <v>0</v>
      </c>
      <c r="U133" s="318"/>
      <c r="V133" s="310"/>
      <c r="W133" s="310"/>
      <c r="X133" s="310"/>
      <c r="Y133" s="310"/>
      <c r="Z133" s="352"/>
    </row>
    <row r="134" spans="1:26" s="288" customFormat="1" ht="20.25" customHeight="1" x14ac:dyDescent="0.2">
      <c r="A134" s="303"/>
      <c r="B134" s="317"/>
      <c r="C134" s="347" t="str">
        <f t="shared" si="18"/>
        <v/>
      </c>
      <c r="D134" s="309"/>
      <c r="E134" s="347" t="str">
        <f t="shared" si="14"/>
        <v/>
      </c>
      <c r="F134" s="305"/>
      <c r="G134" s="306" t="str">
        <f t="shared" si="19"/>
        <v/>
      </c>
      <c r="H134" s="307"/>
      <c r="I134" s="308"/>
      <c r="J134" s="309"/>
      <c r="K134" s="310"/>
      <c r="L134" s="121"/>
      <c r="M134" s="121"/>
      <c r="N134" s="311"/>
      <c r="O134" s="312"/>
      <c r="P134" s="312"/>
      <c r="Q134" s="312"/>
      <c r="R134" s="313"/>
      <c r="S134" s="313"/>
      <c r="T134" s="314">
        <f t="shared" si="15"/>
        <v>0</v>
      </c>
      <c r="U134" s="318"/>
      <c r="V134" s="310"/>
      <c r="W134" s="310"/>
      <c r="X134" s="310"/>
      <c r="Y134" s="310"/>
      <c r="Z134" s="352"/>
    </row>
    <row r="135" spans="1:26" s="288" customFormat="1" ht="20.25" customHeight="1" x14ac:dyDescent="0.2">
      <c r="A135" s="303"/>
      <c r="B135" s="317"/>
      <c r="C135" s="347" t="str">
        <f t="shared" si="18"/>
        <v/>
      </c>
      <c r="D135" s="309"/>
      <c r="E135" s="347" t="str">
        <f t="shared" si="14"/>
        <v/>
      </c>
      <c r="F135" s="305"/>
      <c r="G135" s="306" t="str">
        <f t="shared" si="19"/>
        <v/>
      </c>
      <c r="H135" s="307"/>
      <c r="I135" s="308"/>
      <c r="J135" s="309"/>
      <c r="K135" s="310"/>
      <c r="L135" s="121"/>
      <c r="M135" s="121"/>
      <c r="N135" s="311"/>
      <c r="O135" s="312"/>
      <c r="P135" s="312"/>
      <c r="Q135" s="312"/>
      <c r="R135" s="313"/>
      <c r="S135" s="313"/>
      <c r="T135" s="314">
        <f t="shared" si="15"/>
        <v>0</v>
      </c>
      <c r="U135" s="318"/>
      <c r="V135" s="310"/>
      <c r="W135" s="310"/>
      <c r="X135" s="310"/>
      <c r="Y135" s="310"/>
      <c r="Z135" s="352"/>
    </row>
    <row r="136" spans="1:26" s="288" customFormat="1" ht="20.25" customHeight="1" x14ac:dyDescent="0.2">
      <c r="A136" s="303"/>
      <c r="B136" s="317"/>
      <c r="C136" s="347" t="str">
        <f t="shared" si="18"/>
        <v/>
      </c>
      <c r="D136" s="309"/>
      <c r="E136" s="347" t="str">
        <f t="shared" si="14"/>
        <v/>
      </c>
      <c r="F136" s="305"/>
      <c r="G136" s="306" t="str">
        <f t="shared" si="19"/>
        <v/>
      </c>
      <c r="H136" s="307"/>
      <c r="I136" s="308"/>
      <c r="J136" s="309"/>
      <c r="K136" s="310"/>
      <c r="L136" s="121"/>
      <c r="M136" s="121"/>
      <c r="N136" s="311"/>
      <c r="O136" s="312"/>
      <c r="P136" s="312"/>
      <c r="Q136" s="312"/>
      <c r="R136" s="313"/>
      <c r="S136" s="313"/>
      <c r="T136" s="314">
        <f t="shared" si="15"/>
        <v>0</v>
      </c>
      <c r="U136" s="318"/>
      <c r="V136" s="310"/>
      <c r="W136" s="310"/>
      <c r="X136" s="310"/>
      <c r="Y136" s="310"/>
      <c r="Z136" s="352"/>
    </row>
    <row r="137" spans="1:26" s="288" customFormat="1" ht="20.25" customHeight="1" x14ac:dyDescent="0.2">
      <c r="A137" s="303"/>
      <c r="B137" s="317"/>
      <c r="C137" s="347" t="str">
        <f t="shared" si="18"/>
        <v/>
      </c>
      <c r="D137" s="309"/>
      <c r="E137" s="347" t="str">
        <f t="shared" si="14"/>
        <v/>
      </c>
      <c r="F137" s="305"/>
      <c r="G137" s="306" t="str">
        <f t="shared" si="19"/>
        <v/>
      </c>
      <c r="H137" s="307"/>
      <c r="I137" s="308"/>
      <c r="J137" s="309"/>
      <c r="K137" s="310"/>
      <c r="L137" s="121"/>
      <c r="M137" s="121"/>
      <c r="N137" s="311"/>
      <c r="O137" s="312"/>
      <c r="P137" s="312"/>
      <c r="Q137" s="312"/>
      <c r="R137" s="313"/>
      <c r="S137" s="313"/>
      <c r="T137" s="314">
        <f t="shared" si="15"/>
        <v>0</v>
      </c>
      <c r="U137" s="318"/>
      <c r="V137" s="310"/>
      <c r="W137" s="310"/>
      <c r="X137" s="310"/>
      <c r="Y137" s="310"/>
      <c r="Z137" s="352"/>
    </row>
    <row r="138" spans="1:26" s="288" customFormat="1" ht="20.25" customHeight="1" x14ac:dyDescent="0.2">
      <c r="A138" s="303"/>
      <c r="B138" s="317"/>
      <c r="C138" s="347" t="str">
        <f t="shared" si="18"/>
        <v/>
      </c>
      <c r="D138" s="309"/>
      <c r="E138" s="347" t="str">
        <f t="shared" si="14"/>
        <v/>
      </c>
      <c r="F138" s="305"/>
      <c r="G138" s="306" t="str">
        <f t="shared" si="19"/>
        <v/>
      </c>
      <c r="H138" s="307"/>
      <c r="I138" s="308"/>
      <c r="J138" s="309"/>
      <c r="K138" s="310"/>
      <c r="L138" s="121"/>
      <c r="M138" s="121"/>
      <c r="N138" s="311"/>
      <c r="O138" s="312"/>
      <c r="P138" s="312"/>
      <c r="Q138" s="312"/>
      <c r="R138" s="313"/>
      <c r="S138" s="313"/>
      <c r="T138" s="314">
        <f t="shared" si="15"/>
        <v>0</v>
      </c>
      <c r="U138" s="318"/>
      <c r="V138" s="310"/>
      <c r="W138" s="310"/>
      <c r="X138" s="310"/>
      <c r="Y138" s="310"/>
      <c r="Z138" s="352"/>
    </row>
    <row r="139" spans="1:26" s="288" customFormat="1" ht="20.25" customHeight="1" x14ac:dyDescent="0.2">
      <c r="A139" s="303"/>
      <c r="B139" s="317"/>
      <c r="C139" s="347" t="str">
        <f t="shared" si="18"/>
        <v/>
      </c>
      <c r="D139" s="309"/>
      <c r="E139" s="347" t="str">
        <f t="shared" si="14"/>
        <v/>
      </c>
      <c r="F139" s="305"/>
      <c r="G139" s="306" t="str">
        <f t="shared" si="19"/>
        <v/>
      </c>
      <c r="H139" s="307"/>
      <c r="I139" s="308"/>
      <c r="J139" s="309"/>
      <c r="K139" s="310"/>
      <c r="L139" s="121"/>
      <c r="M139" s="121"/>
      <c r="N139" s="311"/>
      <c r="O139" s="312"/>
      <c r="P139" s="312"/>
      <c r="Q139" s="312"/>
      <c r="R139" s="313"/>
      <c r="S139" s="313"/>
      <c r="T139" s="314">
        <f t="shared" si="15"/>
        <v>0</v>
      </c>
      <c r="U139" s="318"/>
      <c r="V139" s="310"/>
      <c r="W139" s="310"/>
      <c r="X139" s="310"/>
      <c r="Y139" s="310"/>
      <c r="Z139" s="352"/>
    </row>
    <row r="140" spans="1:26" s="288" customFormat="1" ht="20.25" customHeight="1" x14ac:dyDescent="0.2">
      <c r="A140" s="303"/>
      <c r="B140" s="317"/>
      <c r="C140" s="347" t="str">
        <f t="shared" si="18"/>
        <v/>
      </c>
      <c r="D140" s="309"/>
      <c r="E140" s="347" t="str">
        <f t="shared" si="14"/>
        <v/>
      </c>
      <c r="F140" s="305"/>
      <c r="G140" s="306" t="str">
        <f t="shared" si="19"/>
        <v/>
      </c>
      <c r="H140" s="307"/>
      <c r="I140" s="308"/>
      <c r="J140" s="309"/>
      <c r="K140" s="310"/>
      <c r="L140" s="121"/>
      <c r="M140" s="121"/>
      <c r="N140" s="311"/>
      <c r="O140" s="312"/>
      <c r="P140" s="312"/>
      <c r="Q140" s="312"/>
      <c r="R140" s="313"/>
      <c r="S140" s="313"/>
      <c r="T140" s="314">
        <f t="shared" si="15"/>
        <v>0</v>
      </c>
      <c r="U140" s="318"/>
      <c r="V140" s="310"/>
      <c r="W140" s="310"/>
      <c r="X140" s="310"/>
      <c r="Y140" s="310"/>
      <c r="Z140" s="352"/>
    </row>
    <row r="141" spans="1:26" s="288" customFormat="1" ht="20.25" customHeight="1" x14ac:dyDescent="0.2">
      <c r="A141" s="303"/>
      <c r="B141" s="317"/>
      <c r="C141" s="347" t="str">
        <f t="shared" si="18"/>
        <v/>
      </c>
      <c r="D141" s="309"/>
      <c r="E141" s="347" t="str">
        <f t="shared" si="14"/>
        <v/>
      </c>
      <c r="F141" s="305"/>
      <c r="G141" s="306" t="str">
        <f t="shared" si="19"/>
        <v/>
      </c>
      <c r="H141" s="307"/>
      <c r="I141" s="308"/>
      <c r="J141" s="309"/>
      <c r="K141" s="310"/>
      <c r="L141" s="121"/>
      <c r="M141" s="121"/>
      <c r="N141" s="311"/>
      <c r="O141" s="312"/>
      <c r="P141" s="312"/>
      <c r="Q141" s="312"/>
      <c r="R141" s="313"/>
      <c r="S141" s="313"/>
      <c r="T141" s="314">
        <f t="shared" si="15"/>
        <v>0</v>
      </c>
      <c r="U141" s="318"/>
      <c r="V141" s="310"/>
      <c r="W141" s="310"/>
      <c r="X141" s="310"/>
      <c r="Y141" s="310"/>
      <c r="Z141" s="352"/>
    </row>
    <row r="142" spans="1:26" s="288" customFormat="1" ht="20.25" customHeight="1" x14ac:dyDescent="0.2">
      <c r="A142" s="303"/>
      <c r="B142" s="317"/>
      <c r="C142" s="347" t="str">
        <f t="shared" si="18"/>
        <v/>
      </c>
      <c r="D142" s="309"/>
      <c r="E142" s="347" t="str">
        <f t="shared" si="14"/>
        <v/>
      </c>
      <c r="F142" s="305"/>
      <c r="G142" s="306" t="str">
        <f t="shared" si="19"/>
        <v/>
      </c>
      <c r="H142" s="307"/>
      <c r="I142" s="308"/>
      <c r="J142" s="309"/>
      <c r="K142" s="310"/>
      <c r="L142" s="121"/>
      <c r="M142" s="121"/>
      <c r="N142" s="311"/>
      <c r="O142" s="312"/>
      <c r="P142" s="312"/>
      <c r="Q142" s="312"/>
      <c r="R142" s="313"/>
      <c r="S142" s="313"/>
      <c r="T142" s="314">
        <f t="shared" si="15"/>
        <v>0</v>
      </c>
      <c r="U142" s="318"/>
      <c r="V142" s="310"/>
      <c r="W142" s="310"/>
      <c r="X142" s="310"/>
      <c r="Y142" s="310"/>
      <c r="Z142" s="352"/>
    </row>
    <row r="143" spans="1:26" s="288" customFormat="1" ht="20.25" customHeight="1" x14ac:dyDescent="0.2">
      <c r="A143" s="303"/>
      <c r="B143" s="317"/>
      <c r="C143" s="347" t="str">
        <f t="shared" si="18"/>
        <v/>
      </c>
      <c r="D143" s="309"/>
      <c r="E143" s="347" t="str">
        <f t="shared" si="14"/>
        <v/>
      </c>
      <c r="F143" s="305"/>
      <c r="G143" s="306" t="str">
        <f t="shared" si="19"/>
        <v/>
      </c>
      <c r="H143" s="307"/>
      <c r="I143" s="308"/>
      <c r="J143" s="309"/>
      <c r="K143" s="310"/>
      <c r="L143" s="121"/>
      <c r="M143" s="121"/>
      <c r="N143" s="311"/>
      <c r="O143" s="312"/>
      <c r="P143" s="312"/>
      <c r="Q143" s="312"/>
      <c r="R143" s="313"/>
      <c r="S143" s="313"/>
      <c r="T143" s="314">
        <f t="shared" si="15"/>
        <v>0</v>
      </c>
      <c r="U143" s="318"/>
      <c r="V143" s="310"/>
      <c r="W143" s="310"/>
      <c r="X143" s="310"/>
      <c r="Y143" s="310"/>
      <c r="Z143" s="352"/>
    </row>
    <row r="144" spans="1:26" s="288" customFormat="1" ht="20.25" customHeight="1" x14ac:dyDescent="0.2">
      <c r="A144" s="303"/>
      <c r="B144" s="317"/>
      <c r="C144" s="347" t="str">
        <f t="shared" si="18"/>
        <v/>
      </c>
      <c r="D144" s="309"/>
      <c r="E144" s="347" t="str">
        <f t="shared" ref="E144:E200" si="20">IF(D144="","",WEEKNUM(D144,2))</f>
        <v/>
      </c>
      <c r="F144" s="305"/>
      <c r="G144" s="306" t="str">
        <f t="shared" si="19"/>
        <v/>
      </c>
      <c r="H144" s="307"/>
      <c r="I144" s="308"/>
      <c r="J144" s="309"/>
      <c r="K144" s="310"/>
      <c r="L144" s="121"/>
      <c r="M144" s="121"/>
      <c r="N144" s="311"/>
      <c r="O144" s="312"/>
      <c r="P144" s="312"/>
      <c r="Q144" s="312"/>
      <c r="R144" s="313"/>
      <c r="S144" s="313"/>
      <c r="T144" s="314">
        <f t="shared" si="15"/>
        <v>0</v>
      </c>
      <c r="U144" s="318"/>
      <c r="V144" s="310"/>
      <c r="W144" s="310"/>
      <c r="X144" s="310"/>
      <c r="Y144" s="310"/>
      <c r="Z144" s="352"/>
    </row>
    <row r="145" spans="1:26" s="288" customFormat="1" ht="20.25" customHeight="1" x14ac:dyDescent="0.2">
      <c r="A145" s="303"/>
      <c r="B145" s="317"/>
      <c r="C145" s="347" t="str">
        <f t="shared" si="18"/>
        <v/>
      </c>
      <c r="D145" s="309"/>
      <c r="E145" s="347" t="str">
        <f t="shared" si="20"/>
        <v/>
      </c>
      <c r="F145" s="305"/>
      <c r="G145" s="306" t="str">
        <f t="shared" si="19"/>
        <v/>
      </c>
      <c r="H145" s="307"/>
      <c r="I145" s="308"/>
      <c r="J145" s="309"/>
      <c r="K145" s="310"/>
      <c r="L145" s="121"/>
      <c r="M145" s="121"/>
      <c r="N145" s="311"/>
      <c r="O145" s="312"/>
      <c r="P145" s="312"/>
      <c r="Q145" s="312"/>
      <c r="R145" s="313"/>
      <c r="S145" s="313"/>
      <c r="T145" s="314">
        <f t="shared" ref="T145:T200" si="21">SUM(N145:S145)</f>
        <v>0</v>
      </c>
      <c r="U145" s="318"/>
      <c r="V145" s="310"/>
      <c r="W145" s="310"/>
      <c r="X145" s="310"/>
      <c r="Y145" s="310"/>
      <c r="Z145" s="352"/>
    </row>
    <row r="146" spans="1:26" s="288" customFormat="1" ht="20.25" customHeight="1" x14ac:dyDescent="0.2">
      <c r="A146" s="303"/>
      <c r="B146" s="317"/>
      <c r="C146" s="347" t="str">
        <f t="shared" si="18"/>
        <v/>
      </c>
      <c r="D146" s="309"/>
      <c r="E146" s="347" t="str">
        <f t="shared" si="20"/>
        <v/>
      </c>
      <c r="F146" s="305"/>
      <c r="G146" s="306" t="str">
        <f t="shared" si="19"/>
        <v/>
      </c>
      <c r="H146" s="307"/>
      <c r="I146" s="308"/>
      <c r="J146" s="309"/>
      <c r="K146" s="310"/>
      <c r="L146" s="121"/>
      <c r="M146" s="121"/>
      <c r="N146" s="311"/>
      <c r="O146" s="312"/>
      <c r="P146" s="312"/>
      <c r="Q146" s="312"/>
      <c r="R146" s="313"/>
      <c r="S146" s="313"/>
      <c r="T146" s="314">
        <f t="shared" si="21"/>
        <v>0</v>
      </c>
      <c r="U146" s="318"/>
      <c r="V146" s="310"/>
      <c r="W146" s="310"/>
      <c r="X146" s="310"/>
      <c r="Y146" s="310"/>
      <c r="Z146" s="352"/>
    </row>
    <row r="147" spans="1:26" s="288" customFormat="1" ht="20.25" customHeight="1" x14ac:dyDescent="0.2">
      <c r="A147" s="303"/>
      <c r="B147" s="317"/>
      <c r="C147" s="347" t="str">
        <f t="shared" si="18"/>
        <v/>
      </c>
      <c r="D147" s="309"/>
      <c r="E147" s="347" t="str">
        <f t="shared" si="20"/>
        <v/>
      </c>
      <c r="F147" s="305"/>
      <c r="G147" s="306" t="str">
        <f t="shared" si="19"/>
        <v/>
      </c>
      <c r="H147" s="307"/>
      <c r="I147" s="308"/>
      <c r="J147" s="309"/>
      <c r="K147" s="310"/>
      <c r="L147" s="121"/>
      <c r="M147" s="121"/>
      <c r="N147" s="311"/>
      <c r="O147" s="312"/>
      <c r="P147" s="312"/>
      <c r="Q147" s="312"/>
      <c r="R147" s="313"/>
      <c r="S147" s="313"/>
      <c r="T147" s="314">
        <f t="shared" si="21"/>
        <v>0</v>
      </c>
      <c r="U147" s="318"/>
      <c r="V147" s="310"/>
      <c r="W147" s="310"/>
      <c r="X147" s="310"/>
      <c r="Y147" s="310"/>
      <c r="Z147" s="352"/>
    </row>
    <row r="148" spans="1:26" s="288" customFormat="1" ht="20.25" customHeight="1" x14ac:dyDescent="0.2">
      <c r="A148" s="303"/>
      <c r="B148" s="317"/>
      <c r="C148" s="347" t="str">
        <f t="shared" si="18"/>
        <v/>
      </c>
      <c r="D148" s="309"/>
      <c r="E148" s="347" t="str">
        <f t="shared" si="20"/>
        <v/>
      </c>
      <c r="F148" s="305"/>
      <c r="G148" s="306" t="str">
        <f t="shared" si="19"/>
        <v/>
      </c>
      <c r="H148" s="307"/>
      <c r="I148" s="308"/>
      <c r="J148" s="309"/>
      <c r="K148" s="310"/>
      <c r="L148" s="121"/>
      <c r="M148" s="121"/>
      <c r="N148" s="311"/>
      <c r="O148" s="312"/>
      <c r="P148" s="312"/>
      <c r="Q148" s="312"/>
      <c r="R148" s="313"/>
      <c r="S148" s="313"/>
      <c r="T148" s="314">
        <f t="shared" si="21"/>
        <v>0</v>
      </c>
      <c r="U148" s="318"/>
      <c r="V148" s="310"/>
      <c r="W148" s="310"/>
      <c r="X148" s="310"/>
      <c r="Y148" s="310"/>
      <c r="Z148" s="352"/>
    </row>
    <row r="149" spans="1:26" s="288" customFormat="1" ht="20.25" customHeight="1" x14ac:dyDescent="0.2">
      <c r="A149" s="303"/>
      <c r="B149" s="317"/>
      <c r="C149" s="347" t="str">
        <f t="shared" si="18"/>
        <v/>
      </c>
      <c r="D149" s="309"/>
      <c r="E149" s="347" t="str">
        <f t="shared" si="20"/>
        <v/>
      </c>
      <c r="F149" s="305"/>
      <c r="G149" s="306" t="str">
        <f t="shared" si="19"/>
        <v/>
      </c>
      <c r="H149" s="307"/>
      <c r="I149" s="308"/>
      <c r="J149" s="309"/>
      <c r="K149" s="310"/>
      <c r="L149" s="121"/>
      <c r="M149" s="121"/>
      <c r="N149" s="311"/>
      <c r="O149" s="312"/>
      <c r="P149" s="312"/>
      <c r="Q149" s="312"/>
      <c r="R149" s="313"/>
      <c r="S149" s="313"/>
      <c r="T149" s="314">
        <f t="shared" si="21"/>
        <v>0</v>
      </c>
      <c r="U149" s="318"/>
      <c r="V149" s="310"/>
      <c r="W149" s="310"/>
      <c r="X149" s="310"/>
      <c r="Y149" s="310"/>
      <c r="Z149" s="352"/>
    </row>
    <row r="150" spans="1:26" s="288" customFormat="1" ht="20.25" customHeight="1" x14ac:dyDescent="0.2">
      <c r="A150" s="303"/>
      <c r="B150" s="317"/>
      <c r="C150" s="347" t="str">
        <f t="shared" si="18"/>
        <v/>
      </c>
      <c r="D150" s="309"/>
      <c r="E150" s="347" t="str">
        <f t="shared" si="20"/>
        <v/>
      </c>
      <c r="F150" s="305"/>
      <c r="G150" s="306" t="str">
        <f t="shared" si="19"/>
        <v/>
      </c>
      <c r="H150" s="307"/>
      <c r="I150" s="308"/>
      <c r="J150" s="309"/>
      <c r="K150" s="310"/>
      <c r="L150" s="121"/>
      <c r="M150" s="121"/>
      <c r="N150" s="311"/>
      <c r="O150" s="312"/>
      <c r="P150" s="312"/>
      <c r="Q150" s="312"/>
      <c r="R150" s="313"/>
      <c r="S150" s="313"/>
      <c r="T150" s="314">
        <f t="shared" si="21"/>
        <v>0</v>
      </c>
      <c r="U150" s="318"/>
      <c r="V150" s="310"/>
      <c r="W150" s="310"/>
      <c r="X150" s="310"/>
      <c r="Y150" s="310"/>
      <c r="Z150" s="352"/>
    </row>
    <row r="151" spans="1:26" s="288" customFormat="1" ht="20.25" customHeight="1" x14ac:dyDescent="0.2">
      <c r="A151" s="303"/>
      <c r="B151" s="317"/>
      <c r="C151" s="347" t="str">
        <f t="shared" si="18"/>
        <v/>
      </c>
      <c r="D151" s="309"/>
      <c r="E151" s="347" t="str">
        <f t="shared" si="20"/>
        <v/>
      </c>
      <c r="F151" s="305"/>
      <c r="G151" s="306" t="str">
        <f t="shared" si="19"/>
        <v/>
      </c>
      <c r="H151" s="307"/>
      <c r="I151" s="308"/>
      <c r="J151" s="309"/>
      <c r="K151" s="310"/>
      <c r="L151" s="121"/>
      <c r="M151" s="121"/>
      <c r="N151" s="311"/>
      <c r="O151" s="312"/>
      <c r="P151" s="312"/>
      <c r="Q151" s="312"/>
      <c r="R151" s="313"/>
      <c r="S151" s="313"/>
      <c r="T151" s="314">
        <f t="shared" si="21"/>
        <v>0</v>
      </c>
      <c r="U151" s="318"/>
      <c r="V151" s="310"/>
      <c r="W151" s="310"/>
      <c r="X151" s="310"/>
      <c r="Y151" s="310"/>
      <c r="Z151" s="352"/>
    </row>
    <row r="152" spans="1:26" s="288" customFormat="1" ht="20.25" customHeight="1" x14ac:dyDescent="0.2">
      <c r="A152" s="303"/>
      <c r="B152" s="317"/>
      <c r="C152" s="347" t="str">
        <f t="shared" si="18"/>
        <v/>
      </c>
      <c r="D152" s="309"/>
      <c r="E152" s="347" t="str">
        <f t="shared" si="20"/>
        <v/>
      </c>
      <c r="F152" s="305"/>
      <c r="G152" s="306" t="str">
        <f t="shared" si="19"/>
        <v/>
      </c>
      <c r="H152" s="307"/>
      <c r="I152" s="308"/>
      <c r="J152" s="309"/>
      <c r="K152" s="310"/>
      <c r="L152" s="121"/>
      <c r="M152" s="121"/>
      <c r="N152" s="311"/>
      <c r="O152" s="312"/>
      <c r="P152" s="312"/>
      <c r="Q152" s="312"/>
      <c r="R152" s="313"/>
      <c r="S152" s="313"/>
      <c r="T152" s="314">
        <f t="shared" si="21"/>
        <v>0</v>
      </c>
      <c r="U152" s="318"/>
      <c r="V152" s="310"/>
      <c r="W152" s="310"/>
      <c r="X152" s="310"/>
      <c r="Y152" s="310"/>
      <c r="Z152" s="352"/>
    </row>
    <row r="153" spans="1:26" s="288" customFormat="1" ht="20.25" customHeight="1" x14ac:dyDescent="0.2">
      <c r="A153" s="303"/>
      <c r="B153" s="317"/>
      <c r="C153" s="347" t="str">
        <f t="shared" si="18"/>
        <v/>
      </c>
      <c r="D153" s="309"/>
      <c r="E153" s="347" t="str">
        <f t="shared" si="20"/>
        <v/>
      </c>
      <c r="F153" s="305"/>
      <c r="G153" s="306" t="str">
        <f t="shared" si="19"/>
        <v/>
      </c>
      <c r="H153" s="307"/>
      <c r="I153" s="308"/>
      <c r="J153" s="309"/>
      <c r="K153" s="310"/>
      <c r="L153" s="121"/>
      <c r="M153" s="121"/>
      <c r="N153" s="311"/>
      <c r="O153" s="312"/>
      <c r="P153" s="312"/>
      <c r="Q153" s="312"/>
      <c r="R153" s="313"/>
      <c r="S153" s="313"/>
      <c r="T153" s="314">
        <f t="shared" si="21"/>
        <v>0</v>
      </c>
      <c r="U153" s="318"/>
      <c r="V153" s="310"/>
      <c r="W153" s="310"/>
      <c r="X153" s="310"/>
      <c r="Y153" s="310"/>
      <c r="Z153" s="352"/>
    </row>
    <row r="154" spans="1:26" s="288" customFormat="1" ht="20.25" customHeight="1" x14ac:dyDescent="0.2">
      <c r="A154" s="303"/>
      <c r="B154" s="317"/>
      <c r="C154" s="347" t="str">
        <f t="shared" si="18"/>
        <v/>
      </c>
      <c r="D154" s="309"/>
      <c r="E154" s="347" t="str">
        <f t="shared" si="20"/>
        <v/>
      </c>
      <c r="F154" s="305"/>
      <c r="G154" s="306" t="str">
        <f t="shared" si="19"/>
        <v/>
      </c>
      <c r="H154" s="307"/>
      <c r="I154" s="308"/>
      <c r="J154" s="309"/>
      <c r="K154" s="310"/>
      <c r="L154" s="121"/>
      <c r="M154" s="121"/>
      <c r="N154" s="311"/>
      <c r="O154" s="312"/>
      <c r="P154" s="312"/>
      <c r="Q154" s="312"/>
      <c r="R154" s="313"/>
      <c r="S154" s="313"/>
      <c r="T154" s="314">
        <f t="shared" si="21"/>
        <v>0</v>
      </c>
      <c r="U154" s="318"/>
      <c r="V154" s="310"/>
      <c r="W154" s="310"/>
      <c r="X154" s="310"/>
      <c r="Y154" s="310"/>
      <c r="Z154" s="352"/>
    </row>
    <row r="155" spans="1:26" s="288" customFormat="1" ht="20.25" customHeight="1" x14ac:dyDescent="0.2">
      <c r="A155" s="303"/>
      <c r="B155" s="317"/>
      <c r="C155" s="347" t="str">
        <f t="shared" si="18"/>
        <v/>
      </c>
      <c r="D155" s="309"/>
      <c r="E155" s="347" t="str">
        <f t="shared" si="20"/>
        <v/>
      </c>
      <c r="F155" s="305"/>
      <c r="G155" s="306" t="str">
        <f t="shared" si="19"/>
        <v/>
      </c>
      <c r="H155" s="307"/>
      <c r="I155" s="308"/>
      <c r="J155" s="309"/>
      <c r="K155" s="310"/>
      <c r="L155" s="121"/>
      <c r="M155" s="121"/>
      <c r="N155" s="311"/>
      <c r="O155" s="312"/>
      <c r="P155" s="312"/>
      <c r="Q155" s="312"/>
      <c r="R155" s="313"/>
      <c r="S155" s="313"/>
      <c r="T155" s="314">
        <f t="shared" si="21"/>
        <v>0</v>
      </c>
      <c r="U155" s="318"/>
      <c r="V155" s="310"/>
      <c r="W155" s="310"/>
      <c r="X155" s="310"/>
      <c r="Y155" s="310"/>
      <c r="Z155" s="352"/>
    </row>
    <row r="156" spans="1:26" s="288" customFormat="1" ht="20.25" customHeight="1" x14ac:dyDescent="0.2">
      <c r="A156" s="303"/>
      <c r="B156" s="317"/>
      <c r="C156" s="347" t="str">
        <f t="shared" si="18"/>
        <v/>
      </c>
      <c r="D156" s="309"/>
      <c r="E156" s="347" t="str">
        <f t="shared" si="20"/>
        <v/>
      </c>
      <c r="F156" s="305"/>
      <c r="G156" s="306" t="str">
        <f t="shared" si="19"/>
        <v/>
      </c>
      <c r="H156" s="307"/>
      <c r="I156" s="308"/>
      <c r="J156" s="309"/>
      <c r="K156" s="310"/>
      <c r="L156" s="121"/>
      <c r="M156" s="121"/>
      <c r="N156" s="311"/>
      <c r="O156" s="312"/>
      <c r="P156" s="312"/>
      <c r="Q156" s="312"/>
      <c r="R156" s="313"/>
      <c r="S156" s="313"/>
      <c r="T156" s="314">
        <f t="shared" si="21"/>
        <v>0</v>
      </c>
      <c r="U156" s="318"/>
      <c r="V156" s="310"/>
      <c r="W156" s="310"/>
      <c r="X156" s="310"/>
      <c r="Y156" s="310"/>
      <c r="Z156" s="352"/>
    </row>
    <row r="157" spans="1:26" s="288" customFormat="1" ht="20.25" customHeight="1" x14ac:dyDescent="0.2">
      <c r="A157" s="303"/>
      <c r="B157" s="317"/>
      <c r="C157" s="347" t="str">
        <f t="shared" si="18"/>
        <v/>
      </c>
      <c r="D157" s="309"/>
      <c r="E157" s="347" t="str">
        <f t="shared" si="20"/>
        <v/>
      </c>
      <c r="F157" s="305"/>
      <c r="G157" s="306" t="str">
        <f t="shared" si="19"/>
        <v/>
      </c>
      <c r="H157" s="307"/>
      <c r="I157" s="308"/>
      <c r="J157" s="309"/>
      <c r="K157" s="310"/>
      <c r="L157" s="121"/>
      <c r="M157" s="121"/>
      <c r="N157" s="311"/>
      <c r="O157" s="312"/>
      <c r="P157" s="312"/>
      <c r="Q157" s="312"/>
      <c r="R157" s="313"/>
      <c r="S157" s="313"/>
      <c r="T157" s="314">
        <f t="shared" si="21"/>
        <v>0</v>
      </c>
      <c r="U157" s="318"/>
      <c r="V157" s="310"/>
      <c r="W157" s="310"/>
      <c r="X157" s="310"/>
      <c r="Y157" s="310"/>
      <c r="Z157" s="352"/>
    </row>
    <row r="158" spans="1:26" s="288" customFormat="1" ht="20.25" customHeight="1" x14ac:dyDescent="0.2">
      <c r="A158" s="303"/>
      <c r="B158" s="317"/>
      <c r="C158" s="347" t="str">
        <f t="shared" si="18"/>
        <v/>
      </c>
      <c r="D158" s="309"/>
      <c r="E158" s="347" t="str">
        <f t="shared" si="20"/>
        <v/>
      </c>
      <c r="F158" s="305"/>
      <c r="G158" s="306" t="str">
        <f t="shared" si="19"/>
        <v/>
      </c>
      <c r="H158" s="307"/>
      <c r="I158" s="308"/>
      <c r="J158" s="309"/>
      <c r="K158" s="310"/>
      <c r="L158" s="121"/>
      <c r="M158" s="121"/>
      <c r="N158" s="311"/>
      <c r="O158" s="312"/>
      <c r="P158" s="312"/>
      <c r="Q158" s="312"/>
      <c r="R158" s="313"/>
      <c r="S158" s="313"/>
      <c r="T158" s="314">
        <f t="shared" si="21"/>
        <v>0</v>
      </c>
      <c r="U158" s="318"/>
      <c r="V158" s="310"/>
      <c r="W158" s="310"/>
      <c r="X158" s="310"/>
      <c r="Y158" s="310"/>
      <c r="Z158" s="352"/>
    </row>
    <row r="159" spans="1:26" s="288" customFormat="1" ht="20.25" customHeight="1" x14ac:dyDescent="0.2">
      <c r="A159" s="303"/>
      <c r="B159" s="317"/>
      <c r="C159" s="347" t="str">
        <f t="shared" si="18"/>
        <v/>
      </c>
      <c r="D159" s="309"/>
      <c r="E159" s="347" t="str">
        <f t="shared" si="20"/>
        <v/>
      </c>
      <c r="F159" s="305"/>
      <c r="G159" s="306" t="str">
        <f t="shared" si="19"/>
        <v/>
      </c>
      <c r="H159" s="307"/>
      <c r="I159" s="308"/>
      <c r="J159" s="309"/>
      <c r="K159" s="310"/>
      <c r="L159" s="121"/>
      <c r="M159" s="121"/>
      <c r="N159" s="311"/>
      <c r="O159" s="312"/>
      <c r="P159" s="312"/>
      <c r="Q159" s="312"/>
      <c r="R159" s="313"/>
      <c r="S159" s="313"/>
      <c r="T159" s="314">
        <f t="shared" si="21"/>
        <v>0</v>
      </c>
      <c r="U159" s="318"/>
      <c r="V159" s="310"/>
      <c r="W159" s="310"/>
      <c r="X159" s="310"/>
      <c r="Y159" s="310"/>
      <c r="Z159" s="352"/>
    </row>
    <row r="160" spans="1:26" s="288" customFormat="1" ht="20.25" customHeight="1" x14ac:dyDescent="0.2">
      <c r="A160" s="303"/>
      <c r="B160" s="317"/>
      <c r="C160" s="347" t="str">
        <f t="shared" si="18"/>
        <v/>
      </c>
      <c r="D160" s="309"/>
      <c r="E160" s="347" t="str">
        <f t="shared" si="20"/>
        <v/>
      </c>
      <c r="F160" s="305"/>
      <c r="G160" s="306" t="str">
        <f t="shared" si="19"/>
        <v/>
      </c>
      <c r="H160" s="307"/>
      <c r="I160" s="308"/>
      <c r="J160" s="309"/>
      <c r="K160" s="310"/>
      <c r="L160" s="121"/>
      <c r="M160" s="121"/>
      <c r="N160" s="311"/>
      <c r="O160" s="312"/>
      <c r="P160" s="312"/>
      <c r="Q160" s="312"/>
      <c r="R160" s="313"/>
      <c r="S160" s="313"/>
      <c r="T160" s="314">
        <f t="shared" si="21"/>
        <v>0</v>
      </c>
      <c r="U160" s="318"/>
      <c r="V160" s="310"/>
      <c r="W160" s="310"/>
      <c r="X160" s="310"/>
      <c r="Y160" s="310"/>
      <c r="Z160" s="352"/>
    </row>
    <row r="161" spans="1:26" s="288" customFormat="1" ht="20.25" customHeight="1" x14ac:dyDescent="0.2">
      <c r="A161" s="303"/>
      <c r="B161" s="317"/>
      <c r="C161" s="347" t="str">
        <f t="shared" si="18"/>
        <v/>
      </c>
      <c r="D161" s="309"/>
      <c r="E161" s="347" t="str">
        <f t="shared" si="20"/>
        <v/>
      </c>
      <c r="F161" s="305"/>
      <c r="G161" s="306" t="str">
        <f t="shared" si="19"/>
        <v/>
      </c>
      <c r="H161" s="307"/>
      <c r="I161" s="308"/>
      <c r="J161" s="309"/>
      <c r="K161" s="310"/>
      <c r="L161" s="121"/>
      <c r="M161" s="121"/>
      <c r="N161" s="311"/>
      <c r="O161" s="312"/>
      <c r="P161" s="312"/>
      <c r="Q161" s="312"/>
      <c r="R161" s="313"/>
      <c r="S161" s="313"/>
      <c r="T161" s="314">
        <f t="shared" si="21"/>
        <v>0</v>
      </c>
      <c r="U161" s="318"/>
      <c r="V161" s="310"/>
      <c r="W161" s="310"/>
      <c r="X161" s="310"/>
      <c r="Y161" s="310"/>
      <c r="Z161" s="352"/>
    </row>
    <row r="162" spans="1:26" s="288" customFormat="1" ht="20.25" customHeight="1" x14ac:dyDescent="0.2">
      <c r="A162" s="303"/>
      <c r="B162" s="317"/>
      <c r="C162" s="347" t="str">
        <f t="shared" si="18"/>
        <v/>
      </c>
      <c r="D162" s="309"/>
      <c r="E162" s="347" t="str">
        <f t="shared" si="20"/>
        <v/>
      </c>
      <c r="F162" s="305"/>
      <c r="G162" s="306" t="str">
        <f t="shared" si="19"/>
        <v/>
      </c>
      <c r="H162" s="307"/>
      <c r="I162" s="308"/>
      <c r="J162" s="309"/>
      <c r="K162" s="310"/>
      <c r="L162" s="121"/>
      <c r="M162" s="121"/>
      <c r="N162" s="311"/>
      <c r="O162" s="312"/>
      <c r="P162" s="312"/>
      <c r="Q162" s="312"/>
      <c r="R162" s="313"/>
      <c r="S162" s="313"/>
      <c r="T162" s="314">
        <f t="shared" si="21"/>
        <v>0</v>
      </c>
      <c r="U162" s="318"/>
      <c r="V162" s="310"/>
      <c r="W162" s="310"/>
      <c r="X162" s="310"/>
      <c r="Y162" s="310"/>
      <c r="Z162" s="352"/>
    </row>
    <row r="163" spans="1:26" s="288" customFormat="1" ht="20.25" customHeight="1" x14ac:dyDescent="0.2">
      <c r="A163" s="303"/>
      <c r="B163" s="317"/>
      <c r="C163" s="347" t="str">
        <f t="shared" si="18"/>
        <v/>
      </c>
      <c r="D163" s="309"/>
      <c r="E163" s="347" t="str">
        <f t="shared" si="20"/>
        <v/>
      </c>
      <c r="F163" s="305"/>
      <c r="G163" s="306" t="str">
        <f t="shared" si="19"/>
        <v/>
      </c>
      <c r="H163" s="307"/>
      <c r="I163" s="308"/>
      <c r="J163" s="309"/>
      <c r="K163" s="310"/>
      <c r="L163" s="121"/>
      <c r="M163" s="121"/>
      <c r="N163" s="311"/>
      <c r="O163" s="312"/>
      <c r="P163" s="312"/>
      <c r="Q163" s="312"/>
      <c r="R163" s="313"/>
      <c r="S163" s="313"/>
      <c r="T163" s="314">
        <f t="shared" si="21"/>
        <v>0</v>
      </c>
      <c r="U163" s="318"/>
      <c r="V163" s="310"/>
      <c r="W163" s="310"/>
      <c r="X163" s="310"/>
      <c r="Y163" s="310"/>
      <c r="Z163" s="352"/>
    </row>
    <row r="164" spans="1:26" s="288" customFormat="1" ht="20.25" customHeight="1" x14ac:dyDescent="0.2">
      <c r="A164" s="303"/>
      <c r="B164" s="317"/>
      <c r="C164" s="347" t="str">
        <f t="shared" si="18"/>
        <v/>
      </c>
      <c r="D164" s="309"/>
      <c r="E164" s="347" t="str">
        <f t="shared" si="20"/>
        <v/>
      </c>
      <c r="F164" s="305"/>
      <c r="G164" s="306" t="str">
        <f t="shared" si="19"/>
        <v/>
      </c>
      <c r="H164" s="307"/>
      <c r="I164" s="308"/>
      <c r="J164" s="309"/>
      <c r="K164" s="310"/>
      <c r="L164" s="121"/>
      <c r="M164" s="121"/>
      <c r="N164" s="311"/>
      <c r="O164" s="312"/>
      <c r="P164" s="312"/>
      <c r="Q164" s="312"/>
      <c r="R164" s="313"/>
      <c r="S164" s="313"/>
      <c r="T164" s="314">
        <f t="shared" si="21"/>
        <v>0</v>
      </c>
      <c r="U164" s="318"/>
      <c r="V164" s="310"/>
      <c r="W164" s="310"/>
      <c r="X164" s="310"/>
      <c r="Y164" s="310"/>
      <c r="Z164" s="352"/>
    </row>
    <row r="165" spans="1:26" s="288" customFormat="1" ht="20.25" customHeight="1" x14ac:dyDescent="0.2">
      <c r="A165" s="303"/>
      <c r="B165" s="317"/>
      <c r="C165" s="347" t="str">
        <f t="shared" ref="C165:C196" si="22">IF(B165="","",WEEKNUM(B165,2))</f>
        <v/>
      </c>
      <c r="D165" s="309"/>
      <c r="E165" s="347" t="str">
        <f t="shared" si="20"/>
        <v/>
      </c>
      <c r="F165" s="305"/>
      <c r="G165" s="306" t="str">
        <f t="shared" ref="G165:G197" si="23">IF(B165= "", "",B165-$A$1)</f>
        <v/>
      </c>
      <c r="H165" s="307"/>
      <c r="I165" s="308"/>
      <c r="J165" s="309"/>
      <c r="K165" s="310"/>
      <c r="L165" s="121"/>
      <c r="M165" s="121"/>
      <c r="N165" s="311"/>
      <c r="O165" s="312"/>
      <c r="P165" s="312"/>
      <c r="Q165" s="312"/>
      <c r="R165" s="313"/>
      <c r="S165" s="313"/>
      <c r="T165" s="314">
        <f t="shared" si="21"/>
        <v>0</v>
      </c>
      <c r="U165" s="318"/>
      <c r="V165" s="310"/>
      <c r="W165" s="310"/>
      <c r="X165" s="310"/>
      <c r="Y165" s="310"/>
      <c r="Z165" s="352"/>
    </row>
    <row r="166" spans="1:26" s="288" customFormat="1" ht="20.25" customHeight="1" x14ac:dyDescent="0.2">
      <c r="A166" s="303"/>
      <c r="B166" s="317"/>
      <c r="C166" s="347" t="str">
        <f t="shared" si="22"/>
        <v/>
      </c>
      <c r="D166" s="309"/>
      <c r="E166" s="347" t="str">
        <f t="shared" si="20"/>
        <v/>
      </c>
      <c r="F166" s="305"/>
      <c r="G166" s="306" t="str">
        <f t="shared" si="23"/>
        <v/>
      </c>
      <c r="H166" s="307"/>
      <c r="I166" s="308"/>
      <c r="J166" s="309"/>
      <c r="K166" s="310"/>
      <c r="L166" s="121"/>
      <c r="M166" s="121"/>
      <c r="N166" s="311"/>
      <c r="O166" s="312"/>
      <c r="P166" s="312"/>
      <c r="Q166" s="312"/>
      <c r="R166" s="313"/>
      <c r="S166" s="313"/>
      <c r="T166" s="314">
        <f t="shared" si="21"/>
        <v>0</v>
      </c>
      <c r="U166" s="318"/>
      <c r="V166" s="310"/>
      <c r="W166" s="310"/>
      <c r="X166" s="310"/>
      <c r="Y166" s="310"/>
      <c r="Z166" s="352"/>
    </row>
    <row r="167" spans="1:26" s="288" customFormat="1" ht="20.25" customHeight="1" x14ac:dyDescent="0.2">
      <c r="A167" s="303"/>
      <c r="B167" s="317"/>
      <c r="C167" s="347" t="str">
        <f t="shared" si="22"/>
        <v/>
      </c>
      <c r="D167" s="309"/>
      <c r="E167" s="347" t="str">
        <f t="shared" si="20"/>
        <v/>
      </c>
      <c r="F167" s="305"/>
      <c r="G167" s="306" t="str">
        <f t="shared" si="23"/>
        <v/>
      </c>
      <c r="H167" s="307"/>
      <c r="I167" s="308"/>
      <c r="J167" s="309"/>
      <c r="K167" s="310"/>
      <c r="L167" s="121"/>
      <c r="M167" s="121"/>
      <c r="N167" s="311"/>
      <c r="O167" s="312"/>
      <c r="P167" s="312"/>
      <c r="Q167" s="312"/>
      <c r="R167" s="313"/>
      <c r="S167" s="313"/>
      <c r="T167" s="314">
        <f t="shared" si="21"/>
        <v>0</v>
      </c>
      <c r="U167" s="318"/>
      <c r="V167" s="310"/>
      <c r="W167" s="310"/>
      <c r="X167" s="310"/>
      <c r="Y167" s="310"/>
      <c r="Z167" s="352"/>
    </row>
    <row r="168" spans="1:26" s="288" customFormat="1" ht="20.25" customHeight="1" x14ac:dyDescent="0.2">
      <c r="A168" s="303"/>
      <c r="B168" s="317"/>
      <c r="C168" s="347" t="str">
        <f t="shared" si="22"/>
        <v/>
      </c>
      <c r="D168" s="309"/>
      <c r="E168" s="347" t="str">
        <f t="shared" si="20"/>
        <v/>
      </c>
      <c r="F168" s="305"/>
      <c r="G168" s="306" t="str">
        <f t="shared" si="23"/>
        <v/>
      </c>
      <c r="H168" s="307"/>
      <c r="I168" s="308"/>
      <c r="J168" s="309"/>
      <c r="K168" s="310"/>
      <c r="L168" s="121"/>
      <c r="M168" s="121"/>
      <c r="N168" s="311"/>
      <c r="O168" s="312"/>
      <c r="P168" s="312"/>
      <c r="Q168" s="312"/>
      <c r="R168" s="313"/>
      <c r="S168" s="313"/>
      <c r="T168" s="314">
        <f t="shared" si="21"/>
        <v>0</v>
      </c>
      <c r="U168" s="318"/>
      <c r="V168" s="310"/>
      <c r="W168" s="310"/>
      <c r="X168" s="310"/>
      <c r="Y168" s="310"/>
      <c r="Z168" s="352"/>
    </row>
    <row r="169" spans="1:26" s="288" customFormat="1" ht="20.25" customHeight="1" x14ac:dyDescent="0.2">
      <c r="A169" s="303"/>
      <c r="B169" s="317"/>
      <c r="C169" s="347" t="str">
        <f t="shared" si="22"/>
        <v/>
      </c>
      <c r="D169" s="309"/>
      <c r="E169" s="347" t="str">
        <f t="shared" si="20"/>
        <v/>
      </c>
      <c r="F169" s="305"/>
      <c r="G169" s="306" t="str">
        <f t="shared" si="23"/>
        <v/>
      </c>
      <c r="H169" s="307"/>
      <c r="I169" s="308"/>
      <c r="J169" s="309"/>
      <c r="K169" s="310"/>
      <c r="L169" s="121"/>
      <c r="M169" s="121"/>
      <c r="N169" s="311"/>
      <c r="O169" s="312"/>
      <c r="P169" s="312"/>
      <c r="Q169" s="312"/>
      <c r="R169" s="313"/>
      <c r="S169" s="313"/>
      <c r="T169" s="314">
        <f t="shared" si="21"/>
        <v>0</v>
      </c>
      <c r="U169" s="318"/>
      <c r="V169" s="310"/>
      <c r="W169" s="310"/>
      <c r="X169" s="310"/>
      <c r="Y169" s="310"/>
      <c r="Z169" s="352"/>
    </row>
    <row r="170" spans="1:26" s="288" customFormat="1" ht="20.25" customHeight="1" x14ac:dyDescent="0.2">
      <c r="A170" s="303"/>
      <c r="B170" s="317"/>
      <c r="C170" s="347" t="str">
        <f t="shared" si="22"/>
        <v/>
      </c>
      <c r="D170" s="309"/>
      <c r="E170" s="347" t="str">
        <f t="shared" si="20"/>
        <v/>
      </c>
      <c r="F170" s="305"/>
      <c r="G170" s="306" t="str">
        <f t="shared" si="23"/>
        <v/>
      </c>
      <c r="H170" s="307"/>
      <c r="I170" s="308"/>
      <c r="J170" s="309"/>
      <c r="K170" s="310"/>
      <c r="L170" s="121"/>
      <c r="M170" s="121"/>
      <c r="N170" s="311"/>
      <c r="O170" s="312"/>
      <c r="P170" s="312"/>
      <c r="Q170" s="312"/>
      <c r="R170" s="313"/>
      <c r="S170" s="313"/>
      <c r="T170" s="314">
        <f t="shared" si="21"/>
        <v>0</v>
      </c>
      <c r="U170" s="318"/>
      <c r="V170" s="310"/>
      <c r="W170" s="310"/>
      <c r="X170" s="310"/>
      <c r="Y170" s="310"/>
      <c r="Z170" s="352"/>
    </row>
    <row r="171" spans="1:26" s="288" customFormat="1" ht="20.25" customHeight="1" x14ac:dyDescent="0.2">
      <c r="A171" s="303"/>
      <c r="B171" s="317"/>
      <c r="C171" s="347" t="str">
        <f t="shared" si="22"/>
        <v/>
      </c>
      <c r="D171" s="309"/>
      <c r="E171" s="347" t="str">
        <f t="shared" si="20"/>
        <v/>
      </c>
      <c r="F171" s="305"/>
      <c r="G171" s="306" t="str">
        <f t="shared" si="23"/>
        <v/>
      </c>
      <c r="H171" s="307"/>
      <c r="I171" s="308"/>
      <c r="J171" s="309"/>
      <c r="K171" s="310"/>
      <c r="L171" s="121"/>
      <c r="M171" s="121"/>
      <c r="N171" s="311"/>
      <c r="O171" s="312"/>
      <c r="P171" s="312"/>
      <c r="Q171" s="312"/>
      <c r="R171" s="313"/>
      <c r="S171" s="313"/>
      <c r="T171" s="314">
        <f t="shared" si="21"/>
        <v>0</v>
      </c>
      <c r="U171" s="318"/>
      <c r="V171" s="310"/>
      <c r="W171" s="310"/>
      <c r="X171" s="310"/>
      <c r="Y171" s="310"/>
      <c r="Z171" s="352"/>
    </row>
    <row r="172" spans="1:26" s="288" customFormat="1" ht="20.25" customHeight="1" x14ac:dyDescent="0.2">
      <c r="A172" s="303"/>
      <c r="B172" s="317"/>
      <c r="C172" s="347" t="str">
        <f t="shared" si="22"/>
        <v/>
      </c>
      <c r="D172" s="309"/>
      <c r="E172" s="347" t="str">
        <f t="shared" si="20"/>
        <v/>
      </c>
      <c r="F172" s="305"/>
      <c r="G172" s="306" t="str">
        <f t="shared" si="23"/>
        <v/>
      </c>
      <c r="H172" s="307"/>
      <c r="I172" s="308"/>
      <c r="J172" s="309"/>
      <c r="K172" s="310"/>
      <c r="L172" s="121"/>
      <c r="M172" s="121"/>
      <c r="N172" s="311"/>
      <c r="O172" s="312"/>
      <c r="P172" s="312"/>
      <c r="Q172" s="312"/>
      <c r="R172" s="313"/>
      <c r="S172" s="313"/>
      <c r="T172" s="314">
        <f t="shared" si="21"/>
        <v>0</v>
      </c>
      <c r="U172" s="318"/>
      <c r="V172" s="310"/>
      <c r="W172" s="310"/>
      <c r="X172" s="310"/>
      <c r="Y172" s="310"/>
      <c r="Z172" s="352"/>
    </row>
    <row r="173" spans="1:26" s="288" customFormat="1" ht="20.25" customHeight="1" x14ac:dyDescent="0.2">
      <c r="A173" s="303"/>
      <c r="B173" s="317"/>
      <c r="C173" s="347" t="str">
        <f t="shared" si="22"/>
        <v/>
      </c>
      <c r="D173" s="309"/>
      <c r="E173" s="347" t="str">
        <f t="shared" si="20"/>
        <v/>
      </c>
      <c r="F173" s="305"/>
      <c r="G173" s="306" t="str">
        <f t="shared" si="23"/>
        <v/>
      </c>
      <c r="H173" s="307"/>
      <c r="I173" s="308"/>
      <c r="J173" s="309"/>
      <c r="K173" s="310"/>
      <c r="L173" s="121"/>
      <c r="M173" s="121"/>
      <c r="N173" s="311"/>
      <c r="O173" s="312"/>
      <c r="P173" s="312"/>
      <c r="Q173" s="312"/>
      <c r="R173" s="313"/>
      <c r="S173" s="313"/>
      <c r="T173" s="314">
        <f t="shared" si="21"/>
        <v>0</v>
      </c>
      <c r="U173" s="318"/>
      <c r="V173" s="310"/>
      <c r="W173" s="310"/>
      <c r="X173" s="310"/>
      <c r="Y173" s="310"/>
      <c r="Z173" s="352"/>
    </row>
    <row r="174" spans="1:26" s="288" customFormat="1" ht="20.25" customHeight="1" x14ac:dyDescent="0.2">
      <c r="A174" s="303"/>
      <c r="B174" s="317"/>
      <c r="C174" s="347" t="str">
        <f t="shared" si="22"/>
        <v/>
      </c>
      <c r="D174" s="309"/>
      <c r="E174" s="347" t="str">
        <f t="shared" si="20"/>
        <v/>
      </c>
      <c r="F174" s="305"/>
      <c r="G174" s="306" t="str">
        <f t="shared" si="23"/>
        <v/>
      </c>
      <c r="H174" s="307"/>
      <c r="I174" s="308"/>
      <c r="J174" s="309"/>
      <c r="K174" s="310"/>
      <c r="L174" s="121"/>
      <c r="M174" s="121"/>
      <c r="N174" s="311"/>
      <c r="O174" s="312"/>
      <c r="P174" s="312"/>
      <c r="Q174" s="312"/>
      <c r="R174" s="313"/>
      <c r="S174" s="313"/>
      <c r="T174" s="314">
        <f t="shared" si="21"/>
        <v>0</v>
      </c>
      <c r="U174" s="318"/>
      <c r="V174" s="310"/>
      <c r="W174" s="310"/>
      <c r="X174" s="310"/>
      <c r="Y174" s="310"/>
      <c r="Z174" s="352"/>
    </row>
    <row r="175" spans="1:26" s="288" customFormat="1" ht="20.25" customHeight="1" x14ac:dyDescent="0.2">
      <c r="A175" s="303"/>
      <c r="B175" s="317"/>
      <c r="C175" s="347" t="str">
        <f t="shared" si="22"/>
        <v/>
      </c>
      <c r="D175" s="309"/>
      <c r="E175" s="347" t="str">
        <f t="shared" si="20"/>
        <v/>
      </c>
      <c r="F175" s="305"/>
      <c r="G175" s="306" t="str">
        <f t="shared" si="23"/>
        <v/>
      </c>
      <c r="H175" s="307"/>
      <c r="I175" s="308"/>
      <c r="J175" s="309"/>
      <c r="K175" s="310"/>
      <c r="L175" s="121"/>
      <c r="M175" s="121"/>
      <c r="N175" s="311"/>
      <c r="O175" s="312"/>
      <c r="P175" s="312"/>
      <c r="Q175" s="312"/>
      <c r="R175" s="313"/>
      <c r="S175" s="313"/>
      <c r="T175" s="314">
        <f t="shared" si="21"/>
        <v>0</v>
      </c>
      <c r="U175" s="318"/>
      <c r="V175" s="310"/>
      <c r="W175" s="310"/>
      <c r="X175" s="310"/>
      <c r="Y175" s="310"/>
      <c r="Z175" s="352"/>
    </row>
    <row r="176" spans="1:26" s="288" customFormat="1" ht="20.25" customHeight="1" x14ac:dyDescent="0.2">
      <c r="A176" s="303"/>
      <c r="B176" s="317"/>
      <c r="C176" s="347" t="str">
        <f t="shared" si="22"/>
        <v/>
      </c>
      <c r="D176" s="309"/>
      <c r="E176" s="347" t="str">
        <f t="shared" si="20"/>
        <v/>
      </c>
      <c r="F176" s="305"/>
      <c r="G176" s="306" t="str">
        <f t="shared" si="23"/>
        <v/>
      </c>
      <c r="H176" s="307"/>
      <c r="I176" s="308"/>
      <c r="J176" s="309"/>
      <c r="K176" s="310"/>
      <c r="L176" s="121"/>
      <c r="M176" s="121"/>
      <c r="N176" s="311"/>
      <c r="O176" s="312"/>
      <c r="P176" s="312"/>
      <c r="Q176" s="312"/>
      <c r="R176" s="313"/>
      <c r="S176" s="313"/>
      <c r="T176" s="314">
        <f t="shared" si="21"/>
        <v>0</v>
      </c>
      <c r="U176" s="318"/>
      <c r="V176" s="310"/>
      <c r="W176" s="310"/>
      <c r="X176" s="310"/>
      <c r="Y176" s="310"/>
      <c r="Z176" s="352"/>
    </row>
    <row r="177" spans="1:26" s="288" customFormat="1" ht="20.25" customHeight="1" x14ac:dyDescent="0.2">
      <c r="A177" s="303"/>
      <c r="B177" s="317"/>
      <c r="C177" s="347" t="str">
        <f t="shared" si="22"/>
        <v/>
      </c>
      <c r="D177" s="309"/>
      <c r="E177" s="347" t="str">
        <f t="shared" si="20"/>
        <v/>
      </c>
      <c r="F177" s="305"/>
      <c r="G177" s="306" t="str">
        <f t="shared" si="23"/>
        <v/>
      </c>
      <c r="H177" s="307"/>
      <c r="I177" s="308"/>
      <c r="J177" s="309"/>
      <c r="K177" s="310"/>
      <c r="L177" s="121"/>
      <c r="M177" s="121"/>
      <c r="N177" s="311"/>
      <c r="O177" s="312"/>
      <c r="P177" s="312"/>
      <c r="Q177" s="312"/>
      <c r="R177" s="313"/>
      <c r="S177" s="313"/>
      <c r="T177" s="314">
        <f t="shared" si="21"/>
        <v>0</v>
      </c>
      <c r="U177" s="318"/>
      <c r="V177" s="310"/>
      <c r="W177" s="310"/>
      <c r="X177" s="310"/>
      <c r="Y177" s="310"/>
      <c r="Z177" s="352"/>
    </row>
    <row r="178" spans="1:26" s="288" customFormat="1" ht="20.25" customHeight="1" x14ac:dyDescent="0.2">
      <c r="A178" s="303"/>
      <c r="B178" s="317"/>
      <c r="C178" s="347" t="str">
        <f t="shared" si="22"/>
        <v/>
      </c>
      <c r="D178" s="309"/>
      <c r="E178" s="347" t="str">
        <f t="shared" si="20"/>
        <v/>
      </c>
      <c r="F178" s="305"/>
      <c r="G178" s="306" t="str">
        <f t="shared" si="23"/>
        <v/>
      </c>
      <c r="H178" s="307"/>
      <c r="I178" s="308"/>
      <c r="J178" s="309"/>
      <c r="K178" s="310"/>
      <c r="L178" s="121"/>
      <c r="M178" s="121"/>
      <c r="N178" s="311"/>
      <c r="O178" s="312"/>
      <c r="P178" s="312"/>
      <c r="Q178" s="312"/>
      <c r="R178" s="313"/>
      <c r="S178" s="313"/>
      <c r="T178" s="314">
        <f t="shared" si="21"/>
        <v>0</v>
      </c>
      <c r="U178" s="318"/>
      <c r="V178" s="310"/>
      <c r="W178" s="310"/>
      <c r="X178" s="310"/>
      <c r="Y178" s="310"/>
      <c r="Z178" s="352"/>
    </row>
    <row r="179" spans="1:26" s="288" customFormat="1" ht="20.25" customHeight="1" x14ac:dyDescent="0.2">
      <c r="A179" s="303"/>
      <c r="B179" s="317"/>
      <c r="C179" s="347" t="str">
        <f t="shared" si="22"/>
        <v/>
      </c>
      <c r="D179" s="309"/>
      <c r="E179" s="347" t="str">
        <f t="shared" si="20"/>
        <v/>
      </c>
      <c r="F179" s="305"/>
      <c r="G179" s="306" t="str">
        <f t="shared" si="23"/>
        <v/>
      </c>
      <c r="H179" s="307"/>
      <c r="I179" s="308"/>
      <c r="J179" s="309"/>
      <c r="K179" s="310"/>
      <c r="L179" s="121"/>
      <c r="M179" s="121"/>
      <c r="N179" s="311"/>
      <c r="O179" s="312"/>
      <c r="P179" s="312"/>
      <c r="Q179" s="312"/>
      <c r="R179" s="313"/>
      <c r="S179" s="313"/>
      <c r="T179" s="314">
        <f t="shared" si="21"/>
        <v>0</v>
      </c>
      <c r="U179" s="318"/>
      <c r="V179" s="310"/>
      <c r="W179" s="310"/>
      <c r="X179" s="310"/>
      <c r="Y179" s="310"/>
      <c r="Z179" s="352"/>
    </row>
    <row r="180" spans="1:26" s="288" customFormat="1" ht="20.25" customHeight="1" x14ac:dyDescent="0.2">
      <c r="A180" s="303"/>
      <c r="B180" s="317"/>
      <c r="C180" s="347" t="str">
        <f t="shared" si="22"/>
        <v/>
      </c>
      <c r="D180" s="309"/>
      <c r="E180" s="347" t="str">
        <f t="shared" si="20"/>
        <v/>
      </c>
      <c r="F180" s="305"/>
      <c r="G180" s="306" t="str">
        <f t="shared" si="23"/>
        <v/>
      </c>
      <c r="H180" s="307"/>
      <c r="I180" s="308"/>
      <c r="J180" s="309"/>
      <c r="K180" s="310"/>
      <c r="L180" s="121"/>
      <c r="M180" s="121"/>
      <c r="N180" s="311"/>
      <c r="O180" s="312"/>
      <c r="P180" s="312"/>
      <c r="Q180" s="312"/>
      <c r="R180" s="313"/>
      <c r="S180" s="313"/>
      <c r="T180" s="314">
        <f t="shared" si="21"/>
        <v>0</v>
      </c>
      <c r="U180" s="318"/>
      <c r="V180" s="310"/>
      <c r="W180" s="310"/>
      <c r="X180" s="310"/>
      <c r="Y180" s="310"/>
      <c r="Z180" s="352"/>
    </row>
    <row r="181" spans="1:26" s="288" customFormat="1" ht="20.25" customHeight="1" x14ac:dyDescent="0.2">
      <c r="A181" s="303"/>
      <c r="B181" s="317"/>
      <c r="C181" s="347" t="str">
        <f t="shared" si="22"/>
        <v/>
      </c>
      <c r="D181" s="309"/>
      <c r="E181" s="347" t="str">
        <f t="shared" si="20"/>
        <v/>
      </c>
      <c r="F181" s="305"/>
      <c r="G181" s="306" t="str">
        <f t="shared" si="23"/>
        <v/>
      </c>
      <c r="H181" s="307"/>
      <c r="I181" s="308"/>
      <c r="J181" s="309"/>
      <c r="K181" s="310"/>
      <c r="L181" s="121"/>
      <c r="M181" s="121"/>
      <c r="N181" s="311"/>
      <c r="O181" s="312"/>
      <c r="P181" s="312"/>
      <c r="Q181" s="312"/>
      <c r="R181" s="313"/>
      <c r="S181" s="313"/>
      <c r="T181" s="314">
        <f t="shared" si="21"/>
        <v>0</v>
      </c>
      <c r="U181" s="318"/>
      <c r="V181" s="310"/>
      <c r="W181" s="310"/>
      <c r="X181" s="310"/>
      <c r="Y181" s="310"/>
      <c r="Z181" s="352"/>
    </row>
    <row r="182" spans="1:26" s="288" customFormat="1" ht="20.25" customHeight="1" x14ac:dyDescent="0.2">
      <c r="A182" s="303"/>
      <c r="B182" s="317"/>
      <c r="C182" s="347" t="str">
        <f t="shared" si="22"/>
        <v/>
      </c>
      <c r="D182" s="309"/>
      <c r="E182" s="347" t="str">
        <f t="shared" si="20"/>
        <v/>
      </c>
      <c r="F182" s="305"/>
      <c r="G182" s="306" t="str">
        <f t="shared" si="23"/>
        <v/>
      </c>
      <c r="H182" s="307"/>
      <c r="I182" s="308"/>
      <c r="J182" s="309"/>
      <c r="K182" s="310"/>
      <c r="L182" s="121"/>
      <c r="M182" s="121"/>
      <c r="N182" s="311"/>
      <c r="O182" s="312"/>
      <c r="P182" s="312"/>
      <c r="Q182" s="312"/>
      <c r="R182" s="313"/>
      <c r="S182" s="313"/>
      <c r="T182" s="314">
        <f t="shared" si="21"/>
        <v>0</v>
      </c>
      <c r="U182" s="318"/>
      <c r="V182" s="310"/>
      <c r="W182" s="310"/>
      <c r="X182" s="310"/>
      <c r="Y182" s="310"/>
      <c r="Z182" s="352"/>
    </row>
    <row r="183" spans="1:26" s="288" customFormat="1" ht="20.25" customHeight="1" x14ac:dyDescent="0.2">
      <c r="A183" s="303"/>
      <c r="B183" s="317"/>
      <c r="C183" s="347" t="str">
        <f t="shared" si="22"/>
        <v/>
      </c>
      <c r="D183" s="309"/>
      <c r="E183" s="347" t="str">
        <f t="shared" si="20"/>
        <v/>
      </c>
      <c r="F183" s="305"/>
      <c r="G183" s="306" t="str">
        <f t="shared" si="23"/>
        <v/>
      </c>
      <c r="H183" s="307"/>
      <c r="I183" s="308"/>
      <c r="J183" s="309"/>
      <c r="K183" s="310"/>
      <c r="L183" s="121"/>
      <c r="M183" s="121"/>
      <c r="N183" s="311"/>
      <c r="O183" s="312"/>
      <c r="P183" s="312"/>
      <c r="Q183" s="312"/>
      <c r="R183" s="313"/>
      <c r="S183" s="313"/>
      <c r="T183" s="314">
        <f t="shared" si="21"/>
        <v>0</v>
      </c>
      <c r="U183" s="318"/>
      <c r="V183" s="310"/>
      <c r="W183" s="310"/>
      <c r="X183" s="310"/>
      <c r="Y183" s="310"/>
      <c r="Z183" s="352"/>
    </row>
    <row r="184" spans="1:26" s="288" customFormat="1" ht="20.25" customHeight="1" x14ac:dyDescent="0.2">
      <c r="A184" s="303"/>
      <c r="B184" s="317"/>
      <c r="C184" s="347" t="str">
        <f t="shared" si="22"/>
        <v/>
      </c>
      <c r="D184" s="309"/>
      <c r="E184" s="347" t="str">
        <f t="shared" si="20"/>
        <v/>
      </c>
      <c r="F184" s="305"/>
      <c r="G184" s="306" t="str">
        <f t="shared" si="23"/>
        <v/>
      </c>
      <c r="H184" s="307"/>
      <c r="I184" s="308"/>
      <c r="J184" s="309"/>
      <c r="K184" s="310"/>
      <c r="L184" s="121"/>
      <c r="M184" s="121"/>
      <c r="N184" s="311"/>
      <c r="O184" s="312"/>
      <c r="P184" s="312"/>
      <c r="Q184" s="312"/>
      <c r="R184" s="313"/>
      <c r="S184" s="313"/>
      <c r="T184" s="314">
        <f t="shared" si="21"/>
        <v>0</v>
      </c>
      <c r="U184" s="318"/>
      <c r="V184" s="310"/>
      <c r="W184" s="310"/>
      <c r="X184" s="310"/>
      <c r="Y184" s="310"/>
      <c r="Z184" s="352"/>
    </row>
    <row r="185" spans="1:26" s="288" customFormat="1" ht="20.25" customHeight="1" x14ac:dyDescent="0.2">
      <c r="A185" s="303"/>
      <c r="B185" s="317"/>
      <c r="C185" s="347" t="str">
        <f t="shared" si="22"/>
        <v/>
      </c>
      <c r="D185" s="309"/>
      <c r="E185" s="347" t="str">
        <f t="shared" si="20"/>
        <v/>
      </c>
      <c r="F185" s="305"/>
      <c r="G185" s="306" t="str">
        <f t="shared" si="23"/>
        <v/>
      </c>
      <c r="H185" s="307"/>
      <c r="I185" s="308"/>
      <c r="J185" s="309"/>
      <c r="K185" s="310"/>
      <c r="L185" s="121"/>
      <c r="M185" s="121"/>
      <c r="N185" s="311"/>
      <c r="O185" s="312"/>
      <c r="P185" s="312"/>
      <c r="Q185" s="312"/>
      <c r="R185" s="313"/>
      <c r="S185" s="313"/>
      <c r="T185" s="314">
        <f t="shared" si="21"/>
        <v>0</v>
      </c>
      <c r="U185" s="318"/>
      <c r="V185" s="310"/>
      <c r="W185" s="310"/>
      <c r="X185" s="310"/>
      <c r="Y185" s="310"/>
      <c r="Z185" s="352"/>
    </row>
    <row r="186" spans="1:26" s="288" customFormat="1" ht="20.25" customHeight="1" x14ac:dyDescent="0.2">
      <c r="A186" s="303"/>
      <c r="B186" s="317"/>
      <c r="C186" s="347" t="str">
        <f t="shared" si="22"/>
        <v/>
      </c>
      <c r="D186" s="309"/>
      <c r="E186" s="347" t="str">
        <f t="shared" si="20"/>
        <v/>
      </c>
      <c r="F186" s="305"/>
      <c r="G186" s="306" t="str">
        <f t="shared" si="23"/>
        <v/>
      </c>
      <c r="H186" s="307"/>
      <c r="I186" s="308"/>
      <c r="J186" s="309"/>
      <c r="K186" s="310"/>
      <c r="L186" s="121"/>
      <c r="M186" s="121"/>
      <c r="N186" s="311"/>
      <c r="O186" s="312"/>
      <c r="P186" s="312"/>
      <c r="Q186" s="312"/>
      <c r="R186" s="313"/>
      <c r="S186" s="313"/>
      <c r="T186" s="314">
        <f t="shared" si="21"/>
        <v>0</v>
      </c>
      <c r="U186" s="318"/>
      <c r="V186" s="310"/>
      <c r="W186" s="310"/>
      <c r="X186" s="310"/>
      <c r="Y186" s="310"/>
      <c r="Z186" s="352"/>
    </row>
    <row r="187" spans="1:26" s="288" customFormat="1" ht="20.25" customHeight="1" x14ac:dyDescent="0.2">
      <c r="A187" s="303"/>
      <c r="B187" s="317"/>
      <c r="C187" s="347" t="str">
        <f t="shared" si="22"/>
        <v/>
      </c>
      <c r="D187" s="309"/>
      <c r="E187" s="347" t="str">
        <f t="shared" si="20"/>
        <v/>
      </c>
      <c r="F187" s="305"/>
      <c r="G187" s="306" t="str">
        <f t="shared" si="23"/>
        <v/>
      </c>
      <c r="H187" s="307"/>
      <c r="I187" s="308"/>
      <c r="J187" s="309"/>
      <c r="K187" s="310"/>
      <c r="L187" s="121"/>
      <c r="M187" s="121"/>
      <c r="N187" s="311"/>
      <c r="O187" s="312"/>
      <c r="P187" s="312"/>
      <c r="Q187" s="312"/>
      <c r="R187" s="313"/>
      <c r="S187" s="313"/>
      <c r="T187" s="314">
        <f t="shared" si="21"/>
        <v>0</v>
      </c>
      <c r="U187" s="318"/>
      <c r="V187" s="310"/>
      <c r="W187" s="310"/>
      <c r="X187" s="310"/>
      <c r="Y187" s="310"/>
      <c r="Z187" s="352"/>
    </row>
    <row r="188" spans="1:26" s="288" customFormat="1" ht="20.25" customHeight="1" x14ac:dyDescent="0.2">
      <c r="A188" s="303"/>
      <c r="B188" s="317"/>
      <c r="C188" s="347" t="str">
        <f t="shared" si="22"/>
        <v/>
      </c>
      <c r="D188" s="309"/>
      <c r="E188" s="347" t="str">
        <f t="shared" si="20"/>
        <v/>
      </c>
      <c r="F188" s="305"/>
      <c r="G188" s="306" t="str">
        <f t="shared" si="23"/>
        <v/>
      </c>
      <c r="H188" s="307"/>
      <c r="I188" s="308"/>
      <c r="J188" s="309"/>
      <c r="K188" s="310"/>
      <c r="L188" s="121"/>
      <c r="M188" s="121"/>
      <c r="N188" s="311"/>
      <c r="O188" s="312"/>
      <c r="P188" s="312"/>
      <c r="Q188" s="312"/>
      <c r="R188" s="313"/>
      <c r="S188" s="313"/>
      <c r="T188" s="314">
        <f t="shared" si="21"/>
        <v>0</v>
      </c>
      <c r="U188" s="318"/>
      <c r="V188" s="310"/>
      <c r="W188" s="310"/>
      <c r="X188" s="310"/>
      <c r="Y188" s="310"/>
      <c r="Z188" s="352"/>
    </row>
    <row r="189" spans="1:26" s="288" customFormat="1" ht="20.25" customHeight="1" x14ac:dyDescent="0.2">
      <c r="A189" s="303"/>
      <c r="B189" s="317"/>
      <c r="C189" s="347" t="str">
        <f t="shared" si="22"/>
        <v/>
      </c>
      <c r="D189" s="309"/>
      <c r="E189" s="347" t="str">
        <f t="shared" si="20"/>
        <v/>
      </c>
      <c r="F189" s="305"/>
      <c r="G189" s="306" t="str">
        <f t="shared" si="23"/>
        <v/>
      </c>
      <c r="H189" s="307"/>
      <c r="I189" s="308"/>
      <c r="J189" s="309"/>
      <c r="K189" s="310"/>
      <c r="L189" s="121"/>
      <c r="M189" s="121"/>
      <c r="N189" s="311"/>
      <c r="O189" s="312"/>
      <c r="P189" s="312"/>
      <c r="Q189" s="312"/>
      <c r="R189" s="313"/>
      <c r="S189" s="313"/>
      <c r="T189" s="314">
        <f t="shared" si="21"/>
        <v>0</v>
      </c>
      <c r="U189" s="318"/>
      <c r="V189" s="310"/>
      <c r="W189" s="310"/>
      <c r="X189" s="310"/>
      <c r="Y189" s="310"/>
      <c r="Z189" s="352"/>
    </row>
    <row r="190" spans="1:26" s="288" customFormat="1" ht="20.25" customHeight="1" x14ac:dyDescent="0.2">
      <c r="A190" s="303"/>
      <c r="B190" s="317"/>
      <c r="C190" s="347" t="str">
        <f t="shared" si="22"/>
        <v/>
      </c>
      <c r="D190" s="309"/>
      <c r="E190" s="347" t="str">
        <f t="shared" si="20"/>
        <v/>
      </c>
      <c r="F190" s="305"/>
      <c r="G190" s="306" t="str">
        <f t="shared" si="23"/>
        <v/>
      </c>
      <c r="H190" s="307"/>
      <c r="I190" s="308"/>
      <c r="J190" s="309"/>
      <c r="K190" s="310"/>
      <c r="L190" s="121"/>
      <c r="M190" s="121"/>
      <c r="N190" s="311"/>
      <c r="O190" s="312"/>
      <c r="P190" s="312"/>
      <c r="Q190" s="312"/>
      <c r="R190" s="313"/>
      <c r="S190" s="313"/>
      <c r="T190" s="314">
        <f t="shared" si="21"/>
        <v>0</v>
      </c>
      <c r="U190" s="318"/>
      <c r="V190" s="310"/>
      <c r="W190" s="310"/>
      <c r="X190" s="310"/>
      <c r="Y190" s="310"/>
      <c r="Z190" s="352"/>
    </row>
    <row r="191" spans="1:26" s="288" customFormat="1" ht="20.25" customHeight="1" x14ac:dyDescent="0.2">
      <c r="A191" s="303"/>
      <c r="B191" s="317"/>
      <c r="C191" s="347" t="str">
        <f t="shared" si="22"/>
        <v/>
      </c>
      <c r="D191" s="309"/>
      <c r="E191" s="347" t="str">
        <f t="shared" si="20"/>
        <v/>
      </c>
      <c r="F191" s="305"/>
      <c r="G191" s="306" t="str">
        <f t="shared" si="23"/>
        <v/>
      </c>
      <c r="H191" s="307"/>
      <c r="I191" s="308"/>
      <c r="J191" s="309"/>
      <c r="K191" s="310"/>
      <c r="L191" s="121"/>
      <c r="M191" s="121"/>
      <c r="N191" s="311"/>
      <c r="O191" s="312"/>
      <c r="P191" s="312"/>
      <c r="Q191" s="312"/>
      <c r="R191" s="313"/>
      <c r="S191" s="313"/>
      <c r="T191" s="314">
        <f t="shared" si="21"/>
        <v>0</v>
      </c>
      <c r="U191" s="318"/>
      <c r="V191" s="310"/>
      <c r="W191" s="310"/>
      <c r="X191" s="310"/>
      <c r="Y191" s="310"/>
      <c r="Z191" s="352"/>
    </row>
    <row r="192" spans="1:26" s="288" customFormat="1" ht="20.25" customHeight="1" x14ac:dyDescent="0.2">
      <c r="A192" s="303"/>
      <c r="B192" s="317"/>
      <c r="C192" s="347" t="str">
        <f t="shared" si="22"/>
        <v/>
      </c>
      <c r="D192" s="309"/>
      <c r="E192" s="347" t="str">
        <f t="shared" si="20"/>
        <v/>
      </c>
      <c r="F192" s="305"/>
      <c r="G192" s="306" t="str">
        <f t="shared" si="23"/>
        <v/>
      </c>
      <c r="H192" s="307"/>
      <c r="I192" s="308"/>
      <c r="J192" s="309"/>
      <c r="K192" s="310"/>
      <c r="L192" s="121"/>
      <c r="M192" s="121"/>
      <c r="N192" s="311"/>
      <c r="O192" s="312"/>
      <c r="P192" s="312"/>
      <c r="Q192" s="312"/>
      <c r="R192" s="313"/>
      <c r="S192" s="313"/>
      <c r="T192" s="314">
        <f t="shared" si="21"/>
        <v>0</v>
      </c>
      <c r="U192" s="318"/>
      <c r="V192" s="310"/>
      <c r="W192" s="310"/>
      <c r="X192" s="310"/>
      <c r="Y192" s="310"/>
      <c r="Z192" s="352"/>
    </row>
    <row r="193" spans="1:26" s="288" customFormat="1" ht="20.25" customHeight="1" x14ac:dyDescent="0.2">
      <c r="A193" s="303"/>
      <c r="B193" s="317"/>
      <c r="C193" s="347" t="str">
        <f t="shared" si="22"/>
        <v/>
      </c>
      <c r="D193" s="309"/>
      <c r="E193" s="347" t="str">
        <f t="shared" si="20"/>
        <v/>
      </c>
      <c r="F193" s="305"/>
      <c r="G193" s="306" t="str">
        <f t="shared" si="23"/>
        <v/>
      </c>
      <c r="H193" s="307"/>
      <c r="I193" s="308"/>
      <c r="J193" s="309"/>
      <c r="K193" s="310"/>
      <c r="L193" s="121"/>
      <c r="M193" s="121"/>
      <c r="N193" s="311"/>
      <c r="O193" s="312"/>
      <c r="P193" s="312"/>
      <c r="Q193" s="359"/>
      <c r="R193" s="360"/>
      <c r="S193" s="360"/>
      <c r="T193" s="314">
        <f t="shared" si="21"/>
        <v>0</v>
      </c>
      <c r="U193" s="318"/>
      <c r="V193" s="316"/>
      <c r="W193" s="310"/>
      <c r="X193" s="310"/>
      <c r="Y193" s="310"/>
      <c r="Z193" s="352"/>
    </row>
    <row r="194" spans="1:26" s="288" customFormat="1" ht="20.25" customHeight="1" x14ac:dyDescent="0.2">
      <c r="A194" s="303"/>
      <c r="B194" s="317"/>
      <c r="C194" s="347" t="str">
        <f t="shared" si="22"/>
        <v/>
      </c>
      <c r="D194" s="309"/>
      <c r="E194" s="347" t="str">
        <f t="shared" si="20"/>
        <v/>
      </c>
      <c r="F194" s="305"/>
      <c r="G194" s="306" t="str">
        <f t="shared" si="23"/>
        <v/>
      </c>
      <c r="H194" s="307"/>
      <c r="I194" s="308"/>
      <c r="J194" s="309"/>
      <c r="K194" s="310"/>
      <c r="L194" s="121"/>
      <c r="M194" s="121"/>
      <c r="N194" s="311"/>
      <c r="O194" s="312"/>
      <c r="P194" s="312"/>
      <c r="Q194" s="312"/>
      <c r="R194" s="313"/>
      <c r="S194" s="313"/>
      <c r="T194" s="314">
        <f t="shared" si="21"/>
        <v>0</v>
      </c>
      <c r="U194" s="318"/>
      <c r="V194" s="310"/>
      <c r="W194" s="310"/>
      <c r="X194" s="310"/>
      <c r="Y194" s="310"/>
      <c r="Z194" s="352"/>
    </row>
    <row r="195" spans="1:26" s="288" customFormat="1" ht="20.25" customHeight="1" x14ac:dyDescent="0.2">
      <c r="A195" s="303"/>
      <c r="B195" s="317"/>
      <c r="C195" s="347" t="str">
        <f t="shared" si="22"/>
        <v/>
      </c>
      <c r="D195" s="309"/>
      <c r="E195" s="347" t="str">
        <f t="shared" si="20"/>
        <v/>
      </c>
      <c r="F195" s="305"/>
      <c r="G195" s="306" t="str">
        <f t="shared" si="23"/>
        <v/>
      </c>
      <c r="H195" s="307"/>
      <c r="I195" s="308"/>
      <c r="J195" s="309"/>
      <c r="K195" s="310"/>
      <c r="L195" s="121"/>
      <c r="M195" s="121"/>
      <c r="N195" s="311"/>
      <c r="O195" s="312"/>
      <c r="P195" s="312"/>
      <c r="Q195" s="312"/>
      <c r="R195" s="313"/>
      <c r="S195" s="313"/>
      <c r="T195" s="314">
        <f t="shared" si="21"/>
        <v>0</v>
      </c>
      <c r="U195" s="318"/>
      <c r="V195" s="310"/>
      <c r="W195" s="310"/>
      <c r="X195" s="310"/>
      <c r="Y195" s="310"/>
      <c r="Z195" s="352"/>
    </row>
    <row r="196" spans="1:26" s="288" customFormat="1" ht="20.25" customHeight="1" x14ac:dyDescent="0.2">
      <c r="A196" s="303"/>
      <c r="B196" s="317"/>
      <c r="C196" s="347" t="str">
        <f t="shared" si="22"/>
        <v/>
      </c>
      <c r="D196" s="309"/>
      <c r="E196" s="347" t="str">
        <f t="shared" si="20"/>
        <v/>
      </c>
      <c r="F196" s="305"/>
      <c r="G196" s="306" t="str">
        <f t="shared" si="23"/>
        <v/>
      </c>
      <c r="H196" s="307"/>
      <c r="I196" s="308"/>
      <c r="J196" s="309"/>
      <c r="K196" s="310"/>
      <c r="L196" s="121"/>
      <c r="M196" s="121"/>
      <c r="N196" s="311"/>
      <c r="O196" s="312"/>
      <c r="P196" s="312"/>
      <c r="Q196" s="312"/>
      <c r="R196" s="313"/>
      <c r="S196" s="313"/>
      <c r="T196" s="314">
        <f t="shared" si="21"/>
        <v>0</v>
      </c>
      <c r="U196" s="318"/>
      <c r="V196" s="310"/>
      <c r="W196" s="310"/>
      <c r="X196" s="310"/>
      <c r="Y196" s="310"/>
      <c r="Z196" s="352"/>
    </row>
    <row r="197" spans="1:26" s="288" customFormat="1" ht="20.25" customHeight="1" x14ac:dyDescent="0.2">
      <c r="A197" s="303"/>
      <c r="B197" s="317"/>
      <c r="C197" s="347" t="str">
        <f t="shared" ref="C197:C228" si="24">IF(B197="","",WEEKNUM(B197,2))</f>
        <v/>
      </c>
      <c r="D197" s="309"/>
      <c r="E197" s="347" t="str">
        <f t="shared" si="20"/>
        <v/>
      </c>
      <c r="F197" s="305"/>
      <c r="G197" s="306" t="str">
        <f t="shared" si="23"/>
        <v/>
      </c>
      <c r="H197" s="307"/>
      <c r="I197" s="308"/>
      <c r="J197" s="309"/>
      <c r="K197" s="310"/>
      <c r="L197" s="121"/>
      <c r="M197" s="121"/>
      <c r="N197" s="311"/>
      <c r="O197" s="312"/>
      <c r="P197" s="312"/>
      <c r="Q197" s="312"/>
      <c r="R197" s="313"/>
      <c r="S197" s="313"/>
      <c r="T197" s="314">
        <f t="shared" si="21"/>
        <v>0</v>
      </c>
      <c r="U197" s="318"/>
      <c r="V197" s="310"/>
      <c r="W197" s="310"/>
      <c r="X197" s="310"/>
      <c r="Y197" s="310"/>
      <c r="Z197" s="352"/>
    </row>
    <row r="198" spans="1:26" s="288" customFormat="1" ht="18" x14ac:dyDescent="0.2">
      <c r="A198" s="303"/>
      <c r="B198" s="317"/>
      <c r="C198" s="347" t="str">
        <f t="shared" si="24"/>
        <v/>
      </c>
      <c r="D198" s="309"/>
      <c r="E198" s="347" t="str">
        <f t="shared" si="20"/>
        <v/>
      </c>
      <c r="F198" s="305"/>
      <c r="G198" s="362" t="e">
        <f>IF(#REF!= "", "",#REF!-$A$1)</f>
        <v>#REF!</v>
      </c>
      <c r="H198" s="307"/>
      <c r="I198" s="308"/>
      <c r="J198" s="309"/>
      <c r="K198" s="310"/>
      <c r="L198" s="121"/>
      <c r="M198" s="121"/>
      <c r="N198" s="311"/>
      <c r="O198" s="312"/>
      <c r="P198" s="312"/>
      <c r="Q198" s="312"/>
      <c r="R198" s="313"/>
      <c r="S198" s="313"/>
      <c r="T198" s="314">
        <f t="shared" si="21"/>
        <v>0</v>
      </c>
      <c r="U198" s="318"/>
      <c r="V198" s="310"/>
      <c r="W198" s="310"/>
      <c r="X198" s="310"/>
      <c r="Y198" s="310"/>
      <c r="Z198" s="352"/>
    </row>
    <row r="199" spans="1:26" s="288" customFormat="1" ht="18" x14ac:dyDescent="0.2">
      <c r="A199" s="303"/>
      <c r="B199" s="317"/>
      <c r="C199" s="347" t="str">
        <f t="shared" si="24"/>
        <v/>
      </c>
      <c r="D199" s="309"/>
      <c r="E199" s="347" t="str">
        <f t="shared" si="20"/>
        <v/>
      </c>
      <c r="F199" s="305"/>
      <c r="G199" s="306" t="str">
        <f>IF(B198= "", "",B198-$A$1)</f>
        <v/>
      </c>
      <c r="H199" s="307"/>
      <c r="I199" s="308"/>
      <c r="J199" s="309"/>
      <c r="K199" s="310"/>
      <c r="L199" s="121"/>
      <c r="M199" s="121"/>
      <c r="N199" s="311"/>
      <c r="O199" s="312"/>
      <c r="P199" s="312"/>
      <c r="Q199" s="312"/>
      <c r="R199" s="313"/>
      <c r="S199" s="313"/>
      <c r="T199" s="314">
        <f t="shared" si="21"/>
        <v>0</v>
      </c>
      <c r="U199" s="318"/>
      <c r="V199" s="310"/>
      <c r="W199" s="310"/>
      <c r="X199" s="310"/>
      <c r="Y199" s="310"/>
      <c r="Z199" s="352"/>
    </row>
    <row r="200" spans="1:26" s="288" customFormat="1" ht="15" customHeight="1" thickBot="1" x14ac:dyDescent="0.25">
      <c r="A200" s="363"/>
      <c r="B200" s="364"/>
      <c r="C200" s="365" t="str">
        <f t="shared" ref="C200" si="25">IF(B200="","",WEEKNUM(B200,2))</f>
        <v/>
      </c>
      <c r="D200" s="366"/>
      <c r="E200" s="365" t="str">
        <f t="shared" si="20"/>
        <v/>
      </c>
      <c r="F200" s="367"/>
      <c r="G200" s="368" t="str">
        <f>IF(B199= "", "",B199-$A$1)</f>
        <v/>
      </c>
      <c r="H200" s="369"/>
      <c r="I200" s="370"/>
      <c r="J200" s="366"/>
      <c r="K200" s="371"/>
      <c r="L200" s="402"/>
      <c r="M200" s="402"/>
      <c r="N200" s="373"/>
      <c r="O200" s="374"/>
      <c r="P200" s="374"/>
      <c r="Q200" s="374"/>
      <c r="R200" s="375"/>
      <c r="S200" s="375"/>
      <c r="T200" s="376">
        <f t="shared" si="21"/>
        <v>0</v>
      </c>
      <c r="U200" s="377"/>
      <c r="V200" s="371"/>
      <c r="W200" s="371"/>
      <c r="X200" s="371"/>
      <c r="Y200" s="371"/>
      <c r="Z200" s="378"/>
    </row>
    <row r="201" spans="1:26" ht="15" customHeight="1" thickTop="1" x14ac:dyDescent="0.2">
      <c r="A201" s="379"/>
      <c r="B201" s="379"/>
      <c r="C201" s="379"/>
      <c r="G201" s="379"/>
    </row>
    <row r="202" spans="1:26" x14ac:dyDescent="0.2">
      <c r="A202" s="379"/>
      <c r="G202" s="379"/>
    </row>
    <row r="203" spans="1:26" x14ac:dyDescent="0.2">
      <c r="A203" s="379"/>
      <c r="G203" s="379"/>
    </row>
    <row r="204" spans="1:26" x14ac:dyDescent="0.2">
      <c r="A204" s="379"/>
      <c r="G204" s="379"/>
    </row>
    <row r="205" spans="1:26" x14ac:dyDescent="0.2">
      <c r="A205" s="379"/>
      <c r="G205" s="379"/>
    </row>
    <row r="206" spans="1:26" x14ac:dyDescent="0.2">
      <c r="A206" s="379"/>
      <c r="G206" s="379"/>
    </row>
    <row r="207" spans="1:26" x14ac:dyDescent="0.2">
      <c r="A207" s="379"/>
      <c r="G207" s="379"/>
    </row>
    <row r="208" spans="1:26" x14ac:dyDescent="0.2">
      <c r="A208" s="379"/>
      <c r="G208" s="379"/>
    </row>
    <row r="209" spans="1:7" x14ac:dyDescent="0.2">
      <c r="A209" s="379"/>
      <c r="G209" s="379"/>
    </row>
    <row r="210" spans="1:7" x14ac:dyDescent="0.2">
      <c r="A210" s="379"/>
      <c r="G210" s="379"/>
    </row>
    <row r="211" spans="1:7" x14ac:dyDescent="0.2">
      <c r="A211" s="379"/>
      <c r="G211" s="379"/>
    </row>
    <row r="212" spans="1:7" x14ac:dyDescent="0.2">
      <c r="A212" s="379"/>
      <c r="G212" s="379"/>
    </row>
    <row r="224" spans="1:7" ht="12.75" x14ac:dyDescent="0.2">
      <c r="A224" s="379"/>
      <c r="B224" s="379"/>
      <c r="C224" s="379"/>
      <c r="G224" s="379"/>
    </row>
    <row r="225" spans="1:7" ht="12.75" x14ac:dyDescent="0.2">
      <c r="A225" s="379"/>
      <c r="B225" s="379"/>
      <c r="C225" s="379"/>
      <c r="G225" s="379"/>
    </row>
    <row r="226" spans="1:7" ht="12.75" x14ac:dyDescent="0.2">
      <c r="A226" s="379"/>
      <c r="B226" s="379"/>
      <c r="C226" s="379"/>
      <c r="G226" s="379"/>
    </row>
    <row r="227" spans="1:7" ht="12.75" x14ac:dyDescent="0.2">
      <c r="A227" s="379"/>
      <c r="B227" s="379"/>
      <c r="C227" s="379"/>
      <c r="G227" s="379"/>
    </row>
    <row r="228" spans="1:7" ht="12.75" x14ac:dyDescent="0.2">
      <c r="A228" s="379"/>
      <c r="B228" s="379"/>
      <c r="C228" s="379"/>
      <c r="G228" s="379"/>
    </row>
    <row r="229" spans="1:7" ht="12.75" x14ac:dyDescent="0.2">
      <c r="A229" s="379"/>
      <c r="B229" s="379"/>
      <c r="C229" s="379"/>
      <c r="G229" s="379"/>
    </row>
    <row r="230" spans="1:7" ht="12.75" x14ac:dyDescent="0.2">
      <c r="A230" s="379"/>
      <c r="B230" s="379"/>
      <c r="C230" s="379"/>
      <c r="G230" s="379"/>
    </row>
    <row r="231" spans="1:7" ht="12.75" x14ac:dyDescent="0.2">
      <c r="A231" s="379"/>
      <c r="B231" s="379"/>
      <c r="C231" s="379"/>
      <c r="G231" s="379"/>
    </row>
    <row r="232" spans="1:7" ht="12.75" x14ac:dyDescent="0.2">
      <c r="A232" s="379"/>
      <c r="B232" s="379"/>
      <c r="C232" s="379"/>
      <c r="G232" s="379"/>
    </row>
    <row r="233" spans="1:7" ht="12.75" x14ac:dyDescent="0.2">
      <c r="A233" s="379"/>
      <c r="B233" s="379"/>
      <c r="C233" s="379"/>
      <c r="G233" s="379"/>
    </row>
    <row r="234" spans="1:7" ht="12.75" x14ac:dyDescent="0.2">
      <c r="A234" s="379"/>
      <c r="B234" s="379"/>
      <c r="C234" s="379"/>
      <c r="G234" s="379"/>
    </row>
    <row r="235" spans="1:7" ht="12.75" x14ac:dyDescent="0.2">
      <c r="A235" s="379"/>
      <c r="B235" s="379"/>
      <c r="C235" s="379"/>
      <c r="G235" s="379"/>
    </row>
    <row r="236" spans="1:7" ht="12.75" x14ac:dyDescent="0.2">
      <c r="A236" s="379"/>
      <c r="B236" s="379"/>
      <c r="C236" s="379"/>
      <c r="G236" s="379"/>
    </row>
    <row r="237" spans="1:7" ht="12.75" x14ac:dyDescent="0.2">
      <c r="A237" s="379"/>
      <c r="B237" s="379"/>
      <c r="C237" s="379"/>
      <c r="G237" s="379"/>
    </row>
    <row r="238" spans="1:7" ht="12.75" x14ac:dyDescent="0.2">
      <c r="A238" s="379"/>
      <c r="B238" s="379"/>
      <c r="C238" s="379"/>
      <c r="G238" s="379"/>
    </row>
    <row r="239" spans="1:7" ht="12.75" x14ac:dyDescent="0.2">
      <c r="A239" s="379"/>
      <c r="B239" s="379"/>
      <c r="C239" s="379"/>
      <c r="G239" s="379"/>
    </row>
    <row r="240" spans="1:7" ht="12.75" x14ac:dyDescent="0.2">
      <c r="A240" s="379"/>
      <c r="B240" s="379"/>
      <c r="C240" s="379"/>
      <c r="G240" s="379"/>
    </row>
    <row r="241" spans="1:7" ht="12.75" x14ac:dyDescent="0.2">
      <c r="A241" s="379"/>
      <c r="B241" s="379"/>
      <c r="C241" s="379"/>
      <c r="G241" s="379"/>
    </row>
    <row r="242" spans="1:7" ht="12.75" x14ac:dyDescent="0.2">
      <c r="A242" s="379"/>
      <c r="B242" s="379"/>
      <c r="C242" s="379"/>
      <c r="G242" s="379"/>
    </row>
    <row r="243" spans="1:7" ht="12.75" x14ac:dyDescent="0.2">
      <c r="A243" s="379"/>
      <c r="B243" s="379"/>
      <c r="C243" s="379"/>
      <c r="G243" s="379"/>
    </row>
    <row r="244" spans="1:7" ht="12.75" x14ac:dyDescent="0.2">
      <c r="A244" s="379"/>
      <c r="B244" s="379"/>
      <c r="C244" s="379"/>
      <c r="G244" s="379"/>
    </row>
    <row r="245" spans="1:7" ht="12.75" x14ac:dyDescent="0.2">
      <c r="A245" s="379"/>
      <c r="B245" s="379"/>
      <c r="C245" s="379"/>
      <c r="G245" s="379"/>
    </row>
    <row r="246" spans="1:7" ht="12.75" x14ac:dyDescent="0.2">
      <c r="A246" s="379"/>
      <c r="B246" s="379"/>
      <c r="C246" s="379"/>
      <c r="G246" s="379"/>
    </row>
    <row r="247" spans="1:7" ht="12.75" x14ac:dyDescent="0.2">
      <c r="A247" s="379"/>
      <c r="B247" s="379"/>
      <c r="C247" s="379"/>
      <c r="G247" s="379"/>
    </row>
    <row r="248" spans="1:7" ht="12.75" x14ac:dyDescent="0.2">
      <c r="A248" s="379"/>
      <c r="B248" s="379"/>
      <c r="C248" s="379"/>
      <c r="G248" s="379"/>
    </row>
    <row r="249" spans="1:7" ht="12.75" x14ac:dyDescent="0.2">
      <c r="A249" s="379"/>
      <c r="B249" s="379"/>
      <c r="C249" s="379"/>
      <c r="G249" s="379"/>
    </row>
    <row r="250" spans="1:7" ht="12.75" x14ac:dyDescent="0.2">
      <c r="A250" s="379"/>
      <c r="B250" s="379"/>
      <c r="C250" s="379"/>
      <c r="G250" s="379"/>
    </row>
    <row r="251" spans="1:7" ht="12.75" x14ac:dyDescent="0.2">
      <c r="A251" s="379"/>
      <c r="B251" s="379"/>
      <c r="C251" s="379"/>
      <c r="G251" s="379"/>
    </row>
    <row r="252" spans="1:7" ht="12.75" x14ac:dyDescent="0.2">
      <c r="A252" s="379"/>
      <c r="B252" s="379"/>
      <c r="C252" s="379"/>
      <c r="G252" s="379"/>
    </row>
    <row r="253" spans="1:7" ht="12.75" x14ac:dyDescent="0.2">
      <c r="A253" s="379"/>
      <c r="B253" s="379"/>
      <c r="C253" s="379"/>
      <c r="G253" s="379"/>
    </row>
    <row r="254" spans="1:7" ht="12.75" x14ac:dyDescent="0.2">
      <c r="A254" s="379"/>
      <c r="B254" s="379"/>
      <c r="C254" s="379"/>
      <c r="G254" s="379"/>
    </row>
    <row r="255" spans="1:7" ht="12.75" x14ac:dyDescent="0.2">
      <c r="A255" s="379"/>
      <c r="B255" s="379"/>
      <c r="C255" s="379"/>
      <c r="G255" s="379"/>
    </row>
    <row r="256" spans="1:7" ht="12.75" x14ac:dyDescent="0.2">
      <c r="A256" s="379"/>
      <c r="B256" s="379"/>
      <c r="C256" s="379"/>
      <c r="G256" s="379"/>
    </row>
    <row r="257" spans="1:7" ht="12.75" x14ac:dyDescent="0.2">
      <c r="A257" s="379"/>
      <c r="B257" s="379"/>
      <c r="C257" s="379"/>
      <c r="G257" s="379"/>
    </row>
    <row r="258" spans="1:7" ht="12.75" x14ac:dyDescent="0.2">
      <c r="A258" s="379"/>
      <c r="B258" s="379"/>
      <c r="C258" s="379"/>
      <c r="G258" s="379"/>
    </row>
    <row r="259" spans="1:7" ht="12.75" x14ac:dyDescent="0.2">
      <c r="A259" s="379"/>
      <c r="B259" s="379"/>
      <c r="C259" s="379"/>
      <c r="G259" s="379"/>
    </row>
    <row r="260" spans="1:7" ht="12.75" x14ac:dyDescent="0.2">
      <c r="A260" s="379"/>
      <c r="B260" s="379"/>
      <c r="C260" s="379"/>
      <c r="G260" s="379"/>
    </row>
    <row r="261" spans="1:7" ht="12.75" x14ac:dyDescent="0.2">
      <c r="A261" s="379"/>
      <c r="B261" s="379"/>
      <c r="C261" s="379"/>
      <c r="G261" s="379"/>
    </row>
    <row r="262" spans="1:7" ht="12.75" x14ac:dyDescent="0.2">
      <c r="A262" s="379"/>
      <c r="B262" s="379"/>
      <c r="C262" s="379"/>
      <c r="G262" s="379"/>
    </row>
    <row r="263" spans="1:7" ht="12.75" x14ac:dyDescent="0.2">
      <c r="A263" s="379"/>
      <c r="B263" s="379"/>
      <c r="C263" s="379"/>
      <c r="G263" s="379"/>
    </row>
    <row r="264" spans="1:7" ht="12.75" x14ac:dyDescent="0.2">
      <c r="A264" s="379"/>
      <c r="B264" s="379"/>
      <c r="C264" s="379"/>
      <c r="G264" s="379"/>
    </row>
    <row r="265" spans="1:7" ht="12.75" x14ac:dyDescent="0.2">
      <c r="A265" s="379"/>
      <c r="B265" s="379"/>
      <c r="C265" s="379"/>
      <c r="G265" s="379"/>
    </row>
    <row r="266" spans="1:7" ht="12.75" x14ac:dyDescent="0.2">
      <c r="A266" s="379"/>
      <c r="B266" s="379"/>
      <c r="C266" s="379"/>
      <c r="G266" s="379"/>
    </row>
    <row r="267" spans="1:7" ht="12.75" x14ac:dyDescent="0.2">
      <c r="A267" s="379"/>
      <c r="B267" s="379"/>
      <c r="C267" s="379"/>
      <c r="G267" s="379"/>
    </row>
    <row r="268" spans="1:7" ht="12.75" x14ac:dyDescent="0.2">
      <c r="A268" s="379"/>
      <c r="B268" s="379"/>
      <c r="C268" s="379"/>
      <c r="G268" s="379"/>
    </row>
    <row r="269" spans="1:7" ht="12.75" x14ac:dyDescent="0.2">
      <c r="A269" s="379"/>
      <c r="B269" s="379"/>
      <c r="C269" s="379"/>
      <c r="G269" s="379"/>
    </row>
    <row r="270" spans="1:7" ht="12.75" x14ac:dyDescent="0.2">
      <c r="A270" s="379"/>
      <c r="B270" s="379"/>
      <c r="C270" s="379"/>
      <c r="G270" s="379"/>
    </row>
    <row r="271" spans="1:7" ht="12.75" x14ac:dyDescent="0.2">
      <c r="A271" s="379"/>
      <c r="B271" s="379"/>
      <c r="C271" s="379"/>
      <c r="G271" s="379"/>
    </row>
    <row r="272" spans="1:7" ht="12.75" x14ac:dyDescent="0.2">
      <c r="A272" s="379"/>
      <c r="B272" s="379"/>
      <c r="C272" s="379"/>
      <c r="G272" s="379"/>
    </row>
    <row r="273" spans="1:7" ht="12.75" x14ac:dyDescent="0.2">
      <c r="A273" s="379"/>
      <c r="B273" s="379"/>
      <c r="C273" s="379"/>
      <c r="G273" s="379"/>
    </row>
    <row r="274" spans="1:7" ht="12.75" x14ac:dyDescent="0.2">
      <c r="A274" s="379"/>
      <c r="B274" s="379"/>
      <c r="C274" s="379"/>
      <c r="G274" s="379"/>
    </row>
    <row r="275" spans="1:7" ht="12.75" x14ac:dyDescent="0.2">
      <c r="A275" s="379"/>
      <c r="B275" s="379"/>
      <c r="C275" s="379"/>
      <c r="G275" s="379"/>
    </row>
    <row r="276" spans="1:7" ht="12.75" x14ac:dyDescent="0.2">
      <c r="A276" s="379"/>
      <c r="B276" s="379"/>
      <c r="C276" s="379"/>
      <c r="G276" s="379"/>
    </row>
    <row r="277" spans="1:7" ht="12.75" x14ac:dyDescent="0.2">
      <c r="A277" s="379"/>
      <c r="B277" s="379"/>
      <c r="C277" s="379"/>
      <c r="G277" s="379"/>
    </row>
    <row r="278" spans="1:7" ht="12.75" x14ac:dyDescent="0.2">
      <c r="A278" s="379"/>
      <c r="B278" s="379"/>
      <c r="C278" s="379"/>
      <c r="G278" s="379"/>
    </row>
    <row r="279" spans="1:7" ht="12.75" x14ac:dyDescent="0.2">
      <c r="A279" s="379"/>
      <c r="B279" s="379"/>
      <c r="C279" s="379"/>
      <c r="G279" s="379"/>
    </row>
    <row r="280" spans="1:7" ht="12.75" x14ac:dyDescent="0.2">
      <c r="A280" s="379"/>
      <c r="B280" s="379"/>
      <c r="C280" s="379"/>
      <c r="G280" s="379"/>
    </row>
    <row r="281" spans="1:7" ht="12.75" x14ac:dyDescent="0.2">
      <c r="A281" s="379"/>
      <c r="B281" s="379"/>
      <c r="C281" s="379"/>
      <c r="G281" s="379"/>
    </row>
    <row r="282" spans="1:7" ht="12.75" x14ac:dyDescent="0.2">
      <c r="A282" s="379"/>
      <c r="B282" s="379"/>
      <c r="C282" s="379"/>
      <c r="G282" s="379"/>
    </row>
    <row r="283" spans="1:7" ht="12.75" x14ac:dyDescent="0.2">
      <c r="A283" s="379"/>
      <c r="B283" s="379"/>
      <c r="C283" s="379"/>
      <c r="G283" s="379"/>
    </row>
    <row r="284" spans="1:7" ht="12.75" x14ac:dyDescent="0.2">
      <c r="A284" s="379"/>
      <c r="B284" s="379"/>
      <c r="C284" s="379"/>
      <c r="G284" s="379"/>
    </row>
    <row r="285" spans="1:7" ht="12.75" x14ac:dyDescent="0.2">
      <c r="A285" s="379"/>
      <c r="B285" s="379"/>
      <c r="C285" s="379"/>
      <c r="G285" s="379"/>
    </row>
    <row r="286" spans="1:7" ht="12.75" x14ac:dyDescent="0.2">
      <c r="A286" s="379"/>
      <c r="B286" s="379"/>
      <c r="C286" s="379"/>
      <c r="G286" s="379"/>
    </row>
    <row r="287" spans="1:7" ht="12.75" x14ac:dyDescent="0.2">
      <c r="A287" s="379"/>
      <c r="B287" s="379"/>
      <c r="C287" s="379"/>
      <c r="G287" s="379"/>
    </row>
    <row r="288" spans="1:7" ht="12.75" x14ac:dyDescent="0.2">
      <c r="A288" s="379"/>
      <c r="B288" s="379"/>
      <c r="C288" s="379"/>
      <c r="G288" s="379"/>
    </row>
    <row r="289" spans="1:7" ht="12.75" x14ac:dyDescent="0.2">
      <c r="A289" s="379"/>
      <c r="B289" s="379"/>
      <c r="C289" s="379"/>
      <c r="G289" s="379"/>
    </row>
    <row r="290" spans="1:7" ht="12.75" x14ac:dyDescent="0.2">
      <c r="A290" s="379"/>
      <c r="B290" s="379"/>
      <c r="C290" s="379"/>
      <c r="G290" s="379"/>
    </row>
    <row r="291" spans="1:7" ht="12.75" x14ac:dyDescent="0.2">
      <c r="A291" s="379"/>
      <c r="B291" s="379"/>
      <c r="C291" s="379"/>
      <c r="G291" s="379"/>
    </row>
    <row r="292" spans="1:7" ht="12.75" x14ac:dyDescent="0.2">
      <c r="A292" s="379"/>
      <c r="B292" s="379"/>
      <c r="C292" s="379"/>
      <c r="G292" s="379"/>
    </row>
    <row r="293" spans="1:7" ht="12.75" x14ac:dyDescent="0.2">
      <c r="A293" s="379"/>
      <c r="B293" s="379"/>
      <c r="C293" s="379"/>
      <c r="G293" s="379"/>
    </row>
    <row r="294" spans="1:7" ht="12.75" x14ac:dyDescent="0.2">
      <c r="A294" s="379"/>
      <c r="B294" s="379"/>
      <c r="C294" s="379"/>
      <c r="G294" s="379"/>
    </row>
    <row r="295" spans="1:7" ht="12.75" x14ac:dyDescent="0.2">
      <c r="A295" s="379"/>
      <c r="B295" s="379"/>
      <c r="C295" s="379"/>
      <c r="G295" s="379"/>
    </row>
    <row r="296" spans="1:7" ht="12.75" x14ac:dyDescent="0.2">
      <c r="A296" s="379"/>
      <c r="B296" s="379"/>
      <c r="C296" s="379"/>
      <c r="G296" s="379"/>
    </row>
    <row r="297" spans="1:7" ht="12.75" x14ac:dyDescent="0.2">
      <c r="A297" s="379"/>
      <c r="B297" s="379"/>
      <c r="C297" s="379"/>
      <c r="G297" s="379"/>
    </row>
    <row r="298" spans="1:7" ht="12.75" x14ac:dyDescent="0.2">
      <c r="A298" s="379"/>
      <c r="B298" s="379"/>
      <c r="C298" s="379"/>
      <c r="G298" s="379"/>
    </row>
    <row r="299" spans="1:7" ht="12.75" x14ac:dyDescent="0.2">
      <c r="A299" s="379"/>
      <c r="B299" s="379"/>
      <c r="C299" s="379"/>
      <c r="G299" s="379"/>
    </row>
    <row r="300" spans="1:7" ht="12.75" x14ac:dyDescent="0.2">
      <c r="A300" s="379"/>
      <c r="B300" s="379"/>
      <c r="C300" s="379"/>
      <c r="G300" s="379"/>
    </row>
    <row r="301" spans="1:7" ht="12.75" x14ac:dyDescent="0.2">
      <c r="A301" s="379"/>
      <c r="B301" s="379"/>
      <c r="C301" s="379"/>
      <c r="G301" s="379"/>
    </row>
    <row r="302" spans="1:7" ht="12.75" x14ac:dyDescent="0.2">
      <c r="A302" s="379"/>
      <c r="B302" s="379"/>
      <c r="C302" s="379"/>
      <c r="G302" s="379"/>
    </row>
    <row r="303" spans="1:7" ht="12.75" x14ac:dyDescent="0.2">
      <c r="A303" s="379"/>
      <c r="B303" s="379"/>
      <c r="C303" s="379"/>
      <c r="G303" s="379"/>
    </row>
    <row r="304" spans="1:7" ht="12.75" x14ac:dyDescent="0.2">
      <c r="A304" s="379"/>
      <c r="B304" s="379"/>
      <c r="C304" s="379"/>
      <c r="G304" s="379"/>
    </row>
    <row r="305" spans="1:11" ht="12.75" x14ac:dyDescent="0.2">
      <c r="A305" s="379"/>
      <c r="B305" s="379"/>
      <c r="C305" s="379"/>
      <c r="G305" s="379"/>
    </row>
    <row r="306" spans="1:11" ht="12.75" x14ac:dyDescent="0.2">
      <c r="A306" s="379"/>
      <c r="B306" s="379"/>
      <c r="C306" s="379"/>
      <c r="G306" s="379"/>
    </row>
    <row r="307" spans="1:11" ht="12.75" x14ac:dyDescent="0.2">
      <c r="A307" s="379"/>
      <c r="B307" s="379"/>
      <c r="C307" s="379"/>
      <c r="G307" s="379"/>
    </row>
    <row r="308" spans="1:11" ht="12.75" x14ac:dyDescent="0.2">
      <c r="A308" s="379"/>
      <c r="B308" s="379"/>
      <c r="C308" s="379"/>
      <c r="G308" s="379"/>
    </row>
    <row r="309" spans="1:11" ht="12.75" x14ac:dyDescent="0.2">
      <c r="A309" s="379"/>
      <c r="B309" s="379"/>
      <c r="C309" s="379"/>
      <c r="G309" s="379"/>
    </row>
    <row r="310" spans="1:11" ht="12.75" x14ac:dyDescent="0.2">
      <c r="A310" s="379"/>
      <c r="B310" s="379"/>
      <c r="C310" s="379"/>
      <c r="G310" s="379"/>
    </row>
    <row r="311" spans="1:11" ht="12.75" x14ac:dyDescent="0.2">
      <c r="A311" s="379"/>
      <c r="B311" s="379"/>
      <c r="C311" s="379"/>
      <c r="G311" s="379"/>
    </row>
    <row r="312" spans="1:11" ht="12.75" x14ac:dyDescent="0.2">
      <c r="A312" s="379"/>
      <c r="B312" s="379"/>
      <c r="C312" s="379"/>
      <c r="G312" s="379"/>
    </row>
    <row r="313" spans="1:11" ht="12.75" x14ac:dyDescent="0.2">
      <c r="A313" s="379"/>
      <c r="B313" s="379"/>
      <c r="C313" s="379"/>
      <c r="G313" s="379"/>
    </row>
    <row r="314" spans="1:11" ht="12.75" x14ac:dyDescent="0.2">
      <c r="A314" s="379"/>
      <c r="B314" s="379"/>
      <c r="C314" s="379"/>
      <c r="G314" s="379"/>
    </row>
    <row r="315" spans="1:11" ht="12.75" x14ac:dyDescent="0.2">
      <c r="A315" s="379"/>
      <c r="B315" s="379"/>
      <c r="C315" s="379"/>
      <c r="G315" s="379"/>
    </row>
    <row r="316" spans="1:11" ht="12.75" x14ac:dyDescent="0.2">
      <c r="A316" s="379"/>
      <c r="B316" s="379"/>
      <c r="C316" s="379"/>
      <c r="G316" s="379"/>
    </row>
    <row r="317" spans="1:11" ht="12.75" x14ac:dyDescent="0.2">
      <c r="A317" s="379"/>
      <c r="B317" s="379"/>
      <c r="C317" s="379"/>
      <c r="G317" s="379"/>
    </row>
    <row r="318" spans="1:11" ht="12.75" x14ac:dyDescent="0.2">
      <c r="A318" s="379"/>
      <c r="B318" s="379"/>
      <c r="C318" s="379"/>
      <c r="G318" s="379"/>
    </row>
    <row r="319" spans="1:11" ht="12.75" x14ac:dyDescent="0.2">
      <c r="A319" s="379"/>
      <c r="B319" s="379"/>
      <c r="C319" s="379"/>
      <c r="G319" s="379"/>
    </row>
    <row r="320" spans="1:11" x14ac:dyDescent="0.2">
      <c r="J320" s="379" t="s">
        <v>211</v>
      </c>
      <c r="K320" s="379">
        <v>20</v>
      </c>
    </row>
    <row r="325" spans="1:7" ht="15" customHeight="1" x14ac:dyDescent="0.2">
      <c r="A325" s="379"/>
      <c r="B325" s="379"/>
      <c r="C325" s="379"/>
      <c r="G325" s="379"/>
    </row>
    <row r="336" spans="1:7" ht="12.75" x14ac:dyDescent="0.2">
      <c r="A336" s="379"/>
      <c r="B336" s="379"/>
      <c r="C336" s="379"/>
      <c r="G336" s="379"/>
    </row>
    <row r="337" spans="1:7" ht="12.75" x14ac:dyDescent="0.2">
      <c r="A337" s="379"/>
      <c r="B337" s="379"/>
      <c r="C337" s="379"/>
      <c r="G337" s="379"/>
    </row>
    <row r="342" spans="1:7" ht="12.75" x14ac:dyDescent="0.2">
      <c r="A342" s="379"/>
      <c r="B342" s="379"/>
      <c r="C342" s="379"/>
      <c r="G342" s="379"/>
    </row>
  </sheetData>
  <autoFilter ref="J4:J200"/>
  <sortState ref="A5:Z28">
    <sortCondition ref="B5"/>
  </sortState>
  <mergeCells count="17">
    <mergeCell ref="A3:A4"/>
    <mergeCell ref="G3:G4"/>
    <mergeCell ref="H3:H4"/>
    <mergeCell ref="I3:I4"/>
    <mergeCell ref="B3:E3"/>
    <mergeCell ref="C2:D2"/>
    <mergeCell ref="Y3:Y4"/>
    <mergeCell ref="F3:F4"/>
    <mergeCell ref="Z3:Z4"/>
    <mergeCell ref="U2:Z2"/>
    <mergeCell ref="N2:T2"/>
    <mergeCell ref="J3:K3"/>
    <mergeCell ref="L3:L4"/>
    <mergeCell ref="M3:M4"/>
    <mergeCell ref="N3:T3"/>
    <mergeCell ref="U3:U4"/>
    <mergeCell ref="X3:X4"/>
  </mergeCells>
  <conditionalFormatting sqref="J5:K28 D36:D200 J30:K200">
    <cfRule type="containsText" dxfId="22" priority="38" stopIfTrue="1" operator="containsText" text="DL">
      <formula>NOT(ISERROR(SEARCH("DL",D5)))</formula>
    </cfRule>
    <cfRule type="containsText" dxfId="21" priority="39" stopIfTrue="1" operator="containsText" text="CR">
      <formula>NOT(ISERROR(SEARCH("CR",D5)))</formula>
    </cfRule>
    <cfRule type="containsText" dxfId="20" priority="40" stopIfTrue="1" operator="containsText" text="OF">
      <formula>NOT(ISERROR(SEARCH("OF",D5)))</formula>
    </cfRule>
    <cfRule type="containsText" dxfId="19" priority="41" stopIfTrue="1" operator="containsText" text="AGa">
      <formula>NOT(ISERROR(SEARCH("AGa",D5)))</formula>
    </cfRule>
  </conditionalFormatting>
  <conditionalFormatting sqref="A5:Z200">
    <cfRule type="expression" dxfId="18" priority="37">
      <formula>$B5&lt;TODAY()</formula>
    </cfRule>
    <cfRule type="expression" dxfId="17" priority="42">
      <formula>WEEKDAY($B5,2)=6</formula>
    </cfRule>
    <cfRule type="expression" dxfId="16" priority="554">
      <formula>WEEKDAY($B5,2)=7</formula>
    </cfRule>
  </conditionalFormatting>
  <conditionalFormatting sqref="J29:K29">
    <cfRule type="containsText" dxfId="15" priority="3" stopIfTrue="1" operator="containsText" text="DL">
      <formula>NOT(ISERROR(SEARCH("DL",J29)))</formula>
    </cfRule>
    <cfRule type="containsText" dxfId="14" priority="4" stopIfTrue="1" operator="containsText" text="CR">
      <formula>NOT(ISERROR(SEARCH("CR",J29)))</formula>
    </cfRule>
    <cfRule type="containsText" dxfId="13" priority="5" stopIfTrue="1" operator="containsText" text="OF">
      <formula>NOT(ISERROR(SEARCH("OF",J29)))</formula>
    </cfRule>
    <cfRule type="containsText" dxfId="12" priority="6" stopIfTrue="1" operator="containsText" text="AGa">
      <formula>NOT(ISERROR(SEARCH("AGa",J29)))</formula>
    </cfRule>
  </conditionalFormatting>
  <conditionalFormatting sqref="G2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" priority="9" operator="lessThan">
      <formula>0</formula>
    </cfRule>
  </conditionalFormatting>
  <conditionalFormatting sqref="G5:G28 G30:G200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" priority="858" operator="lessThan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Title="PAS DANS LA LISTE">
          <x14:formula1>
            <xm:f>Nomenclature!$D$7:$D$10</xm:f>
          </x14:formula1>
          <xm:sqref>H5:H28 H30:H198</xm:sqref>
        </x14:dataValidation>
        <x14:dataValidation type="list" allowBlank="1" showInputMessage="1" showErrorMessage="1" errorTitle="Pas dans la liste">
          <x14:formula1>
            <xm:f>Nomenclature!$D$7:$D$10</xm:f>
          </x14:formula1>
          <xm:sqref>H29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U5:U198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V5:V198</xm:sqref>
        </x14:dataValidation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W5:W198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J5:K200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342"/>
  <sheetViews>
    <sheetView topLeftCell="A2" zoomScaleNormal="100" workbookViewId="0">
      <pane xSplit="5" ySplit="3" topLeftCell="F5" activePane="bottomRight" state="frozen"/>
      <selection activeCell="A2" sqref="A2"/>
      <selection pane="topRight" activeCell="F2" sqref="F2"/>
      <selection pane="bottomLeft" activeCell="A5" sqref="A5"/>
      <selection pane="bottomRight" activeCell="C4" sqref="C1:C1048576"/>
    </sheetView>
  </sheetViews>
  <sheetFormatPr baseColWidth="10" defaultRowHeight="15" x14ac:dyDescent="0.2"/>
  <cols>
    <col min="1" max="1" width="43.625" style="342" customWidth="1"/>
    <col min="2" max="2" width="27.25" style="345" bestFit="1" customWidth="1"/>
    <col min="3" max="3" width="4.625" style="345" bestFit="1" customWidth="1"/>
    <col min="4" max="4" width="27.125" style="343" bestFit="1" customWidth="1"/>
    <col min="5" max="5" width="4.625" style="343" bestFit="1" customWidth="1"/>
    <col min="6" max="6" width="12.625" style="343" customWidth="1"/>
    <col min="7" max="7" width="18.625" style="344" bestFit="1" customWidth="1"/>
    <col min="8" max="9" width="14.25" style="343" bestFit="1" customWidth="1"/>
    <col min="10" max="10" width="13.625" style="343" customWidth="1"/>
    <col min="11" max="11" width="9.625" style="343" bestFit="1" customWidth="1"/>
    <col min="12" max="12" width="19.25" style="343" bestFit="1" customWidth="1"/>
    <col min="13" max="13" width="32.25" style="343" bestFit="1" customWidth="1"/>
    <col min="14" max="14" width="6" style="343" bestFit="1" customWidth="1"/>
    <col min="15" max="15" width="8.25" style="343" bestFit="1" customWidth="1"/>
    <col min="16" max="16" width="3.375" style="343" bestFit="1" customWidth="1"/>
    <col min="17" max="17" width="4.25" style="343" bestFit="1" customWidth="1"/>
    <col min="18" max="18" width="8.625" style="343" bestFit="1" customWidth="1"/>
    <col min="19" max="19" width="9.625" style="343" bestFit="1" customWidth="1"/>
    <col min="20" max="20" width="6.625" style="343" customWidth="1"/>
    <col min="21" max="21" width="13.25" style="343" bestFit="1" customWidth="1"/>
    <col min="22" max="22" width="10.25" style="343" bestFit="1" customWidth="1"/>
    <col min="23" max="23" width="5" style="343" bestFit="1" customWidth="1"/>
    <col min="24" max="24" width="11.625" style="343" bestFit="1" customWidth="1"/>
    <col min="25" max="25" width="10" style="343" bestFit="1" customWidth="1"/>
    <col min="26" max="26" width="51" style="343" customWidth="1"/>
    <col min="27" max="254" width="11" style="343"/>
    <col min="255" max="255" width="18.25" style="343" bestFit="1" customWidth="1"/>
    <col min="256" max="256" width="14.375" style="343" customWidth="1"/>
    <col min="257" max="257" width="11.625" style="343" customWidth="1"/>
    <col min="258" max="258" width="19" style="343" customWidth="1"/>
    <col min="259" max="259" width="15.25" style="343" bestFit="1" customWidth="1"/>
    <col min="260" max="261" width="12.625" style="343" customWidth="1"/>
    <col min="262" max="262" width="17.25" style="343" bestFit="1" customWidth="1"/>
    <col min="263" max="263" width="14.25" style="343" customWidth="1"/>
    <col min="264" max="264" width="22.25" style="343" customWidth="1"/>
    <col min="265" max="265" width="23" style="343" customWidth="1"/>
    <col min="266" max="266" width="13" style="343" customWidth="1"/>
    <col min="267" max="267" width="12.625" style="343" customWidth="1"/>
    <col min="268" max="268" width="11.625" style="343" customWidth="1"/>
    <col min="269" max="269" width="8.25" style="343" customWidth="1"/>
    <col min="270" max="271" width="12" style="343" customWidth="1"/>
    <col min="272" max="510" width="11" style="343"/>
    <col min="511" max="511" width="18.25" style="343" bestFit="1" customWidth="1"/>
    <col min="512" max="512" width="14.375" style="343" customWidth="1"/>
    <col min="513" max="513" width="11.625" style="343" customWidth="1"/>
    <col min="514" max="514" width="19" style="343" customWidth="1"/>
    <col min="515" max="515" width="15.25" style="343" bestFit="1" customWidth="1"/>
    <col min="516" max="517" width="12.625" style="343" customWidth="1"/>
    <col min="518" max="518" width="17.25" style="343" bestFit="1" customWidth="1"/>
    <col min="519" max="519" width="14.25" style="343" customWidth="1"/>
    <col min="520" max="520" width="22.25" style="343" customWidth="1"/>
    <col min="521" max="521" width="23" style="343" customWidth="1"/>
    <col min="522" max="522" width="13" style="343" customWidth="1"/>
    <col min="523" max="523" width="12.625" style="343" customWidth="1"/>
    <col min="524" max="524" width="11.625" style="343" customWidth="1"/>
    <col min="525" max="525" width="8.25" style="343" customWidth="1"/>
    <col min="526" max="527" width="12" style="343" customWidth="1"/>
    <col min="528" max="766" width="11" style="343"/>
    <col min="767" max="767" width="18.25" style="343" bestFit="1" customWidth="1"/>
    <col min="768" max="768" width="14.375" style="343" customWidth="1"/>
    <col min="769" max="769" width="11.625" style="343" customWidth="1"/>
    <col min="770" max="770" width="19" style="343" customWidth="1"/>
    <col min="771" max="771" width="15.25" style="343" bestFit="1" customWidth="1"/>
    <col min="772" max="773" width="12.625" style="343" customWidth="1"/>
    <col min="774" max="774" width="17.25" style="343" bestFit="1" customWidth="1"/>
    <col min="775" max="775" width="14.25" style="343" customWidth="1"/>
    <col min="776" max="776" width="22.25" style="343" customWidth="1"/>
    <col min="777" max="777" width="23" style="343" customWidth="1"/>
    <col min="778" max="778" width="13" style="343" customWidth="1"/>
    <col min="779" max="779" width="12.625" style="343" customWidth="1"/>
    <col min="780" max="780" width="11.625" style="343" customWidth="1"/>
    <col min="781" max="781" width="8.25" style="343" customWidth="1"/>
    <col min="782" max="783" width="12" style="343" customWidth="1"/>
    <col min="784" max="1022" width="11" style="343"/>
    <col min="1023" max="1023" width="18.25" style="343" bestFit="1" customWidth="1"/>
    <col min="1024" max="1024" width="14.375" style="343" customWidth="1"/>
    <col min="1025" max="1025" width="11.625" style="343" customWidth="1"/>
    <col min="1026" max="1026" width="19" style="343" customWidth="1"/>
    <col min="1027" max="1027" width="15.25" style="343" bestFit="1" customWidth="1"/>
    <col min="1028" max="1029" width="12.625" style="343" customWidth="1"/>
    <col min="1030" max="1030" width="17.25" style="343" bestFit="1" customWidth="1"/>
    <col min="1031" max="1031" width="14.25" style="343" customWidth="1"/>
    <col min="1032" max="1032" width="22.25" style="343" customWidth="1"/>
    <col min="1033" max="1033" width="23" style="343" customWidth="1"/>
    <col min="1034" max="1034" width="13" style="343" customWidth="1"/>
    <col min="1035" max="1035" width="12.625" style="343" customWidth="1"/>
    <col min="1036" max="1036" width="11.625" style="343" customWidth="1"/>
    <col min="1037" max="1037" width="8.25" style="343" customWidth="1"/>
    <col min="1038" max="1039" width="12" style="343" customWidth="1"/>
    <col min="1040" max="1278" width="11" style="343"/>
    <col min="1279" max="1279" width="18.25" style="343" bestFit="1" customWidth="1"/>
    <col min="1280" max="1280" width="14.375" style="343" customWidth="1"/>
    <col min="1281" max="1281" width="11.625" style="343" customWidth="1"/>
    <col min="1282" max="1282" width="19" style="343" customWidth="1"/>
    <col min="1283" max="1283" width="15.25" style="343" bestFit="1" customWidth="1"/>
    <col min="1284" max="1285" width="12.625" style="343" customWidth="1"/>
    <col min="1286" max="1286" width="17.25" style="343" bestFit="1" customWidth="1"/>
    <col min="1287" max="1287" width="14.25" style="343" customWidth="1"/>
    <col min="1288" max="1288" width="22.25" style="343" customWidth="1"/>
    <col min="1289" max="1289" width="23" style="343" customWidth="1"/>
    <col min="1290" max="1290" width="13" style="343" customWidth="1"/>
    <col min="1291" max="1291" width="12.625" style="343" customWidth="1"/>
    <col min="1292" max="1292" width="11.625" style="343" customWidth="1"/>
    <col min="1293" max="1293" width="8.25" style="343" customWidth="1"/>
    <col min="1294" max="1295" width="12" style="343" customWidth="1"/>
    <col min="1296" max="1534" width="11" style="343"/>
    <col min="1535" max="1535" width="18.25" style="343" bestFit="1" customWidth="1"/>
    <col min="1536" max="1536" width="14.375" style="343" customWidth="1"/>
    <col min="1537" max="1537" width="11.625" style="343" customWidth="1"/>
    <col min="1538" max="1538" width="19" style="343" customWidth="1"/>
    <col min="1539" max="1539" width="15.25" style="343" bestFit="1" customWidth="1"/>
    <col min="1540" max="1541" width="12.625" style="343" customWidth="1"/>
    <col min="1542" max="1542" width="17.25" style="343" bestFit="1" customWidth="1"/>
    <col min="1543" max="1543" width="14.25" style="343" customWidth="1"/>
    <col min="1544" max="1544" width="22.25" style="343" customWidth="1"/>
    <col min="1545" max="1545" width="23" style="343" customWidth="1"/>
    <col min="1546" max="1546" width="13" style="343" customWidth="1"/>
    <col min="1547" max="1547" width="12.625" style="343" customWidth="1"/>
    <col min="1548" max="1548" width="11.625" style="343" customWidth="1"/>
    <col min="1549" max="1549" width="8.25" style="343" customWidth="1"/>
    <col min="1550" max="1551" width="12" style="343" customWidth="1"/>
    <col min="1552" max="1790" width="11" style="343"/>
    <col min="1791" max="1791" width="18.25" style="343" bestFit="1" customWidth="1"/>
    <col min="1792" max="1792" width="14.375" style="343" customWidth="1"/>
    <col min="1793" max="1793" width="11.625" style="343" customWidth="1"/>
    <col min="1794" max="1794" width="19" style="343" customWidth="1"/>
    <col min="1795" max="1795" width="15.25" style="343" bestFit="1" customWidth="1"/>
    <col min="1796" max="1797" width="12.625" style="343" customWidth="1"/>
    <col min="1798" max="1798" width="17.25" style="343" bestFit="1" customWidth="1"/>
    <col min="1799" max="1799" width="14.25" style="343" customWidth="1"/>
    <col min="1800" max="1800" width="22.25" style="343" customWidth="1"/>
    <col min="1801" max="1801" width="23" style="343" customWidth="1"/>
    <col min="1802" max="1802" width="13" style="343" customWidth="1"/>
    <col min="1803" max="1803" width="12.625" style="343" customWidth="1"/>
    <col min="1804" max="1804" width="11.625" style="343" customWidth="1"/>
    <col min="1805" max="1805" width="8.25" style="343" customWidth="1"/>
    <col min="1806" max="1807" width="12" style="343" customWidth="1"/>
    <col min="1808" max="2046" width="11" style="343"/>
    <col min="2047" max="2047" width="18.25" style="343" bestFit="1" customWidth="1"/>
    <col min="2048" max="2048" width="14.375" style="343" customWidth="1"/>
    <col min="2049" max="2049" width="11.625" style="343" customWidth="1"/>
    <col min="2050" max="2050" width="19" style="343" customWidth="1"/>
    <col min="2051" max="2051" width="15.25" style="343" bestFit="1" customWidth="1"/>
    <col min="2052" max="2053" width="12.625" style="343" customWidth="1"/>
    <col min="2054" max="2054" width="17.25" style="343" bestFit="1" customWidth="1"/>
    <col min="2055" max="2055" width="14.25" style="343" customWidth="1"/>
    <col min="2056" max="2056" width="22.25" style="343" customWidth="1"/>
    <col min="2057" max="2057" width="23" style="343" customWidth="1"/>
    <col min="2058" max="2058" width="13" style="343" customWidth="1"/>
    <col min="2059" max="2059" width="12.625" style="343" customWidth="1"/>
    <col min="2060" max="2060" width="11.625" style="343" customWidth="1"/>
    <col min="2061" max="2061" width="8.25" style="343" customWidth="1"/>
    <col min="2062" max="2063" width="12" style="343" customWidth="1"/>
    <col min="2064" max="2302" width="11" style="343"/>
    <col min="2303" max="2303" width="18.25" style="343" bestFit="1" customWidth="1"/>
    <col min="2304" max="2304" width="14.375" style="343" customWidth="1"/>
    <col min="2305" max="2305" width="11.625" style="343" customWidth="1"/>
    <col min="2306" max="2306" width="19" style="343" customWidth="1"/>
    <col min="2307" max="2307" width="15.25" style="343" bestFit="1" customWidth="1"/>
    <col min="2308" max="2309" width="12.625" style="343" customWidth="1"/>
    <col min="2310" max="2310" width="17.25" style="343" bestFit="1" customWidth="1"/>
    <col min="2311" max="2311" width="14.25" style="343" customWidth="1"/>
    <col min="2312" max="2312" width="22.25" style="343" customWidth="1"/>
    <col min="2313" max="2313" width="23" style="343" customWidth="1"/>
    <col min="2314" max="2314" width="13" style="343" customWidth="1"/>
    <col min="2315" max="2315" width="12.625" style="343" customWidth="1"/>
    <col min="2316" max="2316" width="11.625" style="343" customWidth="1"/>
    <col min="2317" max="2317" width="8.25" style="343" customWidth="1"/>
    <col min="2318" max="2319" width="12" style="343" customWidth="1"/>
    <col min="2320" max="2558" width="11" style="343"/>
    <col min="2559" max="2559" width="18.25" style="343" bestFit="1" customWidth="1"/>
    <col min="2560" max="2560" width="14.375" style="343" customWidth="1"/>
    <col min="2561" max="2561" width="11.625" style="343" customWidth="1"/>
    <col min="2562" max="2562" width="19" style="343" customWidth="1"/>
    <col min="2563" max="2563" width="15.25" style="343" bestFit="1" customWidth="1"/>
    <col min="2564" max="2565" width="12.625" style="343" customWidth="1"/>
    <col min="2566" max="2566" width="17.25" style="343" bestFit="1" customWidth="1"/>
    <col min="2567" max="2567" width="14.25" style="343" customWidth="1"/>
    <col min="2568" max="2568" width="22.25" style="343" customWidth="1"/>
    <col min="2569" max="2569" width="23" style="343" customWidth="1"/>
    <col min="2570" max="2570" width="13" style="343" customWidth="1"/>
    <col min="2571" max="2571" width="12.625" style="343" customWidth="1"/>
    <col min="2572" max="2572" width="11.625" style="343" customWidth="1"/>
    <col min="2573" max="2573" width="8.25" style="343" customWidth="1"/>
    <col min="2574" max="2575" width="12" style="343" customWidth="1"/>
    <col min="2576" max="2814" width="11" style="343"/>
    <col min="2815" max="2815" width="18.25" style="343" bestFit="1" customWidth="1"/>
    <col min="2816" max="2816" width="14.375" style="343" customWidth="1"/>
    <col min="2817" max="2817" width="11.625" style="343" customWidth="1"/>
    <col min="2818" max="2818" width="19" style="343" customWidth="1"/>
    <col min="2819" max="2819" width="15.25" style="343" bestFit="1" customWidth="1"/>
    <col min="2820" max="2821" width="12.625" style="343" customWidth="1"/>
    <col min="2822" max="2822" width="17.25" style="343" bestFit="1" customWidth="1"/>
    <col min="2823" max="2823" width="14.25" style="343" customWidth="1"/>
    <col min="2824" max="2824" width="22.25" style="343" customWidth="1"/>
    <col min="2825" max="2825" width="23" style="343" customWidth="1"/>
    <col min="2826" max="2826" width="13" style="343" customWidth="1"/>
    <col min="2827" max="2827" width="12.625" style="343" customWidth="1"/>
    <col min="2828" max="2828" width="11.625" style="343" customWidth="1"/>
    <col min="2829" max="2829" width="8.25" style="343" customWidth="1"/>
    <col min="2830" max="2831" width="12" style="343" customWidth="1"/>
    <col min="2832" max="3070" width="11" style="343"/>
    <col min="3071" max="3071" width="18.25" style="343" bestFit="1" customWidth="1"/>
    <col min="3072" max="3072" width="14.375" style="343" customWidth="1"/>
    <col min="3073" max="3073" width="11.625" style="343" customWidth="1"/>
    <col min="3074" max="3074" width="19" style="343" customWidth="1"/>
    <col min="3075" max="3075" width="15.25" style="343" bestFit="1" customWidth="1"/>
    <col min="3076" max="3077" width="12.625" style="343" customWidth="1"/>
    <col min="3078" max="3078" width="17.25" style="343" bestFit="1" customWidth="1"/>
    <col min="3079" max="3079" width="14.25" style="343" customWidth="1"/>
    <col min="3080" max="3080" width="22.25" style="343" customWidth="1"/>
    <col min="3081" max="3081" width="23" style="343" customWidth="1"/>
    <col min="3082" max="3082" width="13" style="343" customWidth="1"/>
    <col min="3083" max="3083" width="12.625" style="343" customWidth="1"/>
    <col min="3084" max="3084" width="11.625" style="343" customWidth="1"/>
    <col min="3085" max="3085" width="8.25" style="343" customWidth="1"/>
    <col min="3086" max="3087" width="12" style="343" customWidth="1"/>
    <col min="3088" max="3326" width="11" style="343"/>
    <col min="3327" max="3327" width="18.25" style="343" bestFit="1" customWidth="1"/>
    <col min="3328" max="3328" width="14.375" style="343" customWidth="1"/>
    <col min="3329" max="3329" width="11.625" style="343" customWidth="1"/>
    <col min="3330" max="3330" width="19" style="343" customWidth="1"/>
    <col min="3331" max="3331" width="15.25" style="343" bestFit="1" customWidth="1"/>
    <col min="3332" max="3333" width="12.625" style="343" customWidth="1"/>
    <col min="3334" max="3334" width="17.25" style="343" bestFit="1" customWidth="1"/>
    <col min="3335" max="3335" width="14.25" style="343" customWidth="1"/>
    <col min="3336" max="3336" width="22.25" style="343" customWidth="1"/>
    <col min="3337" max="3337" width="23" style="343" customWidth="1"/>
    <col min="3338" max="3338" width="13" style="343" customWidth="1"/>
    <col min="3339" max="3339" width="12.625" style="343" customWidth="1"/>
    <col min="3340" max="3340" width="11.625" style="343" customWidth="1"/>
    <col min="3341" max="3341" width="8.25" style="343" customWidth="1"/>
    <col min="3342" max="3343" width="12" style="343" customWidth="1"/>
    <col min="3344" max="3582" width="11" style="343"/>
    <col min="3583" max="3583" width="18.25" style="343" bestFit="1" customWidth="1"/>
    <col min="3584" max="3584" width="14.375" style="343" customWidth="1"/>
    <col min="3585" max="3585" width="11.625" style="343" customWidth="1"/>
    <col min="3586" max="3586" width="19" style="343" customWidth="1"/>
    <col min="3587" max="3587" width="15.25" style="343" bestFit="1" customWidth="1"/>
    <col min="3588" max="3589" width="12.625" style="343" customWidth="1"/>
    <col min="3590" max="3590" width="17.25" style="343" bestFit="1" customWidth="1"/>
    <col min="3591" max="3591" width="14.25" style="343" customWidth="1"/>
    <col min="3592" max="3592" width="22.25" style="343" customWidth="1"/>
    <col min="3593" max="3593" width="23" style="343" customWidth="1"/>
    <col min="3594" max="3594" width="13" style="343" customWidth="1"/>
    <col min="3595" max="3595" width="12.625" style="343" customWidth="1"/>
    <col min="3596" max="3596" width="11.625" style="343" customWidth="1"/>
    <col min="3597" max="3597" width="8.25" style="343" customWidth="1"/>
    <col min="3598" max="3599" width="12" style="343" customWidth="1"/>
    <col min="3600" max="3838" width="11" style="343"/>
    <col min="3839" max="3839" width="18.25" style="343" bestFit="1" customWidth="1"/>
    <col min="3840" max="3840" width="14.375" style="343" customWidth="1"/>
    <col min="3841" max="3841" width="11.625" style="343" customWidth="1"/>
    <col min="3842" max="3842" width="19" style="343" customWidth="1"/>
    <col min="3843" max="3843" width="15.25" style="343" bestFit="1" customWidth="1"/>
    <col min="3844" max="3845" width="12.625" style="343" customWidth="1"/>
    <col min="3846" max="3846" width="17.25" style="343" bestFit="1" customWidth="1"/>
    <col min="3847" max="3847" width="14.25" style="343" customWidth="1"/>
    <col min="3848" max="3848" width="22.25" style="343" customWidth="1"/>
    <col min="3849" max="3849" width="23" style="343" customWidth="1"/>
    <col min="3850" max="3850" width="13" style="343" customWidth="1"/>
    <col min="3851" max="3851" width="12.625" style="343" customWidth="1"/>
    <col min="3852" max="3852" width="11.625" style="343" customWidth="1"/>
    <col min="3853" max="3853" width="8.25" style="343" customWidth="1"/>
    <col min="3854" max="3855" width="12" style="343" customWidth="1"/>
    <col min="3856" max="4094" width="11" style="343"/>
    <col min="4095" max="4095" width="18.25" style="343" bestFit="1" customWidth="1"/>
    <col min="4096" max="4096" width="14.375" style="343" customWidth="1"/>
    <col min="4097" max="4097" width="11.625" style="343" customWidth="1"/>
    <col min="4098" max="4098" width="19" style="343" customWidth="1"/>
    <col min="4099" max="4099" width="15.25" style="343" bestFit="1" customWidth="1"/>
    <col min="4100" max="4101" width="12.625" style="343" customWidth="1"/>
    <col min="4102" max="4102" width="17.25" style="343" bestFit="1" customWidth="1"/>
    <col min="4103" max="4103" width="14.25" style="343" customWidth="1"/>
    <col min="4104" max="4104" width="22.25" style="343" customWidth="1"/>
    <col min="4105" max="4105" width="23" style="343" customWidth="1"/>
    <col min="4106" max="4106" width="13" style="343" customWidth="1"/>
    <col min="4107" max="4107" width="12.625" style="343" customWidth="1"/>
    <col min="4108" max="4108" width="11.625" style="343" customWidth="1"/>
    <col min="4109" max="4109" width="8.25" style="343" customWidth="1"/>
    <col min="4110" max="4111" width="12" style="343" customWidth="1"/>
    <col min="4112" max="4350" width="11" style="343"/>
    <col min="4351" max="4351" width="18.25" style="343" bestFit="1" customWidth="1"/>
    <col min="4352" max="4352" width="14.375" style="343" customWidth="1"/>
    <col min="4353" max="4353" width="11.625" style="343" customWidth="1"/>
    <col min="4354" max="4354" width="19" style="343" customWidth="1"/>
    <col min="4355" max="4355" width="15.25" style="343" bestFit="1" customWidth="1"/>
    <col min="4356" max="4357" width="12.625" style="343" customWidth="1"/>
    <col min="4358" max="4358" width="17.25" style="343" bestFit="1" customWidth="1"/>
    <col min="4359" max="4359" width="14.25" style="343" customWidth="1"/>
    <col min="4360" max="4360" width="22.25" style="343" customWidth="1"/>
    <col min="4361" max="4361" width="23" style="343" customWidth="1"/>
    <col min="4362" max="4362" width="13" style="343" customWidth="1"/>
    <col min="4363" max="4363" width="12.625" style="343" customWidth="1"/>
    <col min="4364" max="4364" width="11.625" style="343" customWidth="1"/>
    <col min="4365" max="4365" width="8.25" style="343" customWidth="1"/>
    <col min="4366" max="4367" width="12" style="343" customWidth="1"/>
    <col min="4368" max="4606" width="11" style="343"/>
    <col min="4607" max="4607" width="18.25" style="343" bestFit="1" customWidth="1"/>
    <col min="4608" max="4608" width="14.375" style="343" customWidth="1"/>
    <col min="4609" max="4609" width="11.625" style="343" customWidth="1"/>
    <col min="4610" max="4610" width="19" style="343" customWidth="1"/>
    <col min="4611" max="4611" width="15.25" style="343" bestFit="1" customWidth="1"/>
    <col min="4612" max="4613" width="12.625" style="343" customWidth="1"/>
    <col min="4614" max="4614" width="17.25" style="343" bestFit="1" customWidth="1"/>
    <col min="4615" max="4615" width="14.25" style="343" customWidth="1"/>
    <col min="4616" max="4616" width="22.25" style="343" customWidth="1"/>
    <col min="4617" max="4617" width="23" style="343" customWidth="1"/>
    <col min="4618" max="4618" width="13" style="343" customWidth="1"/>
    <col min="4619" max="4619" width="12.625" style="343" customWidth="1"/>
    <col min="4620" max="4620" width="11.625" style="343" customWidth="1"/>
    <col min="4621" max="4621" width="8.25" style="343" customWidth="1"/>
    <col min="4622" max="4623" width="12" style="343" customWidth="1"/>
    <col min="4624" max="4862" width="11" style="343"/>
    <col min="4863" max="4863" width="18.25" style="343" bestFit="1" customWidth="1"/>
    <col min="4864" max="4864" width="14.375" style="343" customWidth="1"/>
    <col min="4865" max="4865" width="11.625" style="343" customWidth="1"/>
    <col min="4866" max="4866" width="19" style="343" customWidth="1"/>
    <col min="4867" max="4867" width="15.25" style="343" bestFit="1" customWidth="1"/>
    <col min="4868" max="4869" width="12.625" style="343" customWidth="1"/>
    <col min="4870" max="4870" width="17.25" style="343" bestFit="1" customWidth="1"/>
    <col min="4871" max="4871" width="14.25" style="343" customWidth="1"/>
    <col min="4872" max="4872" width="22.25" style="343" customWidth="1"/>
    <col min="4873" max="4873" width="23" style="343" customWidth="1"/>
    <col min="4874" max="4874" width="13" style="343" customWidth="1"/>
    <col min="4875" max="4875" width="12.625" style="343" customWidth="1"/>
    <col min="4876" max="4876" width="11.625" style="343" customWidth="1"/>
    <col min="4877" max="4877" width="8.25" style="343" customWidth="1"/>
    <col min="4878" max="4879" width="12" style="343" customWidth="1"/>
    <col min="4880" max="5118" width="11" style="343"/>
    <col min="5119" max="5119" width="18.25" style="343" bestFit="1" customWidth="1"/>
    <col min="5120" max="5120" width="14.375" style="343" customWidth="1"/>
    <col min="5121" max="5121" width="11.625" style="343" customWidth="1"/>
    <col min="5122" max="5122" width="19" style="343" customWidth="1"/>
    <col min="5123" max="5123" width="15.25" style="343" bestFit="1" customWidth="1"/>
    <col min="5124" max="5125" width="12.625" style="343" customWidth="1"/>
    <col min="5126" max="5126" width="17.25" style="343" bestFit="1" customWidth="1"/>
    <col min="5127" max="5127" width="14.25" style="343" customWidth="1"/>
    <col min="5128" max="5128" width="22.25" style="343" customWidth="1"/>
    <col min="5129" max="5129" width="23" style="343" customWidth="1"/>
    <col min="5130" max="5130" width="13" style="343" customWidth="1"/>
    <col min="5131" max="5131" width="12.625" style="343" customWidth="1"/>
    <col min="5132" max="5132" width="11.625" style="343" customWidth="1"/>
    <col min="5133" max="5133" width="8.25" style="343" customWidth="1"/>
    <col min="5134" max="5135" width="12" style="343" customWidth="1"/>
    <col min="5136" max="5374" width="11" style="343"/>
    <col min="5375" max="5375" width="18.25" style="343" bestFit="1" customWidth="1"/>
    <col min="5376" max="5376" width="14.375" style="343" customWidth="1"/>
    <col min="5377" max="5377" width="11.625" style="343" customWidth="1"/>
    <col min="5378" max="5378" width="19" style="343" customWidth="1"/>
    <col min="5379" max="5379" width="15.25" style="343" bestFit="1" customWidth="1"/>
    <col min="5380" max="5381" width="12.625" style="343" customWidth="1"/>
    <col min="5382" max="5382" width="17.25" style="343" bestFit="1" customWidth="1"/>
    <col min="5383" max="5383" width="14.25" style="343" customWidth="1"/>
    <col min="5384" max="5384" width="22.25" style="343" customWidth="1"/>
    <col min="5385" max="5385" width="23" style="343" customWidth="1"/>
    <col min="5386" max="5386" width="13" style="343" customWidth="1"/>
    <col min="5387" max="5387" width="12.625" style="343" customWidth="1"/>
    <col min="5388" max="5388" width="11.625" style="343" customWidth="1"/>
    <col min="5389" max="5389" width="8.25" style="343" customWidth="1"/>
    <col min="5390" max="5391" width="12" style="343" customWidth="1"/>
    <col min="5392" max="5630" width="11" style="343"/>
    <col min="5631" max="5631" width="18.25" style="343" bestFit="1" customWidth="1"/>
    <col min="5632" max="5632" width="14.375" style="343" customWidth="1"/>
    <col min="5633" max="5633" width="11.625" style="343" customWidth="1"/>
    <col min="5634" max="5634" width="19" style="343" customWidth="1"/>
    <col min="5635" max="5635" width="15.25" style="343" bestFit="1" customWidth="1"/>
    <col min="5636" max="5637" width="12.625" style="343" customWidth="1"/>
    <col min="5638" max="5638" width="17.25" style="343" bestFit="1" customWidth="1"/>
    <col min="5639" max="5639" width="14.25" style="343" customWidth="1"/>
    <col min="5640" max="5640" width="22.25" style="343" customWidth="1"/>
    <col min="5641" max="5641" width="23" style="343" customWidth="1"/>
    <col min="5642" max="5642" width="13" style="343" customWidth="1"/>
    <col min="5643" max="5643" width="12.625" style="343" customWidth="1"/>
    <col min="5644" max="5644" width="11.625" style="343" customWidth="1"/>
    <col min="5645" max="5645" width="8.25" style="343" customWidth="1"/>
    <col min="5646" max="5647" width="12" style="343" customWidth="1"/>
    <col min="5648" max="5886" width="11" style="343"/>
    <col min="5887" max="5887" width="18.25" style="343" bestFit="1" customWidth="1"/>
    <col min="5888" max="5888" width="14.375" style="343" customWidth="1"/>
    <col min="5889" max="5889" width="11.625" style="343" customWidth="1"/>
    <col min="5890" max="5890" width="19" style="343" customWidth="1"/>
    <col min="5891" max="5891" width="15.25" style="343" bestFit="1" customWidth="1"/>
    <col min="5892" max="5893" width="12.625" style="343" customWidth="1"/>
    <col min="5894" max="5894" width="17.25" style="343" bestFit="1" customWidth="1"/>
    <col min="5895" max="5895" width="14.25" style="343" customWidth="1"/>
    <col min="5896" max="5896" width="22.25" style="343" customWidth="1"/>
    <col min="5897" max="5897" width="23" style="343" customWidth="1"/>
    <col min="5898" max="5898" width="13" style="343" customWidth="1"/>
    <col min="5899" max="5899" width="12.625" style="343" customWidth="1"/>
    <col min="5900" max="5900" width="11.625" style="343" customWidth="1"/>
    <col min="5901" max="5901" width="8.25" style="343" customWidth="1"/>
    <col min="5902" max="5903" width="12" style="343" customWidth="1"/>
    <col min="5904" max="6142" width="11" style="343"/>
    <col min="6143" max="6143" width="18.25" style="343" bestFit="1" customWidth="1"/>
    <col min="6144" max="6144" width="14.375" style="343" customWidth="1"/>
    <col min="6145" max="6145" width="11.625" style="343" customWidth="1"/>
    <col min="6146" max="6146" width="19" style="343" customWidth="1"/>
    <col min="6147" max="6147" width="15.25" style="343" bestFit="1" customWidth="1"/>
    <col min="6148" max="6149" width="12.625" style="343" customWidth="1"/>
    <col min="6150" max="6150" width="17.25" style="343" bestFit="1" customWidth="1"/>
    <col min="6151" max="6151" width="14.25" style="343" customWidth="1"/>
    <col min="6152" max="6152" width="22.25" style="343" customWidth="1"/>
    <col min="6153" max="6153" width="23" style="343" customWidth="1"/>
    <col min="6154" max="6154" width="13" style="343" customWidth="1"/>
    <col min="6155" max="6155" width="12.625" style="343" customWidth="1"/>
    <col min="6156" max="6156" width="11.625" style="343" customWidth="1"/>
    <col min="6157" max="6157" width="8.25" style="343" customWidth="1"/>
    <col min="6158" max="6159" width="12" style="343" customWidth="1"/>
    <col min="6160" max="6398" width="11" style="343"/>
    <col min="6399" max="6399" width="18.25" style="343" bestFit="1" customWidth="1"/>
    <col min="6400" max="6400" width="14.375" style="343" customWidth="1"/>
    <col min="6401" max="6401" width="11.625" style="343" customWidth="1"/>
    <col min="6402" max="6402" width="19" style="343" customWidth="1"/>
    <col min="6403" max="6403" width="15.25" style="343" bestFit="1" customWidth="1"/>
    <col min="6404" max="6405" width="12.625" style="343" customWidth="1"/>
    <col min="6406" max="6406" width="17.25" style="343" bestFit="1" customWidth="1"/>
    <col min="6407" max="6407" width="14.25" style="343" customWidth="1"/>
    <col min="6408" max="6408" width="22.25" style="343" customWidth="1"/>
    <col min="6409" max="6409" width="23" style="343" customWidth="1"/>
    <col min="6410" max="6410" width="13" style="343" customWidth="1"/>
    <col min="6411" max="6411" width="12.625" style="343" customWidth="1"/>
    <col min="6412" max="6412" width="11.625" style="343" customWidth="1"/>
    <col min="6413" max="6413" width="8.25" style="343" customWidth="1"/>
    <col min="6414" max="6415" width="12" style="343" customWidth="1"/>
    <col min="6416" max="6654" width="11" style="343"/>
    <col min="6655" max="6655" width="18.25" style="343" bestFit="1" customWidth="1"/>
    <col min="6656" max="6656" width="14.375" style="343" customWidth="1"/>
    <col min="6657" max="6657" width="11.625" style="343" customWidth="1"/>
    <col min="6658" max="6658" width="19" style="343" customWidth="1"/>
    <col min="6659" max="6659" width="15.25" style="343" bestFit="1" customWidth="1"/>
    <col min="6660" max="6661" width="12.625" style="343" customWidth="1"/>
    <col min="6662" max="6662" width="17.25" style="343" bestFit="1" customWidth="1"/>
    <col min="6663" max="6663" width="14.25" style="343" customWidth="1"/>
    <col min="6664" max="6664" width="22.25" style="343" customWidth="1"/>
    <col min="6665" max="6665" width="23" style="343" customWidth="1"/>
    <col min="6666" max="6666" width="13" style="343" customWidth="1"/>
    <col min="6667" max="6667" width="12.625" style="343" customWidth="1"/>
    <col min="6668" max="6668" width="11.625" style="343" customWidth="1"/>
    <col min="6669" max="6669" width="8.25" style="343" customWidth="1"/>
    <col min="6670" max="6671" width="12" style="343" customWidth="1"/>
    <col min="6672" max="6910" width="11" style="343"/>
    <col min="6911" max="6911" width="18.25" style="343" bestFit="1" customWidth="1"/>
    <col min="6912" max="6912" width="14.375" style="343" customWidth="1"/>
    <col min="6913" max="6913" width="11.625" style="343" customWidth="1"/>
    <col min="6914" max="6914" width="19" style="343" customWidth="1"/>
    <col min="6915" max="6915" width="15.25" style="343" bestFit="1" customWidth="1"/>
    <col min="6916" max="6917" width="12.625" style="343" customWidth="1"/>
    <col min="6918" max="6918" width="17.25" style="343" bestFit="1" customWidth="1"/>
    <col min="6919" max="6919" width="14.25" style="343" customWidth="1"/>
    <col min="6920" max="6920" width="22.25" style="343" customWidth="1"/>
    <col min="6921" max="6921" width="23" style="343" customWidth="1"/>
    <col min="6922" max="6922" width="13" style="343" customWidth="1"/>
    <col min="6923" max="6923" width="12.625" style="343" customWidth="1"/>
    <col min="6924" max="6924" width="11.625" style="343" customWidth="1"/>
    <col min="6925" max="6925" width="8.25" style="343" customWidth="1"/>
    <col min="6926" max="6927" width="12" style="343" customWidth="1"/>
    <col min="6928" max="7166" width="11" style="343"/>
    <col min="7167" max="7167" width="18.25" style="343" bestFit="1" customWidth="1"/>
    <col min="7168" max="7168" width="14.375" style="343" customWidth="1"/>
    <col min="7169" max="7169" width="11.625" style="343" customWidth="1"/>
    <col min="7170" max="7170" width="19" style="343" customWidth="1"/>
    <col min="7171" max="7171" width="15.25" style="343" bestFit="1" customWidth="1"/>
    <col min="7172" max="7173" width="12.625" style="343" customWidth="1"/>
    <col min="7174" max="7174" width="17.25" style="343" bestFit="1" customWidth="1"/>
    <col min="7175" max="7175" width="14.25" style="343" customWidth="1"/>
    <col min="7176" max="7176" width="22.25" style="343" customWidth="1"/>
    <col min="7177" max="7177" width="23" style="343" customWidth="1"/>
    <col min="7178" max="7178" width="13" style="343" customWidth="1"/>
    <col min="7179" max="7179" width="12.625" style="343" customWidth="1"/>
    <col min="7180" max="7180" width="11.625" style="343" customWidth="1"/>
    <col min="7181" max="7181" width="8.25" style="343" customWidth="1"/>
    <col min="7182" max="7183" width="12" style="343" customWidth="1"/>
    <col min="7184" max="7422" width="11" style="343"/>
    <col min="7423" max="7423" width="18.25" style="343" bestFit="1" customWidth="1"/>
    <col min="7424" max="7424" width="14.375" style="343" customWidth="1"/>
    <col min="7425" max="7425" width="11.625" style="343" customWidth="1"/>
    <col min="7426" max="7426" width="19" style="343" customWidth="1"/>
    <col min="7427" max="7427" width="15.25" style="343" bestFit="1" customWidth="1"/>
    <col min="7428" max="7429" width="12.625" style="343" customWidth="1"/>
    <col min="7430" max="7430" width="17.25" style="343" bestFit="1" customWidth="1"/>
    <col min="7431" max="7431" width="14.25" style="343" customWidth="1"/>
    <col min="7432" max="7432" width="22.25" style="343" customWidth="1"/>
    <col min="7433" max="7433" width="23" style="343" customWidth="1"/>
    <col min="7434" max="7434" width="13" style="343" customWidth="1"/>
    <col min="7435" max="7435" width="12.625" style="343" customWidth="1"/>
    <col min="7436" max="7436" width="11.625" style="343" customWidth="1"/>
    <col min="7437" max="7437" width="8.25" style="343" customWidth="1"/>
    <col min="7438" max="7439" width="12" style="343" customWidth="1"/>
    <col min="7440" max="7678" width="11" style="343"/>
    <col min="7679" max="7679" width="18.25" style="343" bestFit="1" customWidth="1"/>
    <col min="7680" max="7680" width="14.375" style="343" customWidth="1"/>
    <col min="7681" max="7681" width="11.625" style="343" customWidth="1"/>
    <col min="7682" max="7682" width="19" style="343" customWidth="1"/>
    <col min="7683" max="7683" width="15.25" style="343" bestFit="1" customWidth="1"/>
    <col min="7684" max="7685" width="12.625" style="343" customWidth="1"/>
    <col min="7686" max="7686" width="17.25" style="343" bestFit="1" customWidth="1"/>
    <col min="7687" max="7687" width="14.25" style="343" customWidth="1"/>
    <col min="7688" max="7688" width="22.25" style="343" customWidth="1"/>
    <col min="7689" max="7689" width="23" style="343" customWidth="1"/>
    <col min="7690" max="7690" width="13" style="343" customWidth="1"/>
    <col min="7691" max="7691" width="12.625" style="343" customWidth="1"/>
    <col min="7692" max="7692" width="11.625" style="343" customWidth="1"/>
    <col min="7693" max="7693" width="8.25" style="343" customWidth="1"/>
    <col min="7694" max="7695" width="12" style="343" customWidth="1"/>
    <col min="7696" max="7934" width="11" style="343"/>
    <col min="7935" max="7935" width="18.25" style="343" bestFit="1" customWidth="1"/>
    <col min="7936" max="7936" width="14.375" style="343" customWidth="1"/>
    <col min="7937" max="7937" width="11.625" style="343" customWidth="1"/>
    <col min="7938" max="7938" width="19" style="343" customWidth="1"/>
    <col min="7939" max="7939" width="15.25" style="343" bestFit="1" customWidth="1"/>
    <col min="7940" max="7941" width="12.625" style="343" customWidth="1"/>
    <col min="7942" max="7942" width="17.25" style="343" bestFit="1" customWidth="1"/>
    <col min="7943" max="7943" width="14.25" style="343" customWidth="1"/>
    <col min="7944" max="7944" width="22.25" style="343" customWidth="1"/>
    <col min="7945" max="7945" width="23" style="343" customWidth="1"/>
    <col min="7946" max="7946" width="13" style="343" customWidth="1"/>
    <col min="7947" max="7947" width="12.625" style="343" customWidth="1"/>
    <col min="7948" max="7948" width="11.625" style="343" customWidth="1"/>
    <col min="7949" max="7949" width="8.25" style="343" customWidth="1"/>
    <col min="7950" max="7951" width="12" style="343" customWidth="1"/>
    <col min="7952" max="8190" width="11" style="343"/>
    <col min="8191" max="8191" width="18.25" style="343" bestFit="1" customWidth="1"/>
    <col min="8192" max="8192" width="14.375" style="343" customWidth="1"/>
    <col min="8193" max="8193" width="11.625" style="343" customWidth="1"/>
    <col min="8194" max="8194" width="19" style="343" customWidth="1"/>
    <col min="8195" max="8195" width="15.25" style="343" bestFit="1" customWidth="1"/>
    <col min="8196" max="8197" width="12.625" style="343" customWidth="1"/>
    <col min="8198" max="8198" width="17.25" style="343" bestFit="1" customWidth="1"/>
    <col min="8199" max="8199" width="14.25" style="343" customWidth="1"/>
    <col min="8200" max="8200" width="22.25" style="343" customWidth="1"/>
    <col min="8201" max="8201" width="23" style="343" customWidth="1"/>
    <col min="8202" max="8202" width="13" style="343" customWidth="1"/>
    <col min="8203" max="8203" width="12.625" style="343" customWidth="1"/>
    <col min="8204" max="8204" width="11.625" style="343" customWidth="1"/>
    <col min="8205" max="8205" width="8.25" style="343" customWidth="1"/>
    <col min="8206" max="8207" width="12" style="343" customWidth="1"/>
    <col min="8208" max="8446" width="11" style="343"/>
    <col min="8447" max="8447" width="18.25" style="343" bestFit="1" customWidth="1"/>
    <col min="8448" max="8448" width="14.375" style="343" customWidth="1"/>
    <col min="8449" max="8449" width="11.625" style="343" customWidth="1"/>
    <col min="8450" max="8450" width="19" style="343" customWidth="1"/>
    <col min="8451" max="8451" width="15.25" style="343" bestFit="1" customWidth="1"/>
    <col min="8452" max="8453" width="12.625" style="343" customWidth="1"/>
    <col min="8454" max="8454" width="17.25" style="343" bestFit="1" customWidth="1"/>
    <col min="8455" max="8455" width="14.25" style="343" customWidth="1"/>
    <col min="8456" max="8456" width="22.25" style="343" customWidth="1"/>
    <col min="8457" max="8457" width="23" style="343" customWidth="1"/>
    <col min="8458" max="8458" width="13" style="343" customWidth="1"/>
    <col min="8459" max="8459" width="12.625" style="343" customWidth="1"/>
    <col min="8460" max="8460" width="11.625" style="343" customWidth="1"/>
    <col min="8461" max="8461" width="8.25" style="343" customWidth="1"/>
    <col min="8462" max="8463" width="12" style="343" customWidth="1"/>
    <col min="8464" max="8702" width="11" style="343"/>
    <col min="8703" max="8703" width="18.25" style="343" bestFit="1" customWidth="1"/>
    <col min="8704" max="8704" width="14.375" style="343" customWidth="1"/>
    <col min="8705" max="8705" width="11.625" style="343" customWidth="1"/>
    <col min="8706" max="8706" width="19" style="343" customWidth="1"/>
    <col min="8707" max="8707" width="15.25" style="343" bestFit="1" customWidth="1"/>
    <col min="8708" max="8709" width="12.625" style="343" customWidth="1"/>
    <col min="8710" max="8710" width="17.25" style="343" bestFit="1" customWidth="1"/>
    <col min="8711" max="8711" width="14.25" style="343" customWidth="1"/>
    <col min="8712" max="8712" width="22.25" style="343" customWidth="1"/>
    <col min="8713" max="8713" width="23" style="343" customWidth="1"/>
    <col min="8714" max="8714" width="13" style="343" customWidth="1"/>
    <col min="8715" max="8715" width="12.625" style="343" customWidth="1"/>
    <col min="8716" max="8716" width="11.625" style="343" customWidth="1"/>
    <col min="8717" max="8717" width="8.25" style="343" customWidth="1"/>
    <col min="8718" max="8719" width="12" style="343" customWidth="1"/>
    <col min="8720" max="8958" width="11" style="343"/>
    <col min="8959" max="8959" width="18.25" style="343" bestFit="1" customWidth="1"/>
    <col min="8960" max="8960" width="14.375" style="343" customWidth="1"/>
    <col min="8961" max="8961" width="11.625" style="343" customWidth="1"/>
    <col min="8962" max="8962" width="19" style="343" customWidth="1"/>
    <col min="8963" max="8963" width="15.25" style="343" bestFit="1" customWidth="1"/>
    <col min="8964" max="8965" width="12.625" style="343" customWidth="1"/>
    <col min="8966" max="8966" width="17.25" style="343" bestFit="1" customWidth="1"/>
    <col min="8967" max="8967" width="14.25" style="343" customWidth="1"/>
    <col min="8968" max="8968" width="22.25" style="343" customWidth="1"/>
    <col min="8969" max="8969" width="23" style="343" customWidth="1"/>
    <col min="8970" max="8970" width="13" style="343" customWidth="1"/>
    <col min="8971" max="8971" width="12.625" style="343" customWidth="1"/>
    <col min="8972" max="8972" width="11.625" style="343" customWidth="1"/>
    <col min="8973" max="8973" width="8.25" style="343" customWidth="1"/>
    <col min="8974" max="8975" width="12" style="343" customWidth="1"/>
    <col min="8976" max="9214" width="11" style="343"/>
    <col min="9215" max="9215" width="18.25" style="343" bestFit="1" customWidth="1"/>
    <col min="9216" max="9216" width="14.375" style="343" customWidth="1"/>
    <col min="9217" max="9217" width="11.625" style="343" customWidth="1"/>
    <col min="9218" max="9218" width="19" style="343" customWidth="1"/>
    <col min="9219" max="9219" width="15.25" style="343" bestFit="1" customWidth="1"/>
    <col min="9220" max="9221" width="12.625" style="343" customWidth="1"/>
    <col min="9222" max="9222" width="17.25" style="343" bestFit="1" customWidth="1"/>
    <col min="9223" max="9223" width="14.25" style="343" customWidth="1"/>
    <col min="9224" max="9224" width="22.25" style="343" customWidth="1"/>
    <col min="9225" max="9225" width="23" style="343" customWidth="1"/>
    <col min="9226" max="9226" width="13" style="343" customWidth="1"/>
    <col min="9227" max="9227" width="12.625" style="343" customWidth="1"/>
    <col min="9228" max="9228" width="11.625" style="343" customWidth="1"/>
    <col min="9229" max="9229" width="8.25" style="343" customWidth="1"/>
    <col min="9230" max="9231" width="12" style="343" customWidth="1"/>
    <col min="9232" max="9470" width="11" style="343"/>
    <col min="9471" max="9471" width="18.25" style="343" bestFit="1" customWidth="1"/>
    <col min="9472" max="9472" width="14.375" style="343" customWidth="1"/>
    <col min="9473" max="9473" width="11.625" style="343" customWidth="1"/>
    <col min="9474" max="9474" width="19" style="343" customWidth="1"/>
    <col min="9475" max="9475" width="15.25" style="343" bestFit="1" customWidth="1"/>
    <col min="9476" max="9477" width="12.625" style="343" customWidth="1"/>
    <col min="9478" max="9478" width="17.25" style="343" bestFit="1" customWidth="1"/>
    <col min="9479" max="9479" width="14.25" style="343" customWidth="1"/>
    <col min="9480" max="9480" width="22.25" style="343" customWidth="1"/>
    <col min="9481" max="9481" width="23" style="343" customWidth="1"/>
    <col min="9482" max="9482" width="13" style="343" customWidth="1"/>
    <col min="9483" max="9483" width="12.625" style="343" customWidth="1"/>
    <col min="9484" max="9484" width="11.625" style="343" customWidth="1"/>
    <col min="9485" max="9485" width="8.25" style="343" customWidth="1"/>
    <col min="9486" max="9487" width="12" style="343" customWidth="1"/>
    <col min="9488" max="9726" width="11" style="343"/>
    <col min="9727" max="9727" width="18.25" style="343" bestFit="1" customWidth="1"/>
    <col min="9728" max="9728" width="14.375" style="343" customWidth="1"/>
    <col min="9729" max="9729" width="11.625" style="343" customWidth="1"/>
    <col min="9730" max="9730" width="19" style="343" customWidth="1"/>
    <col min="9731" max="9731" width="15.25" style="343" bestFit="1" customWidth="1"/>
    <col min="9732" max="9733" width="12.625" style="343" customWidth="1"/>
    <col min="9734" max="9734" width="17.25" style="343" bestFit="1" customWidth="1"/>
    <col min="9735" max="9735" width="14.25" style="343" customWidth="1"/>
    <col min="9736" max="9736" width="22.25" style="343" customWidth="1"/>
    <col min="9737" max="9737" width="23" style="343" customWidth="1"/>
    <col min="9738" max="9738" width="13" style="343" customWidth="1"/>
    <col min="9739" max="9739" width="12.625" style="343" customWidth="1"/>
    <col min="9740" max="9740" width="11.625" style="343" customWidth="1"/>
    <col min="9741" max="9741" width="8.25" style="343" customWidth="1"/>
    <col min="9742" max="9743" width="12" style="343" customWidth="1"/>
    <col min="9744" max="9982" width="11" style="343"/>
    <col min="9983" max="9983" width="18.25" style="343" bestFit="1" customWidth="1"/>
    <col min="9984" max="9984" width="14.375" style="343" customWidth="1"/>
    <col min="9985" max="9985" width="11.625" style="343" customWidth="1"/>
    <col min="9986" max="9986" width="19" style="343" customWidth="1"/>
    <col min="9987" max="9987" width="15.25" style="343" bestFit="1" customWidth="1"/>
    <col min="9988" max="9989" width="12.625" style="343" customWidth="1"/>
    <col min="9990" max="9990" width="17.25" style="343" bestFit="1" customWidth="1"/>
    <col min="9991" max="9991" width="14.25" style="343" customWidth="1"/>
    <col min="9992" max="9992" width="22.25" style="343" customWidth="1"/>
    <col min="9993" max="9993" width="23" style="343" customWidth="1"/>
    <col min="9994" max="9994" width="13" style="343" customWidth="1"/>
    <col min="9995" max="9995" width="12.625" style="343" customWidth="1"/>
    <col min="9996" max="9996" width="11.625" style="343" customWidth="1"/>
    <col min="9997" max="9997" width="8.25" style="343" customWidth="1"/>
    <col min="9998" max="9999" width="12" style="343" customWidth="1"/>
    <col min="10000" max="10238" width="11" style="343"/>
    <col min="10239" max="10239" width="18.25" style="343" bestFit="1" customWidth="1"/>
    <col min="10240" max="10240" width="14.375" style="343" customWidth="1"/>
    <col min="10241" max="10241" width="11.625" style="343" customWidth="1"/>
    <col min="10242" max="10242" width="19" style="343" customWidth="1"/>
    <col min="10243" max="10243" width="15.25" style="343" bestFit="1" customWidth="1"/>
    <col min="10244" max="10245" width="12.625" style="343" customWidth="1"/>
    <col min="10246" max="10246" width="17.25" style="343" bestFit="1" customWidth="1"/>
    <col min="10247" max="10247" width="14.25" style="343" customWidth="1"/>
    <col min="10248" max="10248" width="22.25" style="343" customWidth="1"/>
    <col min="10249" max="10249" width="23" style="343" customWidth="1"/>
    <col min="10250" max="10250" width="13" style="343" customWidth="1"/>
    <col min="10251" max="10251" width="12.625" style="343" customWidth="1"/>
    <col min="10252" max="10252" width="11.625" style="343" customWidth="1"/>
    <col min="10253" max="10253" width="8.25" style="343" customWidth="1"/>
    <col min="10254" max="10255" width="12" style="343" customWidth="1"/>
    <col min="10256" max="10494" width="11" style="343"/>
    <col min="10495" max="10495" width="18.25" style="343" bestFit="1" customWidth="1"/>
    <col min="10496" max="10496" width="14.375" style="343" customWidth="1"/>
    <col min="10497" max="10497" width="11.625" style="343" customWidth="1"/>
    <col min="10498" max="10498" width="19" style="343" customWidth="1"/>
    <col min="10499" max="10499" width="15.25" style="343" bestFit="1" customWidth="1"/>
    <col min="10500" max="10501" width="12.625" style="343" customWidth="1"/>
    <col min="10502" max="10502" width="17.25" style="343" bestFit="1" customWidth="1"/>
    <col min="10503" max="10503" width="14.25" style="343" customWidth="1"/>
    <col min="10504" max="10504" width="22.25" style="343" customWidth="1"/>
    <col min="10505" max="10505" width="23" style="343" customWidth="1"/>
    <col min="10506" max="10506" width="13" style="343" customWidth="1"/>
    <col min="10507" max="10507" width="12.625" style="343" customWidth="1"/>
    <col min="10508" max="10508" width="11.625" style="343" customWidth="1"/>
    <col min="10509" max="10509" width="8.25" style="343" customWidth="1"/>
    <col min="10510" max="10511" width="12" style="343" customWidth="1"/>
    <col min="10512" max="10750" width="11" style="343"/>
    <col min="10751" max="10751" width="18.25" style="343" bestFit="1" customWidth="1"/>
    <col min="10752" max="10752" width="14.375" style="343" customWidth="1"/>
    <col min="10753" max="10753" width="11.625" style="343" customWidth="1"/>
    <col min="10754" max="10754" width="19" style="343" customWidth="1"/>
    <col min="10755" max="10755" width="15.25" style="343" bestFit="1" customWidth="1"/>
    <col min="10756" max="10757" width="12.625" style="343" customWidth="1"/>
    <col min="10758" max="10758" width="17.25" style="343" bestFit="1" customWidth="1"/>
    <col min="10759" max="10759" width="14.25" style="343" customWidth="1"/>
    <col min="10760" max="10760" width="22.25" style="343" customWidth="1"/>
    <col min="10761" max="10761" width="23" style="343" customWidth="1"/>
    <col min="10762" max="10762" width="13" style="343" customWidth="1"/>
    <col min="10763" max="10763" width="12.625" style="343" customWidth="1"/>
    <col min="10764" max="10764" width="11.625" style="343" customWidth="1"/>
    <col min="10765" max="10765" width="8.25" style="343" customWidth="1"/>
    <col min="10766" max="10767" width="12" style="343" customWidth="1"/>
    <col min="10768" max="11006" width="11" style="343"/>
    <col min="11007" max="11007" width="18.25" style="343" bestFit="1" customWidth="1"/>
    <col min="11008" max="11008" width="14.375" style="343" customWidth="1"/>
    <col min="11009" max="11009" width="11.625" style="343" customWidth="1"/>
    <col min="11010" max="11010" width="19" style="343" customWidth="1"/>
    <col min="11011" max="11011" width="15.25" style="343" bestFit="1" customWidth="1"/>
    <col min="11012" max="11013" width="12.625" style="343" customWidth="1"/>
    <col min="11014" max="11014" width="17.25" style="343" bestFit="1" customWidth="1"/>
    <col min="11015" max="11015" width="14.25" style="343" customWidth="1"/>
    <col min="11016" max="11016" width="22.25" style="343" customWidth="1"/>
    <col min="11017" max="11017" width="23" style="343" customWidth="1"/>
    <col min="11018" max="11018" width="13" style="343" customWidth="1"/>
    <col min="11019" max="11019" width="12.625" style="343" customWidth="1"/>
    <col min="11020" max="11020" width="11.625" style="343" customWidth="1"/>
    <col min="11021" max="11021" width="8.25" style="343" customWidth="1"/>
    <col min="11022" max="11023" width="12" style="343" customWidth="1"/>
    <col min="11024" max="11262" width="11" style="343"/>
    <col min="11263" max="11263" width="18.25" style="343" bestFit="1" customWidth="1"/>
    <col min="11264" max="11264" width="14.375" style="343" customWidth="1"/>
    <col min="11265" max="11265" width="11.625" style="343" customWidth="1"/>
    <col min="11266" max="11266" width="19" style="343" customWidth="1"/>
    <col min="11267" max="11267" width="15.25" style="343" bestFit="1" customWidth="1"/>
    <col min="11268" max="11269" width="12.625" style="343" customWidth="1"/>
    <col min="11270" max="11270" width="17.25" style="343" bestFit="1" customWidth="1"/>
    <col min="11271" max="11271" width="14.25" style="343" customWidth="1"/>
    <col min="11272" max="11272" width="22.25" style="343" customWidth="1"/>
    <col min="11273" max="11273" width="23" style="343" customWidth="1"/>
    <col min="11274" max="11274" width="13" style="343" customWidth="1"/>
    <col min="11275" max="11275" width="12.625" style="343" customWidth="1"/>
    <col min="11276" max="11276" width="11.625" style="343" customWidth="1"/>
    <col min="11277" max="11277" width="8.25" style="343" customWidth="1"/>
    <col min="11278" max="11279" width="12" style="343" customWidth="1"/>
    <col min="11280" max="11518" width="11" style="343"/>
    <col min="11519" max="11519" width="18.25" style="343" bestFit="1" customWidth="1"/>
    <col min="11520" max="11520" width="14.375" style="343" customWidth="1"/>
    <col min="11521" max="11521" width="11.625" style="343" customWidth="1"/>
    <col min="11522" max="11522" width="19" style="343" customWidth="1"/>
    <col min="11523" max="11523" width="15.25" style="343" bestFit="1" customWidth="1"/>
    <col min="11524" max="11525" width="12.625" style="343" customWidth="1"/>
    <col min="11526" max="11526" width="17.25" style="343" bestFit="1" customWidth="1"/>
    <col min="11527" max="11527" width="14.25" style="343" customWidth="1"/>
    <col min="11528" max="11528" width="22.25" style="343" customWidth="1"/>
    <col min="11529" max="11529" width="23" style="343" customWidth="1"/>
    <col min="11530" max="11530" width="13" style="343" customWidth="1"/>
    <col min="11531" max="11531" width="12.625" style="343" customWidth="1"/>
    <col min="11532" max="11532" width="11.625" style="343" customWidth="1"/>
    <col min="11533" max="11533" width="8.25" style="343" customWidth="1"/>
    <col min="11534" max="11535" width="12" style="343" customWidth="1"/>
    <col min="11536" max="11774" width="11" style="343"/>
    <col min="11775" max="11775" width="18.25" style="343" bestFit="1" customWidth="1"/>
    <col min="11776" max="11776" width="14.375" style="343" customWidth="1"/>
    <col min="11777" max="11777" width="11.625" style="343" customWidth="1"/>
    <col min="11778" max="11778" width="19" style="343" customWidth="1"/>
    <col min="11779" max="11779" width="15.25" style="343" bestFit="1" customWidth="1"/>
    <col min="11780" max="11781" width="12.625" style="343" customWidth="1"/>
    <col min="11782" max="11782" width="17.25" style="343" bestFit="1" customWidth="1"/>
    <col min="11783" max="11783" width="14.25" style="343" customWidth="1"/>
    <col min="11784" max="11784" width="22.25" style="343" customWidth="1"/>
    <col min="11785" max="11785" width="23" style="343" customWidth="1"/>
    <col min="11786" max="11786" width="13" style="343" customWidth="1"/>
    <col min="11787" max="11787" width="12.625" style="343" customWidth="1"/>
    <col min="11788" max="11788" width="11.625" style="343" customWidth="1"/>
    <col min="11789" max="11789" width="8.25" style="343" customWidth="1"/>
    <col min="11790" max="11791" width="12" style="343" customWidth="1"/>
    <col min="11792" max="12030" width="11" style="343"/>
    <col min="12031" max="12031" width="18.25" style="343" bestFit="1" customWidth="1"/>
    <col min="12032" max="12032" width="14.375" style="343" customWidth="1"/>
    <col min="12033" max="12033" width="11.625" style="343" customWidth="1"/>
    <col min="12034" max="12034" width="19" style="343" customWidth="1"/>
    <col min="12035" max="12035" width="15.25" style="343" bestFit="1" customWidth="1"/>
    <col min="12036" max="12037" width="12.625" style="343" customWidth="1"/>
    <col min="12038" max="12038" width="17.25" style="343" bestFit="1" customWidth="1"/>
    <col min="12039" max="12039" width="14.25" style="343" customWidth="1"/>
    <col min="12040" max="12040" width="22.25" style="343" customWidth="1"/>
    <col min="12041" max="12041" width="23" style="343" customWidth="1"/>
    <col min="12042" max="12042" width="13" style="343" customWidth="1"/>
    <col min="12043" max="12043" width="12.625" style="343" customWidth="1"/>
    <col min="12044" max="12044" width="11.625" style="343" customWidth="1"/>
    <col min="12045" max="12045" width="8.25" style="343" customWidth="1"/>
    <col min="12046" max="12047" width="12" style="343" customWidth="1"/>
    <col min="12048" max="12286" width="11" style="343"/>
    <col min="12287" max="12287" width="18.25" style="343" bestFit="1" customWidth="1"/>
    <col min="12288" max="12288" width="14.375" style="343" customWidth="1"/>
    <col min="12289" max="12289" width="11.625" style="343" customWidth="1"/>
    <col min="12290" max="12290" width="19" style="343" customWidth="1"/>
    <col min="12291" max="12291" width="15.25" style="343" bestFit="1" customWidth="1"/>
    <col min="12292" max="12293" width="12.625" style="343" customWidth="1"/>
    <col min="12294" max="12294" width="17.25" style="343" bestFit="1" customWidth="1"/>
    <col min="12295" max="12295" width="14.25" style="343" customWidth="1"/>
    <col min="12296" max="12296" width="22.25" style="343" customWidth="1"/>
    <col min="12297" max="12297" width="23" style="343" customWidth="1"/>
    <col min="12298" max="12298" width="13" style="343" customWidth="1"/>
    <col min="12299" max="12299" width="12.625" style="343" customWidth="1"/>
    <col min="12300" max="12300" width="11.625" style="343" customWidth="1"/>
    <col min="12301" max="12301" width="8.25" style="343" customWidth="1"/>
    <col min="12302" max="12303" width="12" style="343" customWidth="1"/>
    <col min="12304" max="12542" width="11" style="343"/>
    <col min="12543" max="12543" width="18.25" style="343" bestFit="1" customWidth="1"/>
    <col min="12544" max="12544" width="14.375" style="343" customWidth="1"/>
    <col min="12545" max="12545" width="11.625" style="343" customWidth="1"/>
    <col min="12546" max="12546" width="19" style="343" customWidth="1"/>
    <col min="12547" max="12547" width="15.25" style="343" bestFit="1" customWidth="1"/>
    <col min="12548" max="12549" width="12.625" style="343" customWidth="1"/>
    <col min="12550" max="12550" width="17.25" style="343" bestFit="1" customWidth="1"/>
    <col min="12551" max="12551" width="14.25" style="343" customWidth="1"/>
    <col min="12552" max="12552" width="22.25" style="343" customWidth="1"/>
    <col min="12553" max="12553" width="23" style="343" customWidth="1"/>
    <col min="12554" max="12554" width="13" style="343" customWidth="1"/>
    <col min="12555" max="12555" width="12.625" style="343" customWidth="1"/>
    <col min="12556" max="12556" width="11.625" style="343" customWidth="1"/>
    <col min="12557" max="12557" width="8.25" style="343" customWidth="1"/>
    <col min="12558" max="12559" width="12" style="343" customWidth="1"/>
    <col min="12560" max="12798" width="11" style="343"/>
    <col min="12799" max="12799" width="18.25" style="343" bestFit="1" customWidth="1"/>
    <col min="12800" max="12800" width="14.375" style="343" customWidth="1"/>
    <col min="12801" max="12801" width="11.625" style="343" customWidth="1"/>
    <col min="12802" max="12802" width="19" style="343" customWidth="1"/>
    <col min="12803" max="12803" width="15.25" style="343" bestFit="1" customWidth="1"/>
    <col min="12804" max="12805" width="12.625" style="343" customWidth="1"/>
    <col min="12806" max="12806" width="17.25" style="343" bestFit="1" customWidth="1"/>
    <col min="12807" max="12807" width="14.25" style="343" customWidth="1"/>
    <col min="12808" max="12808" width="22.25" style="343" customWidth="1"/>
    <col min="12809" max="12809" width="23" style="343" customWidth="1"/>
    <col min="12810" max="12810" width="13" style="343" customWidth="1"/>
    <col min="12811" max="12811" width="12.625" style="343" customWidth="1"/>
    <col min="12812" max="12812" width="11.625" style="343" customWidth="1"/>
    <col min="12813" max="12813" width="8.25" style="343" customWidth="1"/>
    <col min="12814" max="12815" width="12" style="343" customWidth="1"/>
    <col min="12816" max="13054" width="11" style="343"/>
    <col min="13055" max="13055" width="18.25" style="343" bestFit="1" customWidth="1"/>
    <col min="13056" max="13056" width="14.375" style="343" customWidth="1"/>
    <col min="13057" max="13057" width="11.625" style="343" customWidth="1"/>
    <col min="13058" max="13058" width="19" style="343" customWidth="1"/>
    <col min="13059" max="13059" width="15.25" style="343" bestFit="1" customWidth="1"/>
    <col min="13060" max="13061" width="12.625" style="343" customWidth="1"/>
    <col min="13062" max="13062" width="17.25" style="343" bestFit="1" customWidth="1"/>
    <col min="13063" max="13063" width="14.25" style="343" customWidth="1"/>
    <col min="13064" max="13064" width="22.25" style="343" customWidth="1"/>
    <col min="13065" max="13065" width="23" style="343" customWidth="1"/>
    <col min="13066" max="13066" width="13" style="343" customWidth="1"/>
    <col min="13067" max="13067" width="12.625" style="343" customWidth="1"/>
    <col min="13068" max="13068" width="11.625" style="343" customWidth="1"/>
    <col min="13069" max="13069" width="8.25" style="343" customWidth="1"/>
    <col min="13070" max="13071" width="12" style="343" customWidth="1"/>
    <col min="13072" max="13310" width="11" style="343"/>
    <col min="13311" max="13311" width="18.25" style="343" bestFit="1" customWidth="1"/>
    <col min="13312" max="13312" width="14.375" style="343" customWidth="1"/>
    <col min="13313" max="13313" width="11.625" style="343" customWidth="1"/>
    <col min="13314" max="13314" width="19" style="343" customWidth="1"/>
    <col min="13315" max="13315" width="15.25" style="343" bestFit="1" customWidth="1"/>
    <col min="13316" max="13317" width="12.625" style="343" customWidth="1"/>
    <col min="13318" max="13318" width="17.25" style="343" bestFit="1" customWidth="1"/>
    <col min="13319" max="13319" width="14.25" style="343" customWidth="1"/>
    <col min="13320" max="13320" width="22.25" style="343" customWidth="1"/>
    <col min="13321" max="13321" width="23" style="343" customWidth="1"/>
    <col min="13322" max="13322" width="13" style="343" customWidth="1"/>
    <col min="13323" max="13323" width="12.625" style="343" customWidth="1"/>
    <col min="13324" max="13324" width="11.625" style="343" customWidth="1"/>
    <col min="13325" max="13325" width="8.25" style="343" customWidth="1"/>
    <col min="13326" max="13327" width="12" style="343" customWidth="1"/>
    <col min="13328" max="13566" width="11" style="343"/>
    <col min="13567" max="13567" width="18.25" style="343" bestFit="1" customWidth="1"/>
    <col min="13568" max="13568" width="14.375" style="343" customWidth="1"/>
    <col min="13569" max="13569" width="11.625" style="343" customWidth="1"/>
    <col min="13570" max="13570" width="19" style="343" customWidth="1"/>
    <col min="13571" max="13571" width="15.25" style="343" bestFit="1" customWidth="1"/>
    <col min="13572" max="13573" width="12.625" style="343" customWidth="1"/>
    <col min="13574" max="13574" width="17.25" style="343" bestFit="1" customWidth="1"/>
    <col min="13575" max="13575" width="14.25" style="343" customWidth="1"/>
    <col min="13576" max="13576" width="22.25" style="343" customWidth="1"/>
    <col min="13577" max="13577" width="23" style="343" customWidth="1"/>
    <col min="13578" max="13578" width="13" style="343" customWidth="1"/>
    <col min="13579" max="13579" width="12.625" style="343" customWidth="1"/>
    <col min="13580" max="13580" width="11.625" style="343" customWidth="1"/>
    <col min="13581" max="13581" width="8.25" style="343" customWidth="1"/>
    <col min="13582" max="13583" width="12" style="343" customWidth="1"/>
    <col min="13584" max="13822" width="11" style="343"/>
    <col min="13823" max="13823" width="18.25" style="343" bestFit="1" customWidth="1"/>
    <col min="13824" max="13824" width="14.375" style="343" customWidth="1"/>
    <col min="13825" max="13825" width="11.625" style="343" customWidth="1"/>
    <col min="13826" max="13826" width="19" style="343" customWidth="1"/>
    <col min="13827" max="13827" width="15.25" style="343" bestFit="1" customWidth="1"/>
    <col min="13828" max="13829" width="12.625" style="343" customWidth="1"/>
    <col min="13830" max="13830" width="17.25" style="343" bestFit="1" customWidth="1"/>
    <col min="13831" max="13831" width="14.25" style="343" customWidth="1"/>
    <col min="13832" max="13832" width="22.25" style="343" customWidth="1"/>
    <col min="13833" max="13833" width="23" style="343" customWidth="1"/>
    <col min="13834" max="13834" width="13" style="343" customWidth="1"/>
    <col min="13835" max="13835" width="12.625" style="343" customWidth="1"/>
    <col min="13836" max="13836" width="11.625" style="343" customWidth="1"/>
    <col min="13837" max="13837" width="8.25" style="343" customWidth="1"/>
    <col min="13838" max="13839" width="12" style="343" customWidth="1"/>
    <col min="13840" max="14078" width="11" style="343"/>
    <col min="14079" max="14079" width="18.25" style="343" bestFit="1" customWidth="1"/>
    <col min="14080" max="14080" width="14.375" style="343" customWidth="1"/>
    <col min="14081" max="14081" width="11.625" style="343" customWidth="1"/>
    <col min="14082" max="14082" width="19" style="343" customWidth="1"/>
    <col min="14083" max="14083" width="15.25" style="343" bestFit="1" customWidth="1"/>
    <col min="14084" max="14085" width="12.625" style="343" customWidth="1"/>
    <col min="14086" max="14086" width="17.25" style="343" bestFit="1" customWidth="1"/>
    <col min="14087" max="14087" width="14.25" style="343" customWidth="1"/>
    <col min="14088" max="14088" width="22.25" style="343" customWidth="1"/>
    <col min="14089" max="14089" width="23" style="343" customWidth="1"/>
    <col min="14090" max="14090" width="13" style="343" customWidth="1"/>
    <col min="14091" max="14091" width="12.625" style="343" customWidth="1"/>
    <col min="14092" max="14092" width="11.625" style="343" customWidth="1"/>
    <col min="14093" max="14093" width="8.25" style="343" customWidth="1"/>
    <col min="14094" max="14095" width="12" style="343" customWidth="1"/>
    <col min="14096" max="14334" width="11" style="343"/>
    <col min="14335" max="14335" width="18.25" style="343" bestFit="1" customWidth="1"/>
    <col min="14336" max="14336" width="14.375" style="343" customWidth="1"/>
    <col min="14337" max="14337" width="11.625" style="343" customWidth="1"/>
    <col min="14338" max="14338" width="19" style="343" customWidth="1"/>
    <col min="14339" max="14339" width="15.25" style="343" bestFit="1" customWidth="1"/>
    <col min="14340" max="14341" width="12.625" style="343" customWidth="1"/>
    <col min="14342" max="14342" width="17.25" style="343" bestFit="1" customWidth="1"/>
    <col min="14343" max="14343" width="14.25" style="343" customWidth="1"/>
    <col min="14344" max="14344" width="22.25" style="343" customWidth="1"/>
    <col min="14345" max="14345" width="23" style="343" customWidth="1"/>
    <col min="14346" max="14346" width="13" style="343" customWidth="1"/>
    <col min="14347" max="14347" width="12.625" style="343" customWidth="1"/>
    <col min="14348" max="14348" width="11.625" style="343" customWidth="1"/>
    <col min="14349" max="14349" width="8.25" style="343" customWidth="1"/>
    <col min="14350" max="14351" width="12" style="343" customWidth="1"/>
    <col min="14352" max="14590" width="11" style="343"/>
    <col min="14591" max="14591" width="18.25" style="343" bestFit="1" customWidth="1"/>
    <col min="14592" max="14592" width="14.375" style="343" customWidth="1"/>
    <col min="14593" max="14593" width="11.625" style="343" customWidth="1"/>
    <col min="14594" max="14594" width="19" style="343" customWidth="1"/>
    <col min="14595" max="14595" width="15.25" style="343" bestFit="1" customWidth="1"/>
    <col min="14596" max="14597" width="12.625" style="343" customWidth="1"/>
    <col min="14598" max="14598" width="17.25" style="343" bestFit="1" customWidth="1"/>
    <col min="14599" max="14599" width="14.25" style="343" customWidth="1"/>
    <col min="14600" max="14600" width="22.25" style="343" customWidth="1"/>
    <col min="14601" max="14601" width="23" style="343" customWidth="1"/>
    <col min="14602" max="14602" width="13" style="343" customWidth="1"/>
    <col min="14603" max="14603" width="12.625" style="343" customWidth="1"/>
    <col min="14604" max="14604" width="11.625" style="343" customWidth="1"/>
    <col min="14605" max="14605" width="8.25" style="343" customWidth="1"/>
    <col min="14606" max="14607" width="12" style="343" customWidth="1"/>
    <col min="14608" max="14846" width="11" style="343"/>
    <col min="14847" max="14847" width="18.25" style="343" bestFit="1" customWidth="1"/>
    <col min="14848" max="14848" width="14.375" style="343" customWidth="1"/>
    <col min="14849" max="14849" width="11.625" style="343" customWidth="1"/>
    <col min="14850" max="14850" width="19" style="343" customWidth="1"/>
    <col min="14851" max="14851" width="15.25" style="343" bestFit="1" customWidth="1"/>
    <col min="14852" max="14853" width="12.625" style="343" customWidth="1"/>
    <col min="14854" max="14854" width="17.25" style="343" bestFit="1" customWidth="1"/>
    <col min="14855" max="14855" width="14.25" style="343" customWidth="1"/>
    <col min="14856" max="14856" width="22.25" style="343" customWidth="1"/>
    <col min="14857" max="14857" width="23" style="343" customWidth="1"/>
    <col min="14858" max="14858" width="13" style="343" customWidth="1"/>
    <col min="14859" max="14859" width="12.625" style="343" customWidth="1"/>
    <col min="14860" max="14860" width="11.625" style="343" customWidth="1"/>
    <col min="14861" max="14861" width="8.25" style="343" customWidth="1"/>
    <col min="14862" max="14863" width="12" style="343" customWidth="1"/>
    <col min="14864" max="15102" width="11" style="343"/>
    <col min="15103" max="15103" width="18.25" style="343" bestFit="1" customWidth="1"/>
    <col min="15104" max="15104" width="14.375" style="343" customWidth="1"/>
    <col min="15105" max="15105" width="11.625" style="343" customWidth="1"/>
    <col min="15106" max="15106" width="19" style="343" customWidth="1"/>
    <col min="15107" max="15107" width="15.25" style="343" bestFit="1" customWidth="1"/>
    <col min="15108" max="15109" width="12.625" style="343" customWidth="1"/>
    <col min="15110" max="15110" width="17.25" style="343" bestFit="1" customWidth="1"/>
    <col min="15111" max="15111" width="14.25" style="343" customWidth="1"/>
    <col min="15112" max="15112" width="22.25" style="343" customWidth="1"/>
    <col min="15113" max="15113" width="23" style="343" customWidth="1"/>
    <col min="15114" max="15114" width="13" style="343" customWidth="1"/>
    <col min="15115" max="15115" width="12.625" style="343" customWidth="1"/>
    <col min="15116" max="15116" width="11.625" style="343" customWidth="1"/>
    <col min="15117" max="15117" width="8.25" style="343" customWidth="1"/>
    <col min="15118" max="15119" width="12" style="343" customWidth="1"/>
    <col min="15120" max="15358" width="11" style="343"/>
    <col min="15359" max="15359" width="18.25" style="343" bestFit="1" customWidth="1"/>
    <col min="15360" max="15360" width="14.375" style="343" customWidth="1"/>
    <col min="15361" max="15361" width="11.625" style="343" customWidth="1"/>
    <col min="15362" max="15362" width="19" style="343" customWidth="1"/>
    <col min="15363" max="15363" width="15.25" style="343" bestFit="1" customWidth="1"/>
    <col min="15364" max="15365" width="12.625" style="343" customWidth="1"/>
    <col min="15366" max="15366" width="17.25" style="343" bestFit="1" customWidth="1"/>
    <col min="15367" max="15367" width="14.25" style="343" customWidth="1"/>
    <col min="15368" max="15368" width="22.25" style="343" customWidth="1"/>
    <col min="15369" max="15369" width="23" style="343" customWidth="1"/>
    <col min="15370" max="15370" width="13" style="343" customWidth="1"/>
    <col min="15371" max="15371" width="12.625" style="343" customWidth="1"/>
    <col min="15372" max="15372" width="11.625" style="343" customWidth="1"/>
    <col min="15373" max="15373" width="8.25" style="343" customWidth="1"/>
    <col min="15374" max="15375" width="12" style="343" customWidth="1"/>
    <col min="15376" max="15614" width="11" style="343"/>
    <col min="15615" max="15615" width="18.25" style="343" bestFit="1" customWidth="1"/>
    <col min="15616" max="15616" width="14.375" style="343" customWidth="1"/>
    <col min="15617" max="15617" width="11.625" style="343" customWidth="1"/>
    <col min="15618" max="15618" width="19" style="343" customWidth="1"/>
    <col min="15619" max="15619" width="15.25" style="343" bestFit="1" customWidth="1"/>
    <col min="15620" max="15621" width="12.625" style="343" customWidth="1"/>
    <col min="15622" max="15622" width="17.25" style="343" bestFit="1" customWidth="1"/>
    <col min="15623" max="15623" width="14.25" style="343" customWidth="1"/>
    <col min="15624" max="15624" width="22.25" style="343" customWidth="1"/>
    <col min="15625" max="15625" width="23" style="343" customWidth="1"/>
    <col min="15626" max="15626" width="13" style="343" customWidth="1"/>
    <col min="15627" max="15627" width="12.625" style="343" customWidth="1"/>
    <col min="15628" max="15628" width="11.625" style="343" customWidth="1"/>
    <col min="15629" max="15629" width="8.25" style="343" customWidth="1"/>
    <col min="15630" max="15631" width="12" style="343" customWidth="1"/>
    <col min="15632" max="15870" width="11" style="343"/>
    <col min="15871" max="15871" width="18.25" style="343" bestFit="1" customWidth="1"/>
    <col min="15872" max="15872" width="14.375" style="343" customWidth="1"/>
    <col min="15873" max="15873" width="11.625" style="343" customWidth="1"/>
    <col min="15874" max="15874" width="19" style="343" customWidth="1"/>
    <col min="15875" max="15875" width="15.25" style="343" bestFit="1" customWidth="1"/>
    <col min="15876" max="15877" width="12.625" style="343" customWidth="1"/>
    <col min="15878" max="15878" width="17.25" style="343" bestFit="1" customWidth="1"/>
    <col min="15879" max="15879" width="14.25" style="343" customWidth="1"/>
    <col min="15880" max="15880" width="22.25" style="343" customWidth="1"/>
    <col min="15881" max="15881" width="23" style="343" customWidth="1"/>
    <col min="15882" max="15882" width="13" style="343" customWidth="1"/>
    <col min="15883" max="15883" width="12.625" style="343" customWidth="1"/>
    <col min="15884" max="15884" width="11.625" style="343" customWidth="1"/>
    <col min="15885" max="15885" width="8.25" style="343" customWidth="1"/>
    <col min="15886" max="15887" width="12" style="343" customWidth="1"/>
    <col min="15888" max="16126" width="11" style="343"/>
    <col min="16127" max="16127" width="18.25" style="343" bestFit="1" customWidth="1"/>
    <col min="16128" max="16128" width="14.375" style="343" customWidth="1"/>
    <col min="16129" max="16129" width="11.625" style="343" customWidth="1"/>
    <col min="16130" max="16130" width="19" style="343" customWidth="1"/>
    <col min="16131" max="16131" width="15.25" style="343" bestFit="1" customWidth="1"/>
    <col min="16132" max="16133" width="12.625" style="343" customWidth="1"/>
    <col min="16134" max="16134" width="17.25" style="343" bestFit="1" customWidth="1"/>
    <col min="16135" max="16135" width="14.25" style="343" customWidth="1"/>
    <col min="16136" max="16136" width="22.25" style="343" customWidth="1"/>
    <col min="16137" max="16137" width="23" style="343" customWidth="1"/>
    <col min="16138" max="16138" width="13" style="343" customWidth="1"/>
    <col min="16139" max="16139" width="12.625" style="343" customWidth="1"/>
    <col min="16140" max="16140" width="11.625" style="343" customWidth="1"/>
    <col min="16141" max="16141" width="8.25" style="343" customWidth="1"/>
    <col min="16142" max="16143" width="12" style="343" customWidth="1"/>
    <col min="16144" max="16384" width="11" style="343"/>
  </cols>
  <sheetData>
    <row r="1" spans="1:26" s="290" customFormat="1" ht="13.5" hidden="1" customHeight="1" thickBot="1" x14ac:dyDescent="0.25">
      <c r="A1" s="287">
        <f ca="1">TODAY()</f>
        <v>44000</v>
      </c>
      <c r="B1" s="287"/>
      <c r="C1" s="287"/>
      <c r="D1" s="288"/>
      <c r="E1" s="288"/>
      <c r="F1" s="288"/>
      <c r="G1" s="289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</row>
    <row r="2" spans="1:26" s="290" customFormat="1" ht="45" customHeight="1" thickTop="1" thickBot="1" x14ac:dyDescent="0.25">
      <c r="A2" s="291" t="s">
        <v>189</v>
      </c>
      <c r="B2" s="401"/>
      <c r="C2" s="482">
        <f>Planif!C1</f>
        <v>44197</v>
      </c>
      <c r="D2" s="482">
        <f>Planif!C1</f>
        <v>44197</v>
      </c>
      <c r="E2" s="292"/>
      <c r="F2" s="292"/>
      <c r="G2" s="293"/>
      <c r="H2" s="292"/>
      <c r="I2" s="292"/>
      <c r="J2" s="292"/>
      <c r="K2" s="292"/>
      <c r="L2" s="292"/>
      <c r="M2" s="294"/>
      <c r="N2" s="492" t="s">
        <v>31</v>
      </c>
      <c r="O2" s="493"/>
      <c r="P2" s="493"/>
      <c r="Q2" s="493"/>
      <c r="R2" s="493"/>
      <c r="S2" s="493"/>
      <c r="T2" s="494"/>
      <c r="U2" s="489" t="s">
        <v>0</v>
      </c>
      <c r="V2" s="490"/>
      <c r="W2" s="490"/>
      <c r="X2" s="490"/>
      <c r="Y2" s="490"/>
      <c r="Z2" s="491"/>
    </row>
    <row r="3" spans="1:26" s="290" customFormat="1" ht="38.25" customHeight="1" thickTop="1" x14ac:dyDescent="0.2">
      <c r="A3" s="508" t="s">
        <v>1</v>
      </c>
      <c r="B3" s="514" t="s">
        <v>3</v>
      </c>
      <c r="C3" s="515"/>
      <c r="D3" s="515"/>
      <c r="E3" s="516"/>
      <c r="F3" s="485" t="s">
        <v>241</v>
      </c>
      <c r="G3" s="510" t="s">
        <v>4</v>
      </c>
      <c r="H3" s="512" t="s">
        <v>34</v>
      </c>
      <c r="I3" s="512" t="s">
        <v>2</v>
      </c>
      <c r="J3" s="495" t="s">
        <v>5</v>
      </c>
      <c r="K3" s="496"/>
      <c r="L3" s="497" t="s">
        <v>248</v>
      </c>
      <c r="M3" s="499" t="s">
        <v>36</v>
      </c>
      <c r="N3" s="501" t="s">
        <v>30</v>
      </c>
      <c r="O3" s="502"/>
      <c r="P3" s="502"/>
      <c r="Q3" s="502"/>
      <c r="R3" s="502"/>
      <c r="S3" s="502"/>
      <c r="T3" s="503"/>
      <c r="U3" s="504" t="s">
        <v>6</v>
      </c>
      <c r="V3" s="295" t="s">
        <v>7</v>
      </c>
      <c r="W3" s="295" t="s">
        <v>45</v>
      </c>
      <c r="X3" s="506" t="s">
        <v>59</v>
      </c>
      <c r="Y3" s="483" t="s">
        <v>60</v>
      </c>
      <c r="Z3" s="487" t="s">
        <v>217</v>
      </c>
    </row>
    <row r="4" spans="1:26" s="290" customFormat="1" ht="30.75" customHeight="1" thickBot="1" x14ac:dyDescent="0.25">
      <c r="A4" s="509"/>
      <c r="B4" s="296" t="s">
        <v>8</v>
      </c>
      <c r="C4" s="346" t="s">
        <v>254</v>
      </c>
      <c r="D4" s="296" t="s">
        <v>9</v>
      </c>
      <c r="E4" s="346" t="s">
        <v>254</v>
      </c>
      <c r="F4" s="486"/>
      <c r="G4" s="511"/>
      <c r="H4" s="513"/>
      <c r="I4" s="513"/>
      <c r="J4" s="297" t="s">
        <v>10</v>
      </c>
      <c r="K4" s="298" t="s">
        <v>11</v>
      </c>
      <c r="L4" s="498"/>
      <c r="M4" s="500"/>
      <c r="N4" s="299" t="s">
        <v>35</v>
      </c>
      <c r="O4" s="300" t="s">
        <v>37</v>
      </c>
      <c r="P4" s="300" t="s">
        <v>27</v>
      </c>
      <c r="Q4" s="300" t="s">
        <v>29</v>
      </c>
      <c r="R4" s="300" t="s">
        <v>28</v>
      </c>
      <c r="S4" s="301" t="s">
        <v>53</v>
      </c>
      <c r="T4" s="302" t="s">
        <v>52</v>
      </c>
      <c r="U4" s="505"/>
      <c r="V4" s="298" t="s">
        <v>12</v>
      </c>
      <c r="W4" s="298" t="s">
        <v>12</v>
      </c>
      <c r="X4" s="507"/>
      <c r="Y4" s="484"/>
      <c r="Z4" s="488"/>
    </row>
    <row r="5" spans="1:26" s="290" customFormat="1" ht="20.25" customHeight="1" thickTop="1" x14ac:dyDescent="0.2">
      <c r="A5" s="303" t="s">
        <v>214</v>
      </c>
      <c r="B5" s="304">
        <v>44501</v>
      </c>
      <c r="C5" s="347">
        <f t="shared" ref="C5:C36" si="0">IF(B5="","",WEEKNUM(B5,2))</f>
        <v>45</v>
      </c>
      <c r="D5" s="304">
        <v>44530</v>
      </c>
      <c r="E5" s="347">
        <f t="shared" ref="E5:E26" si="1">IF(D5="","",WEEKNUM(D5,2))</f>
        <v>49</v>
      </c>
      <c r="F5" s="305"/>
      <c r="G5" s="306">
        <f t="shared" ref="G5:G36" ca="1" si="2">IF(B5= "", "",B5-$A$1)</f>
        <v>501</v>
      </c>
      <c r="H5" s="307"/>
      <c r="I5" s="308"/>
      <c r="J5" s="309"/>
      <c r="K5" s="310"/>
      <c r="L5" s="121"/>
      <c r="M5" s="121"/>
      <c r="N5" s="311"/>
      <c r="O5" s="312"/>
      <c r="P5" s="312"/>
      <c r="Q5" s="312"/>
      <c r="R5" s="313"/>
      <c r="S5" s="313"/>
      <c r="T5" s="314">
        <f t="shared" ref="T5:T26" si="3">SUM(N5:S5)</f>
        <v>0</v>
      </c>
      <c r="U5" s="315" t="s">
        <v>21</v>
      </c>
      <c r="V5" s="316" t="s">
        <v>15</v>
      </c>
      <c r="W5" s="310" t="s">
        <v>15</v>
      </c>
      <c r="X5" s="310">
        <v>15</v>
      </c>
      <c r="Y5" s="310">
        <v>15</v>
      </c>
      <c r="Z5" s="352"/>
    </row>
    <row r="6" spans="1:26" s="290" customFormat="1" ht="20.25" customHeight="1" x14ac:dyDescent="0.2">
      <c r="A6" s="320" t="s">
        <v>212</v>
      </c>
      <c r="B6" s="321">
        <v>44505</v>
      </c>
      <c r="C6" s="347">
        <f t="shared" si="0"/>
        <v>45</v>
      </c>
      <c r="D6" s="321">
        <v>44514</v>
      </c>
      <c r="E6" s="347">
        <f t="shared" si="1"/>
        <v>46</v>
      </c>
      <c r="F6" s="322"/>
      <c r="G6" s="323">
        <f t="shared" ca="1" si="2"/>
        <v>505</v>
      </c>
      <c r="H6" s="324"/>
      <c r="I6" s="400"/>
      <c r="J6" s="326"/>
      <c r="K6" s="327"/>
      <c r="L6" s="328" t="s">
        <v>197</v>
      </c>
      <c r="M6" s="328" t="s">
        <v>280</v>
      </c>
      <c r="N6" s="329"/>
      <c r="O6" s="330"/>
      <c r="P6" s="330">
        <v>1</v>
      </c>
      <c r="Q6" s="330"/>
      <c r="R6" s="331"/>
      <c r="S6" s="331"/>
      <c r="T6" s="332">
        <f t="shared" si="3"/>
        <v>1</v>
      </c>
      <c r="U6" s="333"/>
      <c r="V6" s="334"/>
      <c r="W6" s="327"/>
      <c r="X6" s="327">
        <v>6</v>
      </c>
      <c r="Y6" s="310">
        <v>6</v>
      </c>
      <c r="Z6" s="352"/>
    </row>
    <row r="7" spans="1:26" s="290" customFormat="1" ht="20.25" customHeight="1" x14ac:dyDescent="0.2">
      <c r="A7" s="336" t="s">
        <v>178</v>
      </c>
      <c r="B7" s="337">
        <v>44519</v>
      </c>
      <c r="C7" s="347">
        <f t="shared" si="0"/>
        <v>47</v>
      </c>
      <c r="D7" s="337">
        <v>44519</v>
      </c>
      <c r="E7" s="347">
        <f t="shared" si="1"/>
        <v>47</v>
      </c>
      <c r="F7" s="338"/>
      <c r="G7" s="323">
        <f t="shared" ca="1" si="2"/>
        <v>519</v>
      </c>
      <c r="H7" s="339"/>
      <c r="I7" s="399"/>
      <c r="J7" s="326"/>
      <c r="K7" s="327"/>
      <c r="L7" s="328" t="s">
        <v>197</v>
      </c>
      <c r="M7" s="121" t="s">
        <v>388</v>
      </c>
      <c r="N7" s="311"/>
      <c r="O7" s="312"/>
      <c r="P7" s="312"/>
      <c r="Q7" s="312"/>
      <c r="R7" s="313"/>
      <c r="S7" s="313"/>
      <c r="T7" s="314">
        <f t="shared" si="3"/>
        <v>0</v>
      </c>
      <c r="U7" s="315" t="s">
        <v>14</v>
      </c>
      <c r="V7" s="316" t="s">
        <v>15</v>
      </c>
      <c r="W7" s="310" t="s">
        <v>15</v>
      </c>
      <c r="X7" s="310">
        <v>0</v>
      </c>
      <c r="Y7" s="310">
        <v>0</v>
      </c>
      <c r="Z7" s="352"/>
    </row>
    <row r="8" spans="1:26" s="290" customFormat="1" ht="20.25" customHeight="1" x14ac:dyDescent="0.2">
      <c r="A8" s="336" t="s">
        <v>169</v>
      </c>
      <c r="B8" s="397">
        <v>44528</v>
      </c>
      <c r="C8" s="347">
        <f t="shared" si="0"/>
        <v>48</v>
      </c>
      <c r="D8" s="397">
        <v>44528</v>
      </c>
      <c r="E8" s="347">
        <f t="shared" si="1"/>
        <v>48</v>
      </c>
      <c r="F8" s="338"/>
      <c r="G8" s="323">
        <f t="shared" ca="1" si="2"/>
        <v>528</v>
      </c>
      <c r="H8" s="339"/>
      <c r="I8" s="399"/>
      <c r="J8" s="326"/>
      <c r="K8" s="327"/>
      <c r="L8" s="328" t="s">
        <v>197</v>
      </c>
      <c r="M8" s="121" t="s">
        <v>386</v>
      </c>
      <c r="N8" s="311"/>
      <c r="O8" s="312"/>
      <c r="P8" s="312"/>
      <c r="Q8" s="312"/>
      <c r="R8" s="313"/>
      <c r="S8" s="313"/>
      <c r="T8" s="314">
        <f t="shared" si="3"/>
        <v>0</v>
      </c>
      <c r="U8" s="315" t="s">
        <v>14</v>
      </c>
      <c r="V8" s="316" t="s">
        <v>15</v>
      </c>
      <c r="W8" s="310" t="s">
        <v>15</v>
      </c>
      <c r="X8" s="310">
        <v>0</v>
      </c>
      <c r="Y8" s="310">
        <v>0</v>
      </c>
      <c r="Z8" s="352"/>
    </row>
    <row r="9" spans="1:26" s="335" customFormat="1" ht="20.25" customHeight="1" x14ac:dyDescent="0.2">
      <c r="A9" s="303" t="s">
        <v>214</v>
      </c>
      <c r="B9" s="304">
        <v>44531</v>
      </c>
      <c r="C9" s="347">
        <f t="shared" si="0"/>
        <v>49</v>
      </c>
      <c r="D9" s="304">
        <v>44561</v>
      </c>
      <c r="E9" s="347">
        <f t="shared" si="1"/>
        <v>53</v>
      </c>
      <c r="F9" s="305"/>
      <c r="G9" s="306">
        <f t="shared" ca="1" si="2"/>
        <v>531</v>
      </c>
      <c r="H9" s="307"/>
      <c r="I9" s="308"/>
      <c r="J9" s="309"/>
      <c r="K9" s="310"/>
      <c r="L9" s="121"/>
      <c r="M9" s="121"/>
      <c r="N9" s="311"/>
      <c r="O9" s="312"/>
      <c r="P9" s="312"/>
      <c r="Q9" s="312"/>
      <c r="R9" s="313"/>
      <c r="S9" s="313"/>
      <c r="T9" s="314">
        <f t="shared" si="3"/>
        <v>0</v>
      </c>
      <c r="U9" s="318" t="s">
        <v>21</v>
      </c>
      <c r="V9" s="310" t="s">
        <v>15</v>
      </c>
      <c r="W9" s="310" t="s">
        <v>15</v>
      </c>
      <c r="X9" s="310">
        <v>15</v>
      </c>
      <c r="Y9" s="310">
        <v>15</v>
      </c>
      <c r="Z9" s="352"/>
    </row>
    <row r="10" spans="1:26" s="335" customFormat="1" ht="20.25" customHeight="1" x14ac:dyDescent="0.2">
      <c r="A10" s="303" t="s">
        <v>172</v>
      </c>
      <c r="B10" s="304">
        <v>44532</v>
      </c>
      <c r="C10" s="347">
        <f t="shared" si="0"/>
        <v>49</v>
      </c>
      <c r="D10" s="304">
        <v>44533</v>
      </c>
      <c r="E10" s="347">
        <f t="shared" si="1"/>
        <v>49</v>
      </c>
      <c r="F10" s="305"/>
      <c r="G10" s="306">
        <f t="shared" ca="1" si="2"/>
        <v>532</v>
      </c>
      <c r="H10" s="307"/>
      <c r="I10" s="308"/>
      <c r="J10" s="309"/>
      <c r="K10" s="310"/>
      <c r="L10" s="121" t="s">
        <v>197</v>
      </c>
      <c r="M10" s="121" t="s">
        <v>280</v>
      </c>
      <c r="N10" s="311"/>
      <c r="O10" s="312"/>
      <c r="P10" s="312"/>
      <c r="Q10" s="312"/>
      <c r="R10" s="313"/>
      <c r="S10" s="313"/>
      <c r="T10" s="314">
        <f t="shared" si="3"/>
        <v>0</v>
      </c>
      <c r="U10" s="315" t="s">
        <v>21</v>
      </c>
      <c r="V10" s="316" t="s">
        <v>18</v>
      </c>
      <c r="W10" s="310" t="s">
        <v>18</v>
      </c>
      <c r="X10" s="310">
        <v>0</v>
      </c>
      <c r="Y10" s="310">
        <v>0</v>
      </c>
      <c r="Z10" s="352"/>
    </row>
    <row r="11" spans="1:26" s="335" customFormat="1" ht="20.25" customHeight="1" x14ac:dyDescent="0.2">
      <c r="A11" s="303" t="s">
        <v>170</v>
      </c>
      <c r="B11" s="304">
        <v>44533</v>
      </c>
      <c r="C11" s="347">
        <f t="shared" si="0"/>
        <v>49</v>
      </c>
      <c r="D11" s="304">
        <v>44534</v>
      </c>
      <c r="E11" s="347">
        <f t="shared" si="1"/>
        <v>49</v>
      </c>
      <c r="F11" s="305"/>
      <c r="G11" s="306">
        <f t="shared" ca="1" si="2"/>
        <v>533</v>
      </c>
      <c r="H11" s="307"/>
      <c r="I11" s="308"/>
      <c r="J11" s="309"/>
      <c r="K11" s="310"/>
      <c r="L11" s="121" t="s">
        <v>197</v>
      </c>
      <c r="M11" s="121" t="s">
        <v>280</v>
      </c>
      <c r="N11" s="311"/>
      <c r="O11" s="312"/>
      <c r="P11" s="312">
        <v>1</v>
      </c>
      <c r="Q11" s="312"/>
      <c r="R11" s="313"/>
      <c r="S11" s="313"/>
      <c r="T11" s="314">
        <f t="shared" si="3"/>
        <v>1</v>
      </c>
      <c r="U11" s="315" t="s">
        <v>21</v>
      </c>
      <c r="V11" s="316" t="s">
        <v>15</v>
      </c>
      <c r="W11" s="310" t="s">
        <v>15</v>
      </c>
      <c r="X11" s="310">
        <v>4</v>
      </c>
      <c r="Y11" s="310">
        <v>4</v>
      </c>
      <c r="Z11" s="352"/>
    </row>
    <row r="12" spans="1:26" s="290" customFormat="1" ht="20.25" customHeight="1" x14ac:dyDescent="0.2">
      <c r="A12" s="303" t="s">
        <v>221</v>
      </c>
      <c r="B12" s="304">
        <v>44533</v>
      </c>
      <c r="C12" s="347">
        <f t="shared" si="0"/>
        <v>49</v>
      </c>
      <c r="D12" s="304">
        <v>44533</v>
      </c>
      <c r="E12" s="347">
        <f t="shared" si="1"/>
        <v>49</v>
      </c>
      <c r="F12" s="305"/>
      <c r="G12" s="306">
        <f t="shared" ca="1" si="2"/>
        <v>533</v>
      </c>
      <c r="H12" s="307"/>
      <c r="I12" s="308"/>
      <c r="J12" s="309"/>
      <c r="K12" s="310"/>
      <c r="L12" s="121" t="s">
        <v>197</v>
      </c>
      <c r="M12" s="121" t="s">
        <v>380</v>
      </c>
      <c r="N12" s="311">
        <v>4</v>
      </c>
      <c r="O12" s="312">
        <v>5</v>
      </c>
      <c r="P12" s="312">
        <v>13</v>
      </c>
      <c r="Q12" s="312">
        <v>11</v>
      </c>
      <c r="R12" s="313">
        <v>6</v>
      </c>
      <c r="S12" s="313"/>
      <c r="T12" s="314">
        <f t="shared" si="3"/>
        <v>39</v>
      </c>
      <c r="U12" s="315" t="s">
        <v>14</v>
      </c>
      <c r="V12" s="316" t="s">
        <v>15</v>
      </c>
      <c r="W12" s="310" t="s">
        <v>15</v>
      </c>
      <c r="X12" s="310">
        <v>16</v>
      </c>
      <c r="Y12" s="310">
        <v>12</v>
      </c>
      <c r="Z12" s="352" t="s">
        <v>222</v>
      </c>
    </row>
    <row r="13" spans="1:26" s="290" customFormat="1" ht="20.25" customHeight="1" x14ac:dyDescent="0.2">
      <c r="A13" s="303" t="s">
        <v>283</v>
      </c>
      <c r="B13" s="304">
        <v>44533</v>
      </c>
      <c r="C13" s="347">
        <f t="shared" si="0"/>
        <v>49</v>
      </c>
      <c r="D13" s="304">
        <v>44533</v>
      </c>
      <c r="E13" s="347">
        <f t="shared" si="1"/>
        <v>49</v>
      </c>
      <c r="F13" s="305"/>
      <c r="G13" s="306">
        <f t="shared" ca="1" si="2"/>
        <v>533</v>
      </c>
      <c r="H13" s="307"/>
      <c r="I13" s="308"/>
      <c r="J13" s="309"/>
      <c r="K13" s="310"/>
      <c r="L13" s="121" t="s">
        <v>251</v>
      </c>
      <c r="M13" s="286" t="s">
        <v>462</v>
      </c>
      <c r="N13" s="311"/>
      <c r="O13" s="312"/>
      <c r="P13" s="312"/>
      <c r="Q13" s="312"/>
      <c r="R13" s="313"/>
      <c r="S13" s="313"/>
      <c r="T13" s="314">
        <f t="shared" si="3"/>
        <v>0</v>
      </c>
      <c r="U13" s="315"/>
      <c r="V13" s="316"/>
      <c r="W13" s="310"/>
      <c r="X13" s="310">
        <v>0</v>
      </c>
      <c r="Y13" s="310">
        <v>0</v>
      </c>
      <c r="Z13" s="352"/>
    </row>
    <row r="14" spans="1:26" s="290" customFormat="1" ht="20.25" customHeight="1" x14ac:dyDescent="0.2">
      <c r="A14" s="303" t="s">
        <v>171</v>
      </c>
      <c r="B14" s="304">
        <v>44534</v>
      </c>
      <c r="C14" s="347">
        <f t="shared" si="0"/>
        <v>49</v>
      </c>
      <c r="D14" s="304">
        <v>44535</v>
      </c>
      <c r="E14" s="347">
        <f t="shared" si="1"/>
        <v>49</v>
      </c>
      <c r="F14" s="305"/>
      <c r="G14" s="306">
        <f t="shared" ca="1" si="2"/>
        <v>534</v>
      </c>
      <c r="H14" s="307"/>
      <c r="I14" s="308"/>
      <c r="J14" s="309"/>
      <c r="K14" s="310"/>
      <c r="L14" s="121" t="s">
        <v>197</v>
      </c>
      <c r="M14" s="121" t="s">
        <v>380</v>
      </c>
      <c r="N14" s="311">
        <v>4</v>
      </c>
      <c r="O14" s="312">
        <v>4</v>
      </c>
      <c r="P14" s="312">
        <v>20</v>
      </c>
      <c r="Q14" s="312">
        <v>10</v>
      </c>
      <c r="R14" s="313">
        <v>6</v>
      </c>
      <c r="S14" s="313"/>
      <c r="T14" s="314">
        <f t="shared" si="3"/>
        <v>44</v>
      </c>
      <c r="U14" s="315"/>
      <c r="V14" s="316"/>
      <c r="W14" s="310"/>
      <c r="X14" s="310">
        <v>31</v>
      </c>
      <c r="Y14" s="310">
        <v>31</v>
      </c>
      <c r="Z14" s="352"/>
    </row>
    <row r="15" spans="1:26" s="290" customFormat="1" ht="20.25" customHeight="1" x14ac:dyDescent="0.2">
      <c r="A15" s="303" t="s">
        <v>426</v>
      </c>
      <c r="B15" s="304">
        <v>44539</v>
      </c>
      <c r="C15" s="347">
        <f t="shared" si="0"/>
        <v>50</v>
      </c>
      <c r="D15" s="304">
        <v>44539</v>
      </c>
      <c r="E15" s="347">
        <f t="shared" si="1"/>
        <v>50</v>
      </c>
      <c r="F15" s="305"/>
      <c r="G15" s="306">
        <f t="shared" ca="1" si="2"/>
        <v>539</v>
      </c>
      <c r="H15" s="307"/>
      <c r="I15" s="308"/>
      <c r="J15" s="309"/>
      <c r="K15" s="310"/>
      <c r="L15" s="121" t="s">
        <v>197</v>
      </c>
      <c r="M15" s="121" t="s">
        <v>397</v>
      </c>
      <c r="N15" s="311"/>
      <c r="O15" s="312"/>
      <c r="P15" s="312"/>
      <c r="Q15" s="312"/>
      <c r="R15" s="313"/>
      <c r="S15" s="313"/>
      <c r="T15" s="314">
        <f t="shared" si="3"/>
        <v>0</v>
      </c>
      <c r="U15" s="315" t="s">
        <v>14</v>
      </c>
      <c r="V15" s="316" t="s">
        <v>18</v>
      </c>
      <c r="W15" s="310" t="s">
        <v>18</v>
      </c>
      <c r="X15" s="310">
        <v>0</v>
      </c>
      <c r="Y15" s="310">
        <v>0</v>
      </c>
      <c r="Z15" s="352"/>
    </row>
    <row r="16" spans="1:26" s="290" customFormat="1" ht="20.25" customHeight="1" x14ac:dyDescent="0.2">
      <c r="A16" s="303" t="s">
        <v>227</v>
      </c>
      <c r="B16" s="304">
        <v>44539</v>
      </c>
      <c r="C16" s="347">
        <f t="shared" si="0"/>
        <v>50</v>
      </c>
      <c r="D16" s="304">
        <v>44542</v>
      </c>
      <c r="E16" s="347">
        <f t="shared" si="1"/>
        <v>50</v>
      </c>
      <c r="F16" s="305"/>
      <c r="G16" s="306">
        <f t="shared" ca="1" si="2"/>
        <v>539</v>
      </c>
      <c r="H16" s="307"/>
      <c r="I16" s="308"/>
      <c r="J16" s="309"/>
      <c r="K16" s="310"/>
      <c r="L16" s="121" t="s">
        <v>197</v>
      </c>
      <c r="M16" s="121" t="s">
        <v>280</v>
      </c>
      <c r="N16" s="311"/>
      <c r="O16" s="312"/>
      <c r="P16" s="312">
        <v>1</v>
      </c>
      <c r="Q16" s="312"/>
      <c r="R16" s="313"/>
      <c r="S16" s="313"/>
      <c r="T16" s="314">
        <f t="shared" si="3"/>
        <v>1</v>
      </c>
      <c r="U16" s="315" t="s">
        <v>14</v>
      </c>
      <c r="V16" s="316" t="s">
        <v>18</v>
      </c>
      <c r="W16" s="310" t="s">
        <v>18</v>
      </c>
      <c r="X16" s="310">
        <v>4</v>
      </c>
      <c r="Y16" s="310">
        <v>4</v>
      </c>
      <c r="Z16" s="352"/>
    </row>
    <row r="17" spans="1:26" s="290" customFormat="1" ht="20.25" customHeight="1" x14ac:dyDescent="0.2">
      <c r="A17" s="303" t="s">
        <v>205</v>
      </c>
      <c r="B17" s="304">
        <v>44540</v>
      </c>
      <c r="C17" s="347">
        <f t="shared" si="0"/>
        <v>50</v>
      </c>
      <c r="D17" s="304">
        <v>44540</v>
      </c>
      <c r="E17" s="347">
        <f t="shared" si="1"/>
        <v>50</v>
      </c>
      <c r="F17" s="305"/>
      <c r="G17" s="306">
        <f t="shared" ca="1" si="2"/>
        <v>540</v>
      </c>
      <c r="H17" s="307"/>
      <c r="I17" s="308"/>
      <c r="J17" s="309"/>
      <c r="K17" s="310"/>
      <c r="L17" s="121" t="s">
        <v>251</v>
      </c>
      <c r="M17" s="121" t="s">
        <v>380</v>
      </c>
      <c r="N17" s="311">
        <v>3</v>
      </c>
      <c r="O17" s="312">
        <v>4</v>
      </c>
      <c r="P17" s="312">
        <v>17</v>
      </c>
      <c r="Q17" s="312">
        <v>6</v>
      </c>
      <c r="R17" s="313">
        <v>4</v>
      </c>
      <c r="S17" s="313"/>
      <c r="T17" s="314">
        <f t="shared" si="3"/>
        <v>34</v>
      </c>
      <c r="U17" s="315" t="s">
        <v>14</v>
      </c>
      <c r="V17" s="316" t="s">
        <v>15</v>
      </c>
      <c r="W17" s="310" t="s">
        <v>15</v>
      </c>
      <c r="X17" s="310">
        <v>5</v>
      </c>
      <c r="Y17" s="310">
        <v>5</v>
      </c>
      <c r="Z17" s="352"/>
    </row>
    <row r="18" spans="1:26" s="290" customFormat="1" ht="20.25" customHeight="1" x14ac:dyDescent="0.2">
      <c r="A18" s="303" t="s">
        <v>424</v>
      </c>
      <c r="B18" s="304">
        <v>44540</v>
      </c>
      <c r="C18" s="347">
        <f t="shared" si="0"/>
        <v>50</v>
      </c>
      <c r="D18" s="304">
        <v>44540</v>
      </c>
      <c r="E18" s="347">
        <f t="shared" si="1"/>
        <v>50</v>
      </c>
      <c r="F18" s="305" t="s">
        <v>273</v>
      </c>
      <c r="G18" s="306">
        <f t="shared" ca="1" si="2"/>
        <v>540</v>
      </c>
      <c r="H18" s="307"/>
      <c r="I18" s="308"/>
      <c r="J18" s="309"/>
      <c r="K18" s="310"/>
      <c r="L18" s="121" t="s">
        <v>197</v>
      </c>
      <c r="M18" s="121" t="s">
        <v>425</v>
      </c>
      <c r="N18" s="311"/>
      <c r="O18" s="312"/>
      <c r="P18" s="312"/>
      <c r="Q18" s="312"/>
      <c r="R18" s="313"/>
      <c r="S18" s="313"/>
      <c r="T18" s="314">
        <f t="shared" si="3"/>
        <v>0</v>
      </c>
      <c r="U18" s="315"/>
      <c r="V18" s="316"/>
      <c r="W18" s="310"/>
      <c r="X18" s="310">
        <v>0</v>
      </c>
      <c r="Y18" s="310">
        <v>0</v>
      </c>
      <c r="Z18" s="352"/>
    </row>
    <row r="19" spans="1:26" s="290" customFormat="1" ht="20.25" customHeight="1" x14ac:dyDescent="0.2">
      <c r="A19" s="303" t="s">
        <v>427</v>
      </c>
      <c r="B19" s="304">
        <v>44541</v>
      </c>
      <c r="C19" s="347">
        <f t="shared" si="0"/>
        <v>50</v>
      </c>
      <c r="D19" s="304">
        <v>44541</v>
      </c>
      <c r="E19" s="347">
        <f t="shared" si="1"/>
        <v>50</v>
      </c>
      <c r="F19" s="305"/>
      <c r="G19" s="306">
        <f t="shared" ca="1" si="2"/>
        <v>541</v>
      </c>
      <c r="H19" s="307"/>
      <c r="I19" s="308"/>
      <c r="J19" s="309"/>
      <c r="K19" s="310"/>
      <c r="L19" s="121" t="s">
        <v>197</v>
      </c>
      <c r="M19" s="121" t="s">
        <v>398</v>
      </c>
      <c r="N19" s="311"/>
      <c r="O19" s="312"/>
      <c r="P19" s="312"/>
      <c r="Q19" s="312"/>
      <c r="R19" s="313"/>
      <c r="S19" s="313"/>
      <c r="T19" s="314">
        <f t="shared" si="3"/>
        <v>0</v>
      </c>
      <c r="U19" s="315" t="s">
        <v>14</v>
      </c>
      <c r="V19" s="316" t="s">
        <v>18</v>
      </c>
      <c r="W19" s="310" t="s">
        <v>18</v>
      </c>
      <c r="X19" s="310">
        <v>0</v>
      </c>
      <c r="Y19" s="310">
        <v>0</v>
      </c>
      <c r="Z19" s="352"/>
    </row>
    <row r="20" spans="1:26" s="290" customFormat="1" ht="18" customHeight="1" x14ac:dyDescent="0.2">
      <c r="A20" s="303" t="s">
        <v>210</v>
      </c>
      <c r="B20" s="304">
        <v>44542</v>
      </c>
      <c r="C20" s="347">
        <f t="shared" si="0"/>
        <v>50</v>
      </c>
      <c r="D20" s="304">
        <v>44542</v>
      </c>
      <c r="E20" s="347">
        <f t="shared" si="1"/>
        <v>50</v>
      </c>
      <c r="F20" s="305"/>
      <c r="G20" s="306">
        <f t="shared" ca="1" si="2"/>
        <v>542</v>
      </c>
      <c r="H20" s="307"/>
      <c r="I20" s="308"/>
      <c r="J20" s="309"/>
      <c r="K20" s="310"/>
      <c r="L20" s="121" t="s">
        <v>251</v>
      </c>
      <c r="M20" s="121" t="s">
        <v>380</v>
      </c>
      <c r="N20" s="311">
        <v>4</v>
      </c>
      <c r="O20" s="312">
        <v>5</v>
      </c>
      <c r="P20" s="312">
        <v>29</v>
      </c>
      <c r="Q20" s="312">
        <v>3</v>
      </c>
      <c r="R20" s="313">
        <v>4</v>
      </c>
      <c r="S20" s="313"/>
      <c r="T20" s="314">
        <f t="shared" si="3"/>
        <v>45</v>
      </c>
      <c r="U20" s="315" t="s">
        <v>14</v>
      </c>
      <c r="V20" s="316" t="s">
        <v>15</v>
      </c>
      <c r="W20" s="310" t="s">
        <v>15</v>
      </c>
      <c r="X20" s="310">
        <v>18</v>
      </c>
      <c r="Y20" s="310">
        <v>18</v>
      </c>
      <c r="Z20" s="352"/>
    </row>
    <row r="21" spans="1:26" s="290" customFormat="1" ht="27" customHeight="1" x14ac:dyDescent="0.2">
      <c r="A21" s="303" t="s">
        <v>173</v>
      </c>
      <c r="B21" s="304">
        <v>44548</v>
      </c>
      <c r="C21" s="347">
        <f t="shared" si="0"/>
        <v>51</v>
      </c>
      <c r="D21" s="304">
        <v>44548</v>
      </c>
      <c r="E21" s="347">
        <f t="shared" si="1"/>
        <v>51</v>
      </c>
      <c r="F21" s="305"/>
      <c r="G21" s="306">
        <f t="shared" ca="1" si="2"/>
        <v>548</v>
      </c>
      <c r="H21" s="307"/>
      <c r="I21" s="308"/>
      <c r="J21" s="309"/>
      <c r="K21" s="310"/>
      <c r="L21" s="121" t="s">
        <v>197</v>
      </c>
      <c r="M21" s="121" t="s">
        <v>316</v>
      </c>
      <c r="N21" s="311"/>
      <c r="O21" s="312"/>
      <c r="P21" s="312"/>
      <c r="Q21" s="312"/>
      <c r="R21" s="313"/>
      <c r="S21" s="313"/>
      <c r="T21" s="314">
        <f t="shared" si="3"/>
        <v>0</v>
      </c>
      <c r="U21" s="315" t="s">
        <v>21</v>
      </c>
      <c r="V21" s="316" t="s">
        <v>15</v>
      </c>
      <c r="W21" s="310" t="s">
        <v>18</v>
      </c>
      <c r="X21" s="310">
        <v>13</v>
      </c>
      <c r="Y21" s="310">
        <v>0</v>
      </c>
      <c r="Z21" s="352"/>
    </row>
    <row r="22" spans="1:26" s="290" customFormat="1" ht="27" customHeight="1" x14ac:dyDescent="0.2">
      <c r="A22" s="303" t="s">
        <v>173</v>
      </c>
      <c r="B22" s="304">
        <v>44549</v>
      </c>
      <c r="C22" s="347">
        <f t="shared" si="0"/>
        <v>51</v>
      </c>
      <c r="D22" s="304">
        <v>44549</v>
      </c>
      <c r="E22" s="347">
        <f t="shared" si="1"/>
        <v>51</v>
      </c>
      <c r="F22" s="305"/>
      <c r="G22" s="306">
        <f t="shared" ca="1" si="2"/>
        <v>549</v>
      </c>
      <c r="H22" s="307"/>
      <c r="I22" s="395"/>
      <c r="J22" s="309"/>
      <c r="K22" s="310"/>
      <c r="L22" s="121" t="s">
        <v>197</v>
      </c>
      <c r="M22" s="121" t="s">
        <v>316</v>
      </c>
      <c r="N22" s="311"/>
      <c r="O22" s="312"/>
      <c r="P22" s="312"/>
      <c r="Q22" s="312"/>
      <c r="R22" s="313"/>
      <c r="S22" s="313"/>
      <c r="T22" s="314">
        <f t="shared" si="3"/>
        <v>0</v>
      </c>
      <c r="U22" s="318" t="s">
        <v>21</v>
      </c>
      <c r="V22" s="310" t="s">
        <v>15</v>
      </c>
      <c r="W22" s="310" t="s">
        <v>18</v>
      </c>
      <c r="X22" s="310">
        <v>14</v>
      </c>
      <c r="Y22" s="310">
        <v>0</v>
      </c>
      <c r="Z22" s="352"/>
    </row>
    <row r="23" spans="1:26" s="290" customFormat="1" ht="20.25" customHeight="1" x14ac:dyDescent="0.2">
      <c r="A23" s="303" t="s">
        <v>173</v>
      </c>
      <c r="B23" s="304">
        <v>44555</v>
      </c>
      <c r="C23" s="347">
        <f t="shared" si="0"/>
        <v>52</v>
      </c>
      <c r="D23" s="304">
        <v>44555</v>
      </c>
      <c r="E23" s="347">
        <f t="shared" si="1"/>
        <v>52</v>
      </c>
      <c r="F23" s="305"/>
      <c r="G23" s="306">
        <f t="shared" ca="1" si="2"/>
        <v>555</v>
      </c>
      <c r="H23" s="307"/>
      <c r="I23" s="308"/>
      <c r="J23" s="309"/>
      <c r="K23" s="310"/>
      <c r="L23" s="121" t="s">
        <v>197</v>
      </c>
      <c r="M23" s="121" t="s">
        <v>316</v>
      </c>
      <c r="N23" s="311"/>
      <c r="O23" s="312"/>
      <c r="P23" s="312"/>
      <c r="Q23" s="312"/>
      <c r="R23" s="313"/>
      <c r="S23" s="313"/>
      <c r="T23" s="314">
        <f t="shared" si="3"/>
        <v>0</v>
      </c>
      <c r="U23" s="315" t="s">
        <v>21</v>
      </c>
      <c r="V23" s="316" t="s">
        <v>15</v>
      </c>
      <c r="W23" s="310" t="s">
        <v>18</v>
      </c>
      <c r="X23" s="310">
        <v>13</v>
      </c>
      <c r="Y23" s="310">
        <v>0</v>
      </c>
      <c r="Z23" s="352"/>
    </row>
    <row r="24" spans="1:26" s="290" customFormat="1" ht="17.25" customHeight="1" x14ac:dyDescent="0.2">
      <c r="A24" s="303" t="s">
        <v>173</v>
      </c>
      <c r="B24" s="304">
        <v>44556</v>
      </c>
      <c r="C24" s="347">
        <f t="shared" si="0"/>
        <v>52</v>
      </c>
      <c r="D24" s="304">
        <v>44556</v>
      </c>
      <c r="E24" s="347">
        <f t="shared" si="1"/>
        <v>52</v>
      </c>
      <c r="F24" s="305"/>
      <c r="G24" s="306">
        <f t="shared" ca="1" si="2"/>
        <v>556</v>
      </c>
      <c r="H24" s="307"/>
      <c r="I24" s="308"/>
      <c r="J24" s="309"/>
      <c r="K24" s="310"/>
      <c r="L24" s="121" t="s">
        <v>197</v>
      </c>
      <c r="M24" s="286" t="s">
        <v>316</v>
      </c>
      <c r="N24" s="311"/>
      <c r="O24" s="312"/>
      <c r="P24" s="312"/>
      <c r="Q24" s="312"/>
      <c r="R24" s="313"/>
      <c r="S24" s="313"/>
      <c r="T24" s="314">
        <f t="shared" si="3"/>
        <v>0</v>
      </c>
      <c r="U24" s="315" t="s">
        <v>21</v>
      </c>
      <c r="V24" s="316" t="s">
        <v>15</v>
      </c>
      <c r="W24" s="310" t="s">
        <v>18</v>
      </c>
      <c r="X24" s="310">
        <v>14</v>
      </c>
      <c r="Y24" s="310">
        <v>0</v>
      </c>
      <c r="Z24" s="354"/>
    </row>
    <row r="25" spans="1:26" s="290" customFormat="1" ht="17.45" customHeight="1" x14ac:dyDescent="0.2">
      <c r="A25" s="303" t="s">
        <v>174</v>
      </c>
      <c r="B25" s="304">
        <v>44560</v>
      </c>
      <c r="C25" s="347">
        <f t="shared" si="0"/>
        <v>53</v>
      </c>
      <c r="D25" s="304">
        <v>44560</v>
      </c>
      <c r="E25" s="347">
        <f t="shared" si="1"/>
        <v>53</v>
      </c>
      <c r="F25" s="305"/>
      <c r="G25" s="306">
        <f t="shared" ca="1" si="2"/>
        <v>560</v>
      </c>
      <c r="H25" s="307"/>
      <c r="I25" s="308"/>
      <c r="J25" s="309"/>
      <c r="K25" s="310"/>
      <c r="L25" s="121" t="s">
        <v>251</v>
      </c>
      <c r="M25" s="121" t="s">
        <v>380</v>
      </c>
      <c r="N25" s="311"/>
      <c r="O25" s="312"/>
      <c r="P25" s="312"/>
      <c r="Q25" s="312"/>
      <c r="R25" s="313"/>
      <c r="S25" s="313"/>
      <c r="T25" s="314">
        <f t="shared" si="3"/>
        <v>0</v>
      </c>
      <c r="U25" s="315" t="s">
        <v>21</v>
      </c>
      <c r="V25" s="316" t="s">
        <v>18</v>
      </c>
      <c r="W25" s="310" t="s">
        <v>18</v>
      </c>
      <c r="X25" s="310">
        <v>0</v>
      </c>
      <c r="Y25" s="327">
        <v>0</v>
      </c>
      <c r="Z25" s="353"/>
    </row>
    <row r="26" spans="1:26" s="290" customFormat="1" ht="20.25" customHeight="1" x14ac:dyDescent="0.2">
      <c r="A26" s="303" t="s">
        <v>175</v>
      </c>
      <c r="B26" s="304">
        <v>44561</v>
      </c>
      <c r="C26" s="347">
        <f t="shared" si="0"/>
        <v>53</v>
      </c>
      <c r="D26" s="304">
        <v>44562</v>
      </c>
      <c r="E26" s="347">
        <f t="shared" si="1"/>
        <v>1</v>
      </c>
      <c r="F26" s="305"/>
      <c r="G26" s="306">
        <f t="shared" ca="1" si="2"/>
        <v>561</v>
      </c>
      <c r="H26" s="307"/>
      <c r="I26" s="308"/>
      <c r="J26" s="309"/>
      <c r="K26" s="310"/>
      <c r="L26" s="121" t="s">
        <v>372</v>
      </c>
      <c r="M26" s="121" t="s">
        <v>380</v>
      </c>
      <c r="N26" s="311"/>
      <c r="O26" s="312"/>
      <c r="P26" s="312"/>
      <c r="Q26" s="312"/>
      <c r="R26" s="313"/>
      <c r="S26" s="313"/>
      <c r="T26" s="314">
        <f t="shared" si="3"/>
        <v>0</v>
      </c>
      <c r="U26" s="315" t="s">
        <v>14</v>
      </c>
      <c r="V26" s="316" t="s">
        <v>15</v>
      </c>
      <c r="W26" s="310" t="s">
        <v>18</v>
      </c>
      <c r="X26" s="310">
        <v>0</v>
      </c>
      <c r="Y26" s="327">
        <v>0</v>
      </c>
      <c r="Z26" s="353"/>
    </row>
    <row r="27" spans="1:26" s="290" customFormat="1" ht="20.25" customHeight="1" x14ac:dyDescent="0.2">
      <c r="A27" s="303"/>
      <c r="B27" s="304"/>
      <c r="C27" s="347" t="str">
        <f t="shared" si="0"/>
        <v/>
      </c>
      <c r="D27" s="304"/>
      <c r="E27" s="347" t="str">
        <f t="shared" ref="E27:E66" si="4">IF(D27="","",WEEKNUM(D27,2))</f>
        <v/>
      </c>
      <c r="F27" s="305"/>
      <c r="G27" s="306" t="str">
        <f t="shared" si="2"/>
        <v/>
      </c>
      <c r="H27" s="307"/>
      <c r="I27" s="308"/>
      <c r="J27" s="309"/>
      <c r="K27" s="310"/>
      <c r="L27" s="121"/>
      <c r="M27" s="121"/>
      <c r="N27" s="311"/>
      <c r="O27" s="312"/>
      <c r="P27" s="312"/>
      <c r="Q27" s="312"/>
      <c r="R27" s="313"/>
      <c r="S27" s="313"/>
      <c r="T27" s="314">
        <f t="shared" ref="T27:T89" si="5">SUM(N27:S27)</f>
        <v>0</v>
      </c>
      <c r="U27" s="315"/>
      <c r="V27" s="316"/>
      <c r="W27" s="310"/>
      <c r="X27" s="310"/>
      <c r="Y27" s="310"/>
      <c r="Z27" s="352"/>
    </row>
    <row r="28" spans="1:26" s="290" customFormat="1" ht="20.25" customHeight="1" x14ac:dyDescent="0.2">
      <c r="A28" s="303"/>
      <c r="B28" s="304"/>
      <c r="C28" s="347" t="str">
        <f t="shared" si="0"/>
        <v/>
      </c>
      <c r="D28" s="309"/>
      <c r="E28" s="347" t="str">
        <f t="shared" si="4"/>
        <v/>
      </c>
      <c r="F28" s="305"/>
      <c r="G28" s="306" t="str">
        <f t="shared" si="2"/>
        <v/>
      </c>
      <c r="H28" s="307"/>
      <c r="I28" s="308"/>
      <c r="J28" s="309"/>
      <c r="K28" s="310"/>
      <c r="L28" s="286"/>
      <c r="M28" s="286"/>
      <c r="N28" s="311"/>
      <c r="O28" s="312"/>
      <c r="P28" s="312"/>
      <c r="Q28" s="312"/>
      <c r="R28" s="313"/>
      <c r="S28" s="313"/>
      <c r="T28" s="314">
        <f t="shared" si="5"/>
        <v>0</v>
      </c>
      <c r="U28" s="315"/>
      <c r="V28" s="316"/>
      <c r="W28" s="310"/>
      <c r="X28" s="310"/>
      <c r="Y28" s="310"/>
      <c r="Z28" s="352"/>
    </row>
    <row r="29" spans="1:26" s="290" customFormat="1" ht="20.25" customHeight="1" x14ac:dyDescent="0.2">
      <c r="A29" s="303"/>
      <c r="B29" s="304"/>
      <c r="C29" s="347" t="str">
        <f t="shared" si="0"/>
        <v/>
      </c>
      <c r="D29" s="309"/>
      <c r="E29" s="347" t="str">
        <f t="shared" si="4"/>
        <v/>
      </c>
      <c r="F29" s="305"/>
      <c r="G29" s="306" t="str">
        <f t="shared" si="2"/>
        <v/>
      </c>
      <c r="H29" s="307"/>
      <c r="I29" s="308"/>
      <c r="J29" s="309"/>
      <c r="K29" s="310"/>
      <c r="L29" s="121"/>
      <c r="M29" s="121"/>
      <c r="N29" s="311"/>
      <c r="O29" s="312"/>
      <c r="P29" s="312"/>
      <c r="Q29" s="312"/>
      <c r="R29" s="313"/>
      <c r="S29" s="313"/>
      <c r="T29" s="314">
        <f t="shared" si="5"/>
        <v>0</v>
      </c>
      <c r="U29" s="315"/>
      <c r="V29" s="316"/>
      <c r="W29" s="310"/>
      <c r="X29" s="310"/>
      <c r="Y29" s="310"/>
      <c r="Z29" s="352"/>
    </row>
    <row r="30" spans="1:26" s="290" customFormat="1" ht="20.25" customHeight="1" x14ac:dyDescent="0.2">
      <c r="A30" s="303"/>
      <c r="B30" s="304"/>
      <c r="C30" s="347" t="str">
        <f t="shared" si="0"/>
        <v/>
      </c>
      <c r="D30" s="309"/>
      <c r="E30" s="347" t="str">
        <f t="shared" si="4"/>
        <v/>
      </c>
      <c r="F30" s="305"/>
      <c r="G30" s="306" t="str">
        <f t="shared" si="2"/>
        <v/>
      </c>
      <c r="H30" s="307"/>
      <c r="I30" s="308"/>
      <c r="J30" s="309"/>
      <c r="K30" s="310"/>
      <c r="L30" s="121"/>
      <c r="M30" s="121"/>
      <c r="N30" s="311"/>
      <c r="O30" s="312"/>
      <c r="P30" s="312"/>
      <c r="Q30" s="312"/>
      <c r="R30" s="313"/>
      <c r="S30" s="313"/>
      <c r="T30" s="314">
        <f t="shared" si="5"/>
        <v>0</v>
      </c>
      <c r="U30" s="315"/>
      <c r="V30" s="316"/>
      <c r="W30" s="310"/>
      <c r="X30" s="310"/>
      <c r="Y30" s="310"/>
      <c r="Z30" s="352"/>
    </row>
    <row r="31" spans="1:26" s="290" customFormat="1" ht="20.25" customHeight="1" x14ac:dyDescent="0.2">
      <c r="A31" s="303"/>
      <c r="B31" s="304"/>
      <c r="C31" s="347" t="str">
        <f t="shared" si="0"/>
        <v/>
      </c>
      <c r="D31" s="309"/>
      <c r="E31" s="347" t="str">
        <f t="shared" si="4"/>
        <v/>
      </c>
      <c r="F31" s="305"/>
      <c r="G31" s="306" t="str">
        <f t="shared" si="2"/>
        <v/>
      </c>
      <c r="H31" s="307"/>
      <c r="I31" s="308"/>
      <c r="J31" s="309"/>
      <c r="K31" s="310"/>
      <c r="L31" s="121"/>
      <c r="M31" s="121"/>
      <c r="N31" s="311"/>
      <c r="O31" s="312"/>
      <c r="P31" s="312"/>
      <c r="Q31" s="312"/>
      <c r="R31" s="313"/>
      <c r="S31" s="313"/>
      <c r="T31" s="314">
        <f t="shared" si="5"/>
        <v>0</v>
      </c>
      <c r="U31" s="315"/>
      <c r="V31" s="316"/>
      <c r="W31" s="310"/>
      <c r="X31" s="310"/>
      <c r="Y31" s="310"/>
      <c r="Z31" s="352"/>
    </row>
    <row r="32" spans="1:26" s="290" customFormat="1" ht="20.25" customHeight="1" x14ac:dyDescent="0.2">
      <c r="A32" s="303"/>
      <c r="B32" s="317"/>
      <c r="C32" s="347" t="str">
        <f t="shared" si="0"/>
        <v/>
      </c>
      <c r="D32" s="309"/>
      <c r="E32" s="347" t="str">
        <f t="shared" si="4"/>
        <v/>
      </c>
      <c r="F32" s="305"/>
      <c r="G32" s="306" t="str">
        <f t="shared" si="2"/>
        <v/>
      </c>
      <c r="H32" s="307"/>
      <c r="I32" s="308"/>
      <c r="J32" s="309"/>
      <c r="K32" s="310"/>
      <c r="L32" s="286"/>
      <c r="M32" s="286"/>
      <c r="N32" s="311"/>
      <c r="O32" s="312"/>
      <c r="P32" s="312"/>
      <c r="Q32" s="312"/>
      <c r="R32" s="313"/>
      <c r="S32" s="313"/>
      <c r="T32" s="314">
        <f t="shared" si="5"/>
        <v>0</v>
      </c>
      <c r="U32" s="315"/>
      <c r="V32" s="316"/>
      <c r="W32" s="310"/>
      <c r="X32" s="310"/>
      <c r="Y32" s="310"/>
      <c r="Z32" s="352"/>
    </row>
    <row r="33" spans="1:26" s="290" customFormat="1" ht="20.25" customHeight="1" x14ac:dyDescent="0.2">
      <c r="A33" s="303"/>
      <c r="B33" s="304"/>
      <c r="C33" s="347" t="str">
        <f t="shared" si="0"/>
        <v/>
      </c>
      <c r="D33" s="309"/>
      <c r="E33" s="347" t="str">
        <f t="shared" si="4"/>
        <v/>
      </c>
      <c r="F33" s="305"/>
      <c r="G33" s="306" t="str">
        <f t="shared" si="2"/>
        <v/>
      </c>
      <c r="H33" s="307"/>
      <c r="I33" s="308"/>
      <c r="J33" s="309"/>
      <c r="K33" s="310"/>
      <c r="L33" s="121"/>
      <c r="M33" s="121"/>
      <c r="N33" s="311"/>
      <c r="O33" s="312"/>
      <c r="P33" s="312"/>
      <c r="Q33" s="312"/>
      <c r="R33" s="313"/>
      <c r="S33" s="313"/>
      <c r="T33" s="314">
        <f t="shared" si="5"/>
        <v>0</v>
      </c>
      <c r="U33" s="315"/>
      <c r="V33" s="316"/>
      <c r="W33" s="310"/>
      <c r="X33" s="310"/>
      <c r="Y33" s="310"/>
      <c r="Z33" s="352"/>
    </row>
    <row r="34" spans="1:26" s="290" customFormat="1" ht="20.25" customHeight="1" x14ac:dyDescent="0.2">
      <c r="A34" s="303"/>
      <c r="B34" s="304"/>
      <c r="C34" s="347" t="str">
        <f t="shared" si="0"/>
        <v/>
      </c>
      <c r="D34" s="309"/>
      <c r="E34" s="347" t="str">
        <f t="shared" si="4"/>
        <v/>
      </c>
      <c r="F34" s="305"/>
      <c r="G34" s="306" t="str">
        <f t="shared" si="2"/>
        <v/>
      </c>
      <c r="H34" s="307"/>
      <c r="I34" s="308"/>
      <c r="J34" s="309"/>
      <c r="K34" s="310"/>
      <c r="L34" s="121"/>
      <c r="M34" s="121"/>
      <c r="N34" s="311"/>
      <c r="O34" s="312"/>
      <c r="P34" s="312"/>
      <c r="Q34" s="312"/>
      <c r="R34" s="313"/>
      <c r="S34" s="313"/>
      <c r="T34" s="314">
        <f t="shared" si="5"/>
        <v>0</v>
      </c>
      <c r="U34" s="318"/>
      <c r="V34" s="310"/>
      <c r="W34" s="310"/>
      <c r="X34" s="310"/>
      <c r="Y34" s="310"/>
      <c r="Z34" s="352"/>
    </row>
    <row r="35" spans="1:26" s="290" customFormat="1" ht="20.25" customHeight="1" x14ac:dyDescent="0.2">
      <c r="A35" s="424"/>
      <c r="B35" s="304"/>
      <c r="C35" s="347" t="str">
        <f t="shared" si="0"/>
        <v/>
      </c>
      <c r="D35" s="326"/>
      <c r="E35" s="347" t="str">
        <f t="shared" si="4"/>
        <v/>
      </c>
      <c r="F35" s="305"/>
      <c r="G35" s="306" t="str">
        <f t="shared" si="2"/>
        <v/>
      </c>
      <c r="H35" s="307"/>
      <c r="I35" s="308"/>
      <c r="J35" s="309"/>
      <c r="K35" s="310"/>
      <c r="L35" s="121"/>
      <c r="M35" s="121"/>
      <c r="N35" s="311"/>
      <c r="O35" s="312"/>
      <c r="P35" s="312"/>
      <c r="Q35" s="312"/>
      <c r="R35" s="313"/>
      <c r="S35" s="313"/>
      <c r="T35" s="314">
        <f t="shared" si="5"/>
        <v>0</v>
      </c>
      <c r="U35" s="315"/>
      <c r="V35" s="316"/>
      <c r="W35" s="310"/>
      <c r="X35" s="310"/>
      <c r="Y35" s="310"/>
      <c r="Z35" s="352"/>
    </row>
    <row r="36" spans="1:26" s="290" customFormat="1" ht="20.25" customHeight="1" x14ac:dyDescent="0.2">
      <c r="A36" s="303"/>
      <c r="B36" s="304"/>
      <c r="C36" s="347" t="str">
        <f t="shared" si="0"/>
        <v/>
      </c>
      <c r="D36" s="309"/>
      <c r="E36" s="347" t="str">
        <f t="shared" si="4"/>
        <v/>
      </c>
      <c r="F36" s="305"/>
      <c r="G36" s="306" t="str">
        <f t="shared" si="2"/>
        <v/>
      </c>
      <c r="H36" s="307"/>
      <c r="I36" s="308"/>
      <c r="J36" s="309"/>
      <c r="K36" s="310"/>
      <c r="L36" s="121"/>
      <c r="M36" s="121"/>
      <c r="N36" s="311"/>
      <c r="O36" s="312"/>
      <c r="P36" s="312"/>
      <c r="Q36" s="312"/>
      <c r="R36" s="313"/>
      <c r="S36" s="313"/>
      <c r="T36" s="314">
        <f t="shared" si="5"/>
        <v>0</v>
      </c>
      <c r="U36" s="315"/>
      <c r="V36" s="316"/>
      <c r="W36" s="310"/>
      <c r="X36" s="310"/>
      <c r="Y36" s="310"/>
      <c r="Z36" s="352"/>
    </row>
    <row r="37" spans="1:26" s="290" customFormat="1" ht="20.25" customHeight="1" x14ac:dyDescent="0.2">
      <c r="A37" s="303"/>
      <c r="B37" s="304"/>
      <c r="C37" s="347" t="str">
        <f t="shared" ref="C37:C68" si="6">IF(B37="","",WEEKNUM(B37,2))</f>
        <v/>
      </c>
      <c r="D37" s="326"/>
      <c r="E37" s="347" t="str">
        <f t="shared" si="4"/>
        <v/>
      </c>
      <c r="F37" s="305"/>
      <c r="G37" s="306" t="str">
        <f t="shared" ref="G37:G68" si="7">IF(B37= "", "",B37-$A$1)</f>
        <v/>
      </c>
      <c r="H37" s="307"/>
      <c r="I37" s="308"/>
      <c r="J37" s="309"/>
      <c r="K37" s="310"/>
      <c r="L37" s="121"/>
      <c r="M37" s="121"/>
      <c r="N37" s="311"/>
      <c r="O37" s="312"/>
      <c r="P37" s="312"/>
      <c r="Q37" s="312"/>
      <c r="R37" s="313"/>
      <c r="S37" s="313"/>
      <c r="T37" s="314">
        <f t="shared" si="5"/>
        <v>0</v>
      </c>
      <c r="U37" s="315"/>
      <c r="V37" s="316"/>
      <c r="W37" s="310"/>
      <c r="X37" s="310"/>
      <c r="Y37" s="310"/>
      <c r="Z37" s="352"/>
    </row>
    <row r="38" spans="1:26" s="290" customFormat="1" ht="20.25" customHeight="1" x14ac:dyDescent="0.2">
      <c r="A38" s="303"/>
      <c r="B38" s="304"/>
      <c r="C38" s="347" t="str">
        <f t="shared" si="6"/>
        <v/>
      </c>
      <c r="D38" s="309"/>
      <c r="E38" s="347" t="str">
        <f t="shared" si="4"/>
        <v/>
      </c>
      <c r="F38" s="305"/>
      <c r="G38" s="306" t="str">
        <f t="shared" si="7"/>
        <v/>
      </c>
      <c r="H38" s="307"/>
      <c r="I38" s="308"/>
      <c r="J38" s="309"/>
      <c r="K38" s="310"/>
      <c r="L38" s="121"/>
      <c r="M38" s="121"/>
      <c r="N38" s="311"/>
      <c r="O38" s="312"/>
      <c r="P38" s="312"/>
      <c r="Q38" s="312"/>
      <c r="R38" s="313"/>
      <c r="S38" s="313"/>
      <c r="T38" s="314">
        <f t="shared" si="5"/>
        <v>0</v>
      </c>
      <c r="U38" s="318"/>
      <c r="V38" s="310"/>
      <c r="W38" s="310"/>
      <c r="X38" s="310"/>
      <c r="Y38" s="310"/>
      <c r="Z38" s="352"/>
    </row>
    <row r="39" spans="1:26" s="290" customFormat="1" ht="20.25" customHeight="1" x14ac:dyDescent="0.2">
      <c r="A39" s="303"/>
      <c r="B39" s="304"/>
      <c r="C39" s="347" t="str">
        <f t="shared" si="6"/>
        <v/>
      </c>
      <c r="D39" s="326"/>
      <c r="E39" s="347" t="str">
        <f t="shared" si="4"/>
        <v/>
      </c>
      <c r="F39" s="305"/>
      <c r="G39" s="306" t="str">
        <f t="shared" si="7"/>
        <v/>
      </c>
      <c r="H39" s="307"/>
      <c r="I39" s="308"/>
      <c r="J39" s="309"/>
      <c r="K39" s="310"/>
      <c r="L39" s="121"/>
      <c r="M39" s="121"/>
      <c r="N39" s="311"/>
      <c r="O39" s="312"/>
      <c r="P39" s="312"/>
      <c r="Q39" s="312"/>
      <c r="R39" s="313"/>
      <c r="S39" s="313"/>
      <c r="T39" s="314">
        <f t="shared" si="5"/>
        <v>0</v>
      </c>
      <c r="U39" s="315"/>
      <c r="V39" s="316"/>
      <c r="W39" s="310"/>
      <c r="X39" s="310"/>
      <c r="Y39" s="310"/>
      <c r="Z39" s="352"/>
    </row>
    <row r="40" spans="1:26" s="290" customFormat="1" ht="20.25" customHeight="1" x14ac:dyDescent="0.2">
      <c r="A40" s="303"/>
      <c r="B40" s="304"/>
      <c r="C40" s="347" t="str">
        <f t="shared" si="6"/>
        <v/>
      </c>
      <c r="D40" s="309"/>
      <c r="E40" s="347" t="str">
        <f t="shared" si="4"/>
        <v/>
      </c>
      <c r="F40" s="305"/>
      <c r="G40" s="306" t="str">
        <f t="shared" si="7"/>
        <v/>
      </c>
      <c r="H40" s="307"/>
      <c r="I40" s="308"/>
      <c r="J40" s="309"/>
      <c r="K40" s="310"/>
      <c r="L40" s="121"/>
      <c r="M40" s="121"/>
      <c r="N40" s="311"/>
      <c r="O40" s="312"/>
      <c r="P40" s="312"/>
      <c r="Q40" s="312"/>
      <c r="R40" s="313"/>
      <c r="S40" s="313"/>
      <c r="T40" s="314">
        <f t="shared" si="5"/>
        <v>0</v>
      </c>
      <c r="U40" s="318"/>
      <c r="V40" s="310"/>
      <c r="W40" s="310"/>
      <c r="X40" s="310"/>
      <c r="Y40" s="310"/>
      <c r="Z40" s="352"/>
    </row>
    <row r="41" spans="1:26" s="290" customFormat="1" ht="20.25" customHeight="1" x14ac:dyDescent="0.2">
      <c r="A41" s="303"/>
      <c r="B41" s="304"/>
      <c r="C41" s="347" t="str">
        <f t="shared" si="6"/>
        <v/>
      </c>
      <c r="D41" s="309"/>
      <c r="E41" s="347" t="str">
        <f t="shared" si="4"/>
        <v/>
      </c>
      <c r="F41" s="305"/>
      <c r="G41" s="306" t="str">
        <f t="shared" si="7"/>
        <v/>
      </c>
      <c r="H41" s="307"/>
      <c r="I41" s="308"/>
      <c r="J41" s="309"/>
      <c r="K41" s="310"/>
      <c r="L41" s="121"/>
      <c r="M41" s="121"/>
      <c r="N41" s="311"/>
      <c r="O41" s="312"/>
      <c r="P41" s="312"/>
      <c r="Q41" s="312"/>
      <c r="R41" s="313"/>
      <c r="S41" s="313"/>
      <c r="T41" s="314">
        <f t="shared" si="5"/>
        <v>0</v>
      </c>
      <c r="U41" s="315"/>
      <c r="V41" s="316"/>
      <c r="W41" s="310"/>
      <c r="X41" s="310"/>
      <c r="Y41" s="310"/>
      <c r="Z41" s="352"/>
    </row>
    <row r="42" spans="1:26" s="290" customFormat="1" ht="20.25" customHeight="1" x14ac:dyDescent="0.2">
      <c r="A42" s="303"/>
      <c r="B42" s="304"/>
      <c r="C42" s="347" t="str">
        <f t="shared" si="6"/>
        <v/>
      </c>
      <c r="D42" s="309"/>
      <c r="E42" s="347" t="str">
        <f t="shared" si="4"/>
        <v/>
      </c>
      <c r="F42" s="305"/>
      <c r="G42" s="306" t="str">
        <f t="shared" si="7"/>
        <v/>
      </c>
      <c r="H42" s="307"/>
      <c r="I42" s="308"/>
      <c r="J42" s="309"/>
      <c r="K42" s="310"/>
      <c r="L42" s="121"/>
      <c r="M42" s="121"/>
      <c r="N42" s="311"/>
      <c r="O42" s="312"/>
      <c r="P42" s="312"/>
      <c r="Q42" s="312"/>
      <c r="R42" s="313"/>
      <c r="S42" s="313"/>
      <c r="T42" s="314">
        <f t="shared" si="5"/>
        <v>0</v>
      </c>
      <c r="U42" s="315"/>
      <c r="V42" s="316"/>
      <c r="W42" s="310"/>
      <c r="X42" s="310"/>
      <c r="Y42" s="310"/>
      <c r="Z42" s="352"/>
    </row>
    <row r="43" spans="1:26" s="290" customFormat="1" ht="18" x14ac:dyDescent="0.2">
      <c r="A43" s="303"/>
      <c r="B43" s="304"/>
      <c r="C43" s="347" t="str">
        <f t="shared" si="6"/>
        <v/>
      </c>
      <c r="D43" s="309"/>
      <c r="E43" s="347" t="str">
        <f t="shared" si="4"/>
        <v/>
      </c>
      <c r="F43" s="305"/>
      <c r="G43" s="306" t="str">
        <f t="shared" si="7"/>
        <v/>
      </c>
      <c r="H43" s="307"/>
      <c r="I43" s="308"/>
      <c r="J43" s="309"/>
      <c r="K43" s="310"/>
      <c r="L43" s="121"/>
      <c r="M43" s="121"/>
      <c r="N43" s="311"/>
      <c r="O43" s="312"/>
      <c r="P43" s="312"/>
      <c r="Q43" s="312"/>
      <c r="R43" s="313"/>
      <c r="S43" s="313"/>
      <c r="T43" s="314">
        <f t="shared" si="5"/>
        <v>0</v>
      </c>
      <c r="U43" s="318"/>
      <c r="V43" s="310"/>
      <c r="W43" s="310"/>
      <c r="X43" s="310"/>
      <c r="Y43" s="310"/>
      <c r="Z43" s="352"/>
    </row>
    <row r="44" spans="1:26" s="290" customFormat="1" ht="18" x14ac:dyDescent="0.2">
      <c r="A44" s="303"/>
      <c r="B44" s="304"/>
      <c r="C44" s="347" t="str">
        <f t="shared" si="6"/>
        <v/>
      </c>
      <c r="D44" s="309"/>
      <c r="E44" s="347" t="str">
        <f t="shared" si="4"/>
        <v/>
      </c>
      <c r="F44" s="305"/>
      <c r="G44" s="306" t="str">
        <f t="shared" si="7"/>
        <v/>
      </c>
      <c r="H44" s="307"/>
      <c r="I44" s="308"/>
      <c r="J44" s="309"/>
      <c r="K44" s="310"/>
      <c r="L44" s="121"/>
      <c r="M44" s="121"/>
      <c r="N44" s="311"/>
      <c r="O44" s="312"/>
      <c r="P44" s="312"/>
      <c r="Q44" s="312"/>
      <c r="R44" s="313"/>
      <c r="S44" s="313"/>
      <c r="T44" s="314">
        <f t="shared" si="5"/>
        <v>0</v>
      </c>
      <c r="U44" s="315"/>
      <c r="V44" s="316"/>
      <c r="W44" s="310"/>
      <c r="X44" s="310"/>
      <c r="Y44" s="310"/>
      <c r="Z44" s="352"/>
    </row>
    <row r="45" spans="1:26" s="290" customFormat="1" ht="20.25" customHeight="1" x14ac:dyDescent="0.2">
      <c r="A45" s="303"/>
      <c r="B45" s="304"/>
      <c r="C45" s="347" t="str">
        <f t="shared" si="6"/>
        <v/>
      </c>
      <c r="D45" s="309"/>
      <c r="E45" s="347" t="str">
        <f t="shared" si="4"/>
        <v/>
      </c>
      <c r="F45" s="305"/>
      <c r="G45" s="306" t="str">
        <f t="shared" si="7"/>
        <v/>
      </c>
      <c r="H45" s="307"/>
      <c r="I45" s="308"/>
      <c r="J45" s="309"/>
      <c r="K45" s="310"/>
      <c r="L45" s="121"/>
      <c r="M45" s="121"/>
      <c r="N45" s="311"/>
      <c r="O45" s="312"/>
      <c r="P45" s="312"/>
      <c r="Q45" s="312"/>
      <c r="R45" s="313"/>
      <c r="S45" s="313"/>
      <c r="T45" s="314">
        <f t="shared" si="5"/>
        <v>0</v>
      </c>
      <c r="U45" s="318"/>
      <c r="V45" s="310"/>
      <c r="W45" s="310"/>
      <c r="X45" s="310"/>
      <c r="Y45" s="310"/>
      <c r="Z45" s="352"/>
    </row>
    <row r="46" spans="1:26" s="290" customFormat="1" ht="18" x14ac:dyDescent="0.2">
      <c r="A46" s="303"/>
      <c r="B46" s="317"/>
      <c r="C46" s="347" t="str">
        <f t="shared" si="6"/>
        <v/>
      </c>
      <c r="D46" s="309"/>
      <c r="E46" s="347" t="str">
        <f t="shared" si="4"/>
        <v/>
      </c>
      <c r="F46" s="305"/>
      <c r="G46" s="306" t="str">
        <f t="shared" si="7"/>
        <v/>
      </c>
      <c r="H46" s="307"/>
      <c r="I46" s="308"/>
      <c r="J46" s="309"/>
      <c r="K46" s="310"/>
      <c r="L46" s="121"/>
      <c r="M46" s="121"/>
      <c r="N46" s="311"/>
      <c r="O46" s="312"/>
      <c r="P46" s="312"/>
      <c r="Q46" s="312"/>
      <c r="R46" s="313"/>
      <c r="S46" s="313"/>
      <c r="T46" s="314">
        <f t="shared" si="5"/>
        <v>0</v>
      </c>
      <c r="U46" s="315"/>
      <c r="V46" s="316"/>
      <c r="W46" s="310"/>
      <c r="X46" s="310"/>
      <c r="Y46" s="310"/>
      <c r="Z46" s="352"/>
    </row>
    <row r="47" spans="1:26" s="290" customFormat="1" ht="20.25" customHeight="1" x14ac:dyDescent="0.2">
      <c r="A47" s="303"/>
      <c r="B47" s="317"/>
      <c r="C47" s="347" t="str">
        <f t="shared" si="6"/>
        <v/>
      </c>
      <c r="D47" s="309"/>
      <c r="E47" s="347" t="str">
        <f t="shared" si="4"/>
        <v/>
      </c>
      <c r="F47" s="305"/>
      <c r="G47" s="306" t="str">
        <f t="shared" si="7"/>
        <v/>
      </c>
      <c r="H47" s="307"/>
      <c r="I47" s="308"/>
      <c r="J47" s="309"/>
      <c r="K47" s="310"/>
      <c r="L47" s="121"/>
      <c r="M47" s="121"/>
      <c r="N47" s="311"/>
      <c r="O47" s="312"/>
      <c r="P47" s="312"/>
      <c r="Q47" s="312"/>
      <c r="R47" s="313"/>
      <c r="S47" s="313"/>
      <c r="T47" s="314">
        <f t="shared" si="5"/>
        <v>0</v>
      </c>
      <c r="U47" s="318"/>
      <c r="V47" s="310"/>
      <c r="W47" s="310"/>
      <c r="X47" s="310"/>
      <c r="Y47" s="310"/>
      <c r="Z47" s="352"/>
    </row>
    <row r="48" spans="1:26" s="290" customFormat="1" ht="20.25" customHeight="1" x14ac:dyDescent="0.2">
      <c r="A48" s="303"/>
      <c r="B48" s="317"/>
      <c r="C48" s="347" t="str">
        <f t="shared" si="6"/>
        <v/>
      </c>
      <c r="D48" s="309"/>
      <c r="E48" s="347" t="str">
        <f t="shared" si="4"/>
        <v/>
      </c>
      <c r="F48" s="305"/>
      <c r="G48" s="306" t="str">
        <f t="shared" si="7"/>
        <v/>
      </c>
      <c r="H48" s="307"/>
      <c r="I48" s="308"/>
      <c r="J48" s="309"/>
      <c r="K48" s="310"/>
      <c r="L48" s="121"/>
      <c r="M48" s="121"/>
      <c r="N48" s="311"/>
      <c r="O48" s="312"/>
      <c r="P48" s="312"/>
      <c r="Q48" s="312"/>
      <c r="R48" s="313"/>
      <c r="S48" s="313"/>
      <c r="T48" s="314">
        <f t="shared" si="5"/>
        <v>0</v>
      </c>
      <c r="U48" s="318"/>
      <c r="V48" s="310"/>
      <c r="W48" s="310"/>
      <c r="X48" s="310"/>
      <c r="Y48" s="310"/>
      <c r="Z48" s="352"/>
    </row>
    <row r="49" spans="1:26" s="290" customFormat="1" ht="20.25" customHeight="1" x14ac:dyDescent="0.2">
      <c r="A49" s="303"/>
      <c r="B49" s="317"/>
      <c r="C49" s="347" t="str">
        <f t="shared" si="6"/>
        <v/>
      </c>
      <c r="D49" s="309"/>
      <c r="E49" s="347" t="str">
        <f t="shared" si="4"/>
        <v/>
      </c>
      <c r="F49" s="305"/>
      <c r="G49" s="306" t="str">
        <f t="shared" si="7"/>
        <v/>
      </c>
      <c r="H49" s="307"/>
      <c r="I49" s="308"/>
      <c r="J49" s="309"/>
      <c r="K49" s="310"/>
      <c r="L49" s="121"/>
      <c r="M49" s="121"/>
      <c r="N49" s="311"/>
      <c r="O49" s="312"/>
      <c r="P49" s="312"/>
      <c r="Q49" s="312"/>
      <c r="R49" s="313"/>
      <c r="S49" s="313"/>
      <c r="T49" s="314">
        <f t="shared" si="5"/>
        <v>0</v>
      </c>
      <c r="U49" s="318"/>
      <c r="V49" s="310"/>
      <c r="W49" s="310"/>
      <c r="X49" s="310"/>
      <c r="Y49" s="310"/>
      <c r="Z49" s="352"/>
    </row>
    <row r="50" spans="1:26" s="290" customFormat="1" ht="20.25" customHeight="1" x14ac:dyDescent="0.2">
      <c r="A50" s="320"/>
      <c r="B50" s="317"/>
      <c r="C50" s="347" t="str">
        <f t="shared" si="6"/>
        <v/>
      </c>
      <c r="D50" s="309"/>
      <c r="E50" s="347" t="str">
        <f t="shared" si="4"/>
        <v/>
      </c>
      <c r="F50" s="305"/>
      <c r="G50" s="306" t="str">
        <f t="shared" si="7"/>
        <v/>
      </c>
      <c r="H50" s="307"/>
      <c r="I50" s="308"/>
      <c r="J50" s="309"/>
      <c r="K50" s="310"/>
      <c r="L50" s="121"/>
      <c r="M50" s="121"/>
      <c r="N50" s="311"/>
      <c r="O50" s="312"/>
      <c r="P50" s="312"/>
      <c r="Q50" s="312"/>
      <c r="R50" s="313"/>
      <c r="S50" s="313"/>
      <c r="T50" s="314">
        <f t="shared" si="5"/>
        <v>0</v>
      </c>
      <c r="U50" s="318"/>
      <c r="V50" s="310"/>
      <c r="W50" s="310"/>
      <c r="X50" s="310"/>
      <c r="Y50" s="310"/>
      <c r="Z50" s="352"/>
    </row>
    <row r="51" spans="1:26" s="290" customFormat="1" ht="20.25" customHeight="1" x14ac:dyDescent="0.2">
      <c r="A51" s="320"/>
      <c r="B51" s="317"/>
      <c r="C51" s="347" t="str">
        <f t="shared" si="6"/>
        <v/>
      </c>
      <c r="D51" s="309"/>
      <c r="E51" s="347" t="str">
        <f t="shared" si="4"/>
        <v/>
      </c>
      <c r="F51" s="305"/>
      <c r="G51" s="306" t="str">
        <f t="shared" si="7"/>
        <v/>
      </c>
      <c r="H51" s="307"/>
      <c r="I51" s="308"/>
      <c r="J51" s="309"/>
      <c r="K51" s="310"/>
      <c r="L51" s="121"/>
      <c r="M51" s="121"/>
      <c r="N51" s="311"/>
      <c r="O51" s="312"/>
      <c r="P51" s="312"/>
      <c r="Q51" s="312"/>
      <c r="R51" s="313"/>
      <c r="S51" s="313"/>
      <c r="T51" s="314">
        <f t="shared" si="5"/>
        <v>0</v>
      </c>
      <c r="U51" s="318"/>
      <c r="V51" s="310"/>
      <c r="W51" s="310"/>
      <c r="X51" s="310"/>
      <c r="Y51" s="310"/>
      <c r="Z51" s="357"/>
    </row>
    <row r="52" spans="1:26" s="290" customFormat="1" ht="20.25" customHeight="1" x14ac:dyDescent="0.2">
      <c r="A52" s="303"/>
      <c r="B52" s="317"/>
      <c r="C52" s="347" t="str">
        <f t="shared" si="6"/>
        <v/>
      </c>
      <c r="D52" s="309"/>
      <c r="E52" s="347" t="str">
        <f t="shared" si="4"/>
        <v/>
      </c>
      <c r="F52" s="305"/>
      <c r="G52" s="306" t="str">
        <f t="shared" si="7"/>
        <v/>
      </c>
      <c r="H52" s="307"/>
      <c r="I52" s="308"/>
      <c r="J52" s="309"/>
      <c r="K52" s="310"/>
      <c r="L52" s="121"/>
      <c r="M52" s="121"/>
      <c r="N52" s="311"/>
      <c r="O52" s="312"/>
      <c r="P52" s="312"/>
      <c r="Q52" s="312"/>
      <c r="R52" s="313"/>
      <c r="S52" s="313"/>
      <c r="T52" s="314">
        <f t="shared" si="5"/>
        <v>0</v>
      </c>
      <c r="U52" s="318"/>
      <c r="V52" s="310"/>
      <c r="W52" s="310"/>
      <c r="X52" s="310"/>
      <c r="Y52" s="310"/>
      <c r="Z52" s="352"/>
    </row>
    <row r="53" spans="1:26" s="290" customFormat="1" ht="20.25" customHeight="1" x14ac:dyDescent="0.2">
      <c r="A53" s="303"/>
      <c r="B53" s="317"/>
      <c r="C53" s="347" t="str">
        <f t="shared" si="6"/>
        <v/>
      </c>
      <c r="D53" s="309"/>
      <c r="E53" s="347" t="str">
        <f t="shared" si="4"/>
        <v/>
      </c>
      <c r="F53" s="305"/>
      <c r="G53" s="306" t="str">
        <f t="shared" si="7"/>
        <v/>
      </c>
      <c r="H53" s="307"/>
      <c r="I53" s="308"/>
      <c r="J53" s="309"/>
      <c r="K53" s="310"/>
      <c r="L53" s="121"/>
      <c r="M53" s="121"/>
      <c r="N53" s="311"/>
      <c r="O53" s="312"/>
      <c r="P53" s="312"/>
      <c r="Q53" s="312"/>
      <c r="R53" s="313"/>
      <c r="S53" s="313"/>
      <c r="T53" s="314">
        <f t="shared" si="5"/>
        <v>0</v>
      </c>
      <c r="U53" s="315"/>
      <c r="V53" s="316"/>
      <c r="W53" s="310"/>
      <c r="X53" s="310"/>
      <c r="Y53" s="310"/>
      <c r="Z53" s="352"/>
    </row>
    <row r="54" spans="1:26" s="290" customFormat="1" ht="20.25" customHeight="1" x14ac:dyDescent="0.2">
      <c r="A54" s="303"/>
      <c r="B54" s="317"/>
      <c r="C54" s="347" t="str">
        <f t="shared" si="6"/>
        <v/>
      </c>
      <c r="D54" s="309"/>
      <c r="E54" s="347" t="str">
        <f t="shared" si="4"/>
        <v/>
      </c>
      <c r="F54" s="305"/>
      <c r="G54" s="306" t="str">
        <f t="shared" si="7"/>
        <v/>
      </c>
      <c r="H54" s="307"/>
      <c r="I54" s="308"/>
      <c r="J54" s="309"/>
      <c r="K54" s="310"/>
      <c r="L54" s="121"/>
      <c r="M54" s="121"/>
      <c r="N54" s="311"/>
      <c r="O54" s="312"/>
      <c r="P54" s="312"/>
      <c r="Q54" s="312"/>
      <c r="R54" s="313"/>
      <c r="S54" s="313"/>
      <c r="T54" s="314">
        <f t="shared" si="5"/>
        <v>0</v>
      </c>
      <c r="U54" s="318"/>
      <c r="V54" s="310"/>
      <c r="W54" s="310"/>
      <c r="X54" s="310"/>
      <c r="Y54" s="310"/>
      <c r="Z54" s="352"/>
    </row>
    <row r="55" spans="1:26" s="290" customFormat="1" ht="20.25" customHeight="1" x14ac:dyDescent="0.2">
      <c r="A55" s="303"/>
      <c r="B55" s="317"/>
      <c r="C55" s="347" t="str">
        <f t="shared" si="6"/>
        <v/>
      </c>
      <c r="D55" s="309"/>
      <c r="E55" s="347" t="str">
        <f t="shared" si="4"/>
        <v/>
      </c>
      <c r="F55" s="305"/>
      <c r="G55" s="306" t="str">
        <f t="shared" si="7"/>
        <v/>
      </c>
      <c r="H55" s="307"/>
      <c r="I55" s="308"/>
      <c r="J55" s="309"/>
      <c r="K55" s="310"/>
      <c r="L55" s="121"/>
      <c r="M55" s="121"/>
      <c r="N55" s="311"/>
      <c r="O55" s="312"/>
      <c r="P55" s="312"/>
      <c r="Q55" s="312"/>
      <c r="R55" s="313"/>
      <c r="S55" s="313"/>
      <c r="T55" s="314">
        <f t="shared" si="5"/>
        <v>0</v>
      </c>
      <c r="U55" s="318"/>
      <c r="V55" s="310"/>
      <c r="W55" s="310"/>
      <c r="X55" s="310"/>
      <c r="Y55" s="310"/>
      <c r="Z55" s="352"/>
    </row>
    <row r="56" spans="1:26" s="290" customFormat="1" ht="20.25" customHeight="1" x14ac:dyDescent="0.2">
      <c r="A56" s="303"/>
      <c r="B56" s="317"/>
      <c r="C56" s="347" t="str">
        <f t="shared" si="6"/>
        <v/>
      </c>
      <c r="D56" s="309"/>
      <c r="E56" s="347" t="str">
        <f t="shared" si="4"/>
        <v/>
      </c>
      <c r="F56" s="305"/>
      <c r="G56" s="306" t="str">
        <f t="shared" si="7"/>
        <v/>
      </c>
      <c r="H56" s="307"/>
      <c r="I56" s="308"/>
      <c r="J56" s="309"/>
      <c r="K56" s="310"/>
      <c r="L56" s="121"/>
      <c r="M56" s="121"/>
      <c r="N56" s="311"/>
      <c r="O56" s="312"/>
      <c r="P56" s="312"/>
      <c r="Q56" s="312"/>
      <c r="R56" s="313"/>
      <c r="S56" s="313"/>
      <c r="T56" s="314">
        <f t="shared" si="5"/>
        <v>0</v>
      </c>
      <c r="U56" s="318"/>
      <c r="V56" s="310"/>
      <c r="W56" s="310"/>
      <c r="X56" s="310"/>
      <c r="Y56" s="310"/>
      <c r="Z56" s="352"/>
    </row>
    <row r="57" spans="1:26" s="290" customFormat="1" ht="20.25" customHeight="1" x14ac:dyDescent="0.2">
      <c r="A57" s="303"/>
      <c r="B57" s="317"/>
      <c r="C57" s="347" t="str">
        <f t="shared" si="6"/>
        <v/>
      </c>
      <c r="D57" s="309"/>
      <c r="E57" s="347" t="str">
        <f t="shared" si="4"/>
        <v/>
      </c>
      <c r="F57" s="305"/>
      <c r="G57" s="306" t="str">
        <f t="shared" si="7"/>
        <v/>
      </c>
      <c r="H57" s="307"/>
      <c r="I57" s="308"/>
      <c r="J57" s="309"/>
      <c r="K57" s="310"/>
      <c r="L57" s="121"/>
      <c r="M57" s="121"/>
      <c r="N57" s="311"/>
      <c r="O57" s="312"/>
      <c r="P57" s="312"/>
      <c r="Q57" s="312"/>
      <c r="R57" s="313"/>
      <c r="S57" s="313"/>
      <c r="T57" s="314">
        <f t="shared" si="5"/>
        <v>0</v>
      </c>
      <c r="U57" s="318"/>
      <c r="V57" s="310"/>
      <c r="W57" s="310"/>
      <c r="X57" s="310"/>
      <c r="Y57" s="310"/>
      <c r="Z57" s="352"/>
    </row>
    <row r="58" spans="1:26" s="290" customFormat="1" ht="20.25" customHeight="1" x14ac:dyDescent="0.2">
      <c r="A58" s="303"/>
      <c r="B58" s="317"/>
      <c r="C58" s="347" t="str">
        <f t="shared" si="6"/>
        <v/>
      </c>
      <c r="D58" s="309"/>
      <c r="E58" s="347" t="str">
        <f t="shared" si="4"/>
        <v/>
      </c>
      <c r="F58" s="305"/>
      <c r="G58" s="306" t="str">
        <f t="shared" si="7"/>
        <v/>
      </c>
      <c r="H58" s="307"/>
      <c r="I58" s="308"/>
      <c r="J58" s="309"/>
      <c r="K58" s="310"/>
      <c r="L58" s="121"/>
      <c r="M58" s="121"/>
      <c r="N58" s="311"/>
      <c r="O58" s="312"/>
      <c r="P58" s="312"/>
      <c r="Q58" s="312"/>
      <c r="R58" s="313"/>
      <c r="S58" s="313"/>
      <c r="T58" s="314">
        <f t="shared" si="5"/>
        <v>0</v>
      </c>
      <c r="U58" s="318"/>
      <c r="V58" s="310"/>
      <c r="W58" s="310"/>
      <c r="X58" s="310"/>
      <c r="Y58" s="310"/>
      <c r="Z58" s="352"/>
    </row>
    <row r="59" spans="1:26" s="290" customFormat="1" ht="20.25" customHeight="1" x14ac:dyDescent="0.2">
      <c r="A59" s="303"/>
      <c r="B59" s="317"/>
      <c r="C59" s="347" t="str">
        <f t="shared" si="6"/>
        <v/>
      </c>
      <c r="D59" s="309"/>
      <c r="E59" s="347" t="str">
        <f t="shared" si="4"/>
        <v/>
      </c>
      <c r="F59" s="305"/>
      <c r="G59" s="306" t="str">
        <f t="shared" si="7"/>
        <v/>
      </c>
      <c r="H59" s="307"/>
      <c r="I59" s="308"/>
      <c r="J59" s="309"/>
      <c r="K59" s="310"/>
      <c r="L59" s="121"/>
      <c r="M59" s="121"/>
      <c r="N59" s="311"/>
      <c r="O59" s="312"/>
      <c r="P59" s="312"/>
      <c r="Q59" s="312"/>
      <c r="R59" s="313"/>
      <c r="S59" s="313"/>
      <c r="T59" s="314">
        <f t="shared" si="5"/>
        <v>0</v>
      </c>
      <c r="U59" s="318"/>
      <c r="V59" s="310"/>
      <c r="W59" s="310"/>
      <c r="X59" s="310"/>
      <c r="Y59" s="310"/>
      <c r="Z59" s="352"/>
    </row>
    <row r="60" spans="1:26" s="290" customFormat="1" ht="20.25" customHeight="1" x14ac:dyDescent="0.2">
      <c r="A60" s="303"/>
      <c r="B60" s="317"/>
      <c r="C60" s="347" t="str">
        <f t="shared" si="6"/>
        <v/>
      </c>
      <c r="D60" s="309"/>
      <c r="E60" s="347" t="str">
        <f t="shared" si="4"/>
        <v/>
      </c>
      <c r="F60" s="305"/>
      <c r="G60" s="306" t="str">
        <f t="shared" si="7"/>
        <v/>
      </c>
      <c r="H60" s="307"/>
      <c r="I60" s="308"/>
      <c r="J60" s="309"/>
      <c r="K60" s="310"/>
      <c r="L60" s="121"/>
      <c r="M60" s="121"/>
      <c r="N60" s="311"/>
      <c r="O60" s="312"/>
      <c r="P60" s="312"/>
      <c r="Q60" s="312"/>
      <c r="R60" s="313"/>
      <c r="S60" s="313"/>
      <c r="T60" s="314">
        <f t="shared" si="5"/>
        <v>0</v>
      </c>
      <c r="U60" s="318"/>
      <c r="V60" s="310"/>
      <c r="W60" s="310"/>
      <c r="X60" s="310"/>
      <c r="Y60" s="310"/>
      <c r="Z60" s="352"/>
    </row>
    <row r="61" spans="1:26" s="290" customFormat="1" ht="20.25" customHeight="1" x14ac:dyDescent="0.2">
      <c r="A61" s="303"/>
      <c r="B61" s="317"/>
      <c r="C61" s="347" t="str">
        <f t="shared" si="6"/>
        <v/>
      </c>
      <c r="D61" s="309"/>
      <c r="E61" s="347" t="str">
        <f t="shared" si="4"/>
        <v/>
      </c>
      <c r="F61" s="305"/>
      <c r="G61" s="306" t="str">
        <f t="shared" si="7"/>
        <v/>
      </c>
      <c r="H61" s="307"/>
      <c r="I61" s="308"/>
      <c r="J61" s="309"/>
      <c r="K61" s="310"/>
      <c r="L61" s="121"/>
      <c r="M61" s="121"/>
      <c r="N61" s="311"/>
      <c r="O61" s="312"/>
      <c r="P61" s="312"/>
      <c r="Q61" s="312"/>
      <c r="R61" s="313"/>
      <c r="S61" s="313"/>
      <c r="T61" s="314">
        <f t="shared" si="5"/>
        <v>0</v>
      </c>
      <c r="U61" s="318"/>
      <c r="V61" s="310"/>
      <c r="W61" s="310"/>
      <c r="X61" s="310"/>
      <c r="Y61" s="310"/>
      <c r="Z61" s="352"/>
    </row>
    <row r="62" spans="1:26" s="290" customFormat="1" ht="20.25" customHeight="1" x14ac:dyDescent="0.2">
      <c r="A62" s="303"/>
      <c r="B62" s="317"/>
      <c r="C62" s="347" t="str">
        <f t="shared" si="6"/>
        <v/>
      </c>
      <c r="D62" s="309"/>
      <c r="E62" s="347" t="str">
        <f t="shared" si="4"/>
        <v/>
      </c>
      <c r="F62" s="305"/>
      <c r="G62" s="306" t="str">
        <f t="shared" si="7"/>
        <v/>
      </c>
      <c r="H62" s="307"/>
      <c r="I62" s="308"/>
      <c r="J62" s="309"/>
      <c r="K62" s="310"/>
      <c r="L62" s="121"/>
      <c r="M62" s="121"/>
      <c r="N62" s="311"/>
      <c r="O62" s="312"/>
      <c r="P62" s="312"/>
      <c r="Q62" s="312"/>
      <c r="R62" s="313"/>
      <c r="S62" s="313"/>
      <c r="T62" s="314">
        <f t="shared" si="5"/>
        <v>0</v>
      </c>
      <c r="U62" s="318"/>
      <c r="V62" s="310"/>
      <c r="W62" s="310"/>
      <c r="X62" s="310"/>
      <c r="Y62" s="310"/>
      <c r="Z62" s="352"/>
    </row>
    <row r="63" spans="1:26" s="290" customFormat="1" ht="20.25" customHeight="1" x14ac:dyDescent="0.2">
      <c r="A63" s="303"/>
      <c r="B63" s="317"/>
      <c r="C63" s="347" t="str">
        <f t="shared" si="6"/>
        <v/>
      </c>
      <c r="D63" s="309"/>
      <c r="E63" s="347" t="str">
        <f t="shared" si="4"/>
        <v/>
      </c>
      <c r="F63" s="305"/>
      <c r="G63" s="306" t="str">
        <f t="shared" si="7"/>
        <v/>
      </c>
      <c r="H63" s="307"/>
      <c r="I63" s="308"/>
      <c r="J63" s="309"/>
      <c r="K63" s="310"/>
      <c r="L63" s="121"/>
      <c r="M63" s="121"/>
      <c r="N63" s="311"/>
      <c r="O63" s="312"/>
      <c r="P63" s="312"/>
      <c r="Q63" s="312"/>
      <c r="R63" s="313"/>
      <c r="S63" s="313"/>
      <c r="T63" s="314">
        <f t="shared" si="5"/>
        <v>0</v>
      </c>
      <c r="U63" s="318"/>
      <c r="V63" s="310"/>
      <c r="W63" s="310"/>
      <c r="X63" s="310"/>
      <c r="Y63" s="310"/>
      <c r="Z63" s="352"/>
    </row>
    <row r="64" spans="1:26" s="290" customFormat="1" ht="20.25" customHeight="1" x14ac:dyDescent="0.2">
      <c r="A64" s="303"/>
      <c r="B64" s="317"/>
      <c r="C64" s="347" t="str">
        <f t="shared" si="6"/>
        <v/>
      </c>
      <c r="D64" s="309"/>
      <c r="E64" s="347" t="str">
        <f t="shared" si="4"/>
        <v/>
      </c>
      <c r="F64" s="305"/>
      <c r="G64" s="306" t="str">
        <f t="shared" si="7"/>
        <v/>
      </c>
      <c r="H64" s="307"/>
      <c r="I64" s="308"/>
      <c r="J64" s="309"/>
      <c r="K64" s="310"/>
      <c r="L64" s="121"/>
      <c r="M64" s="121"/>
      <c r="N64" s="311"/>
      <c r="O64" s="312"/>
      <c r="P64" s="312"/>
      <c r="Q64" s="312"/>
      <c r="R64" s="313"/>
      <c r="S64" s="313"/>
      <c r="T64" s="314">
        <f t="shared" si="5"/>
        <v>0</v>
      </c>
      <c r="U64" s="318"/>
      <c r="V64" s="310"/>
      <c r="W64" s="310"/>
      <c r="X64" s="310"/>
      <c r="Y64" s="310"/>
      <c r="Z64" s="352"/>
    </row>
    <row r="65" spans="1:26" s="290" customFormat="1" ht="20.25" customHeight="1" x14ac:dyDescent="0.2">
      <c r="A65" s="303"/>
      <c r="B65" s="317"/>
      <c r="C65" s="347" t="str">
        <f t="shared" si="6"/>
        <v/>
      </c>
      <c r="D65" s="309"/>
      <c r="E65" s="347" t="str">
        <f t="shared" si="4"/>
        <v/>
      </c>
      <c r="F65" s="305"/>
      <c r="G65" s="306" t="str">
        <f t="shared" si="7"/>
        <v/>
      </c>
      <c r="H65" s="307"/>
      <c r="I65" s="308"/>
      <c r="J65" s="309"/>
      <c r="K65" s="310"/>
      <c r="L65" s="121"/>
      <c r="M65" s="121"/>
      <c r="N65" s="311"/>
      <c r="O65" s="312"/>
      <c r="P65" s="312"/>
      <c r="Q65" s="312"/>
      <c r="R65" s="313"/>
      <c r="S65" s="313"/>
      <c r="T65" s="314">
        <f t="shared" si="5"/>
        <v>0</v>
      </c>
      <c r="U65" s="318"/>
      <c r="V65" s="310"/>
      <c r="W65" s="310"/>
      <c r="X65" s="310"/>
      <c r="Y65" s="310"/>
      <c r="Z65" s="352"/>
    </row>
    <row r="66" spans="1:26" s="290" customFormat="1" ht="20.25" customHeight="1" x14ac:dyDescent="0.2">
      <c r="A66" s="303"/>
      <c r="B66" s="317"/>
      <c r="C66" s="347" t="str">
        <f t="shared" si="6"/>
        <v/>
      </c>
      <c r="D66" s="309"/>
      <c r="E66" s="347" t="str">
        <f t="shared" si="4"/>
        <v/>
      </c>
      <c r="F66" s="305"/>
      <c r="G66" s="306" t="str">
        <f t="shared" si="7"/>
        <v/>
      </c>
      <c r="H66" s="307"/>
      <c r="I66" s="308"/>
      <c r="J66" s="309"/>
      <c r="K66" s="310"/>
      <c r="L66" s="121"/>
      <c r="M66" s="121"/>
      <c r="N66" s="311"/>
      <c r="O66" s="312"/>
      <c r="P66" s="312"/>
      <c r="Q66" s="312"/>
      <c r="R66" s="313"/>
      <c r="S66" s="313"/>
      <c r="T66" s="314">
        <f t="shared" si="5"/>
        <v>0</v>
      </c>
      <c r="U66" s="318"/>
      <c r="V66" s="310"/>
      <c r="W66" s="310"/>
      <c r="X66" s="310"/>
      <c r="Y66" s="310"/>
      <c r="Z66" s="352"/>
    </row>
    <row r="67" spans="1:26" s="290" customFormat="1" ht="20.25" customHeight="1" x14ac:dyDescent="0.2">
      <c r="A67" s="303"/>
      <c r="B67" s="317"/>
      <c r="C67" s="347" t="str">
        <f t="shared" si="6"/>
        <v/>
      </c>
      <c r="D67" s="309"/>
      <c r="E67" s="347" t="str">
        <f t="shared" ref="E67:E130" si="8">IF(D67="","",WEEKNUM(D67,2))</f>
        <v/>
      </c>
      <c r="F67" s="305"/>
      <c r="G67" s="306" t="str">
        <f t="shared" si="7"/>
        <v/>
      </c>
      <c r="H67" s="307"/>
      <c r="I67" s="308"/>
      <c r="J67" s="309"/>
      <c r="K67" s="310"/>
      <c r="L67" s="121"/>
      <c r="M67" s="121"/>
      <c r="N67" s="311"/>
      <c r="O67" s="312"/>
      <c r="P67" s="312"/>
      <c r="Q67" s="312"/>
      <c r="R67" s="313"/>
      <c r="S67" s="313"/>
      <c r="T67" s="314">
        <f t="shared" si="5"/>
        <v>0</v>
      </c>
      <c r="U67" s="318"/>
      <c r="V67" s="310"/>
      <c r="W67" s="310"/>
      <c r="X67" s="310"/>
      <c r="Y67" s="310"/>
      <c r="Z67" s="352"/>
    </row>
    <row r="68" spans="1:26" s="290" customFormat="1" ht="20.25" customHeight="1" x14ac:dyDescent="0.2">
      <c r="A68" s="303"/>
      <c r="B68" s="317"/>
      <c r="C68" s="347" t="str">
        <f t="shared" si="6"/>
        <v/>
      </c>
      <c r="D68" s="309"/>
      <c r="E68" s="347" t="str">
        <f t="shared" si="8"/>
        <v/>
      </c>
      <c r="F68" s="305"/>
      <c r="G68" s="306" t="str">
        <f t="shared" si="7"/>
        <v/>
      </c>
      <c r="H68" s="307"/>
      <c r="I68" s="308"/>
      <c r="J68" s="309"/>
      <c r="K68" s="310"/>
      <c r="L68" s="121"/>
      <c r="M68" s="121"/>
      <c r="N68" s="311"/>
      <c r="O68" s="312"/>
      <c r="P68" s="312"/>
      <c r="Q68" s="312"/>
      <c r="R68" s="313"/>
      <c r="S68" s="313"/>
      <c r="T68" s="314">
        <f t="shared" si="5"/>
        <v>0</v>
      </c>
      <c r="U68" s="318"/>
      <c r="V68" s="310"/>
      <c r="W68" s="310"/>
      <c r="X68" s="310"/>
      <c r="Y68" s="310"/>
      <c r="Z68" s="352"/>
    </row>
    <row r="69" spans="1:26" s="290" customFormat="1" ht="20.25" customHeight="1" x14ac:dyDescent="0.2">
      <c r="A69" s="303"/>
      <c r="B69" s="317"/>
      <c r="C69" s="347" t="str">
        <f t="shared" ref="C69:C100" si="9">IF(B69="","",WEEKNUM(B69,2))</f>
        <v/>
      </c>
      <c r="D69" s="309"/>
      <c r="E69" s="347" t="str">
        <f t="shared" si="8"/>
        <v/>
      </c>
      <c r="F69" s="305"/>
      <c r="G69" s="306" t="str">
        <f t="shared" ref="G69:G100" si="10">IF(B69= "", "",B69-$A$1)</f>
        <v/>
      </c>
      <c r="H69" s="307"/>
      <c r="I69" s="308"/>
      <c r="J69" s="309"/>
      <c r="K69" s="310"/>
      <c r="L69" s="121"/>
      <c r="M69" s="121"/>
      <c r="N69" s="311"/>
      <c r="O69" s="312"/>
      <c r="P69" s="312"/>
      <c r="Q69" s="312"/>
      <c r="R69" s="313"/>
      <c r="S69" s="313"/>
      <c r="T69" s="314">
        <f t="shared" si="5"/>
        <v>0</v>
      </c>
      <c r="U69" s="318"/>
      <c r="V69" s="310"/>
      <c r="W69" s="310"/>
      <c r="X69" s="310"/>
      <c r="Y69" s="310"/>
      <c r="Z69" s="352"/>
    </row>
    <row r="70" spans="1:26" s="290" customFormat="1" ht="20.25" customHeight="1" x14ac:dyDescent="0.2">
      <c r="A70" s="303"/>
      <c r="B70" s="317"/>
      <c r="C70" s="347" t="str">
        <f t="shared" si="9"/>
        <v/>
      </c>
      <c r="D70" s="309"/>
      <c r="E70" s="347" t="str">
        <f t="shared" si="8"/>
        <v/>
      </c>
      <c r="F70" s="305"/>
      <c r="G70" s="306" t="str">
        <f t="shared" si="10"/>
        <v/>
      </c>
      <c r="H70" s="307"/>
      <c r="I70" s="308"/>
      <c r="J70" s="309"/>
      <c r="K70" s="310"/>
      <c r="L70" s="121"/>
      <c r="M70" s="121"/>
      <c r="N70" s="311"/>
      <c r="O70" s="312"/>
      <c r="P70" s="312"/>
      <c r="Q70" s="312"/>
      <c r="R70" s="313"/>
      <c r="S70" s="313"/>
      <c r="T70" s="314">
        <f t="shared" si="5"/>
        <v>0</v>
      </c>
      <c r="U70" s="318"/>
      <c r="V70" s="310"/>
      <c r="W70" s="310"/>
      <c r="X70" s="310"/>
      <c r="Y70" s="310"/>
      <c r="Z70" s="352"/>
    </row>
    <row r="71" spans="1:26" s="290" customFormat="1" ht="20.25" customHeight="1" x14ac:dyDescent="0.2">
      <c r="A71" s="303"/>
      <c r="B71" s="317"/>
      <c r="C71" s="347" t="str">
        <f t="shared" si="9"/>
        <v/>
      </c>
      <c r="D71" s="309"/>
      <c r="E71" s="347" t="str">
        <f t="shared" si="8"/>
        <v/>
      </c>
      <c r="F71" s="305"/>
      <c r="G71" s="306" t="str">
        <f t="shared" si="10"/>
        <v/>
      </c>
      <c r="H71" s="307"/>
      <c r="I71" s="308"/>
      <c r="J71" s="309"/>
      <c r="K71" s="310"/>
      <c r="L71" s="121"/>
      <c r="M71" s="121"/>
      <c r="N71" s="311"/>
      <c r="O71" s="312"/>
      <c r="P71" s="312"/>
      <c r="Q71" s="312"/>
      <c r="R71" s="313"/>
      <c r="S71" s="313"/>
      <c r="T71" s="314">
        <f t="shared" si="5"/>
        <v>0</v>
      </c>
      <c r="U71" s="318"/>
      <c r="V71" s="310"/>
      <c r="W71" s="310"/>
      <c r="X71" s="310"/>
      <c r="Y71" s="310"/>
      <c r="Z71" s="352"/>
    </row>
    <row r="72" spans="1:26" s="290" customFormat="1" ht="20.25" customHeight="1" x14ac:dyDescent="0.2">
      <c r="A72" s="303"/>
      <c r="B72" s="317"/>
      <c r="C72" s="347" t="str">
        <f t="shared" si="9"/>
        <v/>
      </c>
      <c r="D72" s="309"/>
      <c r="E72" s="347" t="str">
        <f t="shared" si="8"/>
        <v/>
      </c>
      <c r="F72" s="305"/>
      <c r="G72" s="306" t="str">
        <f t="shared" si="10"/>
        <v/>
      </c>
      <c r="H72" s="307"/>
      <c r="I72" s="308"/>
      <c r="J72" s="309"/>
      <c r="K72" s="310"/>
      <c r="L72" s="121"/>
      <c r="M72" s="121"/>
      <c r="N72" s="311"/>
      <c r="O72" s="312"/>
      <c r="P72" s="312"/>
      <c r="Q72" s="312"/>
      <c r="R72" s="313"/>
      <c r="S72" s="313"/>
      <c r="T72" s="314">
        <f t="shared" si="5"/>
        <v>0</v>
      </c>
      <c r="U72" s="318"/>
      <c r="V72" s="310"/>
      <c r="W72" s="310"/>
      <c r="X72" s="310"/>
      <c r="Y72" s="310"/>
      <c r="Z72" s="352"/>
    </row>
    <row r="73" spans="1:26" s="290" customFormat="1" ht="20.25" customHeight="1" x14ac:dyDescent="0.2">
      <c r="A73" s="303"/>
      <c r="B73" s="317"/>
      <c r="C73" s="347" t="str">
        <f t="shared" si="9"/>
        <v/>
      </c>
      <c r="D73" s="309"/>
      <c r="E73" s="347" t="str">
        <f t="shared" si="8"/>
        <v/>
      </c>
      <c r="F73" s="305"/>
      <c r="G73" s="306" t="str">
        <f t="shared" si="10"/>
        <v/>
      </c>
      <c r="H73" s="307"/>
      <c r="I73" s="308"/>
      <c r="J73" s="309"/>
      <c r="K73" s="310"/>
      <c r="L73" s="121"/>
      <c r="M73" s="121"/>
      <c r="N73" s="311"/>
      <c r="O73" s="312"/>
      <c r="P73" s="312"/>
      <c r="Q73" s="312"/>
      <c r="R73" s="313"/>
      <c r="S73" s="313"/>
      <c r="T73" s="314">
        <f t="shared" si="5"/>
        <v>0</v>
      </c>
      <c r="U73" s="318"/>
      <c r="V73" s="310"/>
      <c r="W73" s="310"/>
      <c r="X73" s="310"/>
      <c r="Y73" s="310"/>
      <c r="Z73" s="352"/>
    </row>
    <row r="74" spans="1:26" s="290" customFormat="1" ht="20.25" customHeight="1" x14ac:dyDescent="0.2">
      <c r="A74" s="303"/>
      <c r="B74" s="317"/>
      <c r="C74" s="347" t="str">
        <f t="shared" si="9"/>
        <v/>
      </c>
      <c r="D74" s="309"/>
      <c r="E74" s="347" t="str">
        <f t="shared" si="8"/>
        <v/>
      </c>
      <c r="F74" s="305"/>
      <c r="G74" s="306" t="str">
        <f t="shared" si="10"/>
        <v/>
      </c>
      <c r="H74" s="307"/>
      <c r="I74" s="308"/>
      <c r="J74" s="309"/>
      <c r="K74" s="310"/>
      <c r="L74" s="121"/>
      <c r="M74" s="121"/>
      <c r="N74" s="311"/>
      <c r="O74" s="312"/>
      <c r="P74" s="312"/>
      <c r="Q74" s="312"/>
      <c r="R74" s="313"/>
      <c r="S74" s="313"/>
      <c r="T74" s="314">
        <f t="shared" si="5"/>
        <v>0</v>
      </c>
      <c r="U74" s="318"/>
      <c r="V74" s="310"/>
      <c r="W74" s="310"/>
      <c r="X74" s="310"/>
      <c r="Y74" s="310"/>
      <c r="Z74" s="352"/>
    </row>
    <row r="75" spans="1:26" s="290" customFormat="1" ht="20.25" customHeight="1" x14ac:dyDescent="0.2">
      <c r="A75" s="303"/>
      <c r="B75" s="317"/>
      <c r="C75" s="347" t="str">
        <f t="shared" si="9"/>
        <v/>
      </c>
      <c r="D75" s="309"/>
      <c r="E75" s="347" t="str">
        <f t="shared" si="8"/>
        <v/>
      </c>
      <c r="F75" s="305"/>
      <c r="G75" s="306" t="str">
        <f t="shared" si="10"/>
        <v/>
      </c>
      <c r="H75" s="307"/>
      <c r="I75" s="308"/>
      <c r="J75" s="309"/>
      <c r="K75" s="310"/>
      <c r="L75" s="121"/>
      <c r="M75" s="121"/>
      <c r="N75" s="311"/>
      <c r="O75" s="312"/>
      <c r="P75" s="312"/>
      <c r="Q75" s="312"/>
      <c r="R75" s="313"/>
      <c r="S75" s="313"/>
      <c r="T75" s="314">
        <f t="shared" si="5"/>
        <v>0</v>
      </c>
      <c r="U75" s="318"/>
      <c r="V75" s="310"/>
      <c r="W75" s="310"/>
      <c r="X75" s="310"/>
      <c r="Y75" s="310"/>
      <c r="Z75" s="352"/>
    </row>
    <row r="76" spans="1:26" s="290" customFormat="1" ht="20.25" customHeight="1" x14ac:dyDescent="0.2">
      <c r="A76" s="303"/>
      <c r="B76" s="317"/>
      <c r="C76" s="347" t="str">
        <f t="shared" si="9"/>
        <v/>
      </c>
      <c r="D76" s="309"/>
      <c r="E76" s="347" t="str">
        <f t="shared" si="8"/>
        <v/>
      </c>
      <c r="F76" s="305"/>
      <c r="G76" s="306" t="str">
        <f t="shared" si="10"/>
        <v/>
      </c>
      <c r="H76" s="307"/>
      <c r="I76" s="308"/>
      <c r="J76" s="309"/>
      <c r="K76" s="310"/>
      <c r="L76" s="121"/>
      <c r="M76" s="121"/>
      <c r="N76" s="311"/>
      <c r="O76" s="312"/>
      <c r="P76" s="312"/>
      <c r="Q76" s="312"/>
      <c r="R76" s="313"/>
      <c r="S76" s="313"/>
      <c r="T76" s="314">
        <f t="shared" si="5"/>
        <v>0</v>
      </c>
      <c r="U76" s="318"/>
      <c r="V76" s="310"/>
      <c r="W76" s="310"/>
      <c r="X76" s="310"/>
      <c r="Y76" s="310"/>
      <c r="Z76" s="352"/>
    </row>
    <row r="77" spans="1:26" s="290" customFormat="1" ht="20.25" customHeight="1" x14ac:dyDescent="0.2">
      <c r="A77" s="303"/>
      <c r="B77" s="317"/>
      <c r="C77" s="347" t="str">
        <f t="shared" si="9"/>
        <v/>
      </c>
      <c r="D77" s="309"/>
      <c r="E77" s="347" t="str">
        <f t="shared" si="8"/>
        <v/>
      </c>
      <c r="F77" s="305"/>
      <c r="G77" s="306" t="str">
        <f t="shared" si="10"/>
        <v/>
      </c>
      <c r="H77" s="307"/>
      <c r="I77" s="308"/>
      <c r="J77" s="309"/>
      <c r="K77" s="310"/>
      <c r="L77" s="121"/>
      <c r="M77" s="121"/>
      <c r="N77" s="311"/>
      <c r="O77" s="312"/>
      <c r="P77" s="312"/>
      <c r="Q77" s="312"/>
      <c r="R77" s="313"/>
      <c r="S77" s="313"/>
      <c r="T77" s="314">
        <f t="shared" si="5"/>
        <v>0</v>
      </c>
      <c r="U77" s="318"/>
      <c r="V77" s="310"/>
      <c r="W77" s="310"/>
      <c r="X77" s="310"/>
      <c r="Y77" s="310"/>
      <c r="Z77" s="352"/>
    </row>
    <row r="78" spans="1:26" s="290" customFormat="1" ht="20.25" customHeight="1" x14ac:dyDescent="0.2">
      <c r="A78" s="303"/>
      <c r="B78" s="317"/>
      <c r="C78" s="347" t="str">
        <f t="shared" si="9"/>
        <v/>
      </c>
      <c r="D78" s="309"/>
      <c r="E78" s="347" t="str">
        <f t="shared" si="8"/>
        <v/>
      </c>
      <c r="F78" s="305"/>
      <c r="G78" s="306" t="str">
        <f t="shared" si="10"/>
        <v/>
      </c>
      <c r="H78" s="307"/>
      <c r="I78" s="308"/>
      <c r="J78" s="309"/>
      <c r="K78" s="310"/>
      <c r="L78" s="121"/>
      <c r="M78" s="121"/>
      <c r="N78" s="311"/>
      <c r="O78" s="312"/>
      <c r="P78" s="312"/>
      <c r="Q78" s="312"/>
      <c r="R78" s="313"/>
      <c r="S78" s="313"/>
      <c r="T78" s="314">
        <f t="shared" si="5"/>
        <v>0</v>
      </c>
      <c r="U78" s="318"/>
      <c r="V78" s="310"/>
      <c r="W78" s="310"/>
      <c r="X78" s="310"/>
      <c r="Y78" s="310"/>
      <c r="Z78" s="352"/>
    </row>
    <row r="79" spans="1:26" s="290" customFormat="1" ht="20.25" customHeight="1" x14ac:dyDescent="0.2">
      <c r="A79" s="303"/>
      <c r="B79" s="317"/>
      <c r="C79" s="347" t="str">
        <f t="shared" si="9"/>
        <v/>
      </c>
      <c r="D79" s="309"/>
      <c r="E79" s="347" t="str">
        <f t="shared" si="8"/>
        <v/>
      </c>
      <c r="F79" s="305"/>
      <c r="G79" s="306" t="str">
        <f t="shared" si="10"/>
        <v/>
      </c>
      <c r="H79" s="307"/>
      <c r="I79" s="308"/>
      <c r="J79" s="309"/>
      <c r="K79" s="310"/>
      <c r="L79" s="121"/>
      <c r="M79" s="121"/>
      <c r="N79" s="311"/>
      <c r="O79" s="312"/>
      <c r="P79" s="312"/>
      <c r="Q79" s="312"/>
      <c r="R79" s="313"/>
      <c r="S79" s="313"/>
      <c r="T79" s="314">
        <f t="shared" si="5"/>
        <v>0</v>
      </c>
      <c r="U79" s="318"/>
      <c r="V79" s="310"/>
      <c r="W79" s="310"/>
      <c r="X79" s="310"/>
      <c r="Y79" s="310"/>
      <c r="Z79" s="352"/>
    </row>
    <row r="80" spans="1:26" s="290" customFormat="1" ht="20.25" customHeight="1" x14ac:dyDescent="0.2">
      <c r="A80" s="303"/>
      <c r="B80" s="317"/>
      <c r="C80" s="347" t="str">
        <f t="shared" si="9"/>
        <v/>
      </c>
      <c r="D80" s="309"/>
      <c r="E80" s="347" t="str">
        <f t="shared" si="8"/>
        <v/>
      </c>
      <c r="F80" s="305"/>
      <c r="G80" s="306" t="str">
        <f t="shared" si="10"/>
        <v/>
      </c>
      <c r="H80" s="307"/>
      <c r="I80" s="308"/>
      <c r="J80" s="309"/>
      <c r="K80" s="310"/>
      <c r="L80" s="121"/>
      <c r="M80" s="121"/>
      <c r="N80" s="311"/>
      <c r="O80" s="312"/>
      <c r="P80" s="312"/>
      <c r="Q80" s="312"/>
      <c r="R80" s="313"/>
      <c r="S80" s="313"/>
      <c r="T80" s="314">
        <f t="shared" si="5"/>
        <v>0</v>
      </c>
      <c r="U80" s="318"/>
      <c r="V80" s="310"/>
      <c r="W80" s="310"/>
      <c r="X80" s="310"/>
      <c r="Y80" s="310"/>
      <c r="Z80" s="352"/>
    </row>
    <row r="81" spans="1:26" s="290" customFormat="1" ht="20.25" customHeight="1" x14ac:dyDescent="0.2">
      <c r="A81" s="303"/>
      <c r="B81" s="317"/>
      <c r="C81" s="347" t="str">
        <f t="shared" si="9"/>
        <v/>
      </c>
      <c r="D81" s="309"/>
      <c r="E81" s="347" t="str">
        <f t="shared" si="8"/>
        <v/>
      </c>
      <c r="F81" s="305"/>
      <c r="G81" s="306" t="str">
        <f t="shared" si="10"/>
        <v/>
      </c>
      <c r="H81" s="307"/>
      <c r="I81" s="308"/>
      <c r="J81" s="309"/>
      <c r="K81" s="310"/>
      <c r="L81" s="121"/>
      <c r="M81" s="121"/>
      <c r="N81" s="311"/>
      <c r="O81" s="312"/>
      <c r="P81" s="312"/>
      <c r="Q81" s="312"/>
      <c r="R81" s="313"/>
      <c r="S81" s="313"/>
      <c r="T81" s="314">
        <f t="shared" si="5"/>
        <v>0</v>
      </c>
      <c r="U81" s="318"/>
      <c r="V81" s="310"/>
      <c r="W81" s="310"/>
      <c r="X81" s="310"/>
      <c r="Y81" s="310"/>
      <c r="Z81" s="352"/>
    </row>
    <row r="82" spans="1:26" s="290" customFormat="1" ht="20.25" customHeight="1" x14ac:dyDescent="0.2">
      <c r="A82" s="303"/>
      <c r="B82" s="317"/>
      <c r="C82" s="347" t="str">
        <f t="shared" si="9"/>
        <v/>
      </c>
      <c r="D82" s="309"/>
      <c r="E82" s="347" t="str">
        <f t="shared" si="8"/>
        <v/>
      </c>
      <c r="F82" s="305"/>
      <c r="G82" s="306" t="str">
        <f t="shared" si="10"/>
        <v/>
      </c>
      <c r="H82" s="307"/>
      <c r="I82" s="308"/>
      <c r="J82" s="309"/>
      <c r="K82" s="310"/>
      <c r="L82" s="121"/>
      <c r="M82" s="121"/>
      <c r="N82" s="311"/>
      <c r="O82" s="312"/>
      <c r="P82" s="312"/>
      <c r="Q82" s="312"/>
      <c r="R82" s="313"/>
      <c r="S82" s="313"/>
      <c r="T82" s="314">
        <f t="shared" si="5"/>
        <v>0</v>
      </c>
      <c r="U82" s="318"/>
      <c r="V82" s="310"/>
      <c r="W82" s="310"/>
      <c r="X82" s="310"/>
      <c r="Y82" s="310"/>
      <c r="Z82" s="352"/>
    </row>
    <row r="83" spans="1:26" s="290" customFormat="1" ht="20.25" customHeight="1" x14ac:dyDescent="0.2">
      <c r="A83" s="303"/>
      <c r="B83" s="317"/>
      <c r="C83" s="347" t="str">
        <f t="shared" si="9"/>
        <v/>
      </c>
      <c r="D83" s="309"/>
      <c r="E83" s="347" t="str">
        <f t="shared" si="8"/>
        <v/>
      </c>
      <c r="F83" s="305"/>
      <c r="G83" s="306" t="str">
        <f t="shared" si="10"/>
        <v/>
      </c>
      <c r="H83" s="307"/>
      <c r="I83" s="308"/>
      <c r="J83" s="309"/>
      <c r="K83" s="310"/>
      <c r="L83" s="121"/>
      <c r="M83" s="121"/>
      <c r="N83" s="311"/>
      <c r="O83" s="312"/>
      <c r="P83" s="312"/>
      <c r="Q83" s="312"/>
      <c r="R83" s="313"/>
      <c r="S83" s="313"/>
      <c r="T83" s="314">
        <f t="shared" si="5"/>
        <v>0</v>
      </c>
      <c r="U83" s="318"/>
      <c r="V83" s="310"/>
      <c r="W83" s="310"/>
      <c r="X83" s="310"/>
      <c r="Y83" s="310"/>
      <c r="Z83" s="352"/>
    </row>
    <row r="84" spans="1:26" s="290" customFormat="1" ht="20.25" customHeight="1" x14ac:dyDescent="0.2">
      <c r="A84" s="303"/>
      <c r="B84" s="317"/>
      <c r="C84" s="347" t="str">
        <f t="shared" si="9"/>
        <v/>
      </c>
      <c r="D84" s="309"/>
      <c r="E84" s="347" t="str">
        <f t="shared" si="8"/>
        <v/>
      </c>
      <c r="F84" s="305"/>
      <c r="G84" s="306" t="str">
        <f t="shared" si="10"/>
        <v/>
      </c>
      <c r="H84" s="307"/>
      <c r="I84" s="308"/>
      <c r="J84" s="309"/>
      <c r="K84" s="310"/>
      <c r="L84" s="121"/>
      <c r="M84" s="121"/>
      <c r="N84" s="311"/>
      <c r="O84" s="312"/>
      <c r="P84" s="312"/>
      <c r="Q84" s="312"/>
      <c r="R84" s="313"/>
      <c r="S84" s="313"/>
      <c r="T84" s="314">
        <f t="shared" si="5"/>
        <v>0</v>
      </c>
      <c r="U84" s="318"/>
      <c r="V84" s="310"/>
      <c r="W84" s="310"/>
      <c r="X84" s="310"/>
      <c r="Y84" s="310"/>
      <c r="Z84" s="352"/>
    </row>
    <row r="85" spans="1:26" s="290" customFormat="1" ht="20.25" customHeight="1" x14ac:dyDescent="0.2">
      <c r="A85" s="303"/>
      <c r="B85" s="317"/>
      <c r="C85" s="347" t="str">
        <f t="shared" si="9"/>
        <v/>
      </c>
      <c r="D85" s="309"/>
      <c r="E85" s="347" t="str">
        <f t="shared" si="8"/>
        <v/>
      </c>
      <c r="F85" s="305"/>
      <c r="G85" s="306" t="str">
        <f t="shared" si="10"/>
        <v/>
      </c>
      <c r="H85" s="307"/>
      <c r="I85" s="308"/>
      <c r="J85" s="309"/>
      <c r="K85" s="310"/>
      <c r="L85" s="121"/>
      <c r="M85" s="121"/>
      <c r="N85" s="311"/>
      <c r="O85" s="312"/>
      <c r="P85" s="312"/>
      <c r="Q85" s="312"/>
      <c r="R85" s="313"/>
      <c r="S85" s="313"/>
      <c r="T85" s="314">
        <f t="shared" si="5"/>
        <v>0</v>
      </c>
      <c r="U85" s="318"/>
      <c r="V85" s="310"/>
      <c r="W85" s="310"/>
      <c r="X85" s="310"/>
      <c r="Y85" s="310"/>
      <c r="Z85" s="352"/>
    </row>
    <row r="86" spans="1:26" s="290" customFormat="1" ht="20.25" customHeight="1" x14ac:dyDescent="0.2">
      <c r="A86" s="303"/>
      <c r="B86" s="317"/>
      <c r="C86" s="347" t="str">
        <f t="shared" si="9"/>
        <v/>
      </c>
      <c r="D86" s="309"/>
      <c r="E86" s="347" t="str">
        <f t="shared" si="8"/>
        <v/>
      </c>
      <c r="F86" s="305"/>
      <c r="G86" s="306" t="str">
        <f t="shared" si="10"/>
        <v/>
      </c>
      <c r="H86" s="307"/>
      <c r="I86" s="308"/>
      <c r="J86" s="309"/>
      <c r="K86" s="310"/>
      <c r="L86" s="121"/>
      <c r="M86" s="121"/>
      <c r="N86" s="311"/>
      <c r="O86" s="312"/>
      <c r="P86" s="312"/>
      <c r="Q86" s="312"/>
      <c r="R86" s="313"/>
      <c r="S86" s="313"/>
      <c r="T86" s="314">
        <f t="shared" si="5"/>
        <v>0</v>
      </c>
      <c r="U86" s="318"/>
      <c r="V86" s="310"/>
      <c r="W86" s="310"/>
      <c r="X86" s="310"/>
      <c r="Y86" s="310"/>
      <c r="Z86" s="352"/>
    </row>
    <row r="87" spans="1:26" s="290" customFormat="1" ht="20.25" customHeight="1" x14ac:dyDescent="0.2">
      <c r="A87" s="303"/>
      <c r="B87" s="317"/>
      <c r="C87" s="347" t="str">
        <f t="shared" si="9"/>
        <v/>
      </c>
      <c r="D87" s="309"/>
      <c r="E87" s="347" t="str">
        <f t="shared" si="8"/>
        <v/>
      </c>
      <c r="F87" s="305"/>
      <c r="G87" s="306" t="str">
        <f t="shared" si="10"/>
        <v/>
      </c>
      <c r="H87" s="307"/>
      <c r="I87" s="308"/>
      <c r="J87" s="309"/>
      <c r="K87" s="310"/>
      <c r="L87" s="121"/>
      <c r="M87" s="121"/>
      <c r="N87" s="311"/>
      <c r="O87" s="312"/>
      <c r="P87" s="312"/>
      <c r="Q87" s="312"/>
      <c r="R87" s="313"/>
      <c r="S87" s="313"/>
      <c r="T87" s="314">
        <f t="shared" si="5"/>
        <v>0</v>
      </c>
      <c r="U87" s="318"/>
      <c r="V87" s="310"/>
      <c r="W87" s="310"/>
      <c r="X87" s="310"/>
      <c r="Y87" s="310"/>
      <c r="Z87" s="352"/>
    </row>
    <row r="88" spans="1:26" s="290" customFormat="1" ht="20.25" customHeight="1" x14ac:dyDescent="0.2">
      <c r="A88" s="303"/>
      <c r="B88" s="317"/>
      <c r="C88" s="347" t="str">
        <f t="shared" si="9"/>
        <v/>
      </c>
      <c r="D88" s="309"/>
      <c r="E88" s="347" t="str">
        <f t="shared" si="8"/>
        <v/>
      </c>
      <c r="F88" s="305"/>
      <c r="G88" s="306" t="str">
        <f t="shared" si="10"/>
        <v/>
      </c>
      <c r="H88" s="307"/>
      <c r="I88" s="308"/>
      <c r="J88" s="309"/>
      <c r="K88" s="310"/>
      <c r="L88" s="121"/>
      <c r="M88" s="121"/>
      <c r="N88" s="311"/>
      <c r="O88" s="312"/>
      <c r="P88" s="312"/>
      <c r="Q88" s="312"/>
      <c r="R88" s="313"/>
      <c r="S88" s="313"/>
      <c r="T88" s="314">
        <f t="shared" si="5"/>
        <v>0</v>
      </c>
      <c r="U88" s="318"/>
      <c r="V88" s="310"/>
      <c r="W88" s="310"/>
      <c r="X88" s="310"/>
      <c r="Y88" s="310"/>
      <c r="Z88" s="352"/>
    </row>
    <row r="89" spans="1:26" s="290" customFormat="1" ht="20.25" customHeight="1" x14ac:dyDescent="0.2">
      <c r="A89" s="303"/>
      <c r="B89" s="317"/>
      <c r="C89" s="347" t="str">
        <f t="shared" si="9"/>
        <v/>
      </c>
      <c r="D89" s="309"/>
      <c r="E89" s="347" t="str">
        <f t="shared" si="8"/>
        <v/>
      </c>
      <c r="F89" s="305"/>
      <c r="G89" s="306" t="str">
        <f t="shared" si="10"/>
        <v/>
      </c>
      <c r="H89" s="307"/>
      <c r="I89" s="308"/>
      <c r="J89" s="309"/>
      <c r="K89" s="310"/>
      <c r="L89" s="121"/>
      <c r="M89" s="121"/>
      <c r="N89" s="311"/>
      <c r="O89" s="312"/>
      <c r="P89" s="312"/>
      <c r="Q89" s="312"/>
      <c r="R89" s="313"/>
      <c r="S89" s="313"/>
      <c r="T89" s="314">
        <f t="shared" si="5"/>
        <v>0</v>
      </c>
      <c r="U89" s="318"/>
      <c r="V89" s="310"/>
      <c r="W89" s="310"/>
      <c r="X89" s="310"/>
      <c r="Y89" s="310"/>
      <c r="Z89" s="352"/>
    </row>
    <row r="90" spans="1:26" s="290" customFormat="1" ht="20.25" customHeight="1" x14ac:dyDescent="0.2">
      <c r="A90" s="303"/>
      <c r="B90" s="317"/>
      <c r="C90" s="347" t="str">
        <f t="shared" si="9"/>
        <v/>
      </c>
      <c r="D90" s="309"/>
      <c r="E90" s="347" t="str">
        <f t="shared" si="8"/>
        <v/>
      </c>
      <c r="F90" s="305"/>
      <c r="G90" s="306" t="str">
        <f t="shared" si="10"/>
        <v/>
      </c>
      <c r="H90" s="307"/>
      <c r="I90" s="308"/>
      <c r="J90" s="309"/>
      <c r="K90" s="310"/>
      <c r="L90" s="121"/>
      <c r="M90" s="121"/>
      <c r="N90" s="311"/>
      <c r="O90" s="312"/>
      <c r="P90" s="312"/>
      <c r="Q90" s="312"/>
      <c r="R90" s="313"/>
      <c r="S90" s="313"/>
      <c r="T90" s="314">
        <f t="shared" ref="T90:T153" si="11">SUM(N90:S90)</f>
        <v>0</v>
      </c>
      <c r="U90" s="318"/>
      <c r="V90" s="310"/>
      <c r="W90" s="310"/>
      <c r="X90" s="310"/>
      <c r="Y90" s="310"/>
      <c r="Z90" s="352"/>
    </row>
    <row r="91" spans="1:26" s="290" customFormat="1" ht="20.25" customHeight="1" x14ac:dyDescent="0.2">
      <c r="A91" s="303"/>
      <c r="B91" s="317"/>
      <c r="C91" s="347" t="str">
        <f t="shared" si="9"/>
        <v/>
      </c>
      <c r="D91" s="309"/>
      <c r="E91" s="347" t="str">
        <f t="shared" si="8"/>
        <v/>
      </c>
      <c r="F91" s="305"/>
      <c r="G91" s="306" t="str">
        <f t="shared" si="10"/>
        <v/>
      </c>
      <c r="H91" s="307"/>
      <c r="I91" s="308"/>
      <c r="J91" s="309"/>
      <c r="K91" s="310"/>
      <c r="L91" s="121"/>
      <c r="M91" s="121"/>
      <c r="N91" s="311"/>
      <c r="O91" s="312"/>
      <c r="P91" s="312"/>
      <c r="Q91" s="312"/>
      <c r="R91" s="313"/>
      <c r="S91" s="313"/>
      <c r="T91" s="314">
        <f t="shared" si="11"/>
        <v>0</v>
      </c>
      <c r="U91" s="318"/>
      <c r="V91" s="310"/>
      <c r="W91" s="310"/>
      <c r="X91" s="310"/>
      <c r="Y91" s="310"/>
      <c r="Z91" s="352"/>
    </row>
    <row r="92" spans="1:26" s="290" customFormat="1" ht="20.25" customHeight="1" x14ac:dyDescent="0.2">
      <c r="A92" s="303"/>
      <c r="B92" s="317"/>
      <c r="C92" s="347" t="str">
        <f t="shared" si="9"/>
        <v/>
      </c>
      <c r="D92" s="309"/>
      <c r="E92" s="347" t="str">
        <f t="shared" si="8"/>
        <v/>
      </c>
      <c r="F92" s="305"/>
      <c r="G92" s="306" t="str">
        <f t="shared" si="10"/>
        <v/>
      </c>
      <c r="H92" s="307"/>
      <c r="I92" s="308"/>
      <c r="J92" s="309"/>
      <c r="K92" s="310"/>
      <c r="L92" s="121"/>
      <c r="M92" s="121"/>
      <c r="N92" s="311"/>
      <c r="O92" s="312"/>
      <c r="P92" s="312"/>
      <c r="Q92" s="312"/>
      <c r="R92" s="313"/>
      <c r="S92" s="313"/>
      <c r="T92" s="314">
        <f t="shared" si="11"/>
        <v>0</v>
      </c>
      <c r="U92" s="318"/>
      <c r="V92" s="310"/>
      <c r="W92" s="310"/>
      <c r="X92" s="310"/>
      <c r="Y92" s="310"/>
      <c r="Z92" s="352"/>
    </row>
    <row r="93" spans="1:26" s="290" customFormat="1" ht="20.25" customHeight="1" x14ac:dyDescent="0.2">
      <c r="A93" s="303"/>
      <c r="B93" s="317"/>
      <c r="C93" s="347" t="str">
        <f t="shared" si="9"/>
        <v/>
      </c>
      <c r="D93" s="309"/>
      <c r="E93" s="347" t="str">
        <f t="shared" si="8"/>
        <v/>
      </c>
      <c r="F93" s="305"/>
      <c r="G93" s="306" t="str">
        <f t="shared" si="10"/>
        <v/>
      </c>
      <c r="H93" s="307"/>
      <c r="I93" s="308"/>
      <c r="J93" s="309"/>
      <c r="K93" s="310"/>
      <c r="L93" s="121"/>
      <c r="M93" s="121"/>
      <c r="N93" s="311"/>
      <c r="O93" s="312"/>
      <c r="P93" s="312"/>
      <c r="Q93" s="312"/>
      <c r="R93" s="313"/>
      <c r="S93" s="313"/>
      <c r="T93" s="314">
        <f t="shared" si="11"/>
        <v>0</v>
      </c>
      <c r="U93" s="318"/>
      <c r="V93" s="310"/>
      <c r="W93" s="310"/>
      <c r="X93" s="310"/>
      <c r="Y93" s="310"/>
      <c r="Z93" s="352"/>
    </row>
    <row r="94" spans="1:26" s="290" customFormat="1" ht="20.25" customHeight="1" x14ac:dyDescent="0.2">
      <c r="A94" s="303"/>
      <c r="B94" s="317"/>
      <c r="C94" s="347" t="str">
        <f t="shared" si="9"/>
        <v/>
      </c>
      <c r="D94" s="309"/>
      <c r="E94" s="347" t="str">
        <f t="shared" si="8"/>
        <v/>
      </c>
      <c r="F94" s="305"/>
      <c r="G94" s="306" t="str">
        <f t="shared" si="10"/>
        <v/>
      </c>
      <c r="H94" s="307"/>
      <c r="I94" s="308"/>
      <c r="J94" s="309"/>
      <c r="K94" s="310"/>
      <c r="L94" s="121"/>
      <c r="M94" s="121"/>
      <c r="N94" s="311"/>
      <c r="O94" s="312"/>
      <c r="P94" s="312"/>
      <c r="Q94" s="312"/>
      <c r="R94" s="313"/>
      <c r="S94" s="313"/>
      <c r="T94" s="314">
        <f t="shared" si="11"/>
        <v>0</v>
      </c>
      <c r="U94" s="318"/>
      <c r="V94" s="310"/>
      <c r="W94" s="310"/>
      <c r="X94" s="310"/>
      <c r="Y94" s="310"/>
      <c r="Z94" s="352"/>
    </row>
    <row r="95" spans="1:26" s="290" customFormat="1" ht="20.25" customHeight="1" x14ac:dyDescent="0.2">
      <c r="A95" s="303"/>
      <c r="B95" s="317"/>
      <c r="C95" s="347" t="str">
        <f t="shared" si="9"/>
        <v/>
      </c>
      <c r="D95" s="309"/>
      <c r="E95" s="347" t="str">
        <f t="shared" si="8"/>
        <v/>
      </c>
      <c r="F95" s="305"/>
      <c r="G95" s="306" t="str">
        <f t="shared" si="10"/>
        <v/>
      </c>
      <c r="H95" s="307"/>
      <c r="I95" s="308"/>
      <c r="J95" s="309"/>
      <c r="K95" s="310"/>
      <c r="L95" s="121"/>
      <c r="M95" s="121"/>
      <c r="N95" s="311"/>
      <c r="O95" s="312"/>
      <c r="P95" s="312"/>
      <c r="Q95" s="312"/>
      <c r="R95" s="313"/>
      <c r="S95" s="313"/>
      <c r="T95" s="314">
        <f t="shared" si="11"/>
        <v>0</v>
      </c>
      <c r="U95" s="318"/>
      <c r="V95" s="310"/>
      <c r="W95" s="310"/>
      <c r="X95" s="310"/>
      <c r="Y95" s="310"/>
      <c r="Z95" s="352"/>
    </row>
    <row r="96" spans="1:26" s="290" customFormat="1" ht="20.25" customHeight="1" x14ac:dyDescent="0.2">
      <c r="A96" s="303"/>
      <c r="B96" s="317"/>
      <c r="C96" s="347" t="str">
        <f t="shared" si="9"/>
        <v/>
      </c>
      <c r="D96" s="309"/>
      <c r="E96" s="347" t="str">
        <f t="shared" si="8"/>
        <v/>
      </c>
      <c r="F96" s="305"/>
      <c r="G96" s="306" t="str">
        <f t="shared" si="10"/>
        <v/>
      </c>
      <c r="H96" s="307"/>
      <c r="I96" s="308"/>
      <c r="J96" s="309"/>
      <c r="K96" s="310"/>
      <c r="L96" s="121"/>
      <c r="M96" s="121"/>
      <c r="N96" s="311"/>
      <c r="O96" s="312"/>
      <c r="P96" s="312"/>
      <c r="Q96" s="312"/>
      <c r="R96" s="313"/>
      <c r="S96" s="313"/>
      <c r="T96" s="314">
        <f t="shared" si="11"/>
        <v>0</v>
      </c>
      <c r="U96" s="318"/>
      <c r="V96" s="310"/>
      <c r="W96" s="310"/>
      <c r="X96" s="310"/>
      <c r="Y96" s="310"/>
      <c r="Z96" s="352"/>
    </row>
    <row r="97" spans="1:26" s="290" customFormat="1" ht="20.25" customHeight="1" x14ac:dyDescent="0.2">
      <c r="A97" s="303"/>
      <c r="B97" s="317"/>
      <c r="C97" s="347" t="str">
        <f t="shared" si="9"/>
        <v/>
      </c>
      <c r="D97" s="309"/>
      <c r="E97" s="347" t="str">
        <f t="shared" si="8"/>
        <v/>
      </c>
      <c r="F97" s="305"/>
      <c r="G97" s="306" t="str">
        <f t="shared" si="10"/>
        <v/>
      </c>
      <c r="H97" s="307"/>
      <c r="I97" s="308"/>
      <c r="J97" s="309"/>
      <c r="K97" s="310"/>
      <c r="L97" s="121"/>
      <c r="M97" s="121"/>
      <c r="N97" s="311"/>
      <c r="O97" s="312"/>
      <c r="P97" s="312"/>
      <c r="Q97" s="312"/>
      <c r="R97" s="313"/>
      <c r="S97" s="313"/>
      <c r="T97" s="314">
        <f t="shared" si="11"/>
        <v>0</v>
      </c>
      <c r="U97" s="318"/>
      <c r="V97" s="310"/>
      <c r="W97" s="310"/>
      <c r="X97" s="310"/>
      <c r="Y97" s="310"/>
      <c r="Z97" s="352"/>
    </row>
    <row r="98" spans="1:26" s="290" customFormat="1" ht="20.25" customHeight="1" x14ac:dyDescent="0.2">
      <c r="A98" s="303"/>
      <c r="B98" s="317"/>
      <c r="C98" s="347" t="str">
        <f t="shared" si="9"/>
        <v/>
      </c>
      <c r="D98" s="309"/>
      <c r="E98" s="347" t="str">
        <f t="shared" si="8"/>
        <v/>
      </c>
      <c r="F98" s="305"/>
      <c r="G98" s="306" t="str">
        <f t="shared" si="10"/>
        <v/>
      </c>
      <c r="H98" s="307"/>
      <c r="I98" s="308"/>
      <c r="J98" s="309"/>
      <c r="K98" s="310"/>
      <c r="L98" s="121"/>
      <c r="M98" s="121"/>
      <c r="N98" s="311"/>
      <c r="O98" s="312"/>
      <c r="P98" s="312"/>
      <c r="Q98" s="312"/>
      <c r="R98" s="313"/>
      <c r="S98" s="313"/>
      <c r="T98" s="314">
        <f t="shared" si="11"/>
        <v>0</v>
      </c>
      <c r="U98" s="318"/>
      <c r="V98" s="310"/>
      <c r="W98" s="310"/>
      <c r="X98" s="310"/>
      <c r="Y98" s="310"/>
      <c r="Z98" s="352"/>
    </row>
    <row r="99" spans="1:26" s="290" customFormat="1" ht="20.25" customHeight="1" x14ac:dyDescent="0.2">
      <c r="A99" s="303"/>
      <c r="B99" s="317"/>
      <c r="C99" s="347" t="str">
        <f t="shared" si="9"/>
        <v/>
      </c>
      <c r="D99" s="309"/>
      <c r="E99" s="347" t="str">
        <f t="shared" si="8"/>
        <v/>
      </c>
      <c r="F99" s="305"/>
      <c r="G99" s="306" t="str">
        <f t="shared" si="10"/>
        <v/>
      </c>
      <c r="H99" s="307"/>
      <c r="I99" s="308"/>
      <c r="J99" s="309"/>
      <c r="K99" s="310"/>
      <c r="L99" s="121"/>
      <c r="M99" s="121"/>
      <c r="N99" s="311"/>
      <c r="O99" s="312"/>
      <c r="P99" s="312"/>
      <c r="Q99" s="312"/>
      <c r="R99" s="313"/>
      <c r="S99" s="313"/>
      <c r="T99" s="314">
        <f t="shared" si="11"/>
        <v>0</v>
      </c>
      <c r="U99" s="318"/>
      <c r="V99" s="310"/>
      <c r="W99" s="310"/>
      <c r="X99" s="310"/>
      <c r="Y99" s="310"/>
      <c r="Z99" s="352"/>
    </row>
    <row r="100" spans="1:26" s="290" customFormat="1" ht="20.25" customHeight="1" x14ac:dyDescent="0.2">
      <c r="A100" s="303"/>
      <c r="B100" s="317"/>
      <c r="C100" s="347" t="str">
        <f t="shared" si="9"/>
        <v/>
      </c>
      <c r="D100" s="309"/>
      <c r="E100" s="347" t="str">
        <f t="shared" si="8"/>
        <v/>
      </c>
      <c r="F100" s="305"/>
      <c r="G100" s="306" t="str">
        <f t="shared" si="10"/>
        <v/>
      </c>
      <c r="H100" s="307"/>
      <c r="I100" s="308"/>
      <c r="J100" s="309"/>
      <c r="K100" s="310"/>
      <c r="L100" s="121"/>
      <c r="M100" s="121"/>
      <c r="N100" s="311"/>
      <c r="O100" s="312"/>
      <c r="P100" s="312"/>
      <c r="Q100" s="312"/>
      <c r="R100" s="313"/>
      <c r="S100" s="313"/>
      <c r="T100" s="314">
        <f t="shared" si="11"/>
        <v>0</v>
      </c>
      <c r="U100" s="318"/>
      <c r="V100" s="310"/>
      <c r="W100" s="310"/>
      <c r="X100" s="310"/>
      <c r="Y100" s="310"/>
      <c r="Z100" s="352"/>
    </row>
    <row r="101" spans="1:26" s="290" customFormat="1" ht="20.25" customHeight="1" x14ac:dyDescent="0.2">
      <c r="A101" s="303"/>
      <c r="B101" s="317"/>
      <c r="C101" s="347" t="str">
        <f t="shared" ref="C101:C132" si="12">IF(B101="","",WEEKNUM(B101,2))</f>
        <v/>
      </c>
      <c r="D101" s="309"/>
      <c r="E101" s="347" t="str">
        <f t="shared" si="8"/>
        <v/>
      </c>
      <c r="F101" s="305"/>
      <c r="G101" s="306" t="str">
        <f t="shared" ref="G101:G132" si="13">IF(B101= "", "",B101-$A$1)</f>
        <v/>
      </c>
      <c r="H101" s="307"/>
      <c r="I101" s="308"/>
      <c r="J101" s="309"/>
      <c r="K101" s="310"/>
      <c r="L101" s="121"/>
      <c r="M101" s="121"/>
      <c r="N101" s="311"/>
      <c r="O101" s="312"/>
      <c r="P101" s="312"/>
      <c r="Q101" s="312"/>
      <c r="R101" s="313"/>
      <c r="S101" s="313"/>
      <c r="T101" s="314">
        <f t="shared" si="11"/>
        <v>0</v>
      </c>
      <c r="U101" s="318"/>
      <c r="V101" s="310"/>
      <c r="W101" s="310"/>
      <c r="X101" s="310"/>
      <c r="Y101" s="310"/>
      <c r="Z101" s="352"/>
    </row>
    <row r="102" spans="1:26" s="290" customFormat="1" ht="20.25" customHeight="1" x14ac:dyDescent="0.2">
      <c r="A102" s="303"/>
      <c r="B102" s="317"/>
      <c r="C102" s="347" t="str">
        <f t="shared" si="12"/>
        <v/>
      </c>
      <c r="D102" s="309"/>
      <c r="E102" s="347" t="str">
        <f t="shared" si="8"/>
        <v/>
      </c>
      <c r="F102" s="305"/>
      <c r="G102" s="306" t="str">
        <f t="shared" si="13"/>
        <v/>
      </c>
      <c r="H102" s="307"/>
      <c r="I102" s="308"/>
      <c r="J102" s="309"/>
      <c r="K102" s="310"/>
      <c r="L102" s="121"/>
      <c r="M102" s="121"/>
      <c r="N102" s="311"/>
      <c r="O102" s="312"/>
      <c r="P102" s="312"/>
      <c r="Q102" s="312"/>
      <c r="R102" s="313"/>
      <c r="S102" s="313"/>
      <c r="T102" s="314">
        <f t="shared" si="11"/>
        <v>0</v>
      </c>
      <c r="U102" s="318"/>
      <c r="V102" s="310"/>
      <c r="W102" s="310"/>
      <c r="X102" s="310"/>
      <c r="Y102" s="310"/>
      <c r="Z102" s="352"/>
    </row>
    <row r="103" spans="1:26" s="290" customFormat="1" ht="20.25" customHeight="1" x14ac:dyDescent="0.2">
      <c r="A103" s="303"/>
      <c r="B103" s="317"/>
      <c r="C103" s="347" t="str">
        <f t="shared" si="12"/>
        <v/>
      </c>
      <c r="D103" s="309"/>
      <c r="E103" s="347" t="str">
        <f t="shared" si="8"/>
        <v/>
      </c>
      <c r="F103" s="305"/>
      <c r="G103" s="306" t="str">
        <f t="shared" si="13"/>
        <v/>
      </c>
      <c r="H103" s="307"/>
      <c r="I103" s="308"/>
      <c r="J103" s="309"/>
      <c r="K103" s="310"/>
      <c r="L103" s="121"/>
      <c r="M103" s="121"/>
      <c r="N103" s="311"/>
      <c r="O103" s="312"/>
      <c r="P103" s="312"/>
      <c r="Q103" s="312"/>
      <c r="R103" s="313"/>
      <c r="S103" s="313"/>
      <c r="T103" s="314">
        <f t="shared" si="11"/>
        <v>0</v>
      </c>
      <c r="U103" s="318"/>
      <c r="V103" s="310"/>
      <c r="W103" s="310"/>
      <c r="X103" s="310"/>
      <c r="Y103" s="310"/>
      <c r="Z103" s="352"/>
    </row>
    <row r="104" spans="1:26" s="290" customFormat="1" ht="20.25" customHeight="1" x14ac:dyDescent="0.2">
      <c r="A104" s="303"/>
      <c r="B104" s="317"/>
      <c r="C104" s="347" t="str">
        <f t="shared" si="12"/>
        <v/>
      </c>
      <c r="D104" s="309"/>
      <c r="E104" s="347" t="str">
        <f t="shared" si="8"/>
        <v/>
      </c>
      <c r="F104" s="305"/>
      <c r="G104" s="306" t="str">
        <f t="shared" si="13"/>
        <v/>
      </c>
      <c r="H104" s="307"/>
      <c r="I104" s="308"/>
      <c r="J104" s="309"/>
      <c r="K104" s="310"/>
      <c r="L104" s="121"/>
      <c r="M104" s="121"/>
      <c r="N104" s="311"/>
      <c r="O104" s="312"/>
      <c r="P104" s="312"/>
      <c r="Q104" s="312"/>
      <c r="R104" s="313"/>
      <c r="S104" s="313"/>
      <c r="T104" s="314">
        <f t="shared" si="11"/>
        <v>0</v>
      </c>
      <c r="U104" s="318"/>
      <c r="V104" s="310"/>
      <c r="W104" s="310"/>
      <c r="X104" s="310"/>
      <c r="Y104" s="310"/>
      <c r="Z104" s="352"/>
    </row>
    <row r="105" spans="1:26" s="290" customFormat="1" ht="20.25" customHeight="1" x14ac:dyDescent="0.2">
      <c r="A105" s="303"/>
      <c r="B105" s="317"/>
      <c r="C105" s="347" t="str">
        <f t="shared" si="12"/>
        <v/>
      </c>
      <c r="D105" s="309"/>
      <c r="E105" s="347" t="str">
        <f t="shared" si="8"/>
        <v/>
      </c>
      <c r="F105" s="305"/>
      <c r="G105" s="306" t="str">
        <f t="shared" si="13"/>
        <v/>
      </c>
      <c r="H105" s="307"/>
      <c r="I105" s="308"/>
      <c r="J105" s="309"/>
      <c r="K105" s="310"/>
      <c r="L105" s="121"/>
      <c r="M105" s="121"/>
      <c r="N105" s="311"/>
      <c r="O105" s="312"/>
      <c r="P105" s="312"/>
      <c r="Q105" s="312"/>
      <c r="R105" s="313"/>
      <c r="S105" s="313"/>
      <c r="T105" s="314">
        <f t="shared" si="11"/>
        <v>0</v>
      </c>
      <c r="U105" s="318"/>
      <c r="V105" s="310"/>
      <c r="W105" s="310"/>
      <c r="X105" s="310"/>
      <c r="Y105" s="310"/>
      <c r="Z105" s="352"/>
    </row>
    <row r="106" spans="1:26" s="290" customFormat="1" ht="20.25" customHeight="1" x14ac:dyDescent="0.2">
      <c r="A106" s="303"/>
      <c r="B106" s="317"/>
      <c r="C106" s="347" t="str">
        <f t="shared" si="12"/>
        <v/>
      </c>
      <c r="D106" s="309"/>
      <c r="E106" s="347" t="str">
        <f t="shared" si="8"/>
        <v/>
      </c>
      <c r="F106" s="305"/>
      <c r="G106" s="306" t="str">
        <f t="shared" si="13"/>
        <v/>
      </c>
      <c r="H106" s="307"/>
      <c r="I106" s="308"/>
      <c r="J106" s="309"/>
      <c r="K106" s="310"/>
      <c r="L106" s="121"/>
      <c r="M106" s="121"/>
      <c r="N106" s="311"/>
      <c r="O106" s="312"/>
      <c r="P106" s="312"/>
      <c r="Q106" s="312"/>
      <c r="R106" s="313"/>
      <c r="S106" s="313"/>
      <c r="T106" s="314">
        <f t="shared" si="11"/>
        <v>0</v>
      </c>
      <c r="U106" s="318"/>
      <c r="V106" s="310"/>
      <c r="W106" s="310"/>
      <c r="X106" s="310"/>
      <c r="Y106" s="310"/>
      <c r="Z106" s="352"/>
    </row>
    <row r="107" spans="1:26" s="290" customFormat="1" ht="20.25" customHeight="1" x14ac:dyDescent="0.2">
      <c r="A107" s="303"/>
      <c r="B107" s="317"/>
      <c r="C107" s="347" t="str">
        <f t="shared" si="12"/>
        <v/>
      </c>
      <c r="D107" s="309"/>
      <c r="E107" s="347" t="str">
        <f t="shared" si="8"/>
        <v/>
      </c>
      <c r="F107" s="305"/>
      <c r="G107" s="306" t="str">
        <f t="shared" si="13"/>
        <v/>
      </c>
      <c r="H107" s="307"/>
      <c r="I107" s="308"/>
      <c r="J107" s="309"/>
      <c r="K107" s="310"/>
      <c r="L107" s="121"/>
      <c r="M107" s="121"/>
      <c r="N107" s="311"/>
      <c r="O107" s="312"/>
      <c r="P107" s="312"/>
      <c r="Q107" s="312"/>
      <c r="R107" s="313"/>
      <c r="S107" s="313"/>
      <c r="T107" s="314">
        <f t="shared" si="11"/>
        <v>0</v>
      </c>
      <c r="U107" s="318"/>
      <c r="V107" s="310"/>
      <c r="W107" s="310"/>
      <c r="X107" s="310"/>
      <c r="Y107" s="310"/>
      <c r="Z107" s="352"/>
    </row>
    <row r="108" spans="1:26" s="290" customFormat="1" ht="20.25" customHeight="1" x14ac:dyDescent="0.2">
      <c r="A108" s="303"/>
      <c r="B108" s="317"/>
      <c r="C108" s="347" t="str">
        <f t="shared" si="12"/>
        <v/>
      </c>
      <c r="D108" s="309"/>
      <c r="E108" s="347" t="str">
        <f t="shared" si="8"/>
        <v/>
      </c>
      <c r="F108" s="305"/>
      <c r="G108" s="306" t="str">
        <f t="shared" si="13"/>
        <v/>
      </c>
      <c r="H108" s="307"/>
      <c r="I108" s="308"/>
      <c r="J108" s="309"/>
      <c r="K108" s="310"/>
      <c r="L108" s="121"/>
      <c r="M108" s="121"/>
      <c r="N108" s="311"/>
      <c r="O108" s="312"/>
      <c r="P108" s="312"/>
      <c r="Q108" s="312"/>
      <c r="R108" s="313"/>
      <c r="S108" s="313"/>
      <c r="T108" s="314">
        <f t="shared" si="11"/>
        <v>0</v>
      </c>
      <c r="U108" s="318"/>
      <c r="V108" s="310"/>
      <c r="W108" s="310"/>
      <c r="X108" s="310"/>
      <c r="Y108" s="310"/>
      <c r="Z108" s="352"/>
    </row>
    <row r="109" spans="1:26" s="290" customFormat="1" ht="20.25" customHeight="1" x14ac:dyDescent="0.2">
      <c r="A109" s="303"/>
      <c r="B109" s="317"/>
      <c r="C109" s="347" t="str">
        <f t="shared" si="12"/>
        <v/>
      </c>
      <c r="D109" s="309"/>
      <c r="E109" s="347" t="str">
        <f t="shared" si="8"/>
        <v/>
      </c>
      <c r="F109" s="305"/>
      <c r="G109" s="306" t="str">
        <f t="shared" si="13"/>
        <v/>
      </c>
      <c r="H109" s="307"/>
      <c r="I109" s="308"/>
      <c r="J109" s="309"/>
      <c r="K109" s="310"/>
      <c r="L109" s="121"/>
      <c r="M109" s="121"/>
      <c r="N109" s="311"/>
      <c r="O109" s="312"/>
      <c r="P109" s="312"/>
      <c r="Q109" s="312"/>
      <c r="R109" s="313"/>
      <c r="S109" s="313"/>
      <c r="T109" s="314">
        <f t="shared" si="11"/>
        <v>0</v>
      </c>
      <c r="U109" s="318"/>
      <c r="V109" s="310"/>
      <c r="W109" s="310"/>
      <c r="X109" s="310"/>
      <c r="Y109" s="310"/>
      <c r="Z109" s="352"/>
    </row>
    <row r="110" spans="1:26" s="290" customFormat="1" ht="20.25" customHeight="1" x14ac:dyDescent="0.2">
      <c r="A110" s="303"/>
      <c r="B110" s="317"/>
      <c r="C110" s="347" t="str">
        <f t="shared" si="12"/>
        <v/>
      </c>
      <c r="D110" s="309"/>
      <c r="E110" s="347" t="str">
        <f t="shared" si="8"/>
        <v/>
      </c>
      <c r="F110" s="305"/>
      <c r="G110" s="306" t="str">
        <f t="shared" si="13"/>
        <v/>
      </c>
      <c r="H110" s="307"/>
      <c r="I110" s="308"/>
      <c r="J110" s="309"/>
      <c r="K110" s="310"/>
      <c r="L110" s="121"/>
      <c r="M110" s="121"/>
      <c r="N110" s="311"/>
      <c r="O110" s="312"/>
      <c r="P110" s="312"/>
      <c r="Q110" s="312"/>
      <c r="R110" s="313"/>
      <c r="S110" s="313"/>
      <c r="T110" s="314">
        <f t="shared" si="11"/>
        <v>0</v>
      </c>
      <c r="U110" s="318"/>
      <c r="V110" s="310"/>
      <c r="W110" s="310"/>
      <c r="X110" s="310"/>
      <c r="Y110" s="310"/>
      <c r="Z110" s="352"/>
    </row>
    <row r="111" spans="1:26" s="290" customFormat="1" ht="20.25" customHeight="1" x14ac:dyDescent="0.2">
      <c r="A111" s="303"/>
      <c r="B111" s="317"/>
      <c r="C111" s="347" t="str">
        <f t="shared" si="12"/>
        <v/>
      </c>
      <c r="D111" s="309"/>
      <c r="E111" s="347" t="str">
        <f t="shared" si="8"/>
        <v/>
      </c>
      <c r="F111" s="305"/>
      <c r="G111" s="306" t="str">
        <f t="shared" si="13"/>
        <v/>
      </c>
      <c r="H111" s="307"/>
      <c r="I111" s="308"/>
      <c r="J111" s="309"/>
      <c r="K111" s="310"/>
      <c r="L111" s="121"/>
      <c r="M111" s="121"/>
      <c r="N111" s="311"/>
      <c r="O111" s="312"/>
      <c r="P111" s="312"/>
      <c r="Q111" s="312"/>
      <c r="R111" s="313"/>
      <c r="S111" s="313"/>
      <c r="T111" s="314">
        <f t="shared" si="11"/>
        <v>0</v>
      </c>
      <c r="U111" s="318"/>
      <c r="V111" s="310"/>
      <c r="W111" s="310"/>
      <c r="X111" s="310"/>
      <c r="Y111" s="310"/>
      <c r="Z111" s="352"/>
    </row>
    <row r="112" spans="1:26" s="290" customFormat="1" ht="20.25" customHeight="1" x14ac:dyDescent="0.2">
      <c r="A112" s="303"/>
      <c r="B112" s="317"/>
      <c r="C112" s="347" t="str">
        <f t="shared" si="12"/>
        <v/>
      </c>
      <c r="D112" s="309"/>
      <c r="E112" s="347" t="str">
        <f t="shared" si="8"/>
        <v/>
      </c>
      <c r="F112" s="305"/>
      <c r="G112" s="306" t="str">
        <f t="shared" si="13"/>
        <v/>
      </c>
      <c r="H112" s="307"/>
      <c r="I112" s="308"/>
      <c r="J112" s="309"/>
      <c r="K112" s="310"/>
      <c r="L112" s="121"/>
      <c r="M112" s="121"/>
      <c r="N112" s="311"/>
      <c r="O112" s="312"/>
      <c r="P112" s="312"/>
      <c r="Q112" s="312"/>
      <c r="R112" s="313"/>
      <c r="S112" s="313"/>
      <c r="T112" s="314">
        <f t="shared" si="11"/>
        <v>0</v>
      </c>
      <c r="U112" s="318"/>
      <c r="V112" s="310"/>
      <c r="W112" s="310"/>
      <c r="X112" s="310"/>
      <c r="Y112" s="310"/>
      <c r="Z112" s="352"/>
    </row>
    <row r="113" spans="1:26" s="290" customFormat="1" ht="20.25" customHeight="1" x14ac:dyDescent="0.2">
      <c r="A113" s="303"/>
      <c r="B113" s="317"/>
      <c r="C113" s="347" t="str">
        <f t="shared" si="12"/>
        <v/>
      </c>
      <c r="D113" s="309"/>
      <c r="E113" s="347" t="str">
        <f t="shared" si="8"/>
        <v/>
      </c>
      <c r="F113" s="305"/>
      <c r="G113" s="306" t="str">
        <f t="shared" si="13"/>
        <v/>
      </c>
      <c r="H113" s="307"/>
      <c r="I113" s="308"/>
      <c r="J113" s="309"/>
      <c r="K113" s="310"/>
      <c r="L113" s="121"/>
      <c r="M113" s="121"/>
      <c r="N113" s="311"/>
      <c r="O113" s="312"/>
      <c r="P113" s="312"/>
      <c r="Q113" s="312"/>
      <c r="R113" s="313"/>
      <c r="S113" s="313"/>
      <c r="T113" s="314">
        <f t="shared" si="11"/>
        <v>0</v>
      </c>
      <c r="U113" s="318"/>
      <c r="V113" s="310"/>
      <c r="W113" s="310"/>
      <c r="X113" s="310"/>
      <c r="Y113" s="310"/>
      <c r="Z113" s="352"/>
    </row>
    <row r="114" spans="1:26" s="290" customFormat="1" ht="20.25" customHeight="1" x14ac:dyDescent="0.2">
      <c r="A114" s="303"/>
      <c r="B114" s="317"/>
      <c r="C114" s="347" t="str">
        <f t="shared" si="12"/>
        <v/>
      </c>
      <c r="D114" s="309"/>
      <c r="E114" s="347" t="str">
        <f t="shared" si="8"/>
        <v/>
      </c>
      <c r="F114" s="305"/>
      <c r="G114" s="306" t="str">
        <f t="shared" si="13"/>
        <v/>
      </c>
      <c r="H114" s="307"/>
      <c r="I114" s="308"/>
      <c r="J114" s="309"/>
      <c r="K114" s="310"/>
      <c r="L114" s="121"/>
      <c r="M114" s="121"/>
      <c r="N114" s="311"/>
      <c r="O114" s="312"/>
      <c r="P114" s="312"/>
      <c r="Q114" s="312"/>
      <c r="R114" s="313"/>
      <c r="S114" s="313"/>
      <c r="T114" s="314">
        <f t="shared" si="11"/>
        <v>0</v>
      </c>
      <c r="U114" s="318"/>
      <c r="V114" s="310"/>
      <c r="W114" s="310"/>
      <c r="X114" s="310"/>
      <c r="Y114" s="310"/>
      <c r="Z114" s="352"/>
    </row>
    <row r="115" spans="1:26" s="290" customFormat="1" ht="20.25" customHeight="1" x14ac:dyDescent="0.2">
      <c r="A115" s="303"/>
      <c r="B115" s="317"/>
      <c r="C115" s="347" t="str">
        <f t="shared" si="12"/>
        <v/>
      </c>
      <c r="D115" s="309"/>
      <c r="E115" s="347" t="str">
        <f t="shared" si="8"/>
        <v/>
      </c>
      <c r="F115" s="305"/>
      <c r="G115" s="306" t="str">
        <f t="shared" si="13"/>
        <v/>
      </c>
      <c r="H115" s="307"/>
      <c r="I115" s="308"/>
      <c r="J115" s="309"/>
      <c r="K115" s="310"/>
      <c r="L115" s="121"/>
      <c r="M115" s="121"/>
      <c r="N115" s="311"/>
      <c r="O115" s="312"/>
      <c r="P115" s="312"/>
      <c r="Q115" s="312"/>
      <c r="R115" s="313"/>
      <c r="S115" s="313"/>
      <c r="T115" s="314">
        <f t="shared" si="11"/>
        <v>0</v>
      </c>
      <c r="U115" s="318"/>
      <c r="V115" s="310"/>
      <c r="W115" s="310"/>
      <c r="X115" s="310"/>
      <c r="Y115" s="310"/>
      <c r="Z115" s="352"/>
    </row>
    <row r="116" spans="1:26" s="290" customFormat="1" ht="20.25" customHeight="1" x14ac:dyDescent="0.2">
      <c r="A116" s="303"/>
      <c r="B116" s="317"/>
      <c r="C116" s="347" t="str">
        <f t="shared" si="12"/>
        <v/>
      </c>
      <c r="D116" s="309"/>
      <c r="E116" s="347" t="str">
        <f t="shared" si="8"/>
        <v/>
      </c>
      <c r="F116" s="305"/>
      <c r="G116" s="306" t="str">
        <f t="shared" si="13"/>
        <v/>
      </c>
      <c r="H116" s="307"/>
      <c r="I116" s="308"/>
      <c r="J116" s="309"/>
      <c r="K116" s="310"/>
      <c r="L116" s="121"/>
      <c r="M116" s="121"/>
      <c r="N116" s="311"/>
      <c r="O116" s="312"/>
      <c r="P116" s="312"/>
      <c r="Q116" s="312"/>
      <c r="R116" s="313"/>
      <c r="S116" s="313"/>
      <c r="T116" s="314">
        <f t="shared" si="11"/>
        <v>0</v>
      </c>
      <c r="U116" s="318"/>
      <c r="V116" s="310"/>
      <c r="W116" s="310"/>
      <c r="X116" s="310"/>
      <c r="Y116" s="310"/>
      <c r="Z116" s="352"/>
    </row>
    <row r="117" spans="1:26" s="290" customFormat="1" ht="20.25" customHeight="1" x14ac:dyDescent="0.2">
      <c r="A117" s="303"/>
      <c r="B117" s="317"/>
      <c r="C117" s="347" t="str">
        <f t="shared" si="12"/>
        <v/>
      </c>
      <c r="D117" s="309"/>
      <c r="E117" s="347" t="str">
        <f t="shared" si="8"/>
        <v/>
      </c>
      <c r="F117" s="305"/>
      <c r="G117" s="306" t="str">
        <f t="shared" si="13"/>
        <v/>
      </c>
      <c r="H117" s="307"/>
      <c r="I117" s="308"/>
      <c r="J117" s="309"/>
      <c r="K117" s="310"/>
      <c r="L117" s="121"/>
      <c r="M117" s="121"/>
      <c r="N117" s="311"/>
      <c r="O117" s="312"/>
      <c r="P117" s="312"/>
      <c r="Q117" s="312"/>
      <c r="R117" s="313"/>
      <c r="S117" s="313"/>
      <c r="T117" s="314">
        <f t="shared" si="11"/>
        <v>0</v>
      </c>
      <c r="U117" s="318"/>
      <c r="V117" s="310"/>
      <c r="W117" s="310"/>
      <c r="X117" s="310"/>
      <c r="Y117" s="310"/>
      <c r="Z117" s="352"/>
    </row>
    <row r="118" spans="1:26" s="290" customFormat="1" ht="20.25" customHeight="1" x14ac:dyDescent="0.2">
      <c r="A118" s="303"/>
      <c r="B118" s="317"/>
      <c r="C118" s="347" t="str">
        <f t="shared" si="12"/>
        <v/>
      </c>
      <c r="D118" s="309"/>
      <c r="E118" s="347" t="str">
        <f t="shared" si="8"/>
        <v/>
      </c>
      <c r="F118" s="305"/>
      <c r="G118" s="306" t="str">
        <f t="shared" si="13"/>
        <v/>
      </c>
      <c r="H118" s="307"/>
      <c r="I118" s="308"/>
      <c r="J118" s="309"/>
      <c r="K118" s="310"/>
      <c r="L118" s="121"/>
      <c r="M118" s="121"/>
      <c r="N118" s="311"/>
      <c r="O118" s="312"/>
      <c r="P118" s="312"/>
      <c r="Q118" s="312"/>
      <c r="R118" s="313"/>
      <c r="S118" s="313"/>
      <c r="T118" s="314">
        <f t="shared" si="11"/>
        <v>0</v>
      </c>
      <c r="U118" s="318"/>
      <c r="V118" s="310"/>
      <c r="W118" s="310"/>
      <c r="X118" s="310"/>
      <c r="Y118" s="310"/>
      <c r="Z118" s="352"/>
    </row>
    <row r="119" spans="1:26" s="290" customFormat="1" ht="20.25" customHeight="1" x14ac:dyDescent="0.2">
      <c r="A119" s="303"/>
      <c r="B119" s="317"/>
      <c r="C119" s="347" t="str">
        <f t="shared" si="12"/>
        <v/>
      </c>
      <c r="D119" s="309"/>
      <c r="E119" s="347" t="str">
        <f t="shared" si="8"/>
        <v/>
      </c>
      <c r="F119" s="305"/>
      <c r="G119" s="306" t="str">
        <f t="shared" si="13"/>
        <v/>
      </c>
      <c r="H119" s="307"/>
      <c r="I119" s="308"/>
      <c r="J119" s="309"/>
      <c r="K119" s="310"/>
      <c r="L119" s="121"/>
      <c r="M119" s="121"/>
      <c r="N119" s="311"/>
      <c r="O119" s="312"/>
      <c r="P119" s="312"/>
      <c r="Q119" s="312"/>
      <c r="R119" s="313"/>
      <c r="S119" s="313"/>
      <c r="T119" s="314">
        <f t="shared" si="11"/>
        <v>0</v>
      </c>
      <c r="U119" s="318"/>
      <c r="V119" s="310"/>
      <c r="W119" s="310"/>
      <c r="X119" s="310"/>
      <c r="Y119" s="310"/>
      <c r="Z119" s="352"/>
    </row>
    <row r="120" spans="1:26" s="290" customFormat="1" ht="20.25" customHeight="1" x14ac:dyDescent="0.2">
      <c r="A120" s="303"/>
      <c r="B120" s="317"/>
      <c r="C120" s="347" t="str">
        <f t="shared" si="12"/>
        <v/>
      </c>
      <c r="D120" s="309"/>
      <c r="E120" s="347" t="str">
        <f t="shared" si="8"/>
        <v/>
      </c>
      <c r="F120" s="305"/>
      <c r="G120" s="306" t="str">
        <f t="shared" si="13"/>
        <v/>
      </c>
      <c r="H120" s="307"/>
      <c r="I120" s="308"/>
      <c r="J120" s="309"/>
      <c r="K120" s="310"/>
      <c r="L120" s="121"/>
      <c r="M120" s="121"/>
      <c r="N120" s="311"/>
      <c r="O120" s="312"/>
      <c r="P120" s="312"/>
      <c r="Q120" s="312"/>
      <c r="R120" s="313"/>
      <c r="S120" s="313"/>
      <c r="T120" s="314">
        <f t="shared" si="11"/>
        <v>0</v>
      </c>
      <c r="U120" s="318"/>
      <c r="V120" s="310"/>
      <c r="W120" s="310"/>
      <c r="X120" s="310"/>
      <c r="Y120" s="310"/>
      <c r="Z120" s="352"/>
    </row>
    <row r="121" spans="1:26" s="290" customFormat="1" ht="20.25" customHeight="1" x14ac:dyDescent="0.2">
      <c r="A121" s="303"/>
      <c r="B121" s="317"/>
      <c r="C121" s="347" t="str">
        <f t="shared" si="12"/>
        <v/>
      </c>
      <c r="D121" s="309"/>
      <c r="E121" s="347" t="str">
        <f t="shared" si="8"/>
        <v/>
      </c>
      <c r="F121" s="305"/>
      <c r="G121" s="306" t="str">
        <f t="shared" si="13"/>
        <v/>
      </c>
      <c r="H121" s="307"/>
      <c r="I121" s="308"/>
      <c r="J121" s="309"/>
      <c r="K121" s="310"/>
      <c r="L121" s="121"/>
      <c r="M121" s="121"/>
      <c r="N121" s="311"/>
      <c r="O121" s="312"/>
      <c r="P121" s="312"/>
      <c r="Q121" s="312"/>
      <c r="R121" s="313"/>
      <c r="S121" s="313"/>
      <c r="T121" s="314">
        <f t="shared" si="11"/>
        <v>0</v>
      </c>
      <c r="U121" s="318"/>
      <c r="V121" s="310"/>
      <c r="W121" s="310"/>
      <c r="X121" s="310"/>
      <c r="Y121" s="310"/>
      <c r="Z121" s="352"/>
    </row>
    <row r="122" spans="1:26" s="290" customFormat="1" ht="20.25" customHeight="1" x14ac:dyDescent="0.2">
      <c r="A122" s="303"/>
      <c r="B122" s="317"/>
      <c r="C122" s="347" t="str">
        <f t="shared" si="12"/>
        <v/>
      </c>
      <c r="D122" s="309"/>
      <c r="E122" s="347" t="str">
        <f t="shared" si="8"/>
        <v/>
      </c>
      <c r="F122" s="305"/>
      <c r="G122" s="306" t="str">
        <f t="shared" si="13"/>
        <v/>
      </c>
      <c r="H122" s="307"/>
      <c r="I122" s="308"/>
      <c r="J122" s="309"/>
      <c r="K122" s="310"/>
      <c r="L122" s="121"/>
      <c r="M122" s="121"/>
      <c r="N122" s="311"/>
      <c r="O122" s="312"/>
      <c r="P122" s="312"/>
      <c r="Q122" s="312"/>
      <c r="R122" s="313"/>
      <c r="S122" s="313"/>
      <c r="T122" s="314">
        <f t="shared" si="11"/>
        <v>0</v>
      </c>
      <c r="U122" s="318"/>
      <c r="V122" s="310"/>
      <c r="W122" s="310"/>
      <c r="X122" s="310"/>
      <c r="Y122" s="310"/>
      <c r="Z122" s="352"/>
    </row>
    <row r="123" spans="1:26" s="290" customFormat="1" ht="20.25" customHeight="1" x14ac:dyDescent="0.2">
      <c r="A123" s="303"/>
      <c r="B123" s="317"/>
      <c r="C123" s="347" t="str">
        <f t="shared" si="12"/>
        <v/>
      </c>
      <c r="D123" s="309"/>
      <c r="E123" s="347" t="str">
        <f t="shared" si="8"/>
        <v/>
      </c>
      <c r="F123" s="305"/>
      <c r="G123" s="306" t="str">
        <f t="shared" si="13"/>
        <v/>
      </c>
      <c r="H123" s="307"/>
      <c r="I123" s="308"/>
      <c r="J123" s="309"/>
      <c r="K123" s="310"/>
      <c r="L123" s="121"/>
      <c r="M123" s="121"/>
      <c r="N123" s="311"/>
      <c r="O123" s="312"/>
      <c r="P123" s="312"/>
      <c r="Q123" s="312"/>
      <c r="R123" s="313"/>
      <c r="S123" s="313"/>
      <c r="T123" s="314">
        <f t="shared" si="11"/>
        <v>0</v>
      </c>
      <c r="U123" s="318"/>
      <c r="V123" s="310"/>
      <c r="W123" s="310"/>
      <c r="X123" s="310"/>
      <c r="Y123" s="310"/>
      <c r="Z123" s="352"/>
    </row>
    <row r="124" spans="1:26" s="290" customFormat="1" ht="20.25" customHeight="1" x14ac:dyDescent="0.2">
      <c r="A124" s="303"/>
      <c r="B124" s="317"/>
      <c r="C124" s="347" t="str">
        <f t="shared" si="12"/>
        <v/>
      </c>
      <c r="D124" s="309"/>
      <c r="E124" s="347" t="str">
        <f t="shared" si="8"/>
        <v/>
      </c>
      <c r="F124" s="305"/>
      <c r="G124" s="306" t="str">
        <f t="shared" si="13"/>
        <v/>
      </c>
      <c r="H124" s="307"/>
      <c r="I124" s="308"/>
      <c r="J124" s="309"/>
      <c r="K124" s="310"/>
      <c r="L124" s="121"/>
      <c r="M124" s="121"/>
      <c r="N124" s="311"/>
      <c r="O124" s="312"/>
      <c r="P124" s="312"/>
      <c r="Q124" s="312"/>
      <c r="R124" s="313"/>
      <c r="S124" s="313"/>
      <c r="T124" s="314">
        <f t="shared" si="11"/>
        <v>0</v>
      </c>
      <c r="U124" s="318"/>
      <c r="V124" s="310"/>
      <c r="W124" s="310"/>
      <c r="X124" s="310"/>
      <c r="Y124" s="310"/>
      <c r="Z124" s="352"/>
    </row>
    <row r="125" spans="1:26" s="290" customFormat="1" ht="20.25" customHeight="1" x14ac:dyDescent="0.2">
      <c r="A125" s="303"/>
      <c r="B125" s="317"/>
      <c r="C125" s="347" t="str">
        <f t="shared" si="12"/>
        <v/>
      </c>
      <c r="D125" s="309"/>
      <c r="E125" s="347" t="str">
        <f t="shared" si="8"/>
        <v/>
      </c>
      <c r="F125" s="305"/>
      <c r="G125" s="306" t="str">
        <f t="shared" si="13"/>
        <v/>
      </c>
      <c r="H125" s="307"/>
      <c r="I125" s="308"/>
      <c r="J125" s="309"/>
      <c r="K125" s="310"/>
      <c r="L125" s="121"/>
      <c r="M125" s="121"/>
      <c r="N125" s="311"/>
      <c r="O125" s="312"/>
      <c r="P125" s="312"/>
      <c r="Q125" s="312"/>
      <c r="R125" s="313"/>
      <c r="S125" s="313"/>
      <c r="T125" s="314">
        <f t="shared" si="11"/>
        <v>0</v>
      </c>
      <c r="U125" s="318"/>
      <c r="V125" s="310"/>
      <c r="W125" s="310"/>
      <c r="X125" s="310"/>
      <c r="Y125" s="310"/>
      <c r="Z125" s="352"/>
    </row>
    <row r="126" spans="1:26" s="290" customFormat="1" ht="20.25" customHeight="1" x14ac:dyDescent="0.2">
      <c r="A126" s="303"/>
      <c r="B126" s="317"/>
      <c r="C126" s="347" t="str">
        <f t="shared" si="12"/>
        <v/>
      </c>
      <c r="D126" s="309"/>
      <c r="E126" s="347" t="str">
        <f t="shared" si="8"/>
        <v/>
      </c>
      <c r="F126" s="305"/>
      <c r="G126" s="306" t="str">
        <f t="shared" si="13"/>
        <v/>
      </c>
      <c r="H126" s="307"/>
      <c r="I126" s="308"/>
      <c r="J126" s="309"/>
      <c r="K126" s="310"/>
      <c r="L126" s="121"/>
      <c r="M126" s="121"/>
      <c r="N126" s="311"/>
      <c r="O126" s="312"/>
      <c r="P126" s="312"/>
      <c r="Q126" s="312"/>
      <c r="R126" s="313"/>
      <c r="S126" s="313"/>
      <c r="T126" s="314">
        <f t="shared" si="11"/>
        <v>0</v>
      </c>
      <c r="U126" s="318"/>
      <c r="V126" s="310"/>
      <c r="W126" s="310"/>
      <c r="X126" s="310"/>
      <c r="Y126" s="310"/>
      <c r="Z126" s="352"/>
    </row>
    <row r="127" spans="1:26" s="290" customFormat="1" ht="20.25" customHeight="1" x14ac:dyDescent="0.2">
      <c r="A127" s="303"/>
      <c r="B127" s="317"/>
      <c r="C127" s="347" t="str">
        <f t="shared" si="12"/>
        <v/>
      </c>
      <c r="D127" s="309"/>
      <c r="E127" s="347" t="str">
        <f t="shared" si="8"/>
        <v/>
      </c>
      <c r="F127" s="305"/>
      <c r="G127" s="306" t="str">
        <f t="shared" si="13"/>
        <v/>
      </c>
      <c r="H127" s="307"/>
      <c r="I127" s="308"/>
      <c r="J127" s="309"/>
      <c r="K127" s="310"/>
      <c r="L127" s="121"/>
      <c r="M127" s="121"/>
      <c r="N127" s="311"/>
      <c r="O127" s="312"/>
      <c r="P127" s="312"/>
      <c r="Q127" s="312"/>
      <c r="R127" s="313"/>
      <c r="S127" s="313"/>
      <c r="T127" s="314">
        <f t="shared" si="11"/>
        <v>0</v>
      </c>
      <c r="U127" s="318"/>
      <c r="V127" s="310"/>
      <c r="W127" s="310"/>
      <c r="X127" s="310"/>
      <c r="Y127" s="310"/>
      <c r="Z127" s="352"/>
    </row>
    <row r="128" spans="1:26" s="290" customFormat="1" ht="20.25" customHeight="1" x14ac:dyDescent="0.2">
      <c r="A128" s="303"/>
      <c r="B128" s="317"/>
      <c r="C128" s="347" t="str">
        <f t="shared" si="12"/>
        <v/>
      </c>
      <c r="D128" s="309"/>
      <c r="E128" s="347" t="str">
        <f t="shared" si="8"/>
        <v/>
      </c>
      <c r="F128" s="305"/>
      <c r="G128" s="306" t="str">
        <f t="shared" si="13"/>
        <v/>
      </c>
      <c r="H128" s="307"/>
      <c r="I128" s="308"/>
      <c r="J128" s="309"/>
      <c r="K128" s="310"/>
      <c r="L128" s="121"/>
      <c r="M128" s="121"/>
      <c r="N128" s="311"/>
      <c r="O128" s="312"/>
      <c r="P128" s="312"/>
      <c r="Q128" s="312"/>
      <c r="R128" s="313"/>
      <c r="S128" s="313"/>
      <c r="T128" s="314">
        <f t="shared" si="11"/>
        <v>0</v>
      </c>
      <c r="U128" s="318"/>
      <c r="V128" s="310"/>
      <c r="W128" s="310"/>
      <c r="X128" s="310"/>
      <c r="Y128" s="310"/>
      <c r="Z128" s="352"/>
    </row>
    <row r="129" spans="1:26" s="290" customFormat="1" ht="20.25" customHeight="1" x14ac:dyDescent="0.2">
      <c r="A129" s="303"/>
      <c r="B129" s="317"/>
      <c r="C129" s="347" t="str">
        <f t="shared" si="12"/>
        <v/>
      </c>
      <c r="D129" s="309"/>
      <c r="E129" s="347" t="str">
        <f t="shared" si="8"/>
        <v/>
      </c>
      <c r="F129" s="305"/>
      <c r="G129" s="306" t="str">
        <f t="shared" si="13"/>
        <v/>
      </c>
      <c r="H129" s="307"/>
      <c r="I129" s="308"/>
      <c r="J129" s="309"/>
      <c r="K129" s="310"/>
      <c r="L129" s="121"/>
      <c r="M129" s="121"/>
      <c r="N129" s="311"/>
      <c r="O129" s="312"/>
      <c r="P129" s="312"/>
      <c r="Q129" s="312"/>
      <c r="R129" s="313"/>
      <c r="S129" s="313"/>
      <c r="T129" s="314">
        <f t="shared" si="11"/>
        <v>0</v>
      </c>
      <c r="U129" s="318"/>
      <c r="V129" s="310"/>
      <c r="W129" s="310"/>
      <c r="X129" s="310"/>
      <c r="Y129" s="310"/>
      <c r="Z129" s="352"/>
    </row>
    <row r="130" spans="1:26" s="290" customFormat="1" ht="20.25" customHeight="1" x14ac:dyDescent="0.2">
      <c r="A130" s="303"/>
      <c r="B130" s="317"/>
      <c r="C130" s="347" t="str">
        <f t="shared" si="12"/>
        <v/>
      </c>
      <c r="D130" s="309"/>
      <c r="E130" s="347" t="str">
        <f t="shared" si="8"/>
        <v/>
      </c>
      <c r="F130" s="305"/>
      <c r="G130" s="306" t="str">
        <f t="shared" si="13"/>
        <v/>
      </c>
      <c r="H130" s="307"/>
      <c r="I130" s="308"/>
      <c r="J130" s="309"/>
      <c r="K130" s="310"/>
      <c r="L130" s="121"/>
      <c r="M130" s="121"/>
      <c r="N130" s="311"/>
      <c r="O130" s="312"/>
      <c r="P130" s="312"/>
      <c r="Q130" s="312"/>
      <c r="R130" s="313"/>
      <c r="S130" s="313"/>
      <c r="T130" s="314">
        <f t="shared" si="11"/>
        <v>0</v>
      </c>
      <c r="U130" s="318"/>
      <c r="V130" s="310"/>
      <c r="W130" s="310"/>
      <c r="X130" s="310"/>
      <c r="Y130" s="310"/>
      <c r="Z130" s="352"/>
    </row>
    <row r="131" spans="1:26" s="290" customFormat="1" ht="20.25" customHeight="1" x14ac:dyDescent="0.2">
      <c r="A131" s="303"/>
      <c r="B131" s="317"/>
      <c r="C131" s="347" t="str">
        <f t="shared" si="12"/>
        <v/>
      </c>
      <c r="D131" s="309"/>
      <c r="E131" s="347" t="str">
        <f t="shared" ref="E131:E194" si="14">IF(D131="","",WEEKNUM(D131,2))</f>
        <v/>
      </c>
      <c r="F131" s="305"/>
      <c r="G131" s="306" t="str">
        <f t="shared" si="13"/>
        <v/>
      </c>
      <c r="H131" s="307"/>
      <c r="I131" s="308"/>
      <c r="J131" s="309"/>
      <c r="K131" s="310"/>
      <c r="L131" s="121"/>
      <c r="M131" s="121"/>
      <c r="N131" s="311"/>
      <c r="O131" s="312"/>
      <c r="P131" s="312"/>
      <c r="Q131" s="312"/>
      <c r="R131" s="313"/>
      <c r="S131" s="313"/>
      <c r="T131" s="314">
        <f t="shared" si="11"/>
        <v>0</v>
      </c>
      <c r="U131" s="318"/>
      <c r="V131" s="310"/>
      <c r="W131" s="310"/>
      <c r="X131" s="310"/>
      <c r="Y131" s="310"/>
      <c r="Z131" s="352"/>
    </row>
    <row r="132" spans="1:26" s="290" customFormat="1" ht="20.25" customHeight="1" x14ac:dyDescent="0.2">
      <c r="A132" s="303"/>
      <c r="B132" s="317"/>
      <c r="C132" s="347" t="str">
        <f t="shared" si="12"/>
        <v/>
      </c>
      <c r="D132" s="309"/>
      <c r="E132" s="347" t="str">
        <f t="shared" si="14"/>
        <v/>
      </c>
      <c r="F132" s="305"/>
      <c r="G132" s="306" t="str">
        <f t="shared" si="13"/>
        <v/>
      </c>
      <c r="H132" s="307"/>
      <c r="I132" s="308"/>
      <c r="J132" s="309"/>
      <c r="K132" s="310"/>
      <c r="L132" s="121"/>
      <c r="M132" s="121"/>
      <c r="N132" s="311"/>
      <c r="O132" s="312"/>
      <c r="P132" s="312"/>
      <c r="Q132" s="312"/>
      <c r="R132" s="313"/>
      <c r="S132" s="313"/>
      <c r="T132" s="314">
        <f t="shared" si="11"/>
        <v>0</v>
      </c>
      <c r="U132" s="318"/>
      <c r="V132" s="310"/>
      <c r="W132" s="310"/>
      <c r="X132" s="310"/>
      <c r="Y132" s="310"/>
      <c r="Z132" s="352"/>
    </row>
    <row r="133" spans="1:26" s="290" customFormat="1" ht="20.25" customHeight="1" x14ac:dyDescent="0.2">
      <c r="A133" s="303"/>
      <c r="B133" s="317"/>
      <c r="C133" s="347" t="str">
        <f t="shared" ref="C133:C164" si="15">IF(B133="","",WEEKNUM(B133,2))</f>
        <v/>
      </c>
      <c r="D133" s="309"/>
      <c r="E133" s="347" t="str">
        <f t="shared" si="14"/>
        <v/>
      </c>
      <c r="F133" s="305"/>
      <c r="G133" s="306" t="str">
        <f t="shared" ref="G133:G164" si="16">IF(B133= "", "",B133-$A$1)</f>
        <v/>
      </c>
      <c r="H133" s="307"/>
      <c r="I133" s="308"/>
      <c r="J133" s="309"/>
      <c r="K133" s="310"/>
      <c r="L133" s="121"/>
      <c r="M133" s="121"/>
      <c r="N133" s="311"/>
      <c r="O133" s="312"/>
      <c r="P133" s="312"/>
      <c r="Q133" s="312"/>
      <c r="R133" s="313"/>
      <c r="S133" s="313"/>
      <c r="T133" s="314">
        <f t="shared" si="11"/>
        <v>0</v>
      </c>
      <c r="U133" s="318"/>
      <c r="V133" s="310"/>
      <c r="W133" s="310"/>
      <c r="X133" s="310"/>
      <c r="Y133" s="310"/>
      <c r="Z133" s="352"/>
    </row>
    <row r="134" spans="1:26" s="290" customFormat="1" ht="20.25" customHeight="1" x14ac:dyDescent="0.2">
      <c r="A134" s="303"/>
      <c r="B134" s="317"/>
      <c r="C134" s="347" t="str">
        <f t="shared" si="15"/>
        <v/>
      </c>
      <c r="D134" s="309"/>
      <c r="E134" s="347" t="str">
        <f t="shared" si="14"/>
        <v/>
      </c>
      <c r="F134" s="305"/>
      <c r="G134" s="306" t="str">
        <f t="shared" si="16"/>
        <v/>
      </c>
      <c r="H134" s="307"/>
      <c r="I134" s="308"/>
      <c r="J134" s="309"/>
      <c r="K134" s="310"/>
      <c r="L134" s="121"/>
      <c r="M134" s="121"/>
      <c r="N134" s="311"/>
      <c r="O134" s="312"/>
      <c r="P134" s="312"/>
      <c r="Q134" s="312"/>
      <c r="R134" s="313"/>
      <c r="S134" s="313"/>
      <c r="T134" s="314">
        <f t="shared" si="11"/>
        <v>0</v>
      </c>
      <c r="U134" s="318"/>
      <c r="V134" s="310"/>
      <c r="W134" s="310"/>
      <c r="X134" s="310"/>
      <c r="Y134" s="310"/>
      <c r="Z134" s="352"/>
    </row>
    <row r="135" spans="1:26" s="290" customFormat="1" ht="20.25" customHeight="1" x14ac:dyDescent="0.2">
      <c r="A135" s="303"/>
      <c r="B135" s="317"/>
      <c r="C135" s="347" t="str">
        <f t="shared" si="15"/>
        <v/>
      </c>
      <c r="D135" s="309"/>
      <c r="E135" s="347" t="str">
        <f t="shared" si="14"/>
        <v/>
      </c>
      <c r="F135" s="305"/>
      <c r="G135" s="306" t="str">
        <f t="shared" si="16"/>
        <v/>
      </c>
      <c r="H135" s="307"/>
      <c r="I135" s="308"/>
      <c r="J135" s="309"/>
      <c r="K135" s="310"/>
      <c r="L135" s="121"/>
      <c r="M135" s="121"/>
      <c r="N135" s="311"/>
      <c r="O135" s="312"/>
      <c r="P135" s="312"/>
      <c r="Q135" s="312"/>
      <c r="R135" s="313"/>
      <c r="S135" s="313"/>
      <c r="T135" s="314">
        <f t="shared" si="11"/>
        <v>0</v>
      </c>
      <c r="U135" s="318"/>
      <c r="V135" s="310"/>
      <c r="W135" s="310"/>
      <c r="X135" s="310"/>
      <c r="Y135" s="310"/>
      <c r="Z135" s="352"/>
    </row>
    <row r="136" spans="1:26" s="290" customFormat="1" ht="20.25" customHeight="1" x14ac:dyDescent="0.2">
      <c r="A136" s="303"/>
      <c r="B136" s="317"/>
      <c r="C136" s="347" t="str">
        <f t="shared" si="15"/>
        <v/>
      </c>
      <c r="D136" s="309"/>
      <c r="E136" s="347" t="str">
        <f t="shared" si="14"/>
        <v/>
      </c>
      <c r="F136" s="305"/>
      <c r="G136" s="306" t="str">
        <f t="shared" si="16"/>
        <v/>
      </c>
      <c r="H136" s="307"/>
      <c r="I136" s="308"/>
      <c r="J136" s="309"/>
      <c r="K136" s="310"/>
      <c r="L136" s="121"/>
      <c r="M136" s="121"/>
      <c r="N136" s="311"/>
      <c r="O136" s="312"/>
      <c r="P136" s="312"/>
      <c r="Q136" s="312"/>
      <c r="R136" s="313"/>
      <c r="S136" s="313"/>
      <c r="T136" s="314">
        <f t="shared" si="11"/>
        <v>0</v>
      </c>
      <c r="U136" s="318"/>
      <c r="V136" s="310"/>
      <c r="W136" s="310"/>
      <c r="X136" s="310"/>
      <c r="Y136" s="310"/>
      <c r="Z136" s="352"/>
    </row>
    <row r="137" spans="1:26" s="290" customFormat="1" ht="20.25" customHeight="1" x14ac:dyDescent="0.2">
      <c r="A137" s="303"/>
      <c r="B137" s="317"/>
      <c r="C137" s="347" t="str">
        <f t="shared" si="15"/>
        <v/>
      </c>
      <c r="D137" s="309"/>
      <c r="E137" s="347" t="str">
        <f t="shared" si="14"/>
        <v/>
      </c>
      <c r="F137" s="305"/>
      <c r="G137" s="306" t="str">
        <f t="shared" si="16"/>
        <v/>
      </c>
      <c r="H137" s="307"/>
      <c r="I137" s="308"/>
      <c r="J137" s="309"/>
      <c r="K137" s="310"/>
      <c r="L137" s="121"/>
      <c r="M137" s="121"/>
      <c r="N137" s="311"/>
      <c r="O137" s="312"/>
      <c r="P137" s="312"/>
      <c r="Q137" s="312"/>
      <c r="R137" s="313"/>
      <c r="S137" s="313"/>
      <c r="T137" s="314">
        <f t="shared" si="11"/>
        <v>0</v>
      </c>
      <c r="U137" s="318"/>
      <c r="V137" s="310"/>
      <c r="W137" s="310"/>
      <c r="X137" s="310"/>
      <c r="Y137" s="310"/>
      <c r="Z137" s="352"/>
    </row>
    <row r="138" spans="1:26" s="290" customFormat="1" ht="20.25" customHeight="1" x14ac:dyDescent="0.2">
      <c r="A138" s="303"/>
      <c r="B138" s="317"/>
      <c r="C138" s="347" t="str">
        <f t="shared" si="15"/>
        <v/>
      </c>
      <c r="D138" s="309"/>
      <c r="E138" s="347" t="str">
        <f t="shared" si="14"/>
        <v/>
      </c>
      <c r="F138" s="305"/>
      <c r="G138" s="306" t="str">
        <f t="shared" si="16"/>
        <v/>
      </c>
      <c r="H138" s="307"/>
      <c r="I138" s="308"/>
      <c r="J138" s="309"/>
      <c r="K138" s="310"/>
      <c r="L138" s="121"/>
      <c r="M138" s="121"/>
      <c r="N138" s="311"/>
      <c r="O138" s="312"/>
      <c r="P138" s="312"/>
      <c r="Q138" s="312"/>
      <c r="R138" s="313"/>
      <c r="S138" s="313"/>
      <c r="T138" s="314">
        <f t="shared" si="11"/>
        <v>0</v>
      </c>
      <c r="U138" s="318"/>
      <c r="V138" s="310"/>
      <c r="W138" s="310"/>
      <c r="X138" s="310"/>
      <c r="Y138" s="310"/>
      <c r="Z138" s="352"/>
    </row>
    <row r="139" spans="1:26" s="290" customFormat="1" ht="20.25" customHeight="1" x14ac:dyDescent="0.2">
      <c r="A139" s="303"/>
      <c r="B139" s="317"/>
      <c r="C139" s="347" t="str">
        <f t="shared" si="15"/>
        <v/>
      </c>
      <c r="D139" s="309"/>
      <c r="E139" s="347" t="str">
        <f t="shared" si="14"/>
        <v/>
      </c>
      <c r="F139" s="305"/>
      <c r="G139" s="306" t="str">
        <f t="shared" si="16"/>
        <v/>
      </c>
      <c r="H139" s="307"/>
      <c r="I139" s="308"/>
      <c r="J139" s="309"/>
      <c r="K139" s="310"/>
      <c r="L139" s="121"/>
      <c r="M139" s="121"/>
      <c r="N139" s="311"/>
      <c r="O139" s="312"/>
      <c r="P139" s="312"/>
      <c r="Q139" s="312"/>
      <c r="R139" s="313"/>
      <c r="S139" s="313"/>
      <c r="T139" s="314">
        <f t="shared" si="11"/>
        <v>0</v>
      </c>
      <c r="U139" s="318"/>
      <c r="V139" s="310"/>
      <c r="W139" s="310"/>
      <c r="X139" s="310"/>
      <c r="Y139" s="310"/>
      <c r="Z139" s="352"/>
    </row>
    <row r="140" spans="1:26" s="290" customFormat="1" ht="20.25" customHeight="1" x14ac:dyDescent="0.2">
      <c r="A140" s="303"/>
      <c r="B140" s="317"/>
      <c r="C140" s="347" t="str">
        <f t="shared" si="15"/>
        <v/>
      </c>
      <c r="D140" s="309"/>
      <c r="E140" s="347" t="str">
        <f t="shared" si="14"/>
        <v/>
      </c>
      <c r="F140" s="305"/>
      <c r="G140" s="306" t="str">
        <f t="shared" si="16"/>
        <v/>
      </c>
      <c r="H140" s="307"/>
      <c r="I140" s="308"/>
      <c r="J140" s="309"/>
      <c r="K140" s="310"/>
      <c r="L140" s="121"/>
      <c r="M140" s="121"/>
      <c r="N140" s="311"/>
      <c r="O140" s="312"/>
      <c r="P140" s="312"/>
      <c r="Q140" s="312"/>
      <c r="R140" s="313"/>
      <c r="S140" s="313"/>
      <c r="T140" s="314">
        <f t="shared" si="11"/>
        <v>0</v>
      </c>
      <c r="U140" s="318"/>
      <c r="V140" s="310"/>
      <c r="W140" s="310"/>
      <c r="X140" s="310"/>
      <c r="Y140" s="310"/>
      <c r="Z140" s="352"/>
    </row>
    <row r="141" spans="1:26" s="290" customFormat="1" ht="20.25" customHeight="1" x14ac:dyDescent="0.2">
      <c r="A141" s="303"/>
      <c r="B141" s="317"/>
      <c r="C141" s="347" t="str">
        <f t="shared" si="15"/>
        <v/>
      </c>
      <c r="D141" s="309"/>
      <c r="E141" s="347" t="str">
        <f t="shared" si="14"/>
        <v/>
      </c>
      <c r="F141" s="305"/>
      <c r="G141" s="306" t="str">
        <f t="shared" si="16"/>
        <v/>
      </c>
      <c r="H141" s="307"/>
      <c r="I141" s="308"/>
      <c r="J141" s="309"/>
      <c r="K141" s="310"/>
      <c r="L141" s="121"/>
      <c r="M141" s="121"/>
      <c r="N141" s="311"/>
      <c r="O141" s="312"/>
      <c r="P141" s="312"/>
      <c r="Q141" s="312"/>
      <c r="R141" s="313"/>
      <c r="S141" s="313"/>
      <c r="T141" s="314">
        <f t="shared" si="11"/>
        <v>0</v>
      </c>
      <c r="U141" s="318"/>
      <c r="V141" s="310"/>
      <c r="W141" s="310"/>
      <c r="X141" s="310"/>
      <c r="Y141" s="310"/>
      <c r="Z141" s="352"/>
    </row>
    <row r="142" spans="1:26" s="290" customFormat="1" ht="20.25" customHeight="1" x14ac:dyDescent="0.2">
      <c r="A142" s="303"/>
      <c r="B142" s="317"/>
      <c r="C142" s="347" t="str">
        <f t="shared" si="15"/>
        <v/>
      </c>
      <c r="D142" s="309"/>
      <c r="E142" s="347" t="str">
        <f t="shared" si="14"/>
        <v/>
      </c>
      <c r="F142" s="305"/>
      <c r="G142" s="306" t="str">
        <f t="shared" si="16"/>
        <v/>
      </c>
      <c r="H142" s="307"/>
      <c r="I142" s="308"/>
      <c r="J142" s="309"/>
      <c r="K142" s="310"/>
      <c r="L142" s="121"/>
      <c r="M142" s="121"/>
      <c r="N142" s="311"/>
      <c r="O142" s="312"/>
      <c r="P142" s="312"/>
      <c r="Q142" s="312"/>
      <c r="R142" s="313"/>
      <c r="S142" s="313"/>
      <c r="T142" s="314">
        <f t="shared" si="11"/>
        <v>0</v>
      </c>
      <c r="U142" s="318"/>
      <c r="V142" s="310"/>
      <c r="W142" s="310"/>
      <c r="X142" s="310"/>
      <c r="Y142" s="310"/>
      <c r="Z142" s="352"/>
    </row>
    <row r="143" spans="1:26" s="290" customFormat="1" ht="20.25" customHeight="1" x14ac:dyDescent="0.2">
      <c r="A143" s="303"/>
      <c r="B143" s="317"/>
      <c r="C143" s="347" t="str">
        <f t="shared" si="15"/>
        <v/>
      </c>
      <c r="D143" s="309"/>
      <c r="E143" s="347" t="str">
        <f t="shared" si="14"/>
        <v/>
      </c>
      <c r="F143" s="305"/>
      <c r="G143" s="306" t="str">
        <f t="shared" si="16"/>
        <v/>
      </c>
      <c r="H143" s="307"/>
      <c r="I143" s="308"/>
      <c r="J143" s="309"/>
      <c r="K143" s="310"/>
      <c r="L143" s="121"/>
      <c r="M143" s="121"/>
      <c r="N143" s="311"/>
      <c r="O143" s="312"/>
      <c r="P143" s="312"/>
      <c r="Q143" s="312"/>
      <c r="R143" s="313"/>
      <c r="S143" s="313"/>
      <c r="T143" s="314">
        <f t="shared" si="11"/>
        <v>0</v>
      </c>
      <c r="U143" s="318"/>
      <c r="V143" s="310"/>
      <c r="W143" s="310"/>
      <c r="X143" s="310"/>
      <c r="Y143" s="310"/>
      <c r="Z143" s="352"/>
    </row>
    <row r="144" spans="1:26" s="290" customFormat="1" ht="20.25" customHeight="1" x14ac:dyDescent="0.2">
      <c r="A144" s="303"/>
      <c r="B144" s="317"/>
      <c r="C144" s="347" t="str">
        <f t="shared" si="15"/>
        <v/>
      </c>
      <c r="D144" s="309"/>
      <c r="E144" s="347" t="str">
        <f t="shared" si="14"/>
        <v/>
      </c>
      <c r="F144" s="305"/>
      <c r="G144" s="306" t="str">
        <f t="shared" si="16"/>
        <v/>
      </c>
      <c r="H144" s="307"/>
      <c r="I144" s="308"/>
      <c r="J144" s="309"/>
      <c r="K144" s="310"/>
      <c r="L144" s="121"/>
      <c r="M144" s="121"/>
      <c r="N144" s="311"/>
      <c r="O144" s="312"/>
      <c r="P144" s="312"/>
      <c r="Q144" s="312"/>
      <c r="R144" s="313"/>
      <c r="S144" s="313"/>
      <c r="T144" s="314">
        <f t="shared" si="11"/>
        <v>0</v>
      </c>
      <c r="U144" s="318"/>
      <c r="V144" s="310"/>
      <c r="W144" s="310"/>
      <c r="X144" s="310"/>
      <c r="Y144" s="310"/>
      <c r="Z144" s="352"/>
    </row>
    <row r="145" spans="1:26" s="290" customFormat="1" ht="20.25" customHeight="1" x14ac:dyDescent="0.2">
      <c r="A145" s="303"/>
      <c r="B145" s="317"/>
      <c r="C145" s="347" t="str">
        <f t="shared" si="15"/>
        <v/>
      </c>
      <c r="D145" s="309"/>
      <c r="E145" s="347" t="str">
        <f t="shared" si="14"/>
        <v/>
      </c>
      <c r="F145" s="305"/>
      <c r="G145" s="306" t="str">
        <f t="shared" si="16"/>
        <v/>
      </c>
      <c r="H145" s="307"/>
      <c r="I145" s="308"/>
      <c r="J145" s="309"/>
      <c r="K145" s="310"/>
      <c r="L145" s="121"/>
      <c r="M145" s="121"/>
      <c r="N145" s="311"/>
      <c r="O145" s="312"/>
      <c r="P145" s="312"/>
      <c r="Q145" s="312"/>
      <c r="R145" s="313"/>
      <c r="S145" s="313"/>
      <c r="T145" s="314">
        <f t="shared" si="11"/>
        <v>0</v>
      </c>
      <c r="U145" s="318"/>
      <c r="V145" s="310"/>
      <c r="W145" s="310"/>
      <c r="X145" s="310"/>
      <c r="Y145" s="310"/>
      <c r="Z145" s="352"/>
    </row>
    <row r="146" spans="1:26" s="290" customFormat="1" ht="20.25" customHeight="1" x14ac:dyDescent="0.2">
      <c r="A146" s="303"/>
      <c r="B146" s="317"/>
      <c r="C146" s="347" t="str">
        <f t="shared" si="15"/>
        <v/>
      </c>
      <c r="D146" s="309"/>
      <c r="E146" s="347" t="str">
        <f t="shared" si="14"/>
        <v/>
      </c>
      <c r="F146" s="305"/>
      <c r="G146" s="306" t="str">
        <f t="shared" si="16"/>
        <v/>
      </c>
      <c r="H146" s="307"/>
      <c r="I146" s="308"/>
      <c r="J146" s="309"/>
      <c r="K146" s="310"/>
      <c r="L146" s="121"/>
      <c r="M146" s="121"/>
      <c r="N146" s="311"/>
      <c r="O146" s="312"/>
      <c r="P146" s="312"/>
      <c r="Q146" s="312"/>
      <c r="R146" s="313"/>
      <c r="S146" s="313"/>
      <c r="T146" s="314">
        <f t="shared" si="11"/>
        <v>0</v>
      </c>
      <c r="U146" s="318"/>
      <c r="V146" s="310"/>
      <c r="W146" s="310"/>
      <c r="X146" s="310"/>
      <c r="Y146" s="310"/>
      <c r="Z146" s="352"/>
    </row>
    <row r="147" spans="1:26" s="290" customFormat="1" ht="20.25" customHeight="1" x14ac:dyDescent="0.2">
      <c r="A147" s="303"/>
      <c r="B147" s="317"/>
      <c r="C147" s="347" t="str">
        <f t="shared" si="15"/>
        <v/>
      </c>
      <c r="D147" s="309"/>
      <c r="E147" s="347" t="str">
        <f t="shared" si="14"/>
        <v/>
      </c>
      <c r="F147" s="305"/>
      <c r="G147" s="306" t="str">
        <f t="shared" si="16"/>
        <v/>
      </c>
      <c r="H147" s="307"/>
      <c r="I147" s="308"/>
      <c r="J147" s="309"/>
      <c r="K147" s="310"/>
      <c r="L147" s="121"/>
      <c r="M147" s="121"/>
      <c r="N147" s="311"/>
      <c r="O147" s="312"/>
      <c r="P147" s="312"/>
      <c r="Q147" s="312"/>
      <c r="R147" s="313"/>
      <c r="S147" s="313"/>
      <c r="T147" s="314">
        <f t="shared" si="11"/>
        <v>0</v>
      </c>
      <c r="U147" s="318"/>
      <c r="V147" s="310"/>
      <c r="W147" s="310"/>
      <c r="X147" s="310"/>
      <c r="Y147" s="310"/>
      <c r="Z147" s="352"/>
    </row>
    <row r="148" spans="1:26" s="290" customFormat="1" ht="20.25" customHeight="1" x14ac:dyDescent="0.2">
      <c r="A148" s="303"/>
      <c r="B148" s="317"/>
      <c r="C148" s="347" t="str">
        <f t="shared" si="15"/>
        <v/>
      </c>
      <c r="D148" s="309"/>
      <c r="E148" s="347" t="str">
        <f t="shared" si="14"/>
        <v/>
      </c>
      <c r="F148" s="305"/>
      <c r="G148" s="306" t="str">
        <f t="shared" si="16"/>
        <v/>
      </c>
      <c r="H148" s="307"/>
      <c r="I148" s="308"/>
      <c r="J148" s="309"/>
      <c r="K148" s="310"/>
      <c r="L148" s="121"/>
      <c r="M148" s="121"/>
      <c r="N148" s="311"/>
      <c r="O148" s="312"/>
      <c r="P148" s="312"/>
      <c r="Q148" s="312"/>
      <c r="R148" s="313"/>
      <c r="S148" s="313"/>
      <c r="T148" s="314">
        <f t="shared" si="11"/>
        <v>0</v>
      </c>
      <c r="U148" s="318"/>
      <c r="V148" s="310"/>
      <c r="W148" s="310"/>
      <c r="X148" s="310"/>
      <c r="Y148" s="310"/>
      <c r="Z148" s="352"/>
    </row>
    <row r="149" spans="1:26" s="290" customFormat="1" ht="20.25" customHeight="1" x14ac:dyDescent="0.2">
      <c r="A149" s="303"/>
      <c r="B149" s="317"/>
      <c r="C149" s="347" t="str">
        <f t="shared" si="15"/>
        <v/>
      </c>
      <c r="D149" s="309"/>
      <c r="E149" s="347" t="str">
        <f t="shared" si="14"/>
        <v/>
      </c>
      <c r="F149" s="305"/>
      <c r="G149" s="306" t="str">
        <f t="shared" si="16"/>
        <v/>
      </c>
      <c r="H149" s="307"/>
      <c r="I149" s="308"/>
      <c r="J149" s="309"/>
      <c r="K149" s="310"/>
      <c r="L149" s="121"/>
      <c r="M149" s="121"/>
      <c r="N149" s="311"/>
      <c r="O149" s="312"/>
      <c r="P149" s="312"/>
      <c r="Q149" s="312"/>
      <c r="R149" s="313"/>
      <c r="S149" s="313"/>
      <c r="T149" s="314">
        <f t="shared" si="11"/>
        <v>0</v>
      </c>
      <c r="U149" s="318"/>
      <c r="V149" s="310"/>
      <c r="W149" s="310"/>
      <c r="X149" s="310"/>
      <c r="Y149" s="310"/>
      <c r="Z149" s="352"/>
    </row>
    <row r="150" spans="1:26" s="290" customFormat="1" ht="20.25" customHeight="1" x14ac:dyDescent="0.2">
      <c r="A150" s="303"/>
      <c r="B150" s="317"/>
      <c r="C150" s="347" t="str">
        <f t="shared" si="15"/>
        <v/>
      </c>
      <c r="D150" s="309"/>
      <c r="E150" s="347" t="str">
        <f t="shared" si="14"/>
        <v/>
      </c>
      <c r="F150" s="305"/>
      <c r="G150" s="306" t="str">
        <f t="shared" si="16"/>
        <v/>
      </c>
      <c r="H150" s="307"/>
      <c r="I150" s="308"/>
      <c r="J150" s="309"/>
      <c r="K150" s="310"/>
      <c r="L150" s="121"/>
      <c r="M150" s="121"/>
      <c r="N150" s="311"/>
      <c r="O150" s="312"/>
      <c r="P150" s="312"/>
      <c r="Q150" s="312"/>
      <c r="R150" s="313"/>
      <c r="S150" s="313"/>
      <c r="T150" s="314">
        <f t="shared" si="11"/>
        <v>0</v>
      </c>
      <c r="U150" s="318"/>
      <c r="V150" s="310"/>
      <c r="W150" s="310"/>
      <c r="X150" s="310"/>
      <c r="Y150" s="310"/>
      <c r="Z150" s="352"/>
    </row>
    <row r="151" spans="1:26" s="290" customFormat="1" ht="20.25" customHeight="1" x14ac:dyDescent="0.2">
      <c r="A151" s="303"/>
      <c r="B151" s="317"/>
      <c r="C151" s="347" t="str">
        <f t="shared" si="15"/>
        <v/>
      </c>
      <c r="D151" s="309"/>
      <c r="E151" s="347" t="str">
        <f t="shared" si="14"/>
        <v/>
      </c>
      <c r="F151" s="305"/>
      <c r="G151" s="306" t="str">
        <f t="shared" si="16"/>
        <v/>
      </c>
      <c r="H151" s="307"/>
      <c r="I151" s="308"/>
      <c r="J151" s="309"/>
      <c r="K151" s="310"/>
      <c r="L151" s="121"/>
      <c r="M151" s="121"/>
      <c r="N151" s="311"/>
      <c r="O151" s="312"/>
      <c r="P151" s="312"/>
      <c r="Q151" s="312"/>
      <c r="R151" s="313"/>
      <c r="S151" s="313"/>
      <c r="T151" s="314">
        <f t="shared" si="11"/>
        <v>0</v>
      </c>
      <c r="U151" s="318"/>
      <c r="V151" s="310"/>
      <c r="W151" s="310"/>
      <c r="X151" s="310"/>
      <c r="Y151" s="310"/>
      <c r="Z151" s="352"/>
    </row>
    <row r="152" spans="1:26" s="290" customFormat="1" ht="20.25" customHeight="1" x14ac:dyDescent="0.2">
      <c r="A152" s="303"/>
      <c r="B152" s="317"/>
      <c r="C152" s="347" t="str">
        <f t="shared" si="15"/>
        <v/>
      </c>
      <c r="D152" s="309"/>
      <c r="E152" s="347" t="str">
        <f t="shared" si="14"/>
        <v/>
      </c>
      <c r="F152" s="305"/>
      <c r="G152" s="306" t="str">
        <f t="shared" si="16"/>
        <v/>
      </c>
      <c r="H152" s="307"/>
      <c r="I152" s="308"/>
      <c r="J152" s="309"/>
      <c r="K152" s="310"/>
      <c r="L152" s="121"/>
      <c r="M152" s="121"/>
      <c r="N152" s="311"/>
      <c r="O152" s="312"/>
      <c r="P152" s="312"/>
      <c r="Q152" s="312"/>
      <c r="R152" s="313"/>
      <c r="S152" s="313"/>
      <c r="T152" s="314">
        <f t="shared" si="11"/>
        <v>0</v>
      </c>
      <c r="U152" s="318"/>
      <c r="V152" s="310"/>
      <c r="W152" s="310"/>
      <c r="X152" s="310"/>
      <c r="Y152" s="310"/>
      <c r="Z152" s="352"/>
    </row>
    <row r="153" spans="1:26" s="290" customFormat="1" ht="20.25" customHeight="1" x14ac:dyDescent="0.2">
      <c r="A153" s="303"/>
      <c r="B153" s="317"/>
      <c r="C153" s="347" t="str">
        <f t="shared" si="15"/>
        <v/>
      </c>
      <c r="D153" s="309"/>
      <c r="E153" s="347" t="str">
        <f t="shared" si="14"/>
        <v/>
      </c>
      <c r="F153" s="305"/>
      <c r="G153" s="306" t="str">
        <f t="shared" si="16"/>
        <v/>
      </c>
      <c r="H153" s="307"/>
      <c r="I153" s="308"/>
      <c r="J153" s="309"/>
      <c r="K153" s="310"/>
      <c r="L153" s="121"/>
      <c r="M153" s="121"/>
      <c r="N153" s="311"/>
      <c r="O153" s="312"/>
      <c r="P153" s="312"/>
      <c r="Q153" s="312"/>
      <c r="R153" s="313"/>
      <c r="S153" s="313"/>
      <c r="T153" s="314">
        <f t="shared" si="11"/>
        <v>0</v>
      </c>
      <c r="U153" s="318"/>
      <c r="V153" s="310"/>
      <c r="W153" s="310"/>
      <c r="X153" s="310"/>
      <c r="Y153" s="310"/>
      <c r="Z153" s="352"/>
    </row>
    <row r="154" spans="1:26" s="290" customFormat="1" ht="20.25" customHeight="1" x14ac:dyDescent="0.2">
      <c r="A154" s="303"/>
      <c r="B154" s="317"/>
      <c r="C154" s="347" t="str">
        <f t="shared" si="15"/>
        <v/>
      </c>
      <c r="D154" s="309"/>
      <c r="E154" s="347" t="str">
        <f t="shared" si="14"/>
        <v/>
      </c>
      <c r="F154" s="305"/>
      <c r="G154" s="306" t="str">
        <f t="shared" si="16"/>
        <v/>
      </c>
      <c r="H154" s="307"/>
      <c r="I154" s="308"/>
      <c r="J154" s="309"/>
      <c r="K154" s="310"/>
      <c r="L154" s="121"/>
      <c r="M154" s="121"/>
      <c r="N154" s="311"/>
      <c r="O154" s="312"/>
      <c r="P154" s="312"/>
      <c r="Q154" s="312"/>
      <c r="R154" s="313"/>
      <c r="S154" s="313"/>
      <c r="T154" s="314">
        <f t="shared" ref="T154:T200" si="17">SUM(N154:S154)</f>
        <v>0</v>
      </c>
      <c r="U154" s="318"/>
      <c r="V154" s="310"/>
      <c r="W154" s="310"/>
      <c r="X154" s="310"/>
      <c r="Y154" s="310"/>
      <c r="Z154" s="352"/>
    </row>
    <row r="155" spans="1:26" s="290" customFormat="1" ht="20.25" customHeight="1" x14ac:dyDescent="0.2">
      <c r="A155" s="303"/>
      <c r="B155" s="317"/>
      <c r="C155" s="347" t="str">
        <f t="shared" si="15"/>
        <v/>
      </c>
      <c r="D155" s="309"/>
      <c r="E155" s="347" t="str">
        <f t="shared" si="14"/>
        <v/>
      </c>
      <c r="F155" s="305"/>
      <c r="G155" s="306" t="str">
        <f t="shared" si="16"/>
        <v/>
      </c>
      <c r="H155" s="307"/>
      <c r="I155" s="308"/>
      <c r="J155" s="309"/>
      <c r="K155" s="310"/>
      <c r="L155" s="121"/>
      <c r="M155" s="121"/>
      <c r="N155" s="311"/>
      <c r="O155" s="312"/>
      <c r="P155" s="312"/>
      <c r="Q155" s="312"/>
      <c r="R155" s="313"/>
      <c r="S155" s="313"/>
      <c r="T155" s="314">
        <f t="shared" si="17"/>
        <v>0</v>
      </c>
      <c r="U155" s="318"/>
      <c r="V155" s="310"/>
      <c r="W155" s="310"/>
      <c r="X155" s="310"/>
      <c r="Y155" s="310"/>
      <c r="Z155" s="352"/>
    </row>
    <row r="156" spans="1:26" s="290" customFormat="1" ht="20.25" customHeight="1" x14ac:dyDescent="0.2">
      <c r="A156" s="303"/>
      <c r="B156" s="317"/>
      <c r="C156" s="347" t="str">
        <f t="shared" si="15"/>
        <v/>
      </c>
      <c r="D156" s="309"/>
      <c r="E156" s="347" t="str">
        <f t="shared" si="14"/>
        <v/>
      </c>
      <c r="F156" s="305"/>
      <c r="G156" s="306" t="str">
        <f t="shared" si="16"/>
        <v/>
      </c>
      <c r="H156" s="307"/>
      <c r="I156" s="308"/>
      <c r="J156" s="309"/>
      <c r="K156" s="310"/>
      <c r="L156" s="121"/>
      <c r="M156" s="121"/>
      <c r="N156" s="311"/>
      <c r="O156" s="312"/>
      <c r="P156" s="312"/>
      <c r="Q156" s="312"/>
      <c r="R156" s="313"/>
      <c r="S156" s="313"/>
      <c r="T156" s="314">
        <f t="shared" si="17"/>
        <v>0</v>
      </c>
      <c r="U156" s="318"/>
      <c r="V156" s="310"/>
      <c r="W156" s="310"/>
      <c r="X156" s="310"/>
      <c r="Y156" s="310"/>
      <c r="Z156" s="352"/>
    </row>
    <row r="157" spans="1:26" s="290" customFormat="1" ht="20.25" customHeight="1" x14ac:dyDescent="0.2">
      <c r="A157" s="303"/>
      <c r="B157" s="317"/>
      <c r="C157" s="347" t="str">
        <f t="shared" si="15"/>
        <v/>
      </c>
      <c r="D157" s="309"/>
      <c r="E157" s="347" t="str">
        <f t="shared" si="14"/>
        <v/>
      </c>
      <c r="F157" s="305"/>
      <c r="G157" s="306" t="str">
        <f t="shared" si="16"/>
        <v/>
      </c>
      <c r="H157" s="307"/>
      <c r="I157" s="308"/>
      <c r="J157" s="309"/>
      <c r="K157" s="310"/>
      <c r="L157" s="121"/>
      <c r="M157" s="121"/>
      <c r="N157" s="311"/>
      <c r="O157" s="312"/>
      <c r="P157" s="312"/>
      <c r="Q157" s="312"/>
      <c r="R157" s="313"/>
      <c r="S157" s="313"/>
      <c r="T157" s="314">
        <f t="shared" si="17"/>
        <v>0</v>
      </c>
      <c r="U157" s="318"/>
      <c r="V157" s="310"/>
      <c r="W157" s="310"/>
      <c r="X157" s="310"/>
      <c r="Y157" s="310"/>
      <c r="Z157" s="352"/>
    </row>
    <row r="158" spans="1:26" s="290" customFormat="1" ht="20.25" customHeight="1" x14ac:dyDescent="0.2">
      <c r="A158" s="303"/>
      <c r="B158" s="317"/>
      <c r="C158" s="347" t="str">
        <f t="shared" si="15"/>
        <v/>
      </c>
      <c r="D158" s="309"/>
      <c r="E158" s="347" t="str">
        <f t="shared" si="14"/>
        <v/>
      </c>
      <c r="F158" s="305"/>
      <c r="G158" s="306" t="str">
        <f t="shared" si="16"/>
        <v/>
      </c>
      <c r="H158" s="307"/>
      <c r="I158" s="308"/>
      <c r="J158" s="309"/>
      <c r="K158" s="310"/>
      <c r="L158" s="121"/>
      <c r="M158" s="121"/>
      <c r="N158" s="311"/>
      <c r="O158" s="312"/>
      <c r="P158" s="312"/>
      <c r="Q158" s="312"/>
      <c r="R158" s="313"/>
      <c r="S158" s="313"/>
      <c r="T158" s="314">
        <f t="shared" si="17"/>
        <v>0</v>
      </c>
      <c r="U158" s="318"/>
      <c r="V158" s="310"/>
      <c r="W158" s="310"/>
      <c r="X158" s="310"/>
      <c r="Y158" s="310"/>
      <c r="Z158" s="352"/>
    </row>
    <row r="159" spans="1:26" s="290" customFormat="1" ht="20.25" customHeight="1" x14ac:dyDescent="0.2">
      <c r="A159" s="303"/>
      <c r="B159" s="317"/>
      <c r="C159" s="347" t="str">
        <f t="shared" si="15"/>
        <v/>
      </c>
      <c r="D159" s="309"/>
      <c r="E159" s="347" t="str">
        <f t="shared" si="14"/>
        <v/>
      </c>
      <c r="F159" s="305"/>
      <c r="G159" s="306" t="str">
        <f t="shared" si="16"/>
        <v/>
      </c>
      <c r="H159" s="307"/>
      <c r="I159" s="308"/>
      <c r="J159" s="309"/>
      <c r="K159" s="310"/>
      <c r="L159" s="121"/>
      <c r="M159" s="121"/>
      <c r="N159" s="311"/>
      <c r="O159" s="312"/>
      <c r="P159" s="312"/>
      <c r="Q159" s="312"/>
      <c r="R159" s="313"/>
      <c r="S159" s="313"/>
      <c r="T159" s="314">
        <f t="shared" si="17"/>
        <v>0</v>
      </c>
      <c r="U159" s="318"/>
      <c r="V159" s="310"/>
      <c r="W159" s="310"/>
      <c r="X159" s="310"/>
      <c r="Y159" s="310"/>
      <c r="Z159" s="352"/>
    </row>
    <row r="160" spans="1:26" s="290" customFormat="1" ht="20.25" customHeight="1" x14ac:dyDescent="0.2">
      <c r="A160" s="303"/>
      <c r="B160" s="317"/>
      <c r="C160" s="347" t="str">
        <f t="shared" si="15"/>
        <v/>
      </c>
      <c r="D160" s="309"/>
      <c r="E160" s="347" t="str">
        <f t="shared" si="14"/>
        <v/>
      </c>
      <c r="F160" s="305"/>
      <c r="G160" s="306" t="str">
        <f t="shared" si="16"/>
        <v/>
      </c>
      <c r="H160" s="307"/>
      <c r="I160" s="308"/>
      <c r="J160" s="309"/>
      <c r="K160" s="310"/>
      <c r="L160" s="121"/>
      <c r="M160" s="121"/>
      <c r="N160" s="311"/>
      <c r="O160" s="312"/>
      <c r="P160" s="312"/>
      <c r="Q160" s="312"/>
      <c r="R160" s="313"/>
      <c r="S160" s="313"/>
      <c r="T160" s="314">
        <f t="shared" si="17"/>
        <v>0</v>
      </c>
      <c r="U160" s="318"/>
      <c r="V160" s="310"/>
      <c r="W160" s="310"/>
      <c r="X160" s="310"/>
      <c r="Y160" s="310"/>
      <c r="Z160" s="352"/>
    </row>
    <row r="161" spans="1:26" s="290" customFormat="1" ht="20.25" customHeight="1" x14ac:dyDescent="0.2">
      <c r="A161" s="303"/>
      <c r="B161" s="317"/>
      <c r="C161" s="347" t="str">
        <f t="shared" si="15"/>
        <v/>
      </c>
      <c r="D161" s="309"/>
      <c r="E161" s="347" t="str">
        <f t="shared" si="14"/>
        <v/>
      </c>
      <c r="F161" s="305"/>
      <c r="G161" s="306" t="str">
        <f t="shared" si="16"/>
        <v/>
      </c>
      <c r="H161" s="307"/>
      <c r="I161" s="308"/>
      <c r="J161" s="309"/>
      <c r="K161" s="310"/>
      <c r="L161" s="121"/>
      <c r="M161" s="121"/>
      <c r="N161" s="311"/>
      <c r="O161" s="312"/>
      <c r="P161" s="312"/>
      <c r="Q161" s="312"/>
      <c r="R161" s="313"/>
      <c r="S161" s="313"/>
      <c r="T161" s="314">
        <f t="shared" si="17"/>
        <v>0</v>
      </c>
      <c r="U161" s="318"/>
      <c r="V161" s="310"/>
      <c r="W161" s="310"/>
      <c r="X161" s="310"/>
      <c r="Y161" s="310"/>
      <c r="Z161" s="352"/>
    </row>
    <row r="162" spans="1:26" s="290" customFormat="1" ht="20.25" customHeight="1" x14ac:dyDescent="0.2">
      <c r="A162" s="303"/>
      <c r="B162" s="317"/>
      <c r="C162" s="347" t="str">
        <f t="shared" si="15"/>
        <v/>
      </c>
      <c r="D162" s="309"/>
      <c r="E162" s="347" t="str">
        <f t="shared" si="14"/>
        <v/>
      </c>
      <c r="F162" s="305"/>
      <c r="G162" s="306" t="str">
        <f t="shared" si="16"/>
        <v/>
      </c>
      <c r="H162" s="307"/>
      <c r="I162" s="308"/>
      <c r="J162" s="309"/>
      <c r="K162" s="310"/>
      <c r="L162" s="121"/>
      <c r="M162" s="121"/>
      <c r="N162" s="311"/>
      <c r="O162" s="312"/>
      <c r="P162" s="312"/>
      <c r="Q162" s="312"/>
      <c r="R162" s="313"/>
      <c r="S162" s="313"/>
      <c r="T162" s="314">
        <f t="shared" si="17"/>
        <v>0</v>
      </c>
      <c r="U162" s="318"/>
      <c r="V162" s="310"/>
      <c r="W162" s="310"/>
      <c r="X162" s="310"/>
      <c r="Y162" s="310"/>
      <c r="Z162" s="352"/>
    </row>
    <row r="163" spans="1:26" s="290" customFormat="1" ht="20.25" customHeight="1" x14ac:dyDescent="0.2">
      <c r="A163" s="303"/>
      <c r="B163" s="317"/>
      <c r="C163" s="347" t="str">
        <f t="shared" si="15"/>
        <v/>
      </c>
      <c r="D163" s="309"/>
      <c r="E163" s="347" t="str">
        <f t="shared" si="14"/>
        <v/>
      </c>
      <c r="F163" s="305"/>
      <c r="G163" s="306" t="str">
        <f t="shared" si="16"/>
        <v/>
      </c>
      <c r="H163" s="307"/>
      <c r="I163" s="308"/>
      <c r="J163" s="309"/>
      <c r="K163" s="310"/>
      <c r="L163" s="121"/>
      <c r="M163" s="121"/>
      <c r="N163" s="311"/>
      <c r="O163" s="312"/>
      <c r="P163" s="312"/>
      <c r="Q163" s="312"/>
      <c r="R163" s="313"/>
      <c r="S163" s="313"/>
      <c r="T163" s="314">
        <f t="shared" si="17"/>
        <v>0</v>
      </c>
      <c r="U163" s="318"/>
      <c r="V163" s="310"/>
      <c r="W163" s="310"/>
      <c r="X163" s="310"/>
      <c r="Y163" s="310"/>
      <c r="Z163" s="352"/>
    </row>
    <row r="164" spans="1:26" s="290" customFormat="1" ht="20.25" customHeight="1" x14ac:dyDescent="0.2">
      <c r="A164" s="303"/>
      <c r="B164" s="317"/>
      <c r="C164" s="347" t="str">
        <f t="shared" si="15"/>
        <v/>
      </c>
      <c r="D164" s="309"/>
      <c r="E164" s="347" t="str">
        <f t="shared" si="14"/>
        <v/>
      </c>
      <c r="F164" s="305"/>
      <c r="G164" s="306" t="str">
        <f t="shared" si="16"/>
        <v/>
      </c>
      <c r="H164" s="307"/>
      <c r="I164" s="308"/>
      <c r="J164" s="309"/>
      <c r="K164" s="310"/>
      <c r="L164" s="121"/>
      <c r="M164" s="121"/>
      <c r="N164" s="311"/>
      <c r="O164" s="312"/>
      <c r="P164" s="312"/>
      <c r="Q164" s="312"/>
      <c r="R164" s="313"/>
      <c r="S164" s="313"/>
      <c r="T164" s="314">
        <f t="shared" si="17"/>
        <v>0</v>
      </c>
      <c r="U164" s="318"/>
      <c r="V164" s="310"/>
      <c r="W164" s="310"/>
      <c r="X164" s="310"/>
      <c r="Y164" s="310"/>
      <c r="Z164" s="352"/>
    </row>
    <row r="165" spans="1:26" s="290" customFormat="1" ht="20.25" customHeight="1" x14ac:dyDescent="0.2">
      <c r="A165" s="303"/>
      <c r="B165" s="317"/>
      <c r="C165" s="347" t="str">
        <f t="shared" ref="C165:C196" si="18">IF(B165="","",WEEKNUM(B165,2))</f>
        <v/>
      </c>
      <c r="D165" s="309"/>
      <c r="E165" s="347" t="str">
        <f t="shared" si="14"/>
        <v/>
      </c>
      <c r="F165" s="305"/>
      <c r="G165" s="306" t="str">
        <f t="shared" ref="G165:G200" si="19">IF(B165= "", "",B165-$A$1)</f>
        <v/>
      </c>
      <c r="H165" s="307"/>
      <c r="I165" s="308"/>
      <c r="J165" s="309"/>
      <c r="K165" s="310"/>
      <c r="L165" s="121"/>
      <c r="M165" s="121"/>
      <c r="N165" s="311"/>
      <c r="O165" s="312"/>
      <c r="P165" s="312"/>
      <c r="Q165" s="312"/>
      <c r="R165" s="313"/>
      <c r="S165" s="313"/>
      <c r="T165" s="314">
        <f t="shared" si="17"/>
        <v>0</v>
      </c>
      <c r="U165" s="318"/>
      <c r="V165" s="310"/>
      <c r="W165" s="310"/>
      <c r="X165" s="310"/>
      <c r="Y165" s="310"/>
      <c r="Z165" s="352"/>
    </row>
    <row r="166" spans="1:26" s="290" customFormat="1" ht="20.25" customHeight="1" x14ac:dyDescent="0.2">
      <c r="A166" s="303"/>
      <c r="B166" s="317"/>
      <c r="C166" s="347" t="str">
        <f t="shared" si="18"/>
        <v/>
      </c>
      <c r="D166" s="309"/>
      <c r="E166" s="347" t="str">
        <f t="shared" si="14"/>
        <v/>
      </c>
      <c r="F166" s="305"/>
      <c r="G166" s="306" t="str">
        <f t="shared" si="19"/>
        <v/>
      </c>
      <c r="H166" s="307"/>
      <c r="I166" s="308"/>
      <c r="J166" s="309"/>
      <c r="K166" s="310"/>
      <c r="L166" s="121"/>
      <c r="M166" s="121"/>
      <c r="N166" s="311"/>
      <c r="O166" s="312"/>
      <c r="P166" s="312"/>
      <c r="Q166" s="312"/>
      <c r="R166" s="313"/>
      <c r="S166" s="313"/>
      <c r="T166" s="314">
        <f t="shared" si="17"/>
        <v>0</v>
      </c>
      <c r="U166" s="318"/>
      <c r="V166" s="310"/>
      <c r="W166" s="310"/>
      <c r="X166" s="310"/>
      <c r="Y166" s="310"/>
      <c r="Z166" s="352"/>
    </row>
    <row r="167" spans="1:26" s="290" customFormat="1" ht="20.25" customHeight="1" x14ac:dyDescent="0.2">
      <c r="A167" s="303"/>
      <c r="B167" s="317"/>
      <c r="C167" s="347" t="str">
        <f t="shared" si="18"/>
        <v/>
      </c>
      <c r="D167" s="309"/>
      <c r="E167" s="347" t="str">
        <f t="shared" si="14"/>
        <v/>
      </c>
      <c r="F167" s="305"/>
      <c r="G167" s="306" t="str">
        <f t="shared" si="19"/>
        <v/>
      </c>
      <c r="H167" s="307"/>
      <c r="I167" s="308"/>
      <c r="J167" s="309"/>
      <c r="K167" s="310"/>
      <c r="L167" s="121"/>
      <c r="M167" s="121"/>
      <c r="N167" s="311"/>
      <c r="O167" s="312"/>
      <c r="P167" s="312"/>
      <c r="Q167" s="312"/>
      <c r="R167" s="313"/>
      <c r="S167" s="313"/>
      <c r="T167" s="314">
        <f t="shared" si="17"/>
        <v>0</v>
      </c>
      <c r="U167" s="318"/>
      <c r="V167" s="310"/>
      <c r="W167" s="310"/>
      <c r="X167" s="310"/>
      <c r="Y167" s="310"/>
      <c r="Z167" s="352"/>
    </row>
    <row r="168" spans="1:26" s="290" customFormat="1" ht="20.25" customHeight="1" x14ac:dyDescent="0.2">
      <c r="A168" s="303"/>
      <c r="B168" s="317"/>
      <c r="C168" s="347" t="str">
        <f t="shared" si="18"/>
        <v/>
      </c>
      <c r="D168" s="309"/>
      <c r="E168" s="347" t="str">
        <f t="shared" si="14"/>
        <v/>
      </c>
      <c r="F168" s="305"/>
      <c r="G168" s="306" t="str">
        <f t="shared" si="19"/>
        <v/>
      </c>
      <c r="H168" s="307"/>
      <c r="I168" s="308"/>
      <c r="J168" s="309"/>
      <c r="K168" s="310"/>
      <c r="L168" s="121"/>
      <c r="M168" s="121"/>
      <c r="N168" s="311"/>
      <c r="O168" s="312"/>
      <c r="P168" s="312"/>
      <c r="Q168" s="312"/>
      <c r="R168" s="313"/>
      <c r="S168" s="313"/>
      <c r="T168" s="314">
        <f t="shared" si="17"/>
        <v>0</v>
      </c>
      <c r="U168" s="318"/>
      <c r="V168" s="310"/>
      <c r="W168" s="310"/>
      <c r="X168" s="310"/>
      <c r="Y168" s="310"/>
      <c r="Z168" s="352"/>
    </row>
    <row r="169" spans="1:26" s="290" customFormat="1" ht="20.25" customHeight="1" x14ac:dyDescent="0.2">
      <c r="A169" s="303"/>
      <c r="B169" s="317"/>
      <c r="C169" s="347" t="str">
        <f t="shared" si="18"/>
        <v/>
      </c>
      <c r="D169" s="309"/>
      <c r="E169" s="347" t="str">
        <f t="shared" si="14"/>
        <v/>
      </c>
      <c r="F169" s="305"/>
      <c r="G169" s="306" t="str">
        <f t="shared" si="19"/>
        <v/>
      </c>
      <c r="H169" s="307"/>
      <c r="I169" s="308"/>
      <c r="J169" s="309"/>
      <c r="K169" s="310"/>
      <c r="L169" s="121"/>
      <c r="M169" s="121"/>
      <c r="N169" s="311"/>
      <c r="O169" s="312"/>
      <c r="P169" s="312"/>
      <c r="Q169" s="312"/>
      <c r="R169" s="313"/>
      <c r="S169" s="313"/>
      <c r="T169" s="314">
        <f t="shared" si="17"/>
        <v>0</v>
      </c>
      <c r="U169" s="318"/>
      <c r="V169" s="310"/>
      <c r="W169" s="310"/>
      <c r="X169" s="310"/>
      <c r="Y169" s="310"/>
      <c r="Z169" s="352"/>
    </row>
    <row r="170" spans="1:26" s="290" customFormat="1" ht="20.25" customHeight="1" x14ac:dyDescent="0.2">
      <c r="A170" s="303"/>
      <c r="B170" s="317"/>
      <c r="C170" s="347" t="str">
        <f t="shared" si="18"/>
        <v/>
      </c>
      <c r="D170" s="309"/>
      <c r="E170" s="347" t="str">
        <f t="shared" si="14"/>
        <v/>
      </c>
      <c r="F170" s="305"/>
      <c r="G170" s="306" t="str">
        <f t="shared" si="19"/>
        <v/>
      </c>
      <c r="H170" s="307"/>
      <c r="I170" s="308"/>
      <c r="J170" s="309"/>
      <c r="K170" s="310"/>
      <c r="L170" s="121"/>
      <c r="M170" s="121"/>
      <c r="N170" s="311"/>
      <c r="O170" s="312"/>
      <c r="P170" s="312"/>
      <c r="Q170" s="312"/>
      <c r="R170" s="313"/>
      <c r="S170" s="313"/>
      <c r="T170" s="314">
        <f t="shared" si="17"/>
        <v>0</v>
      </c>
      <c r="U170" s="318"/>
      <c r="V170" s="310"/>
      <c r="W170" s="310"/>
      <c r="X170" s="310"/>
      <c r="Y170" s="310"/>
      <c r="Z170" s="352"/>
    </row>
    <row r="171" spans="1:26" s="290" customFormat="1" ht="20.25" customHeight="1" x14ac:dyDescent="0.2">
      <c r="A171" s="303"/>
      <c r="B171" s="317"/>
      <c r="C171" s="347" t="str">
        <f t="shared" si="18"/>
        <v/>
      </c>
      <c r="D171" s="309"/>
      <c r="E171" s="347" t="str">
        <f t="shared" si="14"/>
        <v/>
      </c>
      <c r="F171" s="305"/>
      <c r="G171" s="306" t="str">
        <f t="shared" si="19"/>
        <v/>
      </c>
      <c r="H171" s="307"/>
      <c r="I171" s="308"/>
      <c r="J171" s="309"/>
      <c r="K171" s="310"/>
      <c r="L171" s="121"/>
      <c r="M171" s="121"/>
      <c r="N171" s="311"/>
      <c r="O171" s="312"/>
      <c r="P171" s="312"/>
      <c r="Q171" s="312"/>
      <c r="R171" s="313"/>
      <c r="S171" s="313"/>
      <c r="T171" s="314">
        <f t="shared" si="17"/>
        <v>0</v>
      </c>
      <c r="U171" s="318"/>
      <c r="V171" s="310"/>
      <c r="W171" s="310"/>
      <c r="X171" s="310"/>
      <c r="Y171" s="310"/>
      <c r="Z171" s="352"/>
    </row>
    <row r="172" spans="1:26" s="290" customFormat="1" ht="20.25" customHeight="1" x14ac:dyDescent="0.2">
      <c r="A172" s="303"/>
      <c r="B172" s="317"/>
      <c r="C172" s="347" t="str">
        <f t="shared" si="18"/>
        <v/>
      </c>
      <c r="D172" s="309"/>
      <c r="E172" s="347" t="str">
        <f t="shared" si="14"/>
        <v/>
      </c>
      <c r="F172" s="305"/>
      <c r="G172" s="306" t="str">
        <f t="shared" si="19"/>
        <v/>
      </c>
      <c r="H172" s="307"/>
      <c r="I172" s="308"/>
      <c r="J172" s="309"/>
      <c r="K172" s="310"/>
      <c r="L172" s="121"/>
      <c r="M172" s="121"/>
      <c r="N172" s="311"/>
      <c r="O172" s="312"/>
      <c r="P172" s="312"/>
      <c r="Q172" s="312"/>
      <c r="R172" s="313"/>
      <c r="S172" s="313"/>
      <c r="T172" s="314">
        <f t="shared" si="17"/>
        <v>0</v>
      </c>
      <c r="U172" s="318"/>
      <c r="V172" s="310"/>
      <c r="W172" s="310"/>
      <c r="X172" s="310"/>
      <c r="Y172" s="310"/>
      <c r="Z172" s="352"/>
    </row>
    <row r="173" spans="1:26" s="290" customFormat="1" ht="20.25" customHeight="1" x14ac:dyDescent="0.2">
      <c r="A173" s="303"/>
      <c r="B173" s="317"/>
      <c r="C173" s="347" t="str">
        <f t="shared" si="18"/>
        <v/>
      </c>
      <c r="D173" s="309"/>
      <c r="E173" s="347" t="str">
        <f t="shared" si="14"/>
        <v/>
      </c>
      <c r="F173" s="305"/>
      <c r="G173" s="306" t="str">
        <f t="shared" si="19"/>
        <v/>
      </c>
      <c r="H173" s="307"/>
      <c r="I173" s="308"/>
      <c r="J173" s="309"/>
      <c r="K173" s="310"/>
      <c r="L173" s="121"/>
      <c r="M173" s="121"/>
      <c r="N173" s="311"/>
      <c r="O173" s="312"/>
      <c r="P173" s="312"/>
      <c r="Q173" s="312"/>
      <c r="R173" s="313"/>
      <c r="S173" s="313"/>
      <c r="T173" s="314">
        <f t="shared" si="17"/>
        <v>0</v>
      </c>
      <c r="U173" s="318"/>
      <c r="V173" s="310"/>
      <c r="W173" s="310"/>
      <c r="X173" s="310"/>
      <c r="Y173" s="310"/>
      <c r="Z173" s="352"/>
    </row>
    <row r="174" spans="1:26" s="290" customFormat="1" ht="20.25" customHeight="1" x14ac:dyDescent="0.2">
      <c r="A174" s="303"/>
      <c r="B174" s="317"/>
      <c r="C174" s="347" t="str">
        <f t="shared" si="18"/>
        <v/>
      </c>
      <c r="D174" s="309"/>
      <c r="E174" s="347" t="str">
        <f t="shared" si="14"/>
        <v/>
      </c>
      <c r="F174" s="305"/>
      <c r="G174" s="306" t="str">
        <f t="shared" si="19"/>
        <v/>
      </c>
      <c r="H174" s="307"/>
      <c r="I174" s="308"/>
      <c r="J174" s="309"/>
      <c r="K174" s="310"/>
      <c r="L174" s="121"/>
      <c r="M174" s="121"/>
      <c r="N174" s="311"/>
      <c r="O174" s="312"/>
      <c r="P174" s="312"/>
      <c r="Q174" s="312"/>
      <c r="R174" s="313"/>
      <c r="S174" s="313"/>
      <c r="T174" s="314">
        <f t="shared" si="17"/>
        <v>0</v>
      </c>
      <c r="U174" s="318"/>
      <c r="V174" s="310"/>
      <c r="W174" s="310"/>
      <c r="X174" s="310"/>
      <c r="Y174" s="310"/>
      <c r="Z174" s="352"/>
    </row>
    <row r="175" spans="1:26" s="290" customFormat="1" ht="20.25" customHeight="1" x14ac:dyDescent="0.2">
      <c r="A175" s="303"/>
      <c r="B175" s="317"/>
      <c r="C175" s="347" t="str">
        <f t="shared" si="18"/>
        <v/>
      </c>
      <c r="D175" s="309"/>
      <c r="E175" s="347" t="str">
        <f t="shared" si="14"/>
        <v/>
      </c>
      <c r="F175" s="305"/>
      <c r="G175" s="306" t="str">
        <f t="shared" si="19"/>
        <v/>
      </c>
      <c r="H175" s="307"/>
      <c r="I175" s="308"/>
      <c r="J175" s="309"/>
      <c r="K175" s="310"/>
      <c r="L175" s="121"/>
      <c r="M175" s="121"/>
      <c r="N175" s="311"/>
      <c r="O175" s="312"/>
      <c r="P175" s="312"/>
      <c r="Q175" s="312"/>
      <c r="R175" s="313"/>
      <c r="S175" s="313"/>
      <c r="T175" s="314">
        <f t="shared" si="17"/>
        <v>0</v>
      </c>
      <c r="U175" s="318"/>
      <c r="V175" s="310"/>
      <c r="W175" s="310"/>
      <c r="X175" s="310"/>
      <c r="Y175" s="310"/>
      <c r="Z175" s="352"/>
    </row>
    <row r="176" spans="1:26" s="290" customFormat="1" ht="20.25" customHeight="1" x14ac:dyDescent="0.2">
      <c r="A176" s="303"/>
      <c r="B176" s="317"/>
      <c r="C176" s="347" t="str">
        <f t="shared" si="18"/>
        <v/>
      </c>
      <c r="D176" s="309"/>
      <c r="E176" s="347" t="str">
        <f t="shared" si="14"/>
        <v/>
      </c>
      <c r="F176" s="305"/>
      <c r="G176" s="306" t="str">
        <f t="shared" si="19"/>
        <v/>
      </c>
      <c r="H176" s="307"/>
      <c r="I176" s="308"/>
      <c r="J176" s="309"/>
      <c r="K176" s="310"/>
      <c r="L176" s="121"/>
      <c r="M176" s="121"/>
      <c r="N176" s="311"/>
      <c r="O176" s="312"/>
      <c r="P176" s="312"/>
      <c r="Q176" s="312"/>
      <c r="R176" s="313"/>
      <c r="S176" s="313"/>
      <c r="T176" s="314">
        <f t="shared" si="17"/>
        <v>0</v>
      </c>
      <c r="U176" s="318"/>
      <c r="V176" s="310"/>
      <c r="W176" s="310"/>
      <c r="X176" s="310"/>
      <c r="Y176" s="310"/>
      <c r="Z176" s="352"/>
    </row>
    <row r="177" spans="1:26" s="290" customFormat="1" ht="20.25" customHeight="1" x14ac:dyDescent="0.2">
      <c r="A177" s="303"/>
      <c r="B177" s="317"/>
      <c r="C177" s="347" t="str">
        <f t="shared" si="18"/>
        <v/>
      </c>
      <c r="D177" s="309"/>
      <c r="E177" s="347" t="str">
        <f t="shared" si="14"/>
        <v/>
      </c>
      <c r="F177" s="305"/>
      <c r="G177" s="306" t="str">
        <f t="shared" si="19"/>
        <v/>
      </c>
      <c r="H177" s="307"/>
      <c r="I177" s="308"/>
      <c r="J177" s="309"/>
      <c r="K177" s="310"/>
      <c r="L177" s="121"/>
      <c r="M177" s="121"/>
      <c r="N177" s="311"/>
      <c r="O177" s="312"/>
      <c r="P177" s="312"/>
      <c r="Q177" s="312"/>
      <c r="R177" s="313"/>
      <c r="S177" s="313"/>
      <c r="T177" s="314">
        <f t="shared" si="17"/>
        <v>0</v>
      </c>
      <c r="U177" s="318"/>
      <c r="V177" s="310"/>
      <c r="W177" s="310"/>
      <c r="X177" s="310"/>
      <c r="Y177" s="310"/>
      <c r="Z177" s="352"/>
    </row>
    <row r="178" spans="1:26" s="290" customFormat="1" ht="20.25" customHeight="1" x14ac:dyDescent="0.2">
      <c r="A178" s="303"/>
      <c r="B178" s="317"/>
      <c r="C178" s="347" t="str">
        <f t="shared" si="18"/>
        <v/>
      </c>
      <c r="D178" s="309"/>
      <c r="E178" s="347" t="str">
        <f t="shared" si="14"/>
        <v/>
      </c>
      <c r="F178" s="305"/>
      <c r="G178" s="306" t="str">
        <f t="shared" si="19"/>
        <v/>
      </c>
      <c r="H178" s="307"/>
      <c r="I178" s="308"/>
      <c r="J178" s="309"/>
      <c r="K178" s="310"/>
      <c r="L178" s="121"/>
      <c r="M178" s="121"/>
      <c r="N178" s="311"/>
      <c r="O178" s="312"/>
      <c r="P178" s="312"/>
      <c r="Q178" s="312"/>
      <c r="R178" s="313"/>
      <c r="S178" s="313"/>
      <c r="T178" s="314">
        <f t="shared" si="17"/>
        <v>0</v>
      </c>
      <c r="U178" s="318"/>
      <c r="V178" s="310"/>
      <c r="W178" s="310"/>
      <c r="X178" s="310"/>
      <c r="Y178" s="310"/>
      <c r="Z178" s="352"/>
    </row>
    <row r="179" spans="1:26" s="290" customFormat="1" ht="20.25" customHeight="1" x14ac:dyDescent="0.2">
      <c r="A179" s="303"/>
      <c r="B179" s="317"/>
      <c r="C179" s="347" t="str">
        <f t="shared" si="18"/>
        <v/>
      </c>
      <c r="D179" s="309"/>
      <c r="E179" s="347" t="str">
        <f t="shared" si="14"/>
        <v/>
      </c>
      <c r="F179" s="305"/>
      <c r="G179" s="306" t="str">
        <f t="shared" si="19"/>
        <v/>
      </c>
      <c r="H179" s="307"/>
      <c r="I179" s="308"/>
      <c r="J179" s="309"/>
      <c r="K179" s="310"/>
      <c r="L179" s="121"/>
      <c r="M179" s="121"/>
      <c r="N179" s="311"/>
      <c r="O179" s="312"/>
      <c r="P179" s="312"/>
      <c r="Q179" s="312"/>
      <c r="R179" s="313"/>
      <c r="S179" s="313"/>
      <c r="T179" s="314">
        <f t="shared" si="17"/>
        <v>0</v>
      </c>
      <c r="U179" s="318"/>
      <c r="V179" s="310"/>
      <c r="W179" s="310"/>
      <c r="X179" s="310"/>
      <c r="Y179" s="310"/>
      <c r="Z179" s="352"/>
    </row>
    <row r="180" spans="1:26" s="290" customFormat="1" ht="20.25" customHeight="1" x14ac:dyDescent="0.2">
      <c r="A180" s="303"/>
      <c r="B180" s="317"/>
      <c r="C180" s="347" t="str">
        <f t="shared" si="18"/>
        <v/>
      </c>
      <c r="D180" s="309"/>
      <c r="E180" s="347" t="str">
        <f t="shared" si="14"/>
        <v/>
      </c>
      <c r="F180" s="305"/>
      <c r="G180" s="306" t="str">
        <f t="shared" si="19"/>
        <v/>
      </c>
      <c r="H180" s="307"/>
      <c r="I180" s="308"/>
      <c r="J180" s="309"/>
      <c r="K180" s="310"/>
      <c r="L180" s="121"/>
      <c r="M180" s="121"/>
      <c r="N180" s="311"/>
      <c r="O180" s="312"/>
      <c r="P180" s="312"/>
      <c r="Q180" s="312"/>
      <c r="R180" s="313"/>
      <c r="S180" s="313"/>
      <c r="T180" s="314">
        <f t="shared" si="17"/>
        <v>0</v>
      </c>
      <c r="U180" s="318"/>
      <c r="V180" s="310"/>
      <c r="W180" s="310"/>
      <c r="X180" s="310"/>
      <c r="Y180" s="310"/>
      <c r="Z180" s="352"/>
    </row>
    <row r="181" spans="1:26" s="290" customFormat="1" ht="20.25" customHeight="1" x14ac:dyDescent="0.2">
      <c r="A181" s="303"/>
      <c r="B181" s="317"/>
      <c r="C181" s="347" t="str">
        <f t="shared" si="18"/>
        <v/>
      </c>
      <c r="D181" s="309"/>
      <c r="E181" s="347" t="str">
        <f t="shared" si="14"/>
        <v/>
      </c>
      <c r="F181" s="305"/>
      <c r="G181" s="306" t="str">
        <f t="shared" si="19"/>
        <v/>
      </c>
      <c r="H181" s="307"/>
      <c r="I181" s="308"/>
      <c r="J181" s="309"/>
      <c r="K181" s="310"/>
      <c r="L181" s="121"/>
      <c r="M181" s="121"/>
      <c r="N181" s="311"/>
      <c r="O181" s="312"/>
      <c r="P181" s="312"/>
      <c r="Q181" s="312"/>
      <c r="R181" s="313"/>
      <c r="S181" s="313"/>
      <c r="T181" s="314">
        <f t="shared" si="17"/>
        <v>0</v>
      </c>
      <c r="U181" s="318"/>
      <c r="V181" s="310"/>
      <c r="W181" s="310"/>
      <c r="X181" s="310"/>
      <c r="Y181" s="310"/>
      <c r="Z181" s="352"/>
    </row>
    <row r="182" spans="1:26" s="290" customFormat="1" ht="20.25" customHeight="1" x14ac:dyDescent="0.2">
      <c r="A182" s="303"/>
      <c r="B182" s="317"/>
      <c r="C182" s="347" t="str">
        <f t="shared" si="18"/>
        <v/>
      </c>
      <c r="D182" s="309"/>
      <c r="E182" s="347" t="str">
        <f t="shared" si="14"/>
        <v/>
      </c>
      <c r="F182" s="305"/>
      <c r="G182" s="306" t="str">
        <f t="shared" si="19"/>
        <v/>
      </c>
      <c r="H182" s="307"/>
      <c r="I182" s="308"/>
      <c r="J182" s="309"/>
      <c r="K182" s="310"/>
      <c r="L182" s="121"/>
      <c r="M182" s="121"/>
      <c r="N182" s="311"/>
      <c r="O182" s="312"/>
      <c r="P182" s="312"/>
      <c r="Q182" s="312"/>
      <c r="R182" s="313"/>
      <c r="S182" s="313"/>
      <c r="T182" s="314">
        <f t="shared" si="17"/>
        <v>0</v>
      </c>
      <c r="U182" s="318"/>
      <c r="V182" s="310"/>
      <c r="W182" s="310"/>
      <c r="X182" s="310"/>
      <c r="Y182" s="310"/>
      <c r="Z182" s="352"/>
    </row>
    <row r="183" spans="1:26" s="290" customFormat="1" ht="20.25" customHeight="1" x14ac:dyDescent="0.2">
      <c r="A183" s="303"/>
      <c r="B183" s="317"/>
      <c r="C183" s="347" t="str">
        <f t="shared" si="18"/>
        <v/>
      </c>
      <c r="D183" s="309"/>
      <c r="E183" s="347" t="str">
        <f t="shared" si="14"/>
        <v/>
      </c>
      <c r="F183" s="305"/>
      <c r="G183" s="306" t="str">
        <f t="shared" si="19"/>
        <v/>
      </c>
      <c r="H183" s="307"/>
      <c r="I183" s="308"/>
      <c r="J183" s="309"/>
      <c r="K183" s="310"/>
      <c r="L183" s="121"/>
      <c r="M183" s="121"/>
      <c r="N183" s="311"/>
      <c r="O183" s="312"/>
      <c r="P183" s="312"/>
      <c r="Q183" s="312"/>
      <c r="R183" s="313"/>
      <c r="S183" s="313"/>
      <c r="T183" s="314">
        <f t="shared" si="17"/>
        <v>0</v>
      </c>
      <c r="U183" s="318"/>
      <c r="V183" s="310"/>
      <c r="W183" s="310"/>
      <c r="X183" s="310"/>
      <c r="Y183" s="310"/>
      <c r="Z183" s="352"/>
    </row>
    <row r="184" spans="1:26" s="290" customFormat="1" ht="20.25" customHeight="1" x14ac:dyDescent="0.2">
      <c r="A184" s="303"/>
      <c r="B184" s="317"/>
      <c r="C184" s="347" t="str">
        <f t="shared" si="18"/>
        <v/>
      </c>
      <c r="D184" s="309"/>
      <c r="E184" s="347" t="str">
        <f t="shared" si="14"/>
        <v/>
      </c>
      <c r="F184" s="305"/>
      <c r="G184" s="306" t="str">
        <f t="shared" si="19"/>
        <v/>
      </c>
      <c r="H184" s="307"/>
      <c r="I184" s="308"/>
      <c r="J184" s="309"/>
      <c r="K184" s="310"/>
      <c r="L184" s="121"/>
      <c r="M184" s="121"/>
      <c r="N184" s="311"/>
      <c r="O184" s="312"/>
      <c r="P184" s="312"/>
      <c r="Q184" s="312"/>
      <c r="R184" s="313"/>
      <c r="S184" s="313"/>
      <c r="T184" s="314">
        <f t="shared" si="17"/>
        <v>0</v>
      </c>
      <c r="U184" s="318"/>
      <c r="V184" s="310"/>
      <c r="W184" s="310"/>
      <c r="X184" s="310"/>
      <c r="Y184" s="310"/>
      <c r="Z184" s="352"/>
    </row>
    <row r="185" spans="1:26" s="290" customFormat="1" ht="20.25" customHeight="1" x14ac:dyDescent="0.2">
      <c r="A185" s="303"/>
      <c r="B185" s="317"/>
      <c r="C185" s="347" t="str">
        <f t="shared" si="18"/>
        <v/>
      </c>
      <c r="D185" s="309"/>
      <c r="E185" s="347" t="str">
        <f t="shared" si="14"/>
        <v/>
      </c>
      <c r="F185" s="305"/>
      <c r="G185" s="306" t="str">
        <f t="shared" si="19"/>
        <v/>
      </c>
      <c r="H185" s="307"/>
      <c r="I185" s="308"/>
      <c r="J185" s="309"/>
      <c r="K185" s="310"/>
      <c r="L185" s="121"/>
      <c r="M185" s="121"/>
      <c r="N185" s="311"/>
      <c r="O185" s="312"/>
      <c r="P185" s="312"/>
      <c r="Q185" s="312"/>
      <c r="R185" s="313"/>
      <c r="S185" s="313"/>
      <c r="T185" s="314">
        <f t="shared" si="17"/>
        <v>0</v>
      </c>
      <c r="U185" s="318"/>
      <c r="V185" s="310"/>
      <c r="W185" s="310"/>
      <c r="X185" s="310"/>
      <c r="Y185" s="310"/>
      <c r="Z185" s="352"/>
    </row>
    <row r="186" spans="1:26" s="290" customFormat="1" ht="20.25" customHeight="1" x14ac:dyDescent="0.2">
      <c r="A186" s="303"/>
      <c r="B186" s="317"/>
      <c r="C186" s="347" t="str">
        <f t="shared" si="18"/>
        <v/>
      </c>
      <c r="D186" s="309"/>
      <c r="E186" s="347" t="str">
        <f t="shared" si="14"/>
        <v/>
      </c>
      <c r="F186" s="305"/>
      <c r="G186" s="306" t="str">
        <f t="shared" si="19"/>
        <v/>
      </c>
      <c r="H186" s="307"/>
      <c r="I186" s="308"/>
      <c r="J186" s="309"/>
      <c r="K186" s="310"/>
      <c r="L186" s="121"/>
      <c r="M186" s="121"/>
      <c r="N186" s="311"/>
      <c r="O186" s="312"/>
      <c r="P186" s="312"/>
      <c r="Q186" s="359"/>
      <c r="R186" s="360"/>
      <c r="S186" s="360"/>
      <c r="T186" s="314">
        <f t="shared" si="17"/>
        <v>0</v>
      </c>
      <c r="U186" s="318"/>
      <c r="V186" s="316"/>
      <c r="W186" s="310"/>
      <c r="X186" s="310"/>
      <c r="Y186" s="310"/>
      <c r="Z186" s="352"/>
    </row>
    <row r="187" spans="1:26" s="290" customFormat="1" ht="18" x14ac:dyDescent="0.2">
      <c r="A187" s="303"/>
      <c r="B187" s="317"/>
      <c r="C187" s="347" t="str">
        <f t="shared" si="18"/>
        <v/>
      </c>
      <c r="D187" s="309"/>
      <c r="E187" s="347" t="str">
        <f t="shared" si="14"/>
        <v/>
      </c>
      <c r="F187" s="305"/>
      <c r="G187" s="306" t="str">
        <f t="shared" si="19"/>
        <v/>
      </c>
      <c r="H187" s="307"/>
      <c r="I187" s="308"/>
      <c r="J187" s="309"/>
      <c r="K187" s="310"/>
      <c r="L187" s="121"/>
      <c r="M187" s="121"/>
      <c r="N187" s="311"/>
      <c r="O187" s="312"/>
      <c r="P187" s="312"/>
      <c r="Q187" s="312"/>
      <c r="R187" s="313"/>
      <c r="S187" s="313"/>
      <c r="T187" s="314">
        <f t="shared" si="17"/>
        <v>0</v>
      </c>
      <c r="U187" s="318"/>
      <c r="V187" s="310"/>
      <c r="W187" s="310"/>
      <c r="X187" s="310"/>
      <c r="Y187" s="310"/>
      <c r="Z187" s="352"/>
    </row>
    <row r="188" spans="1:26" s="290" customFormat="1" ht="18" x14ac:dyDescent="0.2">
      <c r="A188" s="303"/>
      <c r="B188" s="317"/>
      <c r="C188" s="347" t="str">
        <f t="shared" si="18"/>
        <v/>
      </c>
      <c r="D188" s="309"/>
      <c r="E188" s="347" t="str">
        <f t="shared" si="14"/>
        <v/>
      </c>
      <c r="F188" s="305"/>
      <c r="G188" s="306" t="str">
        <f t="shared" si="19"/>
        <v/>
      </c>
      <c r="H188" s="307"/>
      <c r="I188" s="308"/>
      <c r="J188" s="309"/>
      <c r="K188" s="310"/>
      <c r="L188" s="121"/>
      <c r="M188" s="121"/>
      <c r="N188" s="311"/>
      <c r="O188" s="312"/>
      <c r="P188" s="312"/>
      <c r="Q188" s="312"/>
      <c r="R188" s="313"/>
      <c r="S188" s="313"/>
      <c r="T188" s="314">
        <f t="shared" si="17"/>
        <v>0</v>
      </c>
      <c r="U188" s="318"/>
      <c r="V188" s="310"/>
      <c r="W188" s="310"/>
      <c r="X188" s="310"/>
      <c r="Y188" s="310"/>
      <c r="Z188" s="352"/>
    </row>
    <row r="189" spans="1:26" s="290" customFormat="1" ht="18" x14ac:dyDescent="0.2">
      <c r="A189" s="303"/>
      <c r="B189" s="317"/>
      <c r="C189" s="347" t="str">
        <f t="shared" si="18"/>
        <v/>
      </c>
      <c r="D189" s="309"/>
      <c r="E189" s="347" t="str">
        <f t="shared" si="14"/>
        <v/>
      </c>
      <c r="F189" s="305"/>
      <c r="G189" s="306" t="str">
        <f t="shared" si="19"/>
        <v/>
      </c>
      <c r="H189" s="307"/>
      <c r="I189" s="308"/>
      <c r="J189" s="309"/>
      <c r="K189" s="310"/>
      <c r="L189" s="121"/>
      <c r="M189" s="121"/>
      <c r="N189" s="311"/>
      <c r="O189" s="312"/>
      <c r="P189" s="312"/>
      <c r="Q189" s="312"/>
      <c r="R189" s="313"/>
      <c r="S189" s="313"/>
      <c r="T189" s="314">
        <f t="shared" si="17"/>
        <v>0</v>
      </c>
      <c r="U189" s="318"/>
      <c r="V189" s="310"/>
      <c r="W189" s="310"/>
      <c r="X189" s="310"/>
      <c r="Y189" s="310"/>
      <c r="Z189" s="352"/>
    </row>
    <row r="190" spans="1:26" s="290" customFormat="1" ht="18" x14ac:dyDescent="0.2">
      <c r="A190" s="303"/>
      <c r="B190" s="317"/>
      <c r="C190" s="347" t="str">
        <f t="shared" si="18"/>
        <v/>
      </c>
      <c r="D190" s="309"/>
      <c r="E190" s="347" t="str">
        <f t="shared" si="14"/>
        <v/>
      </c>
      <c r="F190" s="305"/>
      <c r="G190" s="306" t="str">
        <f t="shared" si="19"/>
        <v/>
      </c>
      <c r="H190" s="307"/>
      <c r="I190" s="308"/>
      <c r="J190" s="309"/>
      <c r="K190" s="310"/>
      <c r="L190" s="121"/>
      <c r="M190" s="121"/>
      <c r="N190" s="311"/>
      <c r="O190" s="312"/>
      <c r="P190" s="312"/>
      <c r="Q190" s="312"/>
      <c r="R190" s="313"/>
      <c r="S190" s="313"/>
      <c r="T190" s="314">
        <f t="shared" si="17"/>
        <v>0</v>
      </c>
      <c r="U190" s="318"/>
      <c r="V190" s="310"/>
      <c r="W190" s="310"/>
      <c r="X190" s="310"/>
      <c r="Y190" s="310"/>
      <c r="Z190" s="352"/>
    </row>
    <row r="191" spans="1:26" s="290" customFormat="1" ht="18" x14ac:dyDescent="0.2">
      <c r="A191" s="303"/>
      <c r="B191" s="317"/>
      <c r="C191" s="347" t="str">
        <f t="shared" si="18"/>
        <v/>
      </c>
      <c r="D191" s="309"/>
      <c r="E191" s="347" t="str">
        <f t="shared" si="14"/>
        <v/>
      </c>
      <c r="F191" s="305"/>
      <c r="G191" s="306" t="str">
        <f t="shared" si="19"/>
        <v/>
      </c>
      <c r="H191" s="307"/>
      <c r="I191" s="308"/>
      <c r="J191" s="309"/>
      <c r="K191" s="310"/>
      <c r="L191" s="121"/>
      <c r="M191" s="121"/>
      <c r="N191" s="311"/>
      <c r="O191" s="312"/>
      <c r="P191" s="312"/>
      <c r="Q191" s="312"/>
      <c r="R191" s="313"/>
      <c r="S191" s="313"/>
      <c r="T191" s="314">
        <f t="shared" si="17"/>
        <v>0</v>
      </c>
      <c r="U191" s="318"/>
      <c r="V191" s="310"/>
      <c r="W191" s="310"/>
      <c r="X191" s="310"/>
      <c r="Y191" s="310"/>
      <c r="Z191" s="352"/>
    </row>
    <row r="192" spans="1:26" s="290" customFormat="1" ht="18" x14ac:dyDescent="0.2">
      <c r="A192" s="303"/>
      <c r="B192" s="317"/>
      <c r="C192" s="347" t="str">
        <f t="shared" si="18"/>
        <v/>
      </c>
      <c r="D192" s="309"/>
      <c r="E192" s="347" t="str">
        <f t="shared" si="14"/>
        <v/>
      </c>
      <c r="F192" s="305"/>
      <c r="G192" s="306" t="str">
        <f t="shared" si="19"/>
        <v/>
      </c>
      <c r="H192" s="307"/>
      <c r="I192" s="308"/>
      <c r="J192" s="309"/>
      <c r="K192" s="310"/>
      <c r="L192" s="121"/>
      <c r="M192" s="121"/>
      <c r="N192" s="311"/>
      <c r="O192" s="312"/>
      <c r="P192" s="312"/>
      <c r="Q192" s="312"/>
      <c r="R192" s="313"/>
      <c r="S192" s="313"/>
      <c r="T192" s="314">
        <f t="shared" si="17"/>
        <v>0</v>
      </c>
      <c r="U192" s="318"/>
      <c r="V192" s="310"/>
      <c r="W192" s="310"/>
      <c r="X192" s="310"/>
      <c r="Y192" s="310"/>
      <c r="Z192" s="352"/>
    </row>
    <row r="193" spans="1:26" s="290" customFormat="1" ht="18" x14ac:dyDescent="0.2">
      <c r="A193" s="303"/>
      <c r="B193" s="317"/>
      <c r="C193" s="347" t="str">
        <f t="shared" si="18"/>
        <v/>
      </c>
      <c r="D193" s="309"/>
      <c r="E193" s="347" t="str">
        <f t="shared" si="14"/>
        <v/>
      </c>
      <c r="F193" s="305"/>
      <c r="G193" s="306" t="str">
        <f t="shared" si="19"/>
        <v/>
      </c>
      <c r="H193" s="307"/>
      <c r="I193" s="308"/>
      <c r="J193" s="309"/>
      <c r="K193" s="310"/>
      <c r="L193" s="121"/>
      <c r="M193" s="121"/>
      <c r="N193" s="311"/>
      <c r="O193" s="312"/>
      <c r="P193" s="312"/>
      <c r="Q193" s="312"/>
      <c r="R193" s="313"/>
      <c r="S193" s="313"/>
      <c r="T193" s="314">
        <f t="shared" si="17"/>
        <v>0</v>
      </c>
      <c r="U193" s="318"/>
      <c r="V193" s="310"/>
      <c r="W193" s="310"/>
      <c r="X193" s="310"/>
      <c r="Y193" s="310"/>
      <c r="Z193" s="352"/>
    </row>
    <row r="194" spans="1:26" s="290" customFormat="1" ht="18" x14ac:dyDescent="0.2">
      <c r="A194" s="303"/>
      <c r="B194" s="317"/>
      <c r="C194" s="347" t="str">
        <f t="shared" si="18"/>
        <v/>
      </c>
      <c r="D194" s="309"/>
      <c r="E194" s="347" t="str">
        <f t="shared" si="14"/>
        <v/>
      </c>
      <c r="F194" s="305"/>
      <c r="G194" s="306" t="str">
        <f t="shared" si="19"/>
        <v/>
      </c>
      <c r="H194" s="307"/>
      <c r="I194" s="308"/>
      <c r="J194" s="309"/>
      <c r="K194" s="310"/>
      <c r="L194" s="121"/>
      <c r="M194" s="121"/>
      <c r="N194" s="311"/>
      <c r="O194" s="312"/>
      <c r="P194" s="312"/>
      <c r="Q194" s="312"/>
      <c r="R194" s="313"/>
      <c r="S194" s="313"/>
      <c r="T194" s="314">
        <f t="shared" si="17"/>
        <v>0</v>
      </c>
      <c r="U194" s="318"/>
      <c r="V194" s="310"/>
      <c r="W194" s="310"/>
      <c r="X194" s="310"/>
      <c r="Y194" s="310"/>
      <c r="Z194" s="352"/>
    </row>
    <row r="195" spans="1:26" s="290" customFormat="1" ht="18" x14ac:dyDescent="0.2">
      <c r="A195" s="303"/>
      <c r="B195" s="317"/>
      <c r="C195" s="347" t="str">
        <f t="shared" si="18"/>
        <v/>
      </c>
      <c r="D195" s="309"/>
      <c r="E195" s="347" t="str">
        <f t="shared" ref="E195:E200" si="20">IF(D195="","",WEEKNUM(D195,2))</f>
        <v/>
      </c>
      <c r="F195" s="305"/>
      <c r="G195" s="361" t="str">
        <f t="shared" si="19"/>
        <v/>
      </c>
      <c r="H195" s="307"/>
      <c r="I195" s="308"/>
      <c r="J195" s="309"/>
      <c r="K195" s="310"/>
      <c r="L195" s="121"/>
      <c r="M195" s="121"/>
      <c r="N195" s="311"/>
      <c r="O195" s="312"/>
      <c r="P195" s="312"/>
      <c r="Q195" s="312"/>
      <c r="R195" s="313"/>
      <c r="S195" s="313"/>
      <c r="T195" s="314">
        <f t="shared" si="17"/>
        <v>0</v>
      </c>
      <c r="U195" s="318"/>
      <c r="V195" s="310"/>
      <c r="W195" s="310"/>
      <c r="X195" s="310"/>
      <c r="Y195" s="310"/>
      <c r="Z195" s="352"/>
    </row>
    <row r="196" spans="1:26" s="290" customFormat="1" ht="18" x14ac:dyDescent="0.2">
      <c r="A196" s="303"/>
      <c r="B196" s="317"/>
      <c r="C196" s="347" t="str">
        <f t="shared" si="18"/>
        <v/>
      </c>
      <c r="D196" s="309"/>
      <c r="E196" s="347" t="str">
        <f t="shared" si="20"/>
        <v/>
      </c>
      <c r="F196" s="305"/>
      <c r="G196" s="361" t="str">
        <f t="shared" si="19"/>
        <v/>
      </c>
      <c r="H196" s="307"/>
      <c r="I196" s="308"/>
      <c r="J196" s="309"/>
      <c r="K196" s="310"/>
      <c r="L196" s="121"/>
      <c r="M196" s="121"/>
      <c r="N196" s="311"/>
      <c r="O196" s="312"/>
      <c r="P196" s="312"/>
      <c r="Q196" s="312"/>
      <c r="R196" s="313"/>
      <c r="S196" s="313"/>
      <c r="T196" s="314">
        <f t="shared" si="17"/>
        <v>0</v>
      </c>
      <c r="U196" s="318"/>
      <c r="V196" s="310"/>
      <c r="W196" s="310"/>
      <c r="X196" s="310"/>
      <c r="Y196" s="310"/>
      <c r="Z196" s="352"/>
    </row>
    <row r="197" spans="1:26" s="290" customFormat="1" ht="18" x14ac:dyDescent="0.2">
      <c r="A197" s="303"/>
      <c r="B197" s="317"/>
      <c r="C197" s="347" t="str">
        <f t="shared" ref="C197:C228" si="21">IF(B197="","",WEEKNUM(B197,2))</f>
        <v/>
      </c>
      <c r="D197" s="309"/>
      <c r="E197" s="347" t="str">
        <f t="shared" si="20"/>
        <v/>
      </c>
      <c r="F197" s="305"/>
      <c r="G197" s="361" t="str">
        <f t="shared" si="19"/>
        <v/>
      </c>
      <c r="H197" s="307"/>
      <c r="I197" s="308"/>
      <c r="J197" s="309"/>
      <c r="K197" s="310"/>
      <c r="L197" s="121"/>
      <c r="M197" s="121"/>
      <c r="N197" s="311"/>
      <c r="O197" s="312"/>
      <c r="P197" s="312"/>
      <c r="Q197" s="312"/>
      <c r="R197" s="313"/>
      <c r="S197" s="313"/>
      <c r="T197" s="314">
        <f t="shared" si="17"/>
        <v>0</v>
      </c>
      <c r="U197" s="318"/>
      <c r="V197" s="310"/>
      <c r="W197" s="310"/>
      <c r="X197" s="310"/>
      <c r="Y197" s="310"/>
      <c r="Z197" s="352"/>
    </row>
    <row r="198" spans="1:26" s="290" customFormat="1" ht="18" x14ac:dyDescent="0.2">
      <c r="A198" s="303"/>
      <c r="B198" s="317"/>
      <c r="C198" s="347" t="str">
        <f t="shared" si="21"/>
        <v/>
      </c>
      <c r="D198" s="309"/>
      <c r="E198" s="347" t="str">
        <f t="shared" si="20"/>
        <v/>
      </c>
      <c r="F198" s="305"/>
      <c r="G198" s="362" t="str">
        <f t="shared" si="19"/>
        <v/>
      </c>
      <c r="H198" s="307"/>
      <c r="I198" s="308"/>
      <c r="J198" s="309"/>
      <c r="K198" s="310"/>
      <c r="L198" s="121"/>
      <c r="M198" s="121"/>
      <c r="N198" s="311"/>
      <c r="O198" s="312"/>
      <c r="P198" s="312"/>
      <c r="Q198" s="312"/>
      <c r="R198" s="313"/>
      <c r="S198" s="313"/>
      <c r="T198" s="314">
        <f t="shared" si="17"/>
        <v>0</v>
      </c>
      <c r="U198" s="318"/>
      <c r="V198" s="310"/>
      <c r="W198" s="310"/>
      <c r="X198" s="310"/>
      <c r="Y198" s="310"/>
      <c r="Z198" s="352"/>
    </row>
    <row r="199" spans="1:26" s="290" customFormat="1" ht="15" customHeight="1" x14ac:dyDescent="0.2">
      <c r="A199" s="303"/>
      <c r="B199" s="317"/>
      <c r="C199" s="347" t="str">
        <f t="shared" si="21"/>
        <v/>
      </c>
      <c r="D199" s="309"/>
      <c r="E199" s="347" t="str">
        <f t="shared" si="20"/>
        <v/>
      </c>
      <c r="F199" s="305"/>
      <c r="G199" s="306" t="str">
        <f t="shared" si="19"/>
        <v/>
      </c>
      <c r="H199" s="307"/>
      <c r="I199" s="308"/>
      <c r="J199" s="309"/>
      <c r="K199" s="310"/>
      <c r="L199" s="121"/>
      <c r="M199" s="121"/>
      <c r="N199" s="311"/>
      <c r="O199" s="312"/>
      <c r="P199" s="312"/>
      <c r="Q199" s="312"/>
      <c r="R199" s="313"/>
      <c r="S199" s="313"/>
      <c r="T199" s="314">
        <f t="shared" si="17"/>
        <v>0</v>
      </c>
      <c r="U199" s="318"/>
      <c r="V199" s="310"/>
      <c r="W199" s="310"/>
      <c r="X199" s="310"/>
      <c r="Y199" s="310"/>
      <c r="Z199" s="352"/>
    </row>
    <row r="200" spans="1:26" s="290" customFormat="1" ht="15" customHeight="1" thickBot="1" x14ac:dyDescent="0.25">
      <c r="A200" s="363"/>
      <c r="B200" s="364"/>
      <c r="C200" s="365" t="str">
        <f t="shared" si="21"/>
        <v/>
      </c>
      <c r="D200" s="366"/>
      <c r="E200" s="365" t="str">
        <f t="shared" si="20"/>
        <v/>
      </c>
      <c r="F200" s="367"/>
      <c r="G200" s="368" t="str">
        <f t="shared" si="19"/>
        <v/>
      </c>
      <c r="H200" s="369"/>
      <c r="I200" s="370"/>
      <c r="J200" s="366"/>
      <c r="K200" s="371"/>
      <c r="L200" s="402"/>
      <c r="M200" s="402"/>
      <c r="N200" s="373"/>
      <c r="O200" s="374"/>
      <c r="P200" s="374"/>
      <c r="Q200" s="374"/>
      <c r="R200" s="375"/>
      <c r="S200" s="375"/>
      <c r="T200" s="376">
        <f t="shared" si="17"/>
        <v>0</v>
      </c>
      <c r="U200" s="377"/>
      <c r="V200" s="371"/>
      <c r="W200" s="371"/>
      <c r="X200" s="371"/>
      <c r="Y200" s="371"/>
      <c r="Z200" s="378"/>
    </row>
    <row r="201" spans="1:26" ht="15" customHeight="1" thickTop="1" x14ac:dyDescent="0.2">
      <c r="A201" s="343"/>
      <c r="B201" s="343"/>
      <c r="C201" s="343"/>
      <c r="G201" s="343"/>
    </row>
    <row r="202" spans="1:26" ht="15" customHeight="1" x14ac:dyDescent="0.2">
      <c r="A202" s="343"/>
      <c r="G202" s="343"/>
    </row>
    <row r="203" spans="1:26" ht="15" customHeight="1" x14ac:dyDescent="0.2">
      <c r="A203" s="343"/>
      <c r="G203" s="343"/>
    </row>
    <row r="204" spans="1:26" ht="15" customHeight="1" x14ac:dyDescent="0.2">
      <c r="A204" s="343"/>
      <c r="G204" s="343"/>
    </row>
    <row r="205" spans="1:26" ht="15" customHeight="1" x14ac:dyDescent="0.2">
      <c r="A205" s="343"/>
      <c r="G205" s="343"/>
    </row>
    <row r="206" spans="1:26" ht="15" customHeight="1" x14ac:dyDescent="0.2">
      <c r="A206" s="343"/>
      <c r="G206" s="343"/>
    </row>
    <row r="207" spans="1:26" ht="15" customHeight="1" x14ac:dyDescent="0.2">
      <c r="A207" s="343"/>
      <c r="G207" s="343"/>
    </row>
    <row r="208" spans="1:26" ht="15" customHeight="1" x14ac:dyDescent="0.2">
      <c r="A208" s="343"/>
      <c r="G208" s="343"/>
    </row>
    <row r="209" spans="1:7" ht="15" customHeight="1" x14ac:dyDescent="0.2">
      <c r="A209" s="343"/>
      <c r="G209" s="343"/>
    </row>
    <row r="210" spans="1:7" x14ac:dyDescent="0.2">
      <c r="A210" s="343"/>
      <c r="G210" s="343"/>
    </row>
    <row r="211" spans="1:7" x14ac:dyDescent="0.2">
      <c r="A211" s="343"/>
      <c r="G211" s="343"/>
    </row>
    <row r="212" spans="1:7" x14ac:dyDescent="0.2">
      <c r="A212" s="343"/>
      <c r="G212" s="343"/>
    </row>
    <row r="224" spans="1:7" ht="12.75" x14ac:dyDescent="0.2">
      <c r="A224" s="343"/>
      <c r="B224" s="343"/>
      <c r="C224" s="343"/>
      <c r="G224" s="343"/>
    </row>
    <row r="225" spans="1:7" ht="12.75" x14ac:dyDescent="0.2">
      <c r="A225" s="343"/>
      <c r="B225" s="343"/>
      <c r="C225" s="343"/>
      <c r="G225" s="343"/>
    </row>
    <row r="226" spans="1:7" ht="12.75" x14ac:dyDescent="0.2">
      <c r="A226" s="343"/>
      <c r="B226" s="343"/>
      <c r="C226" s="343"/>
      <c r="G226" s="343"/>
    </row>
    <row r="227" spans="1:7" ht="12.75" x14ac:dyDescent="0.2">
      <c r="A227" s="343"/>
      <c r="B227" s="343"/>
      <c r="C227" s="343"/>
      <c r="G227" s="343"/>
    </row>
    <row r="228" spans="1:7" ht="12.75" x14ac:dyDescent="0.2">
      <c r="A228" s="343"/>
      <c r="B228" s="343"/>
      <c r="C228" s="343"/>
      <c r="G228" s="343"/>
    </row>
    <row r="229" spans="1:7" ht="12.75" x14ac:dyDescent="0.2">
      <c r="A229" s="343"/>
      <c r="B229" s="343"/>
      <c r="C229" s="343"/>
      <c r="G229" s="343"/>
    </row>
    <row r="230" spans="1:7" ht="12.75" x14ac:dyDescent="0.2">
      <c r="A230" s="343"/>
      <c r="B230" s="343"/>
      <c r="C230" s="343"/>
      <c r="G230" s="343"/>
    </row>
    <row r="231" spans="1:7" ht="12.75" x14ac:dyDescent="0.2">
      <c r="A231" s="343"/>
      <c r="B231" s="343"/>
      <c r="C231" s="343"/>
      <c r="G231" s="343"/>
    </row>
    <row r="232" spans="1:7" ht="12.75" x14ac:dyDescent="0.2">
      <c r="A232" s="343"/>
      <c r="B232" s="343"/>
      <c r="C232" s="343"/>
      <c r="G232" s="343"/>
    </row>
    <row r="233" spans="1:7" ht="12.75" x14ac:dyDescent="0.2">
      <c r="A233" s="343"/>
      <c r="B233" s="343"/>
      <c r="C233" s="343"/>
      <c r="G233" s="343"/>
    </row>
    <row r="234" spans="1:7" ht="12.75" x14ac:dyDescent="0.2">
      <c r="A234" s="343"/>
      <c r="B234" s="343"/>
      <c r="C234" s="343"/>
      <c r="G234" s="343"/>
    </row>
    <row r="235" spans="1:7" ht="12.75" x14ac:dyDescent="0.2">
      <c r="A235" s="343"/>
      <c r="B235" s="343"/>
      <c r="C235" s="343"/>
      <c r="G235" s="343"/>
    </row>
    <row r="236" spans="1:7" ht="12.75" x14ac:dyDescent="0.2">
      <c r="A236" s="343"/>
      <c r="B236" s="343"/>
      <c r="C236" s="343"/>
      <c r="G236" s="343"/>
    </row>
    <row r="237" spans="1:7" ht="12.75" x14ac:dyDescent="0.2">
      <c r="A237" s="343"/>
      <c r="B237" s="343"/>
      <c r="C237" s="343"/>
      <c r="G237" s="343"/>
    </row>
    <row r="238" spans="1:7" ht="12.75" x14ac:dyDescent="0.2">
      <c r="A238" s="343"/>
      <c r="B238" s="343"/>
      <c r="C238" s="343"/>
      <c r="G238" s="343"/>
    </row>
    <row r="239" spans="1:7" ht="12.75" x14ac:dyDescent="0.2">
      <c r="A239" s="343"/>
      <c r="B239" s="343"/>
      <c r="C239" s="343"/>
      <c r="G239" s="343"/>
    </row>
    <row r="240" spans="1:7" ht="12.75" x14ac:dyDescent="0.2">
      <c r="A240" s="343"/>
      <c r="B240" s="343"/>
      <c r="C240" s="343"/>
      <c r="G240" s="343"/>
    </row>
    <row r="241" spans="1:7" ht="12.75" x14ac:dyDescent="0.2">
      <c r="A241" s="343"/>
      <c r="B241" s="343"/>
      <c r="C241" s="343"/>
      <c r="G241" s="343"/>
    </row>
    <row r="242" spans="1:7" ht="12.75" x14ac:dyDescent="0.2">
      <c r="A242" s="343"/>
      <c r="B242" s="343"/>
      <c r="C242" s="343"/>
      <c r="G242" s="343"/>
    </row>
    <row r="243" spans="1:7" ht="12.75" x14ac:dyDescent="0.2">
      <c r="A243" s="343"/>
      <c r="B243" s="343"/>
      <c r="C243" s="343"/>
      <c r="G243" s="343"/>
    </row>
    <row r="244" spans="1:7" ht="12.75" x14ac:dyDescent="0.2">
      <c r="A244" s="343"/>
      <c r="B244" s="343"/>
      <c r="C244" s="343"/>
      <c r="G244" s="343"/>
    </row>
    <row r="245" spans="1:7" ht="12.75" x14ac:dyDescent="0.2">
      <c r="A245" s="343"/>
      <c r="B245" s="343"/>
      <c r="C245" s="343"/>
      <c r="G245" s="343"/>
    </row>
    <row r="246" spans="1:7" ht="12.75" x14ac:dyDescent="0.2">
      <c r="A246" s="343"/>
      <c r="B246" s="343"/>
      <c r="C246" s="343"/>
      <c r="G246" s="343"/>
    </row>
    <row r="247" spans="1:7" ht="12.75" x14ac:dyDescent="0.2">
      <c r="A247" s="343"/>
      <c r="B247" s="343"/>
      <c r="C247" s="343"/>
      <c r="G247" s="343"/>
    </row>
    <row r="248" spans="1:7" ht="12.75" x14ac:dyDescent="0.2">
      <c r="A248" s="343"/>
      <c r="B248" s="343"/>
      <c r="C248" s="343"/>
      <c r="G248" s="343"/>
    </row>
    <row r="249" spans="1:7" ht="12.75" x14ac:dyDescent="0.2">
      <c r="A249" s="343"/>
      <c r="B249" s="343"/>
      <c r="C249" s="343"/>
      <c r="G249" s="343"/>
    </row>
    <row r="250" spans="1:7" ht="12.75" x14ac:dyDescent="0.2">
      <c r="A250" s="343"/>
      <c r="B250" s="343"/>
      <c r="C250" s="343"/>
      <c r="G250" s="343"/>
    </row>
    <row r="251" spans="1:7" ht="12.75" x14ac:dyDescent="0.2">
      <c r="A251" s="343"/>
      <c r="B251" s="343"/>
      <c r="C251" s="343"/>
      <c r="G251" s="343"/>
    </row>
    <row r="252" spans="1:7" ht="12.75" x14ac:dyDescent="0.2">
      <c r="A252" s="343"/>
      <c r="B252" s="343"/>
      <c r="C252" s="343"/>
      <c r="G252" s="343"/>
    </row>
    <row r="253" spans="1:7" ht="12.75" x14ac:dyDescent="0.2">
      <c r="A253" s="343"/>
      <c r="B253" s="343"/>
      <c r="C253" s="343"/>
      <c r="G253" s="343"/>
    </row>
    <row r="254" spans="1:7" ht="12.75" x14ac:dyDescent="0.2">
      <c r="A254" s="343"/>
      <c r="B254" s="343"/>
      <c r="C254" s="343"/>
      <c r="G254" s="343"/>
    </row>
    <row r="255" spans="1:7" ht="12.75" x14ac:dyDescent="0.2">
      <c r="A255" s="343"/>
      <c r="B255" s="343"/>
      <c r="C255" s="343"/>
      <c r="G255" s="343"/>
    </row>
    <row r="256" spans="1:7" ht="12.75" x14ac:dyDescent="0.2">
      <c r="A256" s="343"/>
      <c r="B256" s="343"/>
      <c r="C256" s="343"/>
      <c r="G256" s="343"/>
    </row>
    <row r="257" spans="1:7" ht="12.75" x14ac:dyDescent="0.2">
      <c r="A257" s="343"/>
      <c r="B257" s="343"/>
      <c r="C257" s="343"/>
      <c r="G257" s="343"/>
    </row>
    <row r="258" spans="1:7" ht="12.75" x14ac:dyDescent="0.2">
      <c r="A258" s="343"/>
      <c r="B258" s="343"/>
      <c r="C258" s="343"/>
      <c r="G258" s="343"/>
    </row>
    <row r="259" spans="1:7" ht="12.75" x14ac:dyDescent="0.2">
      <c r="A259" s="343"/>
      <c r="B259" s="343"/>
      <c r="C259" s="343"/>
      <c r="G259" s="343"/>
    </row>
    <row r="260" spans="1:7" ht="12.75" x14ac:dyDescent="0.2">
      <c r="A260" s="343"/>
      <c r="B260" s="343"/>
      <c r="C260" s="343"/>
      <c r="G260" s="343"/>
    </row>
    <row r="261" spans="1:7" ht="12.75" x14ac:dyDescent="0.2">
      <c r="A261" s="343"/>
      <c r="B261" s="343"/>
      <c r="C261" s="343"/>
      <c r="G261" s="343"/>
    </row>
    <row r="262" spans="1:7" ht="12.75" x14ac:dyDescent="0.2">
      <c r="A262" s="343"/>
      <c r="B262" s="343"/>
      <c r="C262" s="343"/>
      <c r="G262" s="343"/>
    </row>
    <row r="263" spans="1:7" ht="12.75" x14ac:dyDescent="0.2">
      <c r="A263" s="343"/>
      <c r="B263" s="343"/>
      <c r="C263" s="343"/>
      <c r="G263" s="343"/>
    </row>
    <row r="264" spans="1:7" ht="12.75" x14ac:dyDescent="0.2">
      <c r="A264" s="343"/>
      <c r="B264" s="343"/>
      <c r="C264" s="343"/>
      <c r="G264" s="343"/>
    </row>
    <row r="265" spans="1:7" ht="12.75" x14ac:dyDescent="0.2">
      <c r="A265" s="343"/>
      <c r="B265" s="343"/>
      <c r="C265" s="343"/>
      <c r="G265" s="343"/>
    </row>
    <row r="266" spans="1:7" ht="12.75" x14ac:dyDescent="0.2">
      <c r="A266" s="343"/>
      <c r="B266" s="343"/>
      <c r="C266" s="343"/>
      <c r="G266" s="343"/>
    </row>
    <row r="267" spans="1:7" ht="12.75" x14ac:dyDescent="0.2">
      <c r="A267" s="343"/>
      <c r="B267" s="343"/>
      <c r="C267" s="343"/>
      <c r="G267" s="343"/>
    </row>
    <row r="268" spans="1:7" ht="12.75" x14ac:dyDescent="0.2">
      <c r="A268" s="343"/>
      <c r="B268" s="343"/>
      <c r="C268" s="343"/>
      <c r="G268" s="343"/>
    </row>
    <row r="269" spans="1:7" ht="12.75" x14ac:dyDescent="0.2">
      <c r="A269" s="343"/>
      <c r="B269" s="343"/>
      <c r="C269" s="343"/>
      <c r="G269" s="343"/>
    </row>
    <row r="270" spans="1:7" ht="12.75" x14ac:dyDescent="0.2">
      <c r="A270" s="343"/>
      <c r="B270" s="343"/>
      <c r="C270" s="343"/>
      <c r="G270" s="343"/>
    </row>
    <row r="271" spans="1:7" ht="12.75" x14ac:dyDescent="0.2">
      <c r="A271" s="343"/>
      <c r="B271" s="343"/>
      <c r="C271" s="343"/>
      <c r="G271" s="343"/>
    </row>
    <row r="272" spans="1:7" ht="12.75" x14ac:dyDescent="0.2">
      <c r="A272" s="343"/>
      <c r="B272" s="343"/>
      <c r="C272" s="343"/>
      <c r="G272" s="343"/>
    </row>
    <row r="273" spans="1:7" ht="12.75" x14ac:dyDescent="0.2">
      <c r="A273" s="343"/>
      <c r="B273" s="343"/>
      <c r="C273" s="343"/>
      <c r="G273" s="343"/>
    </row>
    <row r="274" spans="1:7" ht="12.75" x14ac:dyDescent="0.2">
      <c r="A274" s="343"/>
      <c r="B274" s="343"/>
      <c r="C274" s="343"/>
      <c r="G274" s="343"/>
    </row>
    <row r="275" spans="1:7" ht="12.75" x14ac:dyDescent="0.2">
      <c r="A275" s="343"/>
      <c r="B275" s="343"/>
      <c r="C275" s="343"/>
      <c r="G275" s="343"/>
    </row>
    <row r="276" spans="1:7" ht="12.75" x14ac:dyDescent="0.2">
      <c r="A276" s="343"/>
      <c r="B276" s="343"/>
      <c r="C276" s="343"/>
      <c r="G276" s="343"/>
    </row>
    <row r="277" spans="1:7" ht="12.75" x14ac:dyDescent="0.2">
      <c r="A277" s="343"/>
      <c r="B277" s="343"/>
      <c r="C277" s="343"/>
      <c r="G277" s="343"/>
    </row>
    <row r="278" spans="1:7" ht="12.75" x14ac:dyDescent="0.2">
      <c r="A278" s="343"/>
      <c r="B278" s="343"/>
      <c r="C278" s="343"/>
      <c r="G278" s="343"/>
    </row>
    <row r="279" spans="1:7" ht="12.75" x14ac:dyDescent="0.2">
      <c r="A279" s="343"/>
      <c r="B279" s="343"/>
      <c r="C279" s="343"/>
      <c r="G279" s="343"/>
    </row>
    <row r="280" spans="1:7" ht="12.75" x14ac:dyDescent="0.2">
      <c r="A280" s="343"/>
      <c r="B280" s="343"/>
      <c r="C280" s="343"/>
      <c r="G280" s="343"/>
    </row>
    <row r="281" spans="1:7" ht="12.75" x14ac:dyDescent="0.2">
      <c r="A281" s="343"/>
      <c r="B281" s="343"/>
      <c r="C281" s="343"/>
      <c r="G281" s="343"/>
    </row>
    <row r="282" spans="1:7" ht="12.75" x14ac:dyDescent="0.2">
      <c r="A282" s="343"/>
      <c r="B282" s="343"/>
      <c r="C282" s="343"/>
      <c r="G282" s="343"/>
    </row>
    <row r="283" spans="1:7" ht="12.75" x14ac:dyDescent="0.2">
      <c r="A283" s="343"/>
      <c r="B283" s="343"/>
      <c r="C283" s="343"/>
      <c r="G283" s="343"/>
    </row>
    <row r="284" spans="1:7" ht="12.75" x14ac:dyDescent="0.2">
      <c r="A284" s="343"/>
      <c r="B284" s="343"/>
      <c r="C284" s="343"/>
      <c r="G284" s="343"/>
    </row>
    <row r="285" spans="1:7" ht="12.75" x14ac:dyDescent="0.2">
      <c r="A285" s="343"/>
      <c r="B285" s="343"/>
      <c r="C285" s="343"/>
      <c r="G285" s="343"/>
    </row>
    <row r="286" spans="1:7" ht="12.75" x14ac:dyDescent="0.2">
      <c r="A286" s="343"/>
      <c r="B286" s="343"/>
      <c r="C286" s="343"/>
      <c r="G286" s="343"/>
    </row>
    <row r="287" spans="1:7" ht="12.75" x14ac:dyDescent="0.2">
      <c r="A287" s="343"/>
      <c r="B287" s="343"/>
      <c r="C287" s="343"/>
      <c r="G287" s="343"/>
    </row>
    <row r="288" spans="1:7" ht="12.75" x14ac:dyDescent="0.2">
      <c r="A288" s="343"/>
      <c r="B288" s="343"/>
      <c r="C288" s="343"/>
      <c r="G288" s="343"/>
    </row>
    <row r="289" spans="1:7" ht="12.75" x14ac:dyDescent="0.2">
      <c r="A289" s="343"/>
      <c r="B289" s="343"/>
      <c r="C289" s="343"/>
      <c r="G289" s="343"/>
    </row>
    <row r="290" spans="1:7" ht="12.75" x14ac:dyDescent="0.2">
      <c r="A290" s="343"/>
      <c r="B290" s="343"/>
      <c r="C290" s="343"/>
      <c r="G290" s="343"/>
    </row>
    <row r="291" spans="1:7" ht="12.75" x14ac:dyDescent="0.2">
      <c r="A291" s="343"/>
      <c r="B291" s="343"/>
      <c r="C291" s="343"/>
      <c r="G291" s="343"/>
    </row>
    <row r="292" spans="1:7" ht="12.75" x14ac:dyDescent="0.2">
      <c r="A292" s="343"/>
      <c r="B292" s="343"/>
      <c r="C292" s="343"/>
      <c r="G292" s="343"/>
    </row>
    <row r="293" spans="1:7" ht="12.75" x14ac:dyDescent="0.2">
      <c r="A293" s="343"/>
      <c r="B293" s="343"/>
      <c r="C293" s="343"/>
      <c r="G293" s="343"/>
    </row>
    <row r="294" spans="1:7" ht="12.75" x14ac:dyDescent="0.2">
      <c r="A294" s="343"/>
      <c r="B294" s="343"/>
      <c r="C294" s="343"/>
      <c r="G294" s="343"/>
    </row>
    <row r="295" spans="1:7" ht="12.75" x14ac:dyDescent="0.2">
      <c r="A295" s="343"/>
      <c r="B295" s="343"/>
      <c r="C295" s="343"/>
      <c r="G295" s="343"/>
    </row>
    <row r="296" spans="1:7" ht="12.75" x14ac:dyDescent="0.2">
      <c r="A296" s="343"/>
      <c r="B296" s="343"/>
      <c r="C296" s="343"/>
      <c r="G296" s="343"/>
    </row>
    <row r="297" spans="1:7" ht="12.75" x14ac:dyDescent="0.2">
      <c r="A297" s="343"/>
      <c r="B297" s="343"/>
      <c r="C297" s="343"/>
      <c r="G297" s="343"/>
    </row>
    <row r="298" spans="1:7" ht="12.75" x14ac:dyDescent="0.2">
      <c r="A298" s="343"/>
      <c r="B298" s="343"/>
      <c r="C298" s="343"/>
      <c r="G298" s="343"/>
    </row>
    <row r="299" spans="1:7" ht="12.75" x14ac:dyDescent="0.2">
      <c r="A299" s="343"/>
      <c r="B299" s="343"/>
      <c r="C299" s="343"/>
      <c r="G299" s="343"/>
    </row>
    <row r="300" spans="1:7" ht="12.75" x14ac:dyDescent="0.2">
      <c r="A300" s="343"/>
      <c r="B300" s="343"/>
      <c r="C300" s="343"/>
      <c r="G300" s="343"/>
    </row>
    <row r="301" spans="1:7" ht="12.75" x14ac:dyDescent="0.2">
      <c r="A301" s="343"/>
      <c r="B301" s="343"/>
      <c r="C301" s="343"/>
      <c r="G301" s="343"/>
    </row>
    <row r="302" spans="1:7" ht="12.75" x14ac:dyDescent="0.2">
      <c r="A302" s="343"/>
      <c r="B302" s="343"/>
      <c r="C302" s="343"/>
      <c r="G302" s="343"/>
    </row>
    <row r="303" spans="1:7" ht="12.75" x14ac:dyDescent="0.2">
      <c r="A303" s="343"/>
      <c r="B303" s="343"/>
      <c r="C303" s="343"/>
      <c r="G303" s="343"/>
    </row>
    <row r="304" spans="1:7" ht="12.75" x14ac:dyDescent="0.2">
      <c r="A304" s="343"/>
      <c r="B304" s="343"/>
      <c r="C304" s="343"/>
      <c r="G304" s="343"/>
    </row>
    <row r="305" spans="1:7" ht="12.75" x14ac:dyDescent="0.2">
      <c r="A305" s="343"/>
      <c r="B305" s="343"/>
      <c r="C305" s="343"/>
      <c r="G305" s="343"/>
    </row>
    <row r="306" spans="1:7" ht="12.75" x14ac:dyDescent="0.2">
      <c r="A306" s="343"/>
      <c r="B306" s="343"/>
      <c r="C306" s="343"/>
      <c r="G306" s="343"/>
    </row>
    <row r="307" spans="1:7" ht="12.75" x14ac:dyDescent="0.2">
      <c r="A307" s="343"/>
      <c r="B307" s="343"/>
      <c r="C307" s="343"/>
      <c r="G307" s="343"/>
    </row>
    <row r="308" spans="1:7" ht="12.75" x14ac:dyDescent="0.2">
      <c r="A308" s="343"/>
      <c r="B308" s="343"/>
      <c r="C308" s="343"/>
      <c r="G308" s="343"/>
    </row>
    <row r="309" spans="1:7" ht="12.75" x14ac:dyDescent="0.2">
      <c r="A309" s="343"/>
      <c r="B309" s="343"/>
      <c r="C309" s="343"/>
      <c r="G309" s="343"/>
    </row>
    <row r="310" spans="1:7" ht="12.75" x14ac:dyDescent="0.2">
      <c r="A310" s="343"/>
      <c r="B310" s="343"/>
      <c r="C310" s="343"/>
      <c r="G310" s="343"/>
    </row>
    <row r="311" spans="1:7" ht="12.75" x14ac:dyDescent="0.2">
      <c r="A311" s="343"/>
      <c r="B311" s="343"/>
      <c r="C311" s="343"/>
      <c r="G311" s="343"/>
    </row>
    <row r="312" spans="1:7" ht="12.75" x14ac:dyDescent="0.2">
      <c r="A312" s="343"/>
      <c r="B312" s="343"/>
      <c r="C312" s="343"/>
      <c r="G312" s="343"/>
    </row>
    <row r="313" spans="1:7" ht="12.75" x14ac:dyDescent="0.2">
      <c r="A313" s="343"/>
      <c r="B313" s="343"/>
      <c r="C313" s="343"/>
      <c r="G313" s="343"/>
    </row>
    <row r="314" spans="1:7" ht="12.75" x14ac:dyDescent="0.2">
      <c r="A314" s="343"/>
      <c r="B314" s="343"/>
      <c r="C314" s="343"/>
      <c r="G314" s="343"/>
    </row>
    <row r="315" spans="1:7" ht="12.75" x14ac:dyDescent="0.2">
      <c r="A315" s="343"/>
      <c r="B315" s="343"/>
      <c r="C315" s="343"/>
      <c r="G315" s="343"/>
    </row>
    <row r="316" spans="1:7" ht="12.75" x14ac:dyDescent="0.2">
      <c r="A316" s="343"/>
      <c r="B316" s="343"/>
      <c r="C316" s="343"/>
      <c r="G316" s="343"/>
    </row>
    <row r="317" spans="1:7" ht="12.75" x14ac:dyDescent="0.2">
      <c r="A317" s="343"/>
      <c r="B317" s="343"/>
      <c r="C317" s="343"/>
      <c r="G317" s="343"/>
    </row>
    <row r="318" spans="1:7" ht="12.75" x14ac:dyDescent="0.2">
      <c r="A318" s="343"/>
      <c r="B318" s="343"/>
      <c r="C318" s="343"/>
      <c r="G318" s="343"/>
    </row>
    <row r="319" spans="1:7" ht="12.75" x14ac:dyDescent="0.2">
      <c r="A319" s="343"/>
      <c r="B319" s="343"/>
      <c r="C319" s="343"/>
      <c r="G319" s="343"/>
    </row>
    <row r="325" spans="1:12" ht="12.75" x14ac:dyDescent="0.2">
      <c r="A325" s="343"/>
      <c r="B325" s="343"/>
      <c r="C325" s="343"/>
      <c r="G325" s="343"/>
    </row>
    <row r="328" spans="1:12" x14ac:dyDescent="0.2">
      <c r="J328" s="343" t="s">
        <v>211</v>
      </c>
      <c r="K328" s="343">
        <v>20</v>
      </c>
      <c r="L328" s="343">
        <v>14</v>
      </c>
    </row>
    <row r="333" spans="1:12" ht="15" customHeight="1" x14ac:dyDescent="0.2"/>
    <row r="336" spans="1:12" ht="12.75" x14ac:dyDescent="0.2">
      <c r="A336" s="343"/>
      <c r="B336" s="343"/>
      <c r="C336" s="343"/>
      <c r="G336" s="343"/>
    </row>
    <row r="342" spans="1:7" ht="12.75" x14ac:dyDescent="0.2">
      <c r="A342" s="343"/>
      <c r="B342" s="343"/>
      <c r="C342" s="343"/>
      <c r="G342" s="343"/>
    </row>
  </sheetData>
  <autoFilter ref="J4:J208"/>
  <sortState ref="A5:Z26">
    <sortCondition ref="B5"/>
  </sortState>
  <mergeCells count="17">
    <mergeCell ref="A3:A4"/>
    <mergeCell ref="G3:G4"/>
    <mergeCell ref="H3:H4"/>
    <mergeCell ref="I3:I4"/>
    <mergeCell ref="B3:E3"/>
    <mergeCell ref="C2:D2"/>
    <mergeCell ref="Y3:Y4"/>
    <mergeCell ref="F3:F4"/>
    <mergeCell ref="Z3:Z4"/>
    <mergeCell ref="U2:Z2"/>
    <mergeCell ref="N2:T2"/>
    <mergeCell ref="J3:K3"/>
    <mergeCell ref="N3:T3"/>
    <mergeCell ref="U3:U4"/>
    <mergeCell ref="X3:X4"/>
    <mergeCell ref="L3:L4"/>
    <mergeCell ref="M3:M4"/>
  </mergeCells>
  <conditionalFormatting sqref="D28:D200 J5:K200">
    <cfRule type="containsText" dxfId="9" priority="3" stopIfTrue="1" operator="containsText" text="DL">
      <formula>NOT(ISERROR(SEARCH("DL",D5)))</formula>
    </cfRule>
    <cfRule type="containsText" dxfId="8" priority="4" stopIfTrue="1" operator="containsText" text="CR">
      <formula>NOT(ISERROR(SEARCH("CR",D5)))</formula>
    </cfRule>
    <cfRule type="containsText" dxfId="7" priority="5" stopIfTrue="1" operator="containsText" text="OF">
      <formula>NOT(ISERROR(SEARCH("OF",D5)))</formula>
    </cfRule>
    <cfRule type="containsText" dxfId="6" priority="6" stopIfTrue="1" operator="containsText" text="AGa">
      <formula>NOT(ISERROR(SEARCH("AGa",D5)))</formula>
    </cfRule>
  </conditionalFormatting>
  <conditionalFormatting sqref="G198:G200 G5:G19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" priority="9" operator="lessThan">
      <formula>0</formula>
    </cfRule>
  </conditionalFormatting>
  <conditionalFormatting sqref="A5:Z200">
    <cfRule type="expression" dxfId="4" priority="2">
      <formula>$B5&lt;TODAY()</formula>
    </cfRule>
    <cfRule type="expression" dxfId="3" priority="7">
      <formula>WEEKDAY($B5,2)=6</formula>
    </cfRule>
    <cfRule type="expression" dxfId="2" priority="8">
      <formula>WEEKDAY($B5,2)=7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Nomenclature!$B$7:$B$8</xm:f>
          </x14:formula1>
          <xm:sqref>U5:U220</xm:sqref>
        </x14:dataValidation>
        <x14:dataValidation type="list" allowBlank="1" showInputMessage="1" showErrorMessage="1" errorTitle="PAS DANS LA LISTE" error="Sélectionner OUI pour forcer l’entrée de la date">
          <x14:formula1>
            <xm:f>Nomenclature!$D$3:$D$4</xm:f>
          </x14:formula1>
          <xm:sqref>W5:W220</xm:sqref>
        </x14:dataValidation>
        <x14:dataValidation type="list" errorStyle="warning" allowBlank="1" showInputMessage="1" showErrorMessage="1" errorTitle="PAS DANS LA LISTE" error="Sélectionner OUI pour forcer l’entrée de la date">
          <x14:formula1>
            <xm:f>Nomenclature!$B$3:$B$4</xm:f>
          </x14:formula1>
          <xm:sqref>V5:V220</xm:sqref>
        </x14:dataValidation>
        <x14:dataValidation type="list" errorStyle="warning" allowBlank="1" showInputMessage="1" showErrorMessage="1" errorTitle="PAS DANS LA LISTE" error="Ajouter dans la liste ou appuyer ou Sélectionner OUI pour forcer l’entrée">
          <x14:formula1>
            <xm:f>Nomenclature!$D$12:$D$15</xm:f>
          </x14:formula1>
          <xm:sqref>J5:K208</xm:sqref>
        </x14:dataValidation>
        <x14:dataValidation type="list" allowBlank="1" showInputMessage="1" showErrorMessage="1" errorTitle="Pas dans la liste">
          <x14:formula1>
            <xm:f>Nomenclature!$D$7:$D$10</xm:f>
          </x14:formula1>
          <xm:sqref>H5:H225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368"/>
  <sheetViews>
    <sheetView tabSelected="1" zoomScaleNormal="100" workbookViewId="0">
      <pane xSplit="4" ySplit="2" topLeftCell="N3" activePane="bottomRight" state="frozen"/>
      <selection activeCell="A37" sqref="A37"/>
      <selection pane="topRight" activeCell="A37" sqref="A37"/>
      <selection pane="bottomLeft" activeCell="A37" sqref="A37"/>
      <selection pane="bottomRight" activeCell="AD20" sqref="AD20"/>
    </sheetView>
  </sheetViews>
  <sheetFormatPr baseColWidth="10" defaultColWidth="11" defaultRowHeight="12.75" x14ac:dyDescent="0.2"/>
  <cols>
    <col min="1" max="1" width="2.875" style="24" customWidth="1"/>
    <col min="2" max="2" width="11.75" style="16" customWidth="1"/>
    <col min="3" max="3" width="8.375" style="16" bestFit="1" customWidth="1"/>
    <col min="4" max="4" width="10.375" style="18" bestFit="1" customWidth="1"/>
    <col min="5" max="5" width="11" style="252" bestFit="1" customWidth="1"/>
    <col min="6" max="6" width="11" style="18" bestFit="1" customWidth="1"/>
    <col min="7" max="7" width="31.75" style="444" customWidth="1"/>
    <col min="8" max="8" width="10.625" style="16" customWidth="1"/>
    <col min="9" max="10" width="8.625" style="16" customWidth="1"/>
    <col min="11" max="11" width="11.625" style="16" customWidth="1"/>
    <col min="12" max="12" width="27.375" style="444" customWidth="1"/>
    <col min="13" max="13" width="10.625" style="16" customWidth="1"/>
    <col min="14" max="15" width="8.625" style="16" customWidth="1"/>
    <col min="16" max="16" width="11.625" style="16" customWidth="1"/>
    <col min="17" max="17" width="24.625" style="16" customWidth="1"/>
    <col min="18" max="18" width="10.625" style="16" customWidth="1"/>
    <col min="19" max="20" width="8.625" style="16" customWidth="1"/>
    <col min="21" max="21" width="11.625" style="16" customWidth="1"/>
    <col min="22" max="22" width="24.625" style="16" customWidth="1"/>
    <col min="23" max="23" width="10.625" style="16" customWidth="1"/>
    <col min="24" max="25" width="8.625" style="16" customWidth="1"/>
    <col min="26" max="26" width="11.625" style="16" customWidth="1"/>
    <col min="27" max="27" width="3.25" style="16" customWidth="1"/>
    <col min="28" max="16384" width="11" style="16"/>
  </cols>
  <sheetData>
    <row r="1" spans="1:30" s="456" customFormat="1" ht="18.75" thickBot="1" x14ac:dyDescent="0.3">
      <c r="A1" s="49" t="s">
        <v>82</v>
      </c>
      <c r="B1" s="48" t="s">
        <v>81</v>
      </c>
      <c r="C1" s="524">
        <v>44197</v>
      </c>
      <c r="D1" s="524"/>
      <c r="E1" s="268" t="s">
        <v>70</v>
      </c>
      <c r="F1" s="122" t="s">
        <v>71</v>
      </c>
      <c r="G1" s="425"/>
      <c r="H1" s="123" t="s">
        <v>72</v>
      </c>
      <c r="I1" s="124" t="s">
        <v>73</v>
      </c>
      <c r="J1" s="124"/>
      <c r="K1" s="124" t="s">
        <v>74</v>
      </c>
      <c r="L1" s="445"/>
      <c r="M1" s="124" t="s">
        <v>76</v>
      </c>
      <c r="N1" s="124" t="s">
        <v>75</v>
      </c>
      <c r="O1" s="124"/>
      <c r="P1" s="124" t="s">
        <v>77</v>
      </c>
      <c r="Q1" s="125"/>
      <c r="R1" s="124" t="s">
        <v>78</v>
      </c>
      <c r="S1" s="124" t="s">
        <v>79</v>
      </c>
      <c r="T1" s="124"/>
      <c r="U1" s="124" t="s">
        <v>80</v>
      </c>
      <c r="V1" s="125"/>
      <c r="W1" s="125"/>
      <c r="X1" s="125"/>
      <c r="Y1" s="125"/>
      <c r="Z1" s="125"/>
      <c r="AA1" s="22"/>
    </row>
    <row r="2" spans="1:30" s="457" customFormat="1" ht="40.5" customHeight="1" thickTop="1" thickBot="1" x14ac:dyDescent="0.25">
      <c r="A2" s="126"/>
      <c r="B2" s="19" t="s">
        <v>61</v>
      </c>
      <c r="C2" s="13" t="s">
        <v>62</v>
      </c>
      <c r="D2" s="15" t="s">
        <v>66</v>
      </c>
      <c r="E2" s="29" t="s">
        <v>67</v>
      </c>
      <c r="F2" s="30" t="s">
        <v>68</v>
      </c>
      <c r="G2" s="14" t="s">
        <v>180</v>
      </c>
      <c r="H2" s="36" t="s">
        <v>63</v>
      </c>
      <c r="I2" s="17" t="s">
        <v>64</v>
      </c>
      <c r="J2" s="253" t="s">
        <v>224</v>
      </c>
      <c r="K2" s="37" t="s">
        <v>65</v>
      </c>
      <c r="L2" s="14" t="s">
        <v>181</v>
      </c>
      <c r="M2" s="38" t="s">
        <v>63</v>
      </c>
      <c r="N2" s="17" t="s">
        <v>64</v>
      </c>
      <c r="O2" s="253" t="s">
        <v>224</v>
      </c>
      <c r="P2" s="39" t="s">
        <v>65</v>
      </c>
      <c r="Q2" s="14" t="s">
        <v>182</v>
      </c>
      <c r="R2" s="36" t="s">
        <v>63</v>
      </c>
      <c r="S2" s="17" t="s">
        <v>64</v>
      </c>
      <c r="T2" s="253" t="s">
        <v>224</v>
      </c>
      <c r="U2" s="37" t="s">
        <v>65</v>
      </c>
      <c r="V2" s="14" t="s">
        <v>183</v>
      </c>
      <c r="W2" s="38" t="s">
        <v>63</v>
      </c>
      <c r="X2" s="17" t="s">
        <v>64</v>
      </c>
      <c r="Y2" s="253" t="s">
        <v>224</v>
      </c>
      <c r="Z2" s="25" t="s">
        <v>65</v>
      </c>
      <c r="AA2" s="26"/>
      <c r="AB2" s="525"/>
      <c r="AC2" s="531" t="s">
        <v>240</v>
      </c>
      <c r="AD2" s="532" t="s">
        <v>475</v>
      </c>
    </row>
    <row r="3" spans="1:30" s="455" customFormat="1" ht="15" customHeight="1" thickTop="1" x14ac:dyDescent="0.2">
      <c r="A3" s="460" t="str">
        <f>IFERROR(CHOOSE(MONTH(B3),"Jan_Fev","Jan_Fev","Mars_Avril","Mars_Avril","Mai_Juin","Mai_Juin","Juil_Août","Juil_Août","Sept_Oct","Sept_Oct","Nov_Dec","Nov_Dec"),"")</f>
        <v>Jan_Fev</v>
      </c>
      <c r="B3" s="127">
        <f>C1</f>
        <v>44197</v>
      </c>
      <c r="C3" s="128">
        <f>B3</f>
        <v>44197</v>
      </c>
      <c r="D3" s="129">
        <f>B3</f>
        <v>44197</v>
      </c>
      <c r="E3" s="31" t="str">
        <f ca="1">IFERROR(IF(I3+N3+S3+X3&gt;0, I3+N3+S3+X3,""),"")</f>
        <v/>
      </c>
      <c r="F3" s="32" t="str">
        <f ca="1">IFERROR(IF(H3+M3+R3+W3&gt;0, H3+M3+R3+W3,""),"")</f>
        <v/>
      </c>
      <c r="G3" s="426" t="str">
        <f ca="1">IFERROR(INDEX(INDIRECT($A3&amp;"!$A$5:$A$200",TRUE),MATCH(Planif!$B3,INDIRECT($A3&amp;"!$B$5:$B$200",TRUE),0)+RIGHT(G$2,1)-1,1),"")</f>
        <v>Prévision Réservé</v>
      </c>
      <c r="H3" s="131">
        <f ca="1">IFERROR(INDEX(INDIRECT($A3&amp;"!$X$5:$X$200",TRUE),MATCH(Planif!$B3,INDIRECT($A3&amp;"!$B$5:$B$200",TRUE),0)+RIGHT(G$2,1)-1,1),"")</f>
        <v>15</v>
      </c>
      <c r="I3" s="132">
        <f ca="1">IFERROR(INDEX(INDIRECT($A3&amp;"!$Y$5:$Y$200",TRUE),MATCH(Planif!$B3,INDIRECT($A3&amp;"!$B$5:$B$200",TRUE),0)+RIGHT(G$2,1)-1,1),"")</f>
        <v>15</v>
      </c>
      <c r="J3" s="254"/>
      <c r="K3" s="133"/>
      <c r="L3" s="426" t="str">
        <f ca="1">IFERROR(IF(COUNTIF(INDIRECT($A3&amp;"!$B$5:$B$196",TRUE),Planif!$B3)&gt;=VALUE(RIGHT(L$2,1)),INDEX(INDIRECT($A3&amp;"!$A$5:$A$196",TRUE),MATCH(Planif!$B3,INDIRECT($A3&amp;"!$B$5:$B$196",TRUE),0)+RIGHT(L$2,1)-1,1),""),"")</f>
        <v xml:space="preserve">Prévision match foot </v>
      </c>
      <c r="M3" s="134">
        <f ca="1">IFERROR(IF(COUNTIF(INDIRECT($A3&amp;"!$B$5:$B$196",TRUE),Planif!$B3)&gt;=VALUE(RIGHT(L$2,1)),INDEX(INDIRECT($A3&amp;"!$X$5:$X$196",TRUE),MATCH(Planif!$B3,INDIRECT($A3&amp;"!$B$5:$B$196",TRUE),0)+RIGHT(L$2,1)-1,1),""),"")</f>
        <v>15</v>
      </c>
      <c r="N3" s="132">
        <f ca="1">IFERROR(IF(COUNTIF(INDIRECT($A3&amp;"!$B$5:$B$196",TRUE),Planif!$B3)&gt;=VALUE(RIGHT(L$2,1)),INDEX(INDIRECT($A3&amp;"!$Y$5:$Y$196",TRUE),MATCH(Planif!$B3,INDIRECT($A3&amp;"!$B$5:$B$196",TRUE),0)+RIGHT(L$2,1)-1,1),""),"")</f>
        <v>15</v>
      </c>
      <c r="O3" s="254"/>
      <c r="P3" s="135"/>
      <c r="Q3" s="130" t="str">
        <f ca="1">IFERROR(IF(COUNTIF(INDIRECT($A3&amp;"!$B$5:$B$196",TRUE),Planif!$B3)&gt;=VALUE(RIGHT(Q$2,1)),INDEX(INDIRECT($A3&amp;"!$A$5:$A$196",TRUE),MATCH(Planif!$B3,INDIRECT($A3&amp;"!$B$5:$B$196",TRUE),0)+RIGHT(Q$2,1)-1,1),""),"")</f>
        <v/>
      </c>
      <c r="R3" s="131" t="str">
        <f ca="1">IFERROR(IF(COUNTIF(INDIRECT($A3&amp;"!$B$5:$B$196",TRUE),Planif!$B3)&gt;=VALUE(RIGHT(Q$2,1)),INDEX(INDIRECT($A3&amp;"!$X$5:$X$196",TRUE),MATCH(Planif!$B3,INDIRECT($A3&amp;"!$B$5:$B$196",TRUE),0)+RIGHT(Q$2,1)-1,1),""),"")</f>
        <v/>
      </c>
      <c r="S3" s="132" t="str">
        <f ca="1">IFERROR(IF(COUNTIF(INDIRECT($A3&amp;"!$B$5:$B$196",TRUE),Planif!$B3)&gt;=VALUE(RIGHT(Q$2,1)),INDEX(INDIRECT($A3&amp;"!$Y$5:$Y$196",TRUE),MATCH(Planif!$B3,INDIRECT($A3&amp;"!$B$5:$B$196",TRUE),0)+RIGHT(Q$2,1)-1,1),""),"")</f>
        <v/>
      </c>
      <c r="T3" s="254"/>
      <c r="U3" s="133"/>
      <c r="V3" s="130" t="str">
        <f ca="1">IFERROR(IF(COUNTIF(INDIRECT($A3&amp;"!$B$5:$B$196",TRUE),Planif!$B3)&gt;=VALUE(RIGHT(V$2,1)),INDEX(INDIRECT($A3&amp;"!$A$5:$A$196",TRUE),MATCH(Planif!$B3,INDIRECT($A3&amp;"!$B$5:$B$196",TRUE),0)+RIGHT(V$2,1)-1,1),""),"")</f>
        <v/>
      </c>
      <c r="W3" s="134" t="str">
        <f ca="1">IFERROR(IF(COUNTIF(INDIRECT($A3&amp;"!$B$5:$B$196",TRUE),Planif!$B3)&gt;=VALUE(RIGHT(V$2,1)),INDEX(INDIRECT($A3&amp;"!$X$5:$X$196",TRUE),MATCH(Planif!$B3,INDIRECT($A3&amp;"!$B$5:$B$196",TRUE),0)+RIGHT(V$2,1)-1,1),""),"")</f>
        <v/>
      </c>
      <c r="X3" s="132" t="str">
        <f ca="1">IFERROR(IF(COUNTIF(INDIRECT($A3&amp;"!$B$5:$B$196",TRUE),Planif!$B3)&gt;=VALUE(RIGHT(V$2,1)),INDEX(INDIRECT($A3&amp;"!$Y$5:$Y$196",TRUE),MATCH(Planif!$B3,INDIRECT($A3&amp;"!$B$5:$B$196",TRUE),0)+RIGHT(V$2,1)-1,1),""),"")</f>
        <v/>
      </c>
      <c r="Y3" s="254"/>
      <c r="Z3" s="136"/>
      <c r="AA3" s="21"/>
      <c r="AB3" s="529" t="s">
        <v>468</v>
      </c>
      <c r="AC3" s="458"/>
      <c r="AD3" s="526"/>
    </row>
    <row r="4" spans="1:30" s="455" customFormat="1" ht="15" customHeight="1" x14ac:dyDescent="0.2">
      <c r="A4" s="459" t="str">
        <f t="shared" ref="A4:A67" si="0">IFERROR(CHOOSE(MONTH(B4),"Jan_Fev","Jan_Fev","Mars_Avril","Mars_Avril","Mai_Juin","Mai_Juin","Juil_Août","Juil_Août","Sept_Oct","Sept_Oct","Nov_Dec","Nov_Dec"),"")</f>
        <v>Jan_Fev</v>
      </c>
      <c r="B4" s="144">
        <f>B3+1</f>
        <v>44198</v>
      </c>
      <c r="C4" s="145">
        <f t="shared" ref="C4:C33" si="1">B4</f>
        <v>44198</v>
      </c>
      <c r="D4" s="269">
        <f t="shared" ref="D4:D61" si="2">B4</f>
        <v>44198</v>
      </c>
      <c r="E4" s="240" t="str">
        <f t="shared" ref="E4:E67" ca="1" si="3">IFERROR(IF(I4+N4+S4+X4&gt;0, I4+N4+S4+X4,""),"")</f>
        <v/>
      </c>
      <c r="F4" s="33" t="str">
        <f ca="1">IFERROR(IF(H4+M4+R4+W4&gt;0, H4+M4+R4+W4,""),"")</f>
        <v/>
      </c>
      <c r="G4" s="427" t="str">
        <f ca="1">IFERROR(INDEX(INDIRECT($A4&amp;"!$A$5:$A$200",TRUE),MATCH(Planif!$B4,INDIRECT($A4&amp;"!$B$5:$B$200",TRUE),0)+RIGHT(G$2,1)-1,1),"")</f>
        <v>Tarmac</v>
      </c>
      <c r="H4" s="138">
        <f ca="1">IFERROR(INDEX(INDIRECT($A4&amp;"!$X$5:$X$200",TRUE),MATCH(Planif!$B4,INDIRECT($A4&amp;"!$B$5:$B$200",TRUE),0)+RIGHT(G$2,1)-1,1),"")</f>
        <v>13</v>
      </c>
      <c r="I4" s="139">
        <f ca="1">IFERROR(INDEX(INDIRECT($A4&amp;"!$Y$5:$Y$200",TRUE),MATCH(Planif!$B4,INDIRECT($A4&amp;"!$B$5:$B$200",TRUE),0)+RIGHT(G$2,1)-1,1),"")</f>
        <v>0</v>
      </c>
      <c r="J4" s="255"/>
      <c r="K4" s="140"/>
      <c r="L4" s="427" t="str">
        <f ca="1">IFERROR(IF(COUNTIF(INDIRECT($A4&amp;"!$B$5:$B$196",TRUE),Planif!$B4)&gt;=VALUE(RIGHT(L$2,1)),INDEX(INDIRECT($A4&amp;"!$A$5:$A$196",TRUE),MATCH(Planif!$B4,INDIRECT($A4&amp;"!$B$5:$B$196",TRUE),0)+RIGHT(L$2,1)-1,1),""),"")</f>
        <v/>
      </c>
      <c r="M4" s="141" t="str">
        <f ca="1">IFERROR(IF(COUNTIF(INDIRECT($A4&amp;"!$B$5:$B$196",TRUE),Planif!$B4)&gt;=VALUE(RIGHT(L$2,1)),INDEX(INDIRECT($A4&amp;"!$X$5:$X$196",TRUE),MATCH(Planif!$B4,INDIRECT($A4&amp;"!$B$5:$B$196",TRUE),0)+RIGHT(L$2,1)-1,1),""),"")</f>
        <v/>
      </c>
      <c r="N4" s="139" t="str">
        <f ca="1">IFERROR(IF(COUNTIF(INDIRECT($A4&amp;"!$B$5:$B$196",TRUE),Planif!$B4)&gt;=VALUE(RIGHT(L$2,1)),INDEX(INDIRECT($A4&amp;"!$Y$5:$Y$196",TRUE),MATCH(Planif!$B4,INDIRECT($A4&amp;"!$B$5:$B$196",TRUE),0)+RIGHT(L$2,1)-1,1),""),"")</f>
        <v/>
      </c>
      <c r="O4" s="255"/>
      <c r="P4" s="142"/>
      <c r="Q4" s="137" t="str">
        <f ca="1">IFERROR(IF(COUNTIF(INDIRECT($A4&amp;"!$B$5:$B$196",TRUE),Planif!$B4)&gt;=VALUE(RIGHT(Q$2,1)),INDEX(INDIRECT($A4&amp;"!$A$5:$A$196",TRUE),MATCH(Planif!$B4,INDIRECT($A4&amp;"!$B$5:$B$196",TRUE),0)+RIGHT(Q$2,1)-1,1),""),"")</f>
        <v/>
      </c>
      <c r="R4" s="138" t="str">
        <f ca="1">IFERROR(IF(COUNTIF(INDIRECT($A4&amp;"!$B$5:$B$196",TRUE),Planif!$B4)&gt;=VALUE(RIGHT(Q$2,1)),INDEX(INDIRECT($A4&amp;"!$X$5:$X$196",TRUE),MATCH(Planif!$B4,INDIRECT($A4&amp;"!$B$5:$B$196",TRUE),0)+RIGHT(Q$2,1)-1,1),""),"")</f>
        <v/>
      </c>
      <c r="S4" s="139" t="str">
        <f ca="1">IFERROR(IF(COUNTIF(INDIRECT($A4&amp;"!$B$5:$B$196",TRUE),Planif!$B4)&gt;=VALUE(RIGHT(Q$2,1)),INDEX(INDIRECT($A4&amp;"!$Y$5:$Y$196",TRUE),MATCH(Planif!$B4,INDIRECT($A4&amp;"!$B$5:$B$196",TRUE),0)+RIGHT(Q$2,1)-1,1),""),"")</f>
        <v/>
      </c>
      <c r="T4" s="255"/>
      <c r="U4" s="140"/>
      <c r="V4" s="137" t="str">
        <f ca="1">IFERROR(IF(COUNTIF(INDIRECT($A4&amp;"!$B$5:$B$196",TRUE),Planif!$B4)&gt;=VALUE(RIGHT(V$2,1)),INDEX(INDIRECT($A4&amp;"!$A$5:$A$196",TRUE),MATCH(Planif!$B4,INDIRECT($A4&amp;"!$B$5:$B$196",TRUE),0)+RIGHT(V$2,1)-1,1),""),"")</f>
        <v/>
      </c>
      <c r="W4" s="141" t="str">
        <f ca="1">IFERROR(IF(COUNTIF(INDIRECT($A4&amp;"!$B$5:$B$196",TRUE),Planif!$B4)&gt;=VALUE(RIGHT(V$2,1)),INDEX(INDIRECT($A4&amp;"!$X$5:$X$196",TRUE),MATCH(Planif!$B4,INDIRECT($A4&amp;"!$B$5:$B$196",TRUE),0)+RIGHT(V$2,1)-1,1),""),"")</f>
        <v/>
      </c>
      <c r="X4" s="139" t="str">
        <f ca="1">IFERROR(IF(COUNTIF(INDIRECT($A4&amp;"!$B$5:$B$196",TRUE),Planif!$B4)&gt;=VALUE(RIGHT(V$2,1)),INDEX(INDIRECT($A4&amp;"!$Y$5:$Y$196",TRUE),MATCH(Planif!$B4,INDIRECT($A4&amp;"!$B$5:$B$196",TRUE),0)+RIGHT(V$2,1)-1,1),""),"")</f>
        <v/>
      </c>
      <c r="Y4" s="255"/>
      <c r="Z4" s="143"/>
      <c r="AA4" s="21"/>
      <c r="AB4" s="529" t="s">
        <v>469</v>
      </c>
      <c r="AC4" s="458"/>
      <c r="AD4" s="526"/>
    </row>
    <row r="5" spans="1:30" s="455" customFormat="1" ht="15" customHeight="1" x14ac:dyDescent="0.2">
      <c r="A5" s="459" t="str">
        <f t="shared" si="0"/>
        <v>Jan_Fev</v>
      </c>
      <c r="B5" s="144">
        <f t="shared" ref="B5:B68" si="4">B4+1</f>
        <v>44199</v>
      </c>
      <c r="C5" s="145">
        <f t="shared" si="1"/>
        <v>44199</v>
      </c>
      <c r="D5" s="269">
        <f t="shared" si="2"/>
        <v>44199</v>
      </c>
      <c r="E5" s="241" t="str">
        <f t="shared" ca="1" si="3"/>
        <v/>
      </c>
      <c r="F5" s="34" t="str">
        <f t="shared" ref="F5:F67" ca="1" si="5">IFERROR(IF(H5+M5+R5+W5&gt;0, H5+M5+R5+W5,""),"")</f>
        <v/>
      </c>
      <c r="G5" s="428" t="str">
        <f ca="1">IFERROR(INDEX(INDIRECT($A5&amp;"!$A$5:$A$200",TRUE),MATCH(Planif!$B5,INDIRECT($A5&amp;"!$B$5:$B$200",TRUE),0)+RIGHT(G$2,1)-1,1),"")</f>
        <v>Tarmac</v>
      </c>
      <c r="H5" s="148">
        <f ca="1">IFERROR(INDEX(INDIRECT($A5&amp;"!$X$5:$X$200",TRUE),MATCH(Planif!$B5,INDIRECT($A5&amp;"!$B$5:$B$200",TRUE),0)+RIGHT(G$2,1)-1,1),"")</f>
        <v>14</v>
      </c>
      <c r="I5" s="149">
        <f ca="1">IFERROR(INDEX(INDIRECT($A5&amp;"!$Y$5:$Y$200",TRUE),MATCH(Planif!$B5,INDIRECT($A5&amp;"!$B$5:$B$200",TRUE),0)+RIGHT(G$2,1)-1,1),"")</f>
        <v>0</v>
      </c>
      <c r="J5" s="256"/>
      <c r="K5" s="150"/>
      <c r="L5" s="428" t="str">
        <f ca="1">IFERROR(IF(COUNTIF(INDIRECT($A5&amp;"!$B$5:$B$196",TRUE),Planif!$B5)&gt;=VALUE(RIGHT(L$2,1)),INDEX(INDIRECT($A5&amp;"!$A$5:$A$196",TRUE),MATCH(Planif!$B5,INDIRECT($A5&amp;"!$B$5:$B$196",TRUE),0)+RIGHT(L$2,1)-1,1),""),"")</f>
        <v/>
      </c>
      <c r="M5" s="151" t="str">
        <f ca="1">IFERROR(IF(COUNTIF(INDIRECT($A5&amp;"!$B$5:$B$196",TRUE),Planif!$B5)&gt;=VALUE(RIGHT(L$2,1)),INDEX(INDIRECT($A5&amp;"!$X$5:$X$196",TRUE),MATCH(Planif!$B5,INDIRECT($A5&amp;"!$B$5:$B$196",TRUE),0)+RIGHT(L$2,1)-1,1),""),"")</f>
        <v/>
      </c>
      <c r="N5" s="149" t="str">
        <f ca="1">IFERROR(IF(COUNTIF(INDIRECT($A5&amp;"!$B$5:$B$196",TRUE),Planif!$B5)&gt;=VALUE(RIGHT(L$2,1)),INDEX(INDIRECT($A5&amp;"!$Y$5:$Y$196",TRUE),MATCH(Planif!$B5,INDIRECT($A5&amp;"!$B$5:$B$196",TRUE),0)+RIGHT(L$2,1)-1,1),""),"")</f>
        <v/>
      </c>
      <c r="O5" s="256"/>
      <c r="P5" s="152"/>
      <c r="Q5" s="147" t="str">
        <f ca="1">IFERROR(IF(COUNTIF(INDIRECT($A5&amp;"!$B$5:$B$196",TRUE),Planif!$B5)&gt;=VALUE(RIGHT(Q$2,1)),INDEX(INDIRECT($A5&amp;"!$A$5:$A$196",TRUE),MATCH(Planif!$B5,INDIRECT($A5&amp;"!$B$5:$B$196",TRUE),0)+RIGHT(Q$2,1)-1,1),""),"")</f>
        <v/>
      </c>
      <c r="R5" s="148" t="str">
        <f ca="1">IFERROR(IF(COUNTIF(INDIRECT($A5&amp;"!$B$5:$B$196",TRUE),Planif!$B5)&gt;=VALUE(RIGHT(Q$2,1)),INDEX(INDIRECT($A5&amp;"!$X$5:$X$196",TRUE),MATCH(Planif!$B5,INDIRECT($A5&amp;"!$B$5:$B$196",TRUE),0)+RIGHT(Q$2,1)-1,1),""),"")</f>
        <v/>
      </c>
      <c r="S5" s="149" t="str">
        <f ca="1">IFERROR(IF(COUNTIF(INDIRECT($A5&amp;"!$B$5:$B$196",TRUE),Planif!$B5)&gt;=VALUE(RIGHT(Q$2,1)),INDEX(INDIRECT($A5&amp;"!$Y$5:$Y$196",TRUE),MATCH(Planif!$B5,INDIRECT($A5&amp;"!$B$5:$B$196",TRUE),0)+RIGHT(Q$2,1)-1,1),""),"")</f>
        <v/>
      </c>
      <c r="T5" s="256"/>
      <c r="U5" s="150"/>
      <c r="V5" s="147" t="str">
        <f ca="1">IFERROR(IF(COUNTIF(INDIRECT($A5&amp;"!$B$5:$B$196",TRUE),Planif!$B5)&gt;=VALUE(RIGHT(V$2,1)),INDEX(INDIRECT($A5&amp;"!$A$5:$A$196",TRUE),MATCH(Planif!$B5,INDIRECT($A5&amp;"!$B$5:$B$196",TRUE),0)+RIGHT(V$2,1)-1,1),""),"")</f>
        <v/>
      </c>
      <c r="W5" s="151" t="str">
        <f ca="1">IFERROR(IF(COUNTIF(INDIRECT($A5&amp;"!$B$5:$B$196",TRUE),Planif!$B5)&gt;=VALUE(RIGHT(V$2,1)),INDEX(INDIRECT($A5&amp;"!$X$5:$X$196",TRUE),MATCH(Planif!$B5,INDIRECT($A5&amp;"!$B$5:$B$196",TRUE),0)+RIGHT(V$2,1)-1,1),""),"")</f>
        <v/>
      </c>
      <c r="X5" s="149" t="str">
        <f ca="1">IFERROR(IF(COUNTIF(INDIRECT($A5&amp;"!$B$5:$B$196",TRUE),Planif!$B5)&gt;=VALUE(RIGHT(V$2,1)),INDEX(INDIRECT($A5&amp;"!$Y$5:$Y$196",TRUE),MATCH(Planif!$B5,INDIRECT($A5&amp;"!$B$5:$B$196",TRUE),0)+RIGHT(V$2,1)-1,1),""),"")</f>
        <v/>
      </c>
      <c r="Y5" s="256"/>
      <c r="Z5" s="153"/>
      <c r="AA5" s="21"/>
      <c r="AB5" s="529" t="s">
        <v>71</v>
      </c>
      <c r="AC5" s="458"/>
      <c r="AD5" s="526"/>
    </row>
    <row r="6" spans="1:30" s="455" customFormat="1" ht="15" customHeight="1" x14ac:dyDescent="0.2">
      <c r="A6" s="459" t="str">
        <f t="shared" si="0"/>
        <v>Jan_Fev</v>
      </c>
      <c r="B6" s="144">
        <f t="shared" si="4"/>
        <v>44200</v>
      </c>
      <c r="C6" s="145">
        <f t="shared" si="1"/>
        <v>44200</v>
      </c>
      <c r="D6" s="269">
        <f t="shared" si="2"/>
        <v>44200</v>
      </c>
      <c r="E6" s="240" t="str">
        <f t="shared" ca="1" si="3"/>
        <v/>
      </c>
      <c r="F6" s="33" t="str">
        <f t="shared" ca="1" si="5"/>
        <v/>
      </c>
      <c r="G6" s="427" t="str">
        <f ca="1">IFERROR(INDEX(INDIRECT($A6&amp;"!$A$5:$A$200",TRUE),MATCH(Planif!$B6,INDIRECT($A6&amp;"!$B$5:$B$200",TRUE),0)+RIGHT(G$2,1)-1,1),"")</f>
        <v/>
      </c>
      <c r="H6" s="138" t="str">
        <f ca="1">IFERROR(INDEX(INDIRECT($A6&amp;"!$X$5:$X$200",TRUE),MATCH(Planif!$B6,INDIRECT($A6&amp;"!$B$5:$B$200",TRUE),0)+RIGHT(G$2,1)-1,1),"")</f>
        <v/>
      </c>
      <c r="I6" s="139" t="str">
        <f ca="1">IFERROR(INDEX(INDIRECT($A6&amp;"!$Y$5:$Y$200",TRUE),MATCH(Planif!$B6,INDIRECT($A6&amp;"!$B$5:$B$200",TRUE),0)+RIGHT(G$2,1)-1,1),"")</f>
        <v/>
      </c>
      <c r="J6" s="255"/>
      <c r="K6" s="140"/>
      <c r="L6" s="427" t="str">
        <f ca="1">IFERROR(IF(COUNTIF(INDIRECT($A6&amp;"!$B$5:$B$196",TRUE),Planif!$B6)&gt;=VALUE(RIGHT(L$2,1)),INDEX(INDIRECT($A6&amp;"!$A$5:$A$196",TRUE),MATCH(Planif!$B6,INDIRECT($A6&amp;"!$B$5:$B$196",TRUE),0)+RIGHT(L$2,1)-1,1),""),"")</f>
        <v/>
      </c>
      <c r="M6" s="141" t="str">
        <f ca="1">IFERROR(IF(COUNTIF(INDIRECT($A6&amp;"!$B$5:$B$196",TRUE),Planif!$B6)&gt;=VALUE(RIGHT(L$2,1)),INDEX(INDIRECT($A6&amp;"!$X$5:$X$196",TRUE),MATCH(Planif!$B6,INDIRECT($A6&amp;"!$B$5:$B$196",TRUE),0)+RIGHT(L$2,1)-1,1),""),"")</f>
        <v/>
      </c>
      <c r="N6" s="139" t="str">
        <f ca="1">IFERROR(IF(COUNTIF(INDIRECT($A6&amp;"!$B$5:$B$196",TRUE),Planif!$B6)&gt;=VALUE(RIGHT(L$2,1)),INDEX(INDIRECT($A6&amp;"!$Y$5:$Y$196",TRUE),MATCH(Planif!$B6,INDIRECT($A6&amp;"!$B$5:$B$196",TRUE),0)+RIGHT(L$2,1)-1,1),""),"")</f>
        <v/>
      </c>
      <c r="O6" s="255"/>
      <c r="P6" s="142"/>
      <c r="Q6" s="137" t="str">
        <f ca="1">IFERROR(IF(COUNTIF(INDIRECT($A6&amp;"!$B$5:$B$196",TRUE),Planif!$B6)&gt;=VALUE(RIGHT(Q$2,1)),INDEX(INDIRECT($A6&amp;"!$A$5:$A$196",TRUE),MATCH(Planif!$B6,INDIRECT($A6&amp;"!$B$5:$B$196",TRUE),0)+RIGHT(Q$2,1)-1,1),""),"")</f>
        <v/>
      </c>
      <c r="R6" s="138" t="str">
        <f ca="1">IFERROR(IF(COUNTIF(INDIRECT($A6&amp;"!$B$5:$B$196",TRUE),Planif!$B6)&gt;=VALUE(RIGHT(Q$2,1)),INDEX(INDIRECT($A6&amp;"!$X$5:$X$196",TRUE),MATCH(Planif!$B6,INDIRECT($A6&amp;"!$B$5:$B$196",TRUE),0)+RIGHT(Q$2,1)-1,1),""),"")</f>
        <v/>
      </c>
      <c r="S6" s="139" t="str">
        <f ca="1">IFERROR(IF(COUNTIF(INDIRECT($A6&amp;"!$B$5:$B$196",TRUE),Planif!$B6)&gt;=VALUE(RIGHT(Q$2,1)),INDEX(INDIRECT($A6&amp;"!$Y$5:$Y$196",TRUE),MATCH(Planif!$B6,INDIRECT($A6&amp;"!$B$5:$B$196",TRUE),0)+RIGHT(Q$2,1)-1,1),""),"")</f>
        <v/>
      </c>
      <c r="T6" s="255"/>
      <c r="U6" s="140"/>
      <c r="V6" s="137" t="str">
        <f ca="1">IFERROR(IF(COUNTIF(INDIRECT($A6&amp;"!$B$5:$B$196",TRUE),Planif!$B6)&gt;=VALUE(RIGHT(V$2,1)),INDEX(INDIRECT($A6&amp;"!$A$5:$A$196",TRUE),MATCH(Planif!$B6,INDIRECT($A6&amp;"!$B$5:$B$196",TRUE),0)+RIGHT(V$2,1)-1,1),""),"")</f>
        <v/>
      </c>
      <c r="W6" s="141" t="str">
        <f ca="1">IFERROR(IF(COUNTIF(INDIRECT($A6&amp;"!$B$5:$B$196",TRUE),Planif!$B6)&gt;=VALUE(RIGHT(V$2,1)),INDEX(INDIRECT($A6&amp;"!$X$5:$X$196",TRUE),MATCH(Planif!$B6,INDIRECT($A6&amp;"!$B$5:$B$196",TRUE),0)+RIGHT(V$2,1)-1,1),""),"")</f>
        <v/>
      </c>
      <c r="X6" s="139" t="str">
        <f ca="1">IFERROR(IF(COUNTIF(INDIRECT($A6&amp;"!$B$5:$B$196",TRUE),Planif!$B6)&gt;=VALUE(RIGHT(V$2,1)),INDEX(INDIRECT($A6&amp;"!$Y$5:$Y$196",TRUE),MATCH(Planif!$B6,INDIRECT($A6&amp;"!$B$5:$B$196",TRUE),0)+RIGHT(V$2,1)-1,1),""),"")</f>
        <v/>
      </c>
      <c r="Y6" s="255"/>
      <c r="Z6" s="143"/>
      <c r="AA6" s="21"/>
      <c r="AB6" s="529" t="s">
        <v>72</v>
      </c>
      <c r="AC6" s="458"/>
      <c r="AD6" s="526"/>
    </row>
    <row r="7" spans="1:30" s="455" customFormat="1" ht="15" customHeight="1" x14ac:dyDescent="0.2">
      <c r="A7" s="459" t="str">
        <f t="shared" si="0"/>
        <v>Jan_Fev</v>
      </c>
      <c r="B7" s="144">
        <f t="shared" si="4"/>
        <v>44201</v>
      </c>
      <c r="C7" s="145">
        <f t="shared" si="1"/>
        <v>44201</v>
      </c>
      <c r="D7" s="269">
        <f t="shared" si="2"/>
        <v>44201</v>
      </c>
      <c r="E7" s="241" t="str">
        <f t="shared" ca="1" si="3"/>
        <v/>
      </c>
      <c r="F7" s="34" t="str">
        <f t="shared" ca="1" si="5"/>
        <v/>
      </c>
      <c r="G7" s="428" t="str">
        <f ca="1">IFERROR(INDEX(INDIRECT($A7&amp;"!$A$5:$A$200",TRUE),MATCH(Planif!$B7,INDIRECT($A7&amp;"!$B$5:$B$200",TRUE),0)+RIGHT(G$2,1)-1,1),"")</f>
        <v/>
      </c>
      <c r="H7" s="148" t="str">
        <f ca="1">IFERROR(INDEX(INDIRECT($A7&amp;"!$X$5:$X$200",TRUE),MATCH(Planif!$B7,INDIRECT($A7&amp;"!$B$5:$B$200",TRUE),0)+RIGHT(G$2,1)-1,1),"")</f>
        <v/>
      </c>
      <c r="I7" s="149" t="str">
        <f ca="1">IFERROR(INDEX(INDIRECT($A7&amp;"!$Y$5:$Y$200",TRUE),MATCH(Planif!$B7,INDIRECT($A7&amp;"!$B$5:$B$200",TRUE),0)+RIGHT(G$2,1)-1,1),"")</f>
        <v/>
      </c>
      <c r="J7" s="256"/>
      <c r="K7" s="150"/>
      <c r="L7" s="428" t="str">
        <f ca="1">IFERROR(IF(COUNTIF(INDIRECT($A7&amp;"!$B$5:$B$196",TRUE),Planif!$B7)&gt;=VALUE(RIGHT(L$2,1)),INDEX(INDIRECT($A7&amp;"!$A$5:$A$196",TRUE),MATCH(Planif!$B7,INDIRECT($A7&amp;"!$B$5:$B$196",TRUE),0)+RIGHT(L$2,1)-1,1),""),"")</f>
        <v/>
      </c>
      <c r="M7" s="151" t="str">
        <f ca="1">IFERROR(IF(COUNTIF(INDIRECT($A7&amp;"!$B$5:$B$196",TRUE),Planif!$B7)&gt;=VALUE(RIGHT(L$2,1)),INDEX(INDIRECT($A7&amp;"!$X$5:$X$196",TRUE),MATCH(Planif!$B7,INDIRECT($A7&amp;"!$B$5:$B$196",TRUE),0)+RIGHT(L$2,1)-1,1),""),"")</f>
        <v/>
      </c>
      <c r="N7" s="149" t="str">
        <f ca="1">IFERROR(IF(COUNTIF(INDIRECT($A7&amp;"!$B$5:$B$196",TRUE),Planif!$B7)&gt;=VALUE(RIGHT(L$2,1)),INDEX(INDIRECT($A7&amp;"!$Y$5:$Y$196",TRUE),MATCH(Planif!$B7,INDIRECT($A7&amp;"!$B$5:$B$196",TRUE),0)+RIGHT(L$2,1)-1,1),""),"")</f>
        <v/>
      </c>
      <c r="O7" s="256"/>
      <c r="P7" s="152"/>
      <c r="Q7" s="147" t="str">
        <f ca="1">IFERROR(IF(COUNTIF(INDIRECT($A7&amp;"!$B$5:$B$196",TRUE),Planif!$B7)&gt;=VALUE(RIGHT(Q$2,1)),INDEX(INDIRECT($A7&amp;"!$A$5:$A$196",TRUE),MATCH(Planif!$B7,INDIRECT($A7&amp;"!$B$5:$B$196",TRUE),0)+RIGHT(Q$2,1)-1,1),""),"")</f>
        <v/>
      </c>
      <c r="R7" s="148" t="str">
        <f ca="1">IFERROR(IF(COUNTIF(INDIRECT($A7&amp;"!$B$5:$B$196",TRUE),Planif!$B7)&gt;=VALUE(RIGHT(Q$2,1)),INDEX(INDIRECT($A7&amp;"!$X$5:$X$196",TRUE),MATCH(Planif!$B7,INDIRECT($A7&amp;"!$B$5:$B$196",TRUE),0)+RIGHT(Q$2,1)-1,1),""),"")</f>
        <v/>
      </c>
      <c r="S7" s="149" t="str">
        <f ca="1">IFERROR(IF(COUNTIF(INDIRECT($A7&amp;"!$B$5:$B$196",TRUE),Planif!$B7)&gt;=VALUE(RIGHT(Q$2,1)),INDEX(INDIRECT($A7&amp;"!$Y$5:$Y$196",TRUE),MATCH(Planif!$B7,INDIRECT($A7&amp;"!$B$5:$B$196",TRUE),0)+RIGHT(Q$2,1)-1,1),""),"")</f>
        <v/>
      </c>
      <c r="T7" s="256"/>
      <c r="U7" s="150"/>
      <c r="V7" s="147" t="str">
        <f ca="1">IFERROR(IF(COUNTIF(INDIRECT($A7&amp;"!$B$5:$B$196",TRUE),Planif!$B7)&gt;=VALUE(RIGHT(V$2,1)),INDEX(INDIRECT($A7&amp;"!$A$5:$A$196",TRUE),MATCH(Planif!$B7,INDIRECT($A7&amp;"!$B$5:$B$196",TRUE),0)+RIGHT(V$2,1)-1,1),""),"")</f>
        <v/>
      </c>
      <c r="W7" s="151" t="str">
        <f ca="1">IFERROR(IF(COUNTIF(INDIRECT($A7&amp;"!$B$5:$B$196",TRUE),Planif!$B7)&gt;=VALUE(RIGHT(V$2,1)),INDEX(INDIRECT($A7&amp;"!$X$5:$X$196",TRUE),MATCH(Planif!$B7,INDIRECT($A7&amp;"!$B$5:$B$196",TRUE),0)+RIGHT(V$2,1)-1,1),""),"")</f>
        <v/>
      </c>
      <c r="X7" s="149" t="str">
        <f ca="1">IFERROR(IF(COUNTIF(INDIRECT($A7&amp;"!$B$5:$B$196",TRUE),Planif!$B7)&gt;=VALUE(RIGHT(V$2,1)),INDEX(INDIRECT($A7&amp;"!$Y$5:$Y$196",TRUE),MATCH(Planif!$B7,INDIRECT($A7&amp;"!$B$5:$B$196",TRUE),0)+RIGHT(V$2,1)-1,1),""),"")</f>
        <v/>
      </c>
      <c r="Y7" s="256"/>
      <c r="Z7" s="153"/>
      <c r="AA7" s="21"/>
      <c r="AB7" s="529" t="s">
        <v>73</v>
      </c>
      <c r="AC7" s="458"/>
      <c r="AD7" s="526"/>
    </row>
    <row r="8" spans="1:30" s="455" customFormat="1" ht="15" customHeight="1" x14ac:dyDescent="0.2">
      <c r="A8" s="459" t="str">
        <f>IFERROR(CHOOSE(MONTH(B8),"Jan_Fev","Jan_Fev","Mars_Avril","Mars_Avril","Mai_Juin","Mai_Juin","Juil_Août","Juil_Août","Sept_Oct","Sept_Oct","Nov_Dec","Nov_Dec"),"")</f>
        <v>Jan_Fev</v>
      </c>
      <c r="B8" s="144">
        <f t="shared" si="4"/>
        <v>44202</v>
      </c>
      <c r="C8" s="145">
        <f t="shared" si="1"/>
        <v>44202</v>
      </c>
      <c r="D8" s="269">
        <f t="shared" si="2"/>
        <v>44202</v>
      </c>
      <c r="E8" s="240" t="str">
        <f t="shared" ca="1" si="3"/>
        <v/>
      </c>
      <c r="F8" s="33" t="str">
        <f t="shared" ca="1" si="5"/>
        <v/>
      </c>
      <c r="G8" s="427" t="str">
        <f ca="1">IFERROR(INDEX(INDIRECT($A8&amp;"!$A$5:$A$200",TRUE),MATCH(Planif!$B8,INDIRECT($A8&amp;"!$B$5:$B$200",TRUE),0)+RIGHT(G$2,1)-1,1),"")</f>
        <v/>
      </c>
      <c r="H8" s="138" t="str">
        <f ca="1">IFERROR(INDEX(INDIRECT($A8&amp;"!$X$5:$X$200",TRUE),MATCH(Planif!$B8,INDIRECT($A8&amp;"!$B$5:$B$200",TRUE),0)+RIGHT(G$2,1)-1,1),"")</f>
        <v/>
      </c>
      <c r="I8" s="139" t="str">
        <f ca="1">IFERROR(INDEX(INDIRECT($A8&amp;"!$Y$5:$Y$200",TRUE),MATCH(Planif!$B8,INDIRECT($A8&amp;"!$B$5:$B$200",TRUE),0)+RIGHT(G$2,1)-1,1),"")</f>
        <v/>
      </c>
      <c r="J8" s="255"/>
      <c r="K8" s="140"/>
      <c r="L8" s="427" t="str">
        <f ca="1">IFERROR(IF(COUNTIF(INDIRECT($A8&amp;"!$B$5:$B$196",TRUE),Planif!$B8)&gt;=VALUE(RIGHT(L$2,1)),INDEX(INDIRECT($A8&amp;"!$A$5:$A$196",TRUE),MATCH(Planif!$B8,INDIRECT($A8&amp;"!$B$5:$B$196",TRUE),0)+RIGHT(L$2,1)-1,1),""),"")</f>
        <v/>
      </c>
      <c r="M8" s="141" t="str">
        <f ca="1">IFERROR(IF(COUNTIF(INDIRECT($A8&amp;"!$B$5:$B$196",TRUE),Planif!$B8)&gt;=VALUE(RIGHT(L$2,1)),INDEX(INDIRECT($A8&amp;"!$X$5:$X$196",TRUE),MATCH(Planif!$B8,INDIRECT($A8&amp;"!$B$5:$B$196",TRUE),0)+RIGHT(L$2,1)-1,1),""),"")</f>
        <v/>
      </c>
      <c r="N8" s="139" t="str">
        <f ca="1">IFERROR(IF(COUNTIF(INDIRECT($A8&amp;"!$B$5:$B$196",TRUE),Planif!$B8)&gt;=VALUE(RIGHT(L$2,1)),INDEX(INDIRECT($A8&amp;"!$Y$5:$Y$196",TRUE),MATCH(Planif!$B8,INDIRECT($A8&amp;"!$B$5:$B$196",TRUE),0)+RIGHT(L$2,1)-1,1),""),"")</f>
        <v/>
      </c>
      <c r="O8" s="255"/>
      <c r="P8" s="142"/>
      <c r="Q8" s="137" t="str">
        <f ca="1">IFERROR(IF(COUNTIF(INDIRECT($A8&amp;"!$B$5:$B$196",TRUE),Planif!$B8)&gt;=VALUE(RIGHT(Q$2,1)),INDEX(INDIRECT($A8&amp;"!$A$5:$A$196",TRUE),MATCH(Planif!$B8,INDIRECT($A8&amp;"!$B$5:$B$196",TRUE),0)+RIGHT(Q$2,1)-1,1),""),"")</f>
        <v/>
      </c>
      <c r="R8" s="138" t="str">
        <f ca="1">IFERROR(IF(COUNTIF(INDIRECT($A8&amp;"!$B$5:$B$196",TRUE),Planif!$B8)&gt;=VALUE(RIGHT(Q$2,1)),INDEX(INDIRECT($A8&amp;"!$X$5:$X$196",TRUE),MATCH(Planif!$B8,INDIRECT($A8&amp;"!$B$5:$B$196",TRUE),0)+RIGHT(Q$2,1)-1,1),""),"")</f>
        <v/>
      </c>
      <c r="S8" s="139" t="str">
        <f ca="1">IFERROR(IF(COUNTIF(INDIRECT($A8&amp;"!$B$5:$B$196",TRUE),Planif!$B8)&gt;=VALUE(RIGHT(Q$2,1)),INDEX(INDIRECT($A8&amp;"!$Y$5:$Y$196",TRUE),MATCH(Planif!$B8,INDIRECT($A8&amp;"!$B$5:$B$196",TRUE),0)+RIGHT(Q$2,1)-1,1),""),"")</f>
        <v/>
      </c>
      <c r="T8" s="255"/>
      <c r="U8" s="140"/>
      <c r="V8" s="137" t="str">
        <f ca="1">IFERROR(IF(COUNTIF(INDIRECT($A8&amp;"!$B$5:$B$196",TRUE),Planif!$B8)&gt;=VALUE(RIGHT(V$2,1)),INDEX(INDIRECT($A8&amp;"!$A$5:$A$196",TRUE),MATCH(Planif!$B8,INDIRECT($A8&amp;"!$B$5:$B$196",TRUE),0)+RIGHT(V$2,1)-1,1),""),"")</f>
        <v/>
      </c>
      <c r="W8" s="141" t="str">
        <f ca="1">IFERROR(IF(COUNTIF(INDIRECT($A8&amp;"!$B$5:$B$196",TRUE),Planif!$B8)&gt;=VALUE(RIGHT(V$2,1)),INDEX(INDIRECT($A8&amp;"!$X$5:$X$196",TRUE),MATCH(Planif!$B8,INDIRECT($A8&amp;"!$B$5:$B$196",TRUE),0)+RIGHT(V$2,1)-1,1),""),"")</f>
        <v/>
      </c>
      <c r="X8" s="139" t="str">
        <f ca="1">IFERROR(IF(COUNTIF(INDIRECT($A8&amp;"!$B$5:$B$196",TRUE),Planif!$B8)&gt;=VALUE(RIGHT(V$2,1)),INDEX(INDIRECT($A8&amp;"!$Y$5:$Y$196",TRUE),MATCH(Planif!$B8,INDIRECT($A8&amp;"!$B$5:$B$196",TRUE),0)+RIGHT(V$2,1)-1,1),""),"")</f>
        <v/>
      </c>
      <c r="Y8" s="255"/>
      <c r="Z8" s="143"/>
      <c r="AA8" s="21"/>
      <c r="AB8" s="529" t="s">
        <v>74</v>
      </c>
      <c r="AC8" s="458"/>
      <c r="AD8" s="526"/>
    </row>
    <row r="9" spans="1:30" s="455" customFormat="1" ht="15" customHeight="1" x14ac:dyDescent="0.2">
      <c r="A9" s="459" t="str">
        <f t="shared" si="0"/>
        <v>Jan_Fev</v>
      </c>
      <c r="B9" s="144">
        <f t="shared" si="4"/>
        <v>44203</v>
      </c>
      <c r="C9" s="145">
        <f t="shared" si="1"/>
        <v>44203</v>
      </c>
      <c r="D9" s="269">
        <f t="shared" si="2"/>
        <v>44203</v>
      </c>
      <c r="E9" s="241" t="str">
        <f t="shared" ca="1" si="3"/>
        <v/>
      </c>
      <c r="F9" s="34" t="str">
        <f t="shared" ca="1" si="5"/>
        <v/>
      </c>
      <c r="G9" s="428" t="str">
        <f ca="1">IFERROR(INDEX(INDIRECT($A9&amp;"!$A$5:$A$200",TRUE),MATCH(Planif!$B9,INDIRECT($A9&amp;"!$B$5:$B$200",TRUE),0)+RIGHT(G$2,1)-1,1),"")</f>
        <v/>
      </c>
      <c r="H9" s="148" t="str">
        <f ca="1">IFERROR(INDEX(INDIRECT($A9&amp;"!$X$5:$X$200",TRUE),MATCH(Planif!$B9,INDIRECT($A9&amp;"!$B$5:$B$200",TRUE),0)+RIGHT(G$2,1)-1,1),"")</f>
        <v/>
      </c>
      <c r="I9" s="149" t="str">
        <f ca="1">IFERROR(INDEX(INDIRECT($A9&amp;"!$Y$5:$Y$200",TRUE),MATCH(Planif!$B9,INDIRECT($A9&amp;"!$B$5:$B$200",TRUE),0)+RIGHT(G$2,1)-1,1),"")</f>
        <v/>
      </c>
      <c r="J9" s="256"/>
      <c r="K9" s="150"/>
      <c r="L9" s="428" t="str">
        <f ca="1">IFERROR(IF(COUNTIF(INDIRECT($A9&amp;"!$B$5:$B$196",TRUE),Planif!$B9)&gt;=VALUE(RIGHT(L$2,1)),INDEX(INDIRECT($A9&amp;"!$A$5:$A$196",TRUE),MATCH(Planif!$B9,INDIRECT($A9&amp;"!$B$5:$B$196",TRUE),0)+RIGHT(L$2,1)-1,1),""),"")</f>
        <v/>
      </c>
      <c r="M9" s="151" t="str">
        <f ca="1">IFERROR(IF(COUNTIF(INDIRECT($A9&amp;"!$B$5:$B$196",TRUE),Planif!$B9)&gt;=VALUE(RIGHT(L$2,1)),INDEX(INDIRECT($A9&amp;"!$X$5:$X$196",TRUE),MATCH(Planif!$B9,INDIRECT($A9&amp;"!$B$5:$B$196",TRUE),0)+RIGHT(L$2,1)-1,1),""),"")</f>
        <v/>
      </c>
      <c r="N9" s="149" t="str">
        <f ca="1">IFERROR(IF(COUNTIF(INDIRECT($A9&amp;"!$B$5:$B$196",TRUE),Planif!$B9)&gt;=VALUE(RIGHT(L$2,1)),INDEX(INDIRECT($A9&amp;"!$Y$5:$Y$196",TRUE),MATCH(Planif!$B9,INDIRECT($A9&amp;"!$B$5:$B$196",TRUE),0)+RIGHT(L$2,1)-1,1),""),"")</f>
        <v/>
      </c>
      <c r="O9" s="256"/>
      <c r="P9" s="152"/>
      <c r="Q9" s="147" t="str">
        <f ca="1">IFERROR(IF(COUNTIF(INDIRECT($A9&amp;"!$B$5:$B$196",TRUE),Planif!$B9)&gt;=VALUE(RIGHT(Q$2,1)),INDEX(INDIRECT($A9&amp;"!$A$5:$A$196",TRUE),MATCH(Planif!$B9,INDIRECT($A9&amp;"!$B$5:$B$196",TRUE),0)+RIGHT(Q$2,1)-1,1),""),"")</f>
        <v/>
      </c>
      <c r="R9" s="148" t="str">
        <f ca="1">IFERROR(IF(COUNTIF(INDIRECT($A9&amp;"!$B$5:$B$196",TRUE),Planif!$B9)&gt;=VALUE(RIGHT(Q$2,1)),INDEX(INDIRECT($A9&amp;"!$X$5:$X$196",TRUE),MATCH(Planif!$B9,INDIRECT($A9&amp;"!$B$5:$B$196",TRUE),0)+RIGHT(Q$2,1)-1,1),""),"")</f>
        <v/>
      </c>
      <c r="S9" s="149" t="str">
        <f ca="1">IFERROR(IF(COUNTIF(INDIRECT($A9&amp;"!$B$5:$B$196",TRUE),Planif!$B9)&gt;=VALUE(RIGHT(Q$2,1)),INDEX(INDIRECT($A9&amp;"!$Y$5:$Y$196",TRUE),MATCH(Planif!$B9,INDIRECT($A9&amp;"!$B$5:$B$196",TRUE),0)+RIGHT(Q$2,1)-1,1),""),"")</f>
        <v/>
      </c>
      <c r="T9" s="256"/>
      <c r="U9" s="150"/>
      <c r="V9" s="147" t="str">
        <f ca="1">IFERROR(IF(COUNTIF(INDIRECT($A9&amp;"!$B$5:$B$196",TRUE),Planif!$B9)&gt;=VALUE(RIGHT(V$2,1)),INDEX(INDIRECT($A9&amp;"!$A$5:$A$196",TRUE),MATCH(Planif!$B9,INDIRECT($A9&amp;"!$B$5:$B$196",TRUE),0)+RIGHT(V$2,1)-1,1),""),"")</f>
        <v/>
      </c>
      <c r="W9" s="151" t="str">
        <f ca="1">IFERROR(IF(COUNTIF(INDIRECT($A9&amp;"!$B$5:$B$196",TRUE),Planif!$B9)&gt;=VALUE(RIGHT(V$2,1)),INDEX(INDIRECT($A9&amp;"!$X$5:$X$196",TRUE),MATCH(Planif!$B9,INDIRECT($A9&amp;"!$B$5:$B$196",TRUE),0)+RIGHT(V$2,1)-1,1),""),"")</f>
        <v/>
      </c>
      <c r="X9" s="149" t="str">
        <f ca="1">IFERROR(IF(COUNTIF(INDIRECT($A9&amp;"!$B$5:$B$196",TRUE),Planif!$B9)&gt;=VALUE(RIGHT(V$2,1)),INDEX(INDIRECT($A9&amp;"!$Y$5:$Y$196",TRUE),MATCH(Planif!$B9,INDIRECT($A9&amp;"!$B$5:$B$196",TRUE),0)+RIGHT(V$2,1)-1,1),""),"")</f>
        <v/>
      </c>
      <c r="Y9" s="256"/>
      <c r="Z9" s="153"/>
      <c r="AA9" s="21"/>
      <c r="AB9" s="529" t="s">
        <v>470</v>
      </c>
      <c r="AC9" s="458"/>
      <c r="AD9" s="526"/>
    </row>
    <row r="10" spans="1:30" s="455" customFormat="1" ht="15" customHeight="1" x14ac:dyDescent="0.2">
      <c r="A10" s="459" t="str">
        <f t="shared" si="0"/>
        <v>Jan_Fev</v>
      </c>
      <c r="B10" s="144">
        <f t="shared" si="4"/>
        <v>44204</v>
      </c>
      <c r="C10" s="145">
        <f t="shared" si="1"/>
        <v>44204</v>
      </c>
      <c r="D10" s="269">
        <f t="shared" si="2"/>
        <v>44204</v>
      </c>
      <c r="E10" s="240" t="str">
        <f t="shared" ca="1" si="3"/>
        <v/>
      </c>
      <c r="F10" s="33" t="str">
        <f t="shared" ca="1" si="5"/>
        <v/>
      </c>
      <c r="G10" s="427" t="str">
        <f ca="1">IFERROR(INDEX(INDIRECT($A10&amp;"!$A$5:$A$200",TRUE),MATCH(Planif!$B10,INDIRECT($A10&amp;"!$B$5:$B$200",TRUE),0)+RIGHT(G$2,1)-1,1),"")</f>
        <v/>
      </c>
      <c r="H10" s="138" t="str">
        <f ca="1">IFERROR(INDEX(INDIRECT($A10&amp;"!$X$5:$X$200",TRUE),MATCH(Planif!$B10,INDIRECT($A10&amp;"!$B$5:$B$200",TRUE),0)+RIGHT(G$2,1)-1,1),"")</f>
        <v/>
      </c>
      <c r="I10" s="139" t="str">
        <f ca="1">IFERROR(INDEX(INDIRECT($A10&amp;"!$Y$5:$Y$200",TRUE),MATCH(Planif!$B10,INDIRECT($A10&amp;"!$B$5:$B$200",TRUE),0)+RIGHT(G$2,1)-1,1),"")</f>
        <v/>
      </c>
      <c r="J10" s="255"/>
      <c r="K10" s="140"/>
      <c r="L10" s="427" t="str">
        <f ca="1">IFERROR(IF(COUNTIF(INDIRECT($A10&amp;"!$B$5:$B$196",TRUE),Planif!$B10)&gt;=VALUE(RIGHT(L$2,1)),INDEX(INDIRECT($A10&amp;"!$A$5:$A$196",TRUE),MATCH(Planif!$B10,INDIRECT($A10&amp;"!$B$5:$B$196",TRUE),0)+RIGHT(L$2,1)-1,1),""),"")</f>
        <v/>
      </c>
      <c r="M10" s="141" t="str">
        <f ca="1">IFERROR(IF(COUNTIF(INDIRECT($A10&amp;"!$B$5:$B$196",TRUE),Planif!$B10)&gt;=VALUE(RIGHT(L$2,1)),INDEX(INDIRECT($A10&amp;"!$X$5:$X$196",TRUE),MATCH(Planif!$B10,INDIRECT($A10&amp;"!$B$5:$B$196",TRUE),0)+RIGHT(L$2,1)-1,1),""),"")</f>
        <v/>
      </c>
      <c r="N10" s="139" t="str">
        <f ca="1">IFERROR(IF(COUNTIF(INDIRECT($A10&amp;"!$B$5:$B$196",TRUE),Planif!$B10)&gt;=VALUE(RIGHT(L$2,1)),INDEX(INDIRECT($A10&amp;"!$Y$5:$Y$196",TRUE),MATCH(Planif!$B10,INDIRECT($A10&amp;"!$B$5:$B$196",TRUE),0)+RIGHT(L$2,1)-1,1),""),"")</f>
        <v/>
      </c>
      <c r="O10" s="255"/>
      <c r="P10" s="142"/>
      <c r="Q10" s="137" t="str">
        <f ca="1">IFERROR(IF(COUNTIF(INDIRECT($A10&amp;"!$B$5:$B$196",TRUE),Planif!$B10)&gt;=VALUE(RIGHT(Q$2,1)),INDEX(INDIRECT($A10&amp;"!$A$5:$A$196",TRUE),MATCH(Planif!$B10,INDIRECT($A10&amp;"!$B$5:$B$196",TRUE),0)+RIGHT(Q$2,1)-1,1),""),"")</f>
        <v/>
      </c>
      <c r="R10" s="138" t="str">
        <f ca="1">IFERROR(IF(COUNTIF(INDIRECT($A10&amp;"!$B$5:$B$196",TRUE),Planif!$B10)&gt;=VALUE(RIGHT(Q$2,1)),INDEX(INDIRECT($A10&amp;"!$X$5:$X$196",TRUE),MATCH(Planif!$B10,INDIRECT($A10&amp;"!$B$5:$B$196",TRUE),0)+RIGHT(Q$2,1)-1,1),""),"")</f>
        <v/>
      </c>
      <c r="S10" s="139" t="str">
        <f ca="1">IFERROR(IF(COUNTIF(INDIRECT($A10&amp;"!$B$5:$B$196",TRUE),Planif!$B10)&gt;=VALUE(RIGHT(Q$2,1)),INDEX(INDIRECT($A10&amp;"!$Y$5:$Y$196",TRUE),MATCH(Planif!$B10,INDIRECT($A10&amp;"!$B$5:$B$196",TRUE),0)+RIGHT(Q$2,1)-1,1),""),"")</f>
        <v/>
      </c>
      <c r="T10" s="255"/>
      <c r="U10" s="140"/>
      <c r="V10" s="137" t="str">
        <f ca="1">IFERROR(IF(COUNTIF(INDIRECT($A10&amp;"!$B$5:$B$196",TRUE),Planif!$B10)&gt;=VALUE(RIGHT(V$2,1)),INDEX(INDIRECT($A10&amp;"!$A$5:$A$196",TRUE),MATCH(Planif!$B10,INDIRECT($A10&amp;"!$B$5:$B$196",TRUE),0)+RIGHT(V$2,1)-1,1),""),"")</f>
        <v/>
      </c>
      <c r="W10" s="141" t="str">
        <f ca="1">IFERROR(IF(COUNTIF(INDIRECT($A10&amp;"!$B$5:$B$196",TRUE),Planif!$B10)&gt;=VALUE(RIGHT(V$2,1)),INDEX(INDIRECT($A10&amp;"!$X$5:$X$196",TRUE),MATCH(Planif!$B10,INDIRECT($A10&amp;"!$B$5:$B$196",TRUE),0)+RIGHT(V$2,1)-1,1),""),"")</f>
        <v/>
      </c>
      <c r="X10" s="139" t="str">
        <f ca="1">IFERROR(IF(COUNTIF(INDIRECT($A10&amp;"!$B$5:$B$196",TRUE),Planif!$B10)&gt;=VALUE(RIGHT(V$2,1)),INDEX(INDIRECT($A10&amp;"!$Y$5:$Y$196",TRUE),MATCH(Planif!$B10,INDIRECT($A10&amp;"!$B$5:$B$196",TRUE),0)+RIGHT(V$2,1)-1,1),""),"")</f>
        <v/>
      </c>
      <c r="Y10" s="255"/>
      <c r="Z10" s="143"/>
      <c r="AA10" s="21"/>
      <c r="AB10" s="529" t="s">
        <v>75</v>
      </c>
      <c r="AC10" s="458"/>
      <c r="AD10" s="526"/>
    </row>
    <row r="11" spans="1:30" s="455" customFormat="1" ht="15" customHeight="1" x14ac:dyDescent="0.2">
      <c r="A11" s="459" t="str">
        <f t="shared" si="0"/>
        <v>Jan_Fev</v>
      </c>
      <c r="B11" s="144">
        <f t="shared" si="4"/>
        <v>44205</v>
      </c>
      <c r="C11" s="145">
        <f t="shared" si="1"/>
        <v>44205</v>
      </c>
      <c r="D11" s="146">
        <f t="shared" si="2"/>
        <v>44205</v>
      </c>
      <c r="E11" s="241" t="str">
        <f t="shared" ca="1" si="3"/>
        <v/>
      </c>
      <c r="F11" s="34" t="str">
        <f t="shared" ca="1" si="5"/>
        <v/>
      </c>
      <c r="G11" s="428" t="str">
        <f ca="1">IFERROR(INDEX(INDIRECT($A11&amp;"!$A$5:$A$200",TRUE),MATCH(Planif!$B11,INDIRECT($A11&amp;"!$B$5:$B$200",TRUE),0)+RIGHT(G$2,1)-1,1),"")</f>
        <v>Tarmac</v>
      </c>
      <c r="H11" s="148">
        <f ca="1">IFERROR(INDEX(INDIRECT($A11&amp;"!$X$5:$X$200",TRUE),MATCH(Planif!$B11,INDIRECT($A11&amp;"!$B$5:$B$200",TRUE),0)+RIGHT(G$2,1)-1,1),"")</f>
        <v>13</v>
      </c>
      <c r="I11" s="149">
        <f ca="1">IFERROR(INDEX(INDIRECT($A11&amp;"!$Y$5:$Y$200",TRUE),MATCH(Planif!$B11,INDIRECT($A11&amp;"!$B$5:$B$200",TRUE),0)+RIGHT(G$2,1)-1,1),"")</f>
        <v>0</v>
      </c>
      <c r="J11" s="256"/>
      <c r="K11" s="150"/>
      <c r="L11" s="428" t="str">
        <f ca="1">IFERROR(IF(COUNTIF(INDIRECT($A11&amp;"!$B$5:$B$196",TRUE),Planif!$B11)&gt;=VALUE(RIGHT(L$2,1)),INDEX(INDIRECT($A11&amp;"!$A$5:$A$196",TRUE),MATCH(Planif!$B11,INDIRECT($A11&amp;"!$B$5:$B$196",TRUE),0)+RIGHT(L$2,1)-1,1),""),"")</f>
        <v/>
      </c>
      <c r="M11" s="151" t="str">
        <f ca="1">IFERROR(IF(COUNTIF(INDIRECT($A11&amp;"!$B$5:$B$196",TRUE),Planif!$B11)&gt;=VALUE(RIGHT(L$2,1)),INDEX(INDIRECT($A11&amp;"!$X$5:$X$196",TRUE),MATCH(Planif!$B11,INDIRECT($A11&amp;"!$B$5:$B$196",TRUE),0)+RIGHT(L$2,1)-1,1),""),"")</f>
        <v/>
      </c>
      <c r="N11" s="149" t="str">
        <f ca="1">IFERROR(IF(COUNTIF(INDIRECT($A11&amp;"!$B$5:$B$196",TRUE),Planif!$B11)&gt;=VALUE(RIGHT(L$2,1)),INDEX(INDIRECT($A11&amp;"!$Y$5:$Y$196",TRUE),MATCH(Planif!$B11,INDIRECT($A11&amp;"!$B$5:$B$196",TRUE),0)+RIGHT(L$2,1)-1,1),""),"")</f>
        <v/>
      </c>
      <c r="O11" s="256"/>
      <c r="P11" s="152"/>
      <c r="Q11" s="147" t="str">
        <f ca="1">IFERROR(IF(COUNTIF(INDIRECT($A11&amp;"!$B$5:$B$196",TRUE),Planif!$B11)&gt;=VALUE(RIGHT(Q$2,1)),INDEX(INDIRECT($A11&amp;"!$A$5:$A$196",TRUE),MATCH(Planif!$B11,INDIRECT($A11&amp;"!$B$5:$B$196",TRUE),0)+RIGHT(Q$2,1)-1,1),""),"")</f>
        <v/>
      </c>
      <c r="R11" s="148" t="str">
        <f ca="1">IFERROR(IF(COUNTIF(INDIRECT($A11&amp;"!$B$5:$B$196",TRUE),Planif!$B11)&gt;=VALUE(RIGHT(Q$2,1)),INDEX(INDIRECT($A11&amp;"!$X$5:$X$196",TRUE),MATCH(Planif!$B11,INDIRECT($A11&amp;"!$B$5:$B$196",TRUE),0)+RIGHT(Q$2,1)-1,1),""),"")</f>
        <v/>
      </c>
      <c r="S11" s="149" t="str">
        <f ca="1">IFERROR(IF(COUNTIF(INDIRECT($A11&amp;"!$B$5:$B$196",TRUE),Planif!$B11)&gt;=VALUE(RIGHT(Q$2,1)),INDEX(INDIRECT($A11&amp;"!$Y$5:$Y$196",TRUE),MATCH(Planif!$B11,INDIRECT($A11&amp;"!$B$5:$B$196",TRUE),0)+RIGHT(Q$2,1)-1,1),""),"")</f>
        <v/>
      </c>
      <c r="T11" s="256"/>
      <c r="U11" s="150"/>
      <c r="V11" s="147" t="str">
        <f ca="1">IFERROR(IF(COUNTIF(INDIRECT($A11&amp;"!$B$5:$B$196",TRUE),Planif!$B11)&gt;=VALUE(RIGHT(V$2,1)),INDEX(INDIRECT($A11&amp;"!$A$5:$A$196",TRUE),MATCH(Planif!$B11,INDIRECT($A11&amp;"!$B$5:$B$196",TRUE),0)+RIGHT(V$2,1)-1,1),""),"")</f>
        <v/>
      </c>
      <c r="W11" s="151" t="str">
        <f ca="1">IFERROR(IF(COUNTIF(INDIRECT($A11&amp;"!$B$5:$B$196",TRUE),Planif!$B11)&gt;=VALUE(RIGHT(V$2,1)),INDEX(INDIRECT($A11&amp;"!$X$5:$X$196",TRUE),MATCH(Planif!$B11,INDIRECT($A11&amp;"!$B$5:$B$196",TRUE),0)+RIGHT(V$2,1)-1,1),""),"")</f>
        <v/>
      </c>
      <c r="X11" s="149" t="str">
        <f ca="1">IFERROR(IF(COUNTIF(INDIRECT($A11&amp;"!$B$5:$B$196",TRUE),Planif!$B11)&gt;=VALUE(RIGHT(V$2,1)),INDEX(INDIRECT($A11&amp;"!$Y$5:$Y$196",TRUE),MATCH(Planif!$B11,INDIRECT($A11&amp;"!$B$5:$B$196",TRUE),0)+RIGHT(V$2,1)-1,1),""),"")</f>
        <v/>
      </c>
      <c r="Y11" s="256"/>
      <c r="Z11" s="153"/>
      <c r="AA11" s="21"/>
      <c r="AB11" s="529" t="s">
        <v>471</v>
      </c>
      <c r="AC11" s="458"/>
      <c r="AD11" s="526"/>
    </row>
    <row r="12" spans="1:30" s="455" customFormat="1" ht="15" customHeight="1" x14ac:dyDescent="0.2">
      <c r="A12" s="459" t="str">
        <f t="shared" si="0"/>
        <v>Jan_Fev</v>
      </c>
      <c r="B12" s="144">
        <f t="shared" si="4"/>
        <v>44206</v>
      </c>
      <c r="C12" s="145">
        <f t="shared" si="1"/>
        <v>44206</v>
      </c>
      <c r="D12" s="146">
        <f t="shared" si="2"/>
        <v>44206</v>
      </c>
      <c r="E12" s="240" t="str">
        <f t="shared" ca="1" si="3"/>
        <v/>
      </c>
      <c r="F12" s="33" t="str">
        <f t="shared" ca="1" si="5"/>
        <v/>
      </c>
      <c r="G12" s="427" t="str">
        <f ca="1">IFERROR(INDEX(INDIRECT($A12&amp;"!$A$5:$A$200",TRUE),MATCH(Planif!$B12,INDIRECT($A12&amp;"!$B$5:$B$200",TRUE),0)+RIGHT(G$2,1)-1,1),"")</f>
        <v>Tarmac</v>
      </c>
      <c r="H12" s="138">
        <f ca="1">IFERROR(INDEX(INDIRECT($A12&amp;"!$X$5:$X$200",TRUE),MATCH(Planif!$B12,INDIRECT($A12&amp;"!$B$5:$B$200",TRUE),0)+RIGHT(G$2,1)-1,1),"")</f>
        <v>14</v>
      </c>
      <c r="I12" s="139">
        <f ca="1">IFERROR(INDEX(INDIRECT($A12&amp;"!$Y$5:$Y$200",TRUE),MATCH(Planif!$B12,INDIRECT($A12&amp;"!$B$5:$B$200",TRUE),0)+RIGHT(G$2,1)-1,1),"")</f>
        <v>0</v>
      </c>
      <c r="J12" s="255"/>
      <c r="K12" s="140"/>
      <c r="L12" s="427" t="str">
        <f ca="1">IFERROR(IF(COUNTIF(INDIRECT($A12&amp;"!$B$5:$B$196",TRUE),Planif!$B12)&gt;=VALUE(RIGHT(L$2,1)),INDEX(INDIRECT($A12&amp;"!$A$5:$A$196",TRUE),MATCH(Planif!$B12,INDIRECT($A12&amp;"!$B$5:$B$196",TRUE),0)+RIGHT(L$2,1)-1,1),""),"")</f>
        <v/>
      </c>
      <c r="M12" s="141" t="str">
        <f ca="1">IFERROR(IF(COUNTIF(INDIRECT($A12&amp;"!$B$5:$B$196",TRUE),Planif!$B12)&gt;=VALUE(RIGHT(L$2,1)),INDEX(INDIRECT($A12&amp;"!$X$5:$X$196",TRUE),MATCH(Planif!$B12,INDIRECT($A12&amp;"!$B$5:$B$196",TRUE),0)+RIGHT(L$2,1)-1,1),""),"")</f>
        <v/>
      </c>
      <c r="N12" s="139" t="str">
        <f ca="1">IFERROR(IF(COUNTIF(INDIRECT($A12&amp;"!$B$5:$B$196",TRUE),Planif!$B12)&gt;=VALUE(RIGHT(L$2,1)),INDEX(INDIRECT($A12&amp;"!$Y$5:$Y$196",TRUE),MATCH(Planif!$B12,INDIRECT($A12&amp;"!$B$5:$B$196",TRUE),0)+RIGHT(L$2,1)-1,1),""),"")</f>
        <v/>
      </c>
      <c r="O12" s="255"/>
      <c r="P12" s="142"/>
      <c r="Q12" s="137" t="str">
        <f ca="1">IFERROR(IF(COUNTIF(INDIRECT($A12&amp;"!$B$5:$B$196",TRUE),Planif!$B12)&gt;=VALUE(RIGHT(Q$2,1)),INDEX(INDIRECT($A12&amp;"!$A$5:$A$196",TRUE),MATCH(Planif!$B12,INDIRECT($A12&amp;"!$B$5:$B$196",TRUE),0)+RIGHT(Q$2,1)-1,1),""),"")</f>
        <v/>
      </c>
      <c r="R12" s="138" t="str">
        <f ca="1">IFERROR(IF(COUNTIF(INDIRECT($A12&amp;"!$B$5:$B$196",TRUE),Planif!$B12)&gt;=VALUE(RIGHT(Q$2,1)),INDEX(INDIRECT($A12&amp;"!$X$5:$X$196",TRUE),MATCH(Planif!$B12,INDIRECT($A12&amp;"!$B$5:$B$196",TRUE),0)+RIGHT(Q$2,1)-1,1),""),"")</f>
        <v/>
      </c>
      <c r="S12" s="139" t="str">
        <f ca="1">IFERROR(IF(COUNTIF(INDIRECT($A12&amp;"!$B$5:$B$196",TRUE),Planif!$B12)&gt;=VALUE(RIGHT(Q$2,1)),INDEX(INDIRECT($A12&amp;"!$Y$5:$Y$196",TRUE),MATCH(Planif!$B12,INDIRECT($A12&amp;"!$B$5:$B$196",TRUE),0)+RIGHT(Q$2,1)-1,1),""),"")</f>
        <v/>
      </c>
      <c r="T12" s="255"/>
      <c r="U12" s="140"/>
      <c r="V12" s="137" t="str">
        <f ca="1">IFERROR(IF(COUNTIF(INDIRECT($A12&amp;"!$B$5:$B$196",TRUE),Planif!$B12)&gt;=VALUE(RIGHT(V$2,1)),INDEX(INDIRECT($A12&amp;"!$A$5:$A$196",TRUE),MATCH(Planif!$B12,INDIRECT($A12&amp;"!$B$5:$B$196",TRUE),0)+RIGHT(V$2,1)-1,1),""),"")</f>
        <v/>
      </c>
      <c r="W12" s="141" t="str">
        <f ca="1">IFERROR(IF(COUNTIF(INDIRECT($A12&amp;"!$B$5:$B$196",TRUE),Planif!$B12)&gt;=VALUE(RIGHT(V$2,1)),INDEX(INDIRECT($A12&amp;"!$X$5:$X$196",TRUE),MATCH(Planif!$B12,INDIRECT($A12&amp;"!$B$5:$B$196",TRUE),0)+RIGHT(V$2,1)-1,1),""),"")</f>
        <v/>
      </c>
      <c r="X12" s="139" t="str">
        <f ca="1">IFERROR(IF(COUNTIF(INDIRECT($A12&amp;"!$B$5:$B$196",TRUE),Planif!$B12)&gt;=VALUE(RIGHT(V$2,1)),INDEX(INDIRECT($A12&amp;"!$Y$5:$Y$196",TRUE),MATCH(Planif!$B12,INDIRECT($A12&amp;"!$B$5:$B$196",TRUE),0)+RIGHT(V$2,1)-1,1),""),"")</f>
        <v/>
      </c>
      <c r="Y12" s="255"/>
      <c r="Z12" s="143"/>
      <c r="AA12" s="21"/>
      <c r="AB12" s="529" t="s">
        <v>472</v>
      </c>
      <c r="AC12" s="458"/>
      <c r="AD12" s="526"/>
    </row>
    <row r="13" spans="1:30" s="455" customFormat="1" ht="15" customHeight="1" x14ac:dyDescent="0.2">
      <c r="A13" s="459" t="str">
        <f t="shared" si="0"/>
        <v>Jan_Fev</v>
      </c>
      <c r="B13" s="144">
        <f t="shared" si="4"/>
        <v>44207</v>
      </c>
      <c r="C13" s="145">
        <f t="shared" si="1"/>
        <v>44207</v>
      </c>
      <c r="D13" s="146">
        <f t="shared" si="2"/>
        <v>44207</v>
      </c>
      <c r="E13" s="241" t="str">
        <f t="shared" ca="1" si="3"/>
        <v/>
      </c>
      <c r="F13" s="34" t="str">
        <f t="shared" ca="1" si="5"/>
        <v/>
      </c>
      <c r="G13" s="429" t="str">
        <f ca="1">IFERROR(INDEX(INDIRECT($A13&amp;"!$A$5:$A$200",TRUE),MATCH(Planif!$B13,INDIRECT($A13&amp;"!$B$5:$B$200",TRUE),0)+RIGHT(G$2,1)-1,1),"")</f>
        <v/>
      </c>
      <c r="H13" s="148" t="str">
        <f ca="1">IFERROR(INDEX(INDIRECT($A13&amp;"!$X$5:$X$200",TRUE),MATCH(Planif!$B13,INDIRECT($A13&amp;"!$B$5:$B$200",TRUE),0)+RIGHT(G$2,1)-1,1),"")</f>
        <v/>
      </c>
      <c r="I13" s="149" t="str">
        <f ca="1">IFERROR(INDEX(INDIRECT($A13&amp;"!$Y$5:$Y$200",TRUE),MATCH(Planif!$B13,INDIRECT($A13&amp;"!$B$5:$B$200",TRUE),0)+RIGHT(G$2,1)-1,1),"")</f>
        <v/>
      </c>
      <c r="J13" s="256"/>
      <c r="K13" s="150"/>
      <c r="L13" s="428" t="str">
        <f ca="1">IFERROR(IF(COUNTIF(INDIRECT($A13&amp;"!$B$5:$B$196",TRUE),Planif!$B13)&gt;=VALUE(RIGHT(L$2,1)),INDEX(INDIRECT($A13&amp;"!$A$5:$A$196",TRUE),MATCH(Planif!$B13,INDIRECT($A13&amp;"!$B$5:$B$196",TRUE),0)+RIGHT(L$2,1)-1,1),""),"")</f>
        <v/>
      </c>
      <c r="M13" s="151" t="str">
        <f ca="1">IFERROR(IF(COUNTIF(INDIRECT($A13&amp;"!$B$5:$B$196",TRUE),Planif!$B13)&gt;=VALUE(RIGHT(L$2,1)),INDEX(INDIRECT($A13&amp;"!$X$5:$X$196",TRUE),MATCH(Planif!$B13,INDIRECT($A13&amp;"!$B$5:$B$196",TRUE),0)+RIGHT(L$2,1)-1,1),""),"")</f>
        <v/>
      </c>
      <c r="N13" s="149" t="str">
        <f ca="1">IFERROR(IF(COUNTIF(INDIRECT($A13&amp;"!$B$5:$B$196",TRUE),Planif!$B13)&gt;=VALUE(RIGHT(L$2,1)),INDEX(INDIRECT($A13&amp;"!$Y$5:$Y$196",TRUE),MATCH(Planif!$B13,INDIRECT($A13&amp;"!$B$5:$B$196",TRUE),0)+RIGHT(L$2,1)-1,1),""),"")</f>
        <v/>
      </c>
      <c r="O13" s="256"/>
      <c r="P13" s="152"/>
      <c r="Q13" s="147" t="str">
        <f ca="1">IFERROR(IF(COUNTIF(INDIRECT($A13&amp;"!$B$5:$B$196",TRUE),Planif!$B13)&gt;=VALUE(RIGHT(Q$2,1)),INDEX(INDIRECT($A13&amp;"!$A$5:$A$196",TRUE),MATCH(Planif!$B13,INDIRECT($A13&amp;"!$B$5:$B$196",TRUE),0)+RIGHT(Q$2,1)-1,1),""),"")</f>
        <v/>
      </c>
      <c r="R13" s="148" t="str">
        <f ca="1">IFERROR(IF(COUNTIF(INDIRECT($A13&amp;"!$B$5:$B$196",TRUE),Planif!$B13)&gt;=VALUE(RIGHT(Q$2,1)),INDEX(INDIRECT($A13&amp;"!$X$5:$X$196",TRUE),MATCH(Planif!$B13,INDIRECT($A13&amp;"!$B$5:$B$196",TRUE),0)+RIGHT(Q$2,1)-1,1),""),"")</f>
        <v/>
      </c>
      <c r="S13" s="149" t="str">
        <f ca="1">IFERROR(IF(COUNTIF(INDIRECT($A13&amp;"!$B$5:$B$196",TRUE),Planif!$B13)&gt;=VALUE(RIGHT(Q$2,1)),INDEX(INDIRECT($A13&amp;"!$Y$5:$Y$196",TRUE),MATCH(Planif!$B13,INDIRECT($A13&amp;"!$B$5:$B$196",TRUE),0)+RIGHT(Q$2,1)-1,1),""),"")</f>
        <v/>
      </c>
      <c r="T13" s="256"/>
      <c r="U13" s="150"/>
      <c r="V13" s="147" t="str">
        <f ca="1">IFERROR(IF(COUNTIF(INDIRECT($A13&amp;"!$B$5:$B$196",TRUE),Planif!$B13)&gt;=VALUE(RIGHT(V$2,1)),INDEX(INDIRECT($A13&amp;"!$A$5:$A$196",TRUE),MATCH(Planif!$B13,INDIRECT($A13&amp;"!$B$5:$B$196",TRUE),0)+RIGHT(V$2,1)-1,1),""),"")</f>
        <v/>
      </c>
      <c r="W13" s="151" t="str">
        <f ca="1">IFERROR(IF(COUNTIF(INDIRECT($A13&amp;"!$B$5:$B$196",TRUE),Planif!$B13)&gt;=VALUE(RIGHT(V$2,1)),INDEX(INDIRECT($A13&amp;"!$X$5:$X$196",TRUE),MATCH(Planif!$B13,INDIRECT($A13&amp;"!$B$5:$B$196",TRUE),0)+RIGHT(V$2,1)-1,1),""),"")</f>
        <v/>
      </c>
      <c r="X13" s="149" t="str">
        <f ca="1">IFERROR(IF(COUNTIF(INDIRECT($A13&amp;"!$B$5:$B$196",TRUE),Planif!$B13)&gt;=VALUE(RIGHT(V$2,1)),INDEX(INDIRECT($A13&amp;"!$Y$5:$Y$196",TRUE),MATCH(Planif!$B13,INDIRECT($A13&amp;"!$B$5:$B$196",TRUE),0)+RIGHT(V$2,1)-1,1),""),"")</f>
        <v/>
      </c>
      <c r="Y13" s="256"/>
      <c r="Z13" s="153"/>
      <c r="AA13" s="21"/>
      <c r="AB13" s="529" t="s">
        <v>473</v>
      </c>
      <c r="AC13" s="458"/>
      <c r="AD13" s="526"/>
    </row>
    <row r="14" spans="1:30" s="455" customFormat="1" ht="15" customHeight="1" thickBot="1" x14ac:dyDescent="0.25">
      <c r="A14" s="459" t="str">
        <f t="shared" si="0"/>
        <v>Jan_Fev</v>
      </c>
      <c r="B14" s="144">
        <f t="shared" si="4"/>
        <v>44208</v>
      </c>
      <c r="C14" s="145">
        <f t="shared" si="1"/>
        <v>44208</v>
      </c>
      <c r="D14" s="146">
        <f t="shared" si="2"/>
        <v>44208</v>
      </c>
      <c r="E14" s="240" t="str">
        <f t="shared" ca="1" si="3"/>
        <v/>
      </c>
      <c r="F14" s="33" t="str">
        <f t="shared" ca="1" si="5"/>
        <v/>
      </c>
      <c r="G14" s="427" t="str">
        <f ca="1">IFERROR(INDEX(INDIRECT($A14&amp;"!$A$5:$A$200",TRUE),MATCH(Planif!$B14,INDIRECT($A14&amp;"!$B$5:$B$200",TRUE),0)+RIGHT(G$2,1)-1,1),"")</f>
        <v/>
      </c>
      <c r="H14" s="138" t="str">
        <f ca="1">IFERROR(INDEX(INDIRECT($A14&amp;"!$X$5:$X$200",TRUE),MATCH(Planif!$B14,INDIRECT($A14&amp;"!$B$5:$B$200",TRUE),0)+RIGHT(G$2,1)-1,1),"")</f>
        <v/>
      </c>
      <c r="I14" s="139" t="str">
        <f ca="1">IFERROR(INDEX(INDIRECT($A14&amp;"!$Y$5:$Y$200",TRUE),MATCH(Planif!$B14,INDIRECT($A14&amp;"!$B$5:$B$200",TRUE),0)+RIGHT(G$2,1)-1,1),"")</f>
        <v/>
      </c>
      <c r="J14" s="255"/>
      <c r="K14" s="140"/>
      <c r="L14" s="427" t="str">
        <f ca="1">IFERROR(IF(COUNTIF(INDIRECT($A14&amp;"!$B$5:$B$196",TRUE),Planif!$B14)&gt;=VALUE(RIGHT(L$2,1)),INDEX(INDIRECT($A14&amp;"!$A$5:$A$196",TRUE),MATCH(Planif!$B14,INDIRECT($A14&amp;"!$B$5:$B$196",TRUE),0)+RIGHT(L$2,1)-1,1),""),"")</f>
        <v/>
      </c>
      <c r="M14" s="141" t="str">
        <f ca="1">IFERROR(IF(COUNTIF(INDIRECT($A14&amp;"!$B$5:$B$196",TRUE),Planif!$B14)&gt;=VALUE(RIGHT(L$2,1)),INDEX(INDIRECT($A14&amp;"!$X$5:$X$196",TRUE),MATCH(Planif!$B14,INDIRECT($A14&amp;"!$B$5:$B$196",TRUE),0)+RIGHT(L$2,1)-1,1),""),"")</f>
        <v/>
      </c>
      <c r="N14" s="139" t="str">
        <f ca="1">IFERROR(IF(COUNTIF(INDIRECT($A14&amp;"!$B$5:$B$196",TRUE),Planif!$B14)&gt;=VALUE(RIGHT(L$2,1)),INDEX(INDIRECT($A14&amp;"!$Y$5:$Y$196",TRUE),MATCH(Planif!$B14,INDIRECT($A14&amp;"!$B$5:$B$196",TRUE),0)+RIGHT(L$2,1)-1,1),""),"")</f>
        <v/>
      </c>
      <c r="O14" s="255"/>
      <c r="P14" s="142"/>
      <c r="Q14" s="137" t="str">
        <f ca="1">IFERROR(IF(COUNTIF(INDIRECT($A14&amp;"!$B$5:$B$196",TRUE),Planif!$B14)&gt;=VALUE(RIGHT(Q$2,1)),INDEX(INDIRECT($A14&amp;"!$A$5:$A$196",TRUE),MATCH(Planif!$B14,INDIRECT($A14&amp;"!$B$5:$B$196",TRUE),0)+RIGHT(Q$2,1)-1,1),""),"")</f>
        <v/>
      </c>
      <c r="R14" s="138" t="str">
        <f ca="1">IFERROR(IF(COUNTIF(INDIRECT($A14&amp;"!$B$5:$B$196",TRUE),Planif!$B14)&gt;=VALUE(RIGHT(Q$2,1)),INDEX(INDIRECT($A14&amp;"!$X$5:$X$196",TRUE),MATCH(Planif!$B14,INDIRECT($A14&amp;"!$B$5:$B$196",TRUE),0)+RIGHT(Q$2,1)-1,1),""),"")</f>
        <v/>
      </c>
      <c r="S14" s="139" t="str">
        <f ca="1">IFERROR(IF(COUNTIF(INDIRECT($A14&amp;"!$B$5:$B$196",TRUE),Planif!$B14)&gt;=VALUE(RIGHT(Q$2,1)),INDEX(INDIRECT($A14&amp;"!$Y$5:$Y$196",TRUE),MATCH(Planif!$B14,INDIRECT($A14&amp;"!$B$5:$B$196",TRUE),0)+RIGHT(Q$2,1)-1,1),""),"")</f>
        <v/>
      </c>
      <c r="T14" s="255"/>
      <c r="U14" s="140"/>
      <c r="V14" s="137" t="str">
        <f ca="1">IFERROR(IF(COUNTIF(INDIRECT($A14&amp;"!$B$5:$B$196",TRUE),Planif!$B14)&gt;=VALUE(RIGHT(V$2,1)),INDEX(INDIRECT($A14&amp;"!$A$5:$A$196",TRUE),MATCH(Planif!$B14,INDIRECT($A14&amp;"!$B$5:$B$196",TRUE),0)+RIGHT(V$2,1)-1,1),""),"")</f>
        <v/>
      </c>
      <c r="W14" s="141" t="str">
        <f ca="1">IFERROR(IF(COUNTIF(INDIRECT($A14&amp;"!$B$5:$B$196",TRUE),Planif!$B14)&gt;=VALUE(RIGHT(V$2,1)),INDEX(INDIRECT($A14&amp;"!$X$5:$X$196",TRUE),MATCH(Planif!$B14,INDIRECT($A14&amp;"!$B$5:$B$196",TRUE),0)+RIGHT(V$2,1)-1,1),""),"")</f>
        <v/>
      </c>
      <c r="X14" s="139" t="str">
        <f ca="1">IFERROR(IF(COUNTIF(INDIRECT($A14&amp;"!$B$5:$B$196",TRUE),Planif!$B14)&gt;=VALUE(RIGHT(V$2,1)),INDEX(INDIRECT($A14&amp;"!$Y$5:$Y$196",TRUE),MATCH(Planif!$B14,INDIRECT($A14&amp;"!$B$5:$B$196",TRUE),0)+RIGHT(V$2,1)-1,1),""),"")</f>
        <v/>
      </c>
      <c r="Y14" s="255"/>
      <c r="Z14" s="143"/>
      <c r="AA14" s="21"/>
      <c r="AB14" s="530" t="s">
        <v>474</v>
      </c>
      <c r="AC14" s="527"/>
      <c r="AD14" s="528"/>
    </row>
    <row r="15" spans="1:30" s="455" customFormat="1" ht="15" customHeight="1" thickTop="1" x14ac:dyDescent="0.2">
      <c r="A15" s="459" t="str">
        <f t="shared" si="0"/>
        <v>Jan_Fev</v>
      </c>
      <c r="B15" s="144">
        <f t="shared" si="4"/>
        <v>44209</v>
      </c>
      <c r="C15" s="145">
        <f t="shared" si="1"/>
        <v>44209</v>
      </c>
      <c r="D15" s="146">
        <f t="shared" si="2"/>
        <v>44209</v>
      </c>
      <c r="E15" s="241" t="str">
        <f t="shared" ca="1" si="3"/>
        <v/>
      </c>
      <c r="F15" s="34" t="str">
        <f t="shared" ca="1" si="5"/>
        <v/>
      </c>
      <c r="G15" s="428" t="str">
        <f ca="1">IFERROR(INDEX(INDIRECT($A15&amp;"!$A$5:$A$200",TRUE),MATCH(Planif!$B15,INDIRECT($A15&amp;"!$B$5:$B$200",TRUE),0)+RIGHT(G$2,1)-1,1),"")</f>
        <v/>
      </c>
      <c r="H15" s="148" t="str">
        <f ca="1">IFERROR(INDEX(INDIRECT($A15&amp;"!$X$5:$X$200",TRUE),MATCH(Planif!$B15,INDIRECT($A15&amp;"!$B$5:$B$200",TRUE),0)+RIGHT(G$2,1)-1,1),"")</f>
        <v/>
      </c>
      <c r="I15" s="149" t="str">
        <f ca="1">IFERROR(INDEX(INDIRECT($A15&amp;"!$Y$5:$Y$200",TRUE),MATCH(Planif!$B15,INDIRECT($A15&amp;"!$B$5:$B$200",TRUE),0)+RIGHT(G$2,1)-1,1),"")</f>
        <v/>
      </c>
      <c r="J15" s="256"/>
      <c r="K15" s="150"/>
      <c r="L15" s="428" t="str">
        <f ca="1">IFERROR(IF(COUNTIF(INDIRECT($A15&amp;"!$B$5:$B$196",TRUE),Planif!$B15)&gt;=VALUE(RIGHT(L$2,1)),INDEX(INDIRECT($A15&amp;"!$A$5:$A$196",TRUE),MATCH(Planif!$B15,INDIRECT($A15&amp;"!$B$5:$B$196",TRUE),0)+RIGHT(L$2,1)-1,1),""),"")</f>
        <v/>
      </c>
      <c r="M15" s="151" t="str">
        <f ca="1">IFERROR(IF(COUNTIF(INDIRECT($A15&amp;"!$B$5:$B$196",TRUE),Planif!$B15)&gt;=VALUE(RIGHT(L$2,1)),INDEX(INDIRECT($A15&amp;"!$X$5:$X$196",TRUE),MATCH(Planif!$B15,INDIRECT($A15&amp;"!$B$5:$B$196",TRUE),0)+RIGHT(L$2,1)-1,1),""),"")</f>
        <v/>
      </c>
      <c r="N15" s="149" t="str">
        <f ca="1">IFERROR(IF(COUNTIF(INDIRECT($A15&amp;"!$B$5:$B$196",TRUE),Planif!$B15)&gt;=VALUE(RIGHT(L$2,1)),INDEX(INDIRECT($A15&amp;"!$Y$5:$Y$196",TRUE),MATCH(Planif!$B15,INDIRECT($A15&amp;"!$B$5:$B$196",TRUE),0)+RIGHT(L$2,1)-1,1),""),"")</f>
        <v/>
      </c>
      <c r="O15" s="256"/>
      <c r="P15" s="152"/>
      <c r="Q15" s="147" t="str">
        <f ca="1">IFERROR(IF(COUNTIF(INDIRECT($A15&amp;"!$B$5:$B$196",TRUE),Planif!$B15)&gt;=VALUE(RIGHT(Q$2,1)),INDEX(INDIRECT($A15&amp;"!$A$5:$A$196",TRUE),MATCH(Planif!$B15,INDIRECT($A15&amp;"!$B$5:$B$196",TRUE),0)+RIGHT(Q$2,1)-1,1),""),"")</f>
        <v/>
      </c>
      <c r="R15" s="148" t="str">
        <f ca="1">IFERROR(IF(COUNTIF(INDIRECT($A15&amp;"!$B$5:$B$196",TRUE),Planif!$B15)&gt;=VALUE(RIGHT(Q$2,1)),INDEX(INDIRECT($A15&amp;"!$X$5:$X$196",TRUE),MATCH(Planif!$B15,INDIRECT($A15&amp;"!$B$5:$B$196",TRUE),0)+RIGHT(Q$2,1)-1,1),""),"")</f>
        <v/>
      </c>
      <c r="S15" s="149" t="str">
        <f ca="1">IFERROR(IF(COUNTIF(INDIRECT($A15&amp;"!$B$5:$B$196",TRUE),Planif!$B15)&gt;=VALUE(RIGHT(Q$2,1)),INDEX(INDIRECT($A15&amp;"!$Y$5:$Y$196",TRUE),MATCH(Planif!$B15,INDIRECT($A15&amp;"!$B$5:$B$196",TRUE),0)+RIGHT(Q$2,1)-1,1),""),"")</f>
        <v/>
      </c>
      <c r="T15" s="256"/>
      <c r="U15" s="150"/>
      <c r="V15" s="147" t="str">
        <f ca="1">IFERROR(IF(COUNTIF(INDIRECT($A15&amp;"!$B$5:$B$196",TRUE),Planif!$B15)&gt;=VALUE(RIGHT(V$2,1)),INDEX(INDIRECT($A15&amp;"!$A$5:$A$196",TRUE),MATCH(Planif!$B15,INDIRECT($A15&amp;"!$B$5:$B$196",TRUE),0)+RIGHT(V$2,1)-1,1),""),"")</f>
        <v/>
      </c>
      <c r="W15" s="151" t="str">
        <f ca="1">IFERROR(IF(COUNTIF(INDIRECT($A15&amp;"!$B$5:$B$196",TRUE),Planif!$B15)&gt;=VALUE(RIGHT(V$2,1)),INDEX(INDIRECT($A15&amp;"!$X$5:$X$196",TRUE),MATCH(Planif!$B15,INDIRECT($A15&amp;"!$B$5:$B$196",TRUE),0)+RIGHT(V$2,1)-1,1),""),"")</f>
        <v/>
      </c>
      <c r="X15" s="149" t="str">
        <f ca="1">IFERROR(IF(COUNTIF(INDIRECT($A15&amp;"!$B$5:$B$196",TRUE),Planif!$B15)&gt;=VALUE(RIGHT(V$2,1)),INDEX(INDIRECT($A15&amp;"!$Y$5:$Y$196",TRUE),MATCH(Planif!$B15,INDIRECT($A15&amp;"!$B$5:$B$196",TRUE),0)+RIGHT(V$2,1)-1,1),""),"")</f>
        <v/>
      </c>
      <c r="Y15" s="256"/>
      <c r="Z15" s="153"/>
      <c r="AA15" s="21"/>
    </row>
    <row r="16" spans="1:30" s="455" customFormat="1" ht="15" customHeight="1" x14ac:dyDescent="0.2">
      <c r="A16" s="459" t="str">
        <f t="shared" si="0"/>
        <v>Jan_Fev</v>
      </c>
      <c r="B16" s="144">
        <f t="shared" si="4"/>
        <v>44210</v>
      </c>
      <c r="C16" s="145">
        <f t="shared" si="1"/>
        <v>44210</v>
      </c>
      <c r="D16" s="146">
        <f t="shared" si="2"/>
        <v>44210</v>
      </c>
      <c r="E16" s="240" t="str">
        <f t="shared" ca="1" si="3"/>
        <v/>
      </c>
      <c r="F16" s="33" t="str">
        <f t="shared" ca="1" si="5"/>
        <v/>
      </c>
      <c r="G16" s="427" t="str">
        <f ca="1">IFERROR(INDEX(INDIRECT($A16&amp;"!$A$5:$A$200",TRUE),MATCH(Planif!$B16,INDIRECT($A16&amp;"!$B$5:$B$200",TRUE),0)+RIGHT(G$2,1)-1,1),"")</f>
        <v>Swiss Expo</v>
      </c>
      <c r="H16" s="138">
        <f ca="1">IFERROR(INDEX(INDIRECT($A16&amp;"!$X$5:$X$200",TRUE),MATCH(Planif!$B16,INDIRECT($A16&amp;"!$B$5:$B$200",TRUE),0)+RIGHT(G$2,1)-1,1),"")</f>
        <v>5</v>
      </c>
      <c r="I16" s="139">
        <f ca="1">IFERROR(INDEX(INDIRECT($A16&amp;"!$Y$5:$Y$200",TRUE),MATCH(Planif!$B16,INDIRECT($A16&amp;"!$B$5:$B$200",TRUE),0)+RIGHT(G$2,1)-1,1),"")</f>
        <v>5</v>
      </c>
      <c r="J16" s="255"/>
      <c r="K16" s="140"/>
      <c r="L16" s="427" t="str">
        <f ca="1">IFERROR(IF(COUNTIF(INDIRECT($A16&amp;"!$B$5:$B$196",TRUE),Planif!$B16)&gt;=VALUE(RIGHT(L$2,1)),INDEX(INDIRECT($A16&amp;"!$A$5:$A$196",TRUE),MATCH(Planif!$B16,INDIRECT($A16&amp;"!$B$5:$B$196",TRUE),0)+RIGHT(L$2,1)-1,1),""),"")</f>
        <v/>
      </c>
      <c r="M16" s="141" t="str">
        <f ca="1">IFERROR(IF(COUNTIF(INDIRECT($A16&amp;"!$B$5:$B$196",TRUE),Planif!$B16)&gt;=VALUE(RIGHT(L$2,1)),INDEX(INDIRECT($A16&amp;"!$X$5:$X$196",TRUE),MATCH(Planif!$B16,INDIRECT($A16&amp;"!$B$5:$B$196",TRUE),0)+RIGHT(L$2,1)-1,1),""),"")</f>
        <v/>
      </c>
      <c r="N16" s="139" t="str">
        <f ca="1">IFERROR(IF(COUNTIF(INDIRECT($A16&amp;"!$B$5:$B$196",TRUE),Planif!$B16)&gt;=VALUE(RIGHT(L$2,1)),INDEX(INDIRECT($A16&amp;"!$Y$5:$Y$196",TRUE),MATCH(Planif!$B16,INDIRECT($A16&amp;"!$B$5:$B$196",TRUE),0)+RIGHT(L$2,1)-1,1),""),"")</f>
        <v/>
      </c>
      <c r="O16" s="255"/>
      <c r="P16" s="142"/>
      <c r="Q16" s="137" t="str">
        <f ca="1">IFERROR(IF(COUNTIF(INDIRECT($A16&amp;"!$B$5:$B$196",TRUE),Planif!$B16)&gt;=VALUE(RIGHT(Q$2,1)),INDEX(INDIRECT($A16&amp;"!$A$5:$A$196",TRUE),MATCH(Planif!$B16,INDIRECT($A16&amp;"!$B$5:$B$196",TRUE),0)+RIGHT(Q$2,1)-1,1),""),"")</f>
        <v/>
      </c>
      <c r="R16" s="138" t="str">
        <f ca="1">IFERROR(IF(COUNTIF(INDIRECT($A16&amp;"!$B$5:$B$196",TRUE),Planif!$B16)&gt;=VALUE(RIGHT(Q$2,1)),INDEX(INDIRECT($A16&amp;"!$X$5:$X$196",TRUE),MATCH(Planif!$B16,INDIRECT($A16&amp;"!$B$5:$B$196",TRUE),0)+RIGHT(Q$2,1)-1,1),""),"")</f>
        <v/>
      </c>
      <c r="S16" s="139" t="str">
        <f ca="1">IFERROR(IF(COUNTIF(INDIRECT($A16&amp;"!$B$5:$B$196",TRUE),Planif!$B16)&gt;=VALUE(RIGHT(Q$2,1)),INDEX(INDIRECT($A16&amp;"!$Y$5:$Y$196",TRUE),MATCH(Planif!$B16,INDIRECT($A16&amp;"!$B$5:$B$196",TRUE),0)+RIGHT(Q$2,1)-1,1),""),"")</f>
        <v/>
      </c>
      <c r="T16" s="255"/>
      <c r="U16" s="140"/>
      <c r="V16" s="137" t="str">
        <f ca="1">IFERROR(IF(COUNTIF(INDIRECT($A16&amp;"!$B$5:$B$196",TRUE),Planif!$B16)&gt;=VALUE(RIGHT(V$2,1)),INDEX(INDIRECT($A16&amp;"!$A$5:$A$196",TRUE),MATCH(Planif!$B16,INDIRECT($A16&amp;"!$B$5:$B$196",TRUE),0)+RIGHT(V$2,1)-1,1),""),"")</f>
        <v/>
      </c>
      <c r="W16" s="141" t="str">
        <f ca="1">IFERROR(IF(COUNTIF(INDIRECT($A16&amp;"!$B$5:$B$196",TRUE),Planif!$B16)&gt;=VALUE(RIGHT(V$2,1)),INDEX(INDIRECT($A16&amp;"!$X$5:$X$196",TRUE),MATCH(Planif!$B16,INDIRECT($A16&amp;"!$B$5:$B$196",TRUE),0)+RIGHT(V$2,1)-1,1),""),"")</f>
        <v/>
      </c>
      <c r="X16" s="139" t="str">
        <f ca="1">IFERROR(IF(COUNTIF(INDIRECT($A16&amp;"!$B$5:$B$196",TRUE),Planif!$B16)&gt;=VALUE(RIGHT(V$2,1)),INDEX(INDIRECT($A16&amp;"!$Y$5:$Y$196",TRUE),MATCH(Planif!$B16,INDIRECT($A16&amp;"!$B$5:$B$196",TRUE),0)+RIGHT(V$2,1)-1,1),""),"")</f>
        <v/>
      </c>
      <c r="Y16" s="255"/>
      <c r="Z16" s="143"/>
      <c r="AA16" s="21"/>
    </row>
    <row r="17" spans="1:27" s="455" customFormat="1" ht="15" customHeight="1" x14ac:dyDescent="0.2">
      <c r="A17" s="459" t="str">
        <f t="shared" si="0"/>
        <v>Jan_Fev</v>
      </c>
      <c r="B17" s="144">
        <f t="shared" si="4"/>
        <v>44211</v>
      </c>
      <c r="C17" s="145">
        <f t="shared" si="1"/>
        <v>44211</v>
      </c>
      <c r="D17" s="146">
        <f t="shared" si="2"/>
        <v>44211</v>
      </c>
      <c r="E17" s="241" t="str">
        <f t="shared" ca="1" si="3"/>
        <v/>
      </c>
      <c r="F17" s="34" t="str">
        <f t="shared" ca="1" si="5"/>
        <v/>
      </c>
      <c r="G17" s="428" t="str">
        <f ca="1">IFERROR(INDEX(INDIRECT($A17&amp;"!$A$5:$A$200",TRUE),MATCH(Planif!$B17,INDIRECT($A17&amp;"!$B$5:$B$200",TRUE),0)+RIGHT(G$2,1)-1,1),"")</f>
        <v/>
      </c>
      <c r="H17" s="148" t="str">
        <f ca="1">IFERROR(INDEX(INDIRECT($A17&amp;"!$X$5:$X$200",TRUE),MATCH(Planif!$B17,INDIRECT($A17&amp;"!$B$5:$B$200",TRUE),0)+RIGHT(G$2,1)-1,1),"")</f>
        <v/>
      </c>
      <c r="I17" s="149" t="str">
        <f ca="1">IFERROR(INDEX(INDIRECT($A17&amp;"!$Y$5:$Y$200",TRUE),MATCH(Planif!$B17,INDIRECT($A17&amp;"!$B$5:$B$200",TRUE),0)+RIGHT(G$2,1)-1,1),"")</f>
        <v/>
      </c>
      <c r="J17" s="256"/>
      <c r="K17" s="150"/>
      <c r="L17" s="428" t="str">
        <f ca="1">IFERROR(IF(COUNTIF(INDIRECT($A17&amp;"!$B$5:$B$196",TRUE),Planif!$B17)&gt;=VALUE(RIGHT(L$2,1)),INDEX(INDIRECT($A17&amp;"!$A$5:$A$196",TRUE),MATCH(Planif!$B17,INDIRECT($A17&amp;"!$B$5:$B$196",TRUE),0)+RIGHT(L$2,1)-1,1),""),"")</f>
        <v/>
      </c>
      <c r="M17" s="151" t="str">
        <f ca="1">IFERROR(IF(COUNTIF(INDIRECT($A17&amp;"!$B$5:$B$196",TRUE),Planif!$B17)&gt;=VALUE(RIGHT(L$2,1)),INDEX(INDIRECT($A17&amp;"!$X$5:$X$196",TRUE),MATCH(Planif!$B17,INDIRECT($A17&amp;"!$B$5:$B$196",TRUE),0)+RIGHT(L$2,1)-1,1),""),"")</f>
        <v/>
      </c>
      <c r="N17" s="149" t="str">
        <f ca="1">IFERROR(IF(COUNTIF(INDIRECT($A17&amp;"!$B$5:$B$196",TRUE),Planif!$B17)&gt;=VALUE(RIGHT(L$2,1)),INDEX(INDIRECT($A17&amp;"!$Y$5:$Y$196",TRUE),MATCH(Planif!$B17,INDIRECT($A17&amp;"!$B$5:$B$196",TRUE),0)+RIGHT(L$2,1)-1,1),""),"")</f>
        <v/>
      </c>
      <c r="O17" s="256"/>
      <c r="P17" s="152"/>
      <c r="Q17" s="147" t="str">
        <f ca="1">IFERROR(IF(COUNTIF(INDIRECT($A17&amp;"!$B$5:$B$196",TRUE),Planif!$B17)&gt;=VALUE(RIGHT(Q$2,1)),INDEX(INDIRECT($A17&amp;"!$A$5:$A$196",TRUE),MATCH(Planif!$B17,INDIRECT($A17&amp;"!$B$5:$B$196",TRUE),0)+RIGHT(Q$2,1)-1,1),""),"")</f>
        <v/>
      </c>
      <c r="R17" s="148" t="str">
        <f ca="1">IFERROR(IF(COUNTIF(INDIRECT($A17&amp;"!$B$5:$B$196",TRUE),Planif!$B17)&gt;=VALUE(RIGHT(Q$2,1)),INDEX(INDIRECT($A17&amp;"!$X$5:$X$196",TRUE),MATCH(Planif!$B17,INDIRECT($A17&amp;"!$B$5:$B$196",TRUE),0)+RIGHT(Q$2,1)-1,1),""),"")</f>
        <v/>
      </c>
      <c r="S17" s="149" t="str">
        <f ca="1">IFERROR(IF(COUNTIF(INDIRECT($A17&amp;"!$B$5:$B$196",TRUE),Planif!$B17)&gt;=VALUE(RIGHT(Q$2,1)),INDEX(INDIRECT($A17&amp;"!$Y$5:$Y$196",TRUE),MATCH(Planif!$B17,INDIRECT($A17&amp;"!$B$5:$B$196",TRUE),0)+RIGHT(Q$2,1)-1,1),""),"")</f>
        <v/>
      </c>
      <c r="T17" s="256"/>
      <c r="U17" s="150"/>
      <c r="V17" s="147" t="str">
        <f ca="1">IFERROR(IF(COUNTIF(INDIRECT($A17&amp;"!$B$5:$B$196",TRUE),Planif!$B17)&gt;=VALUE(RIGHT(V$2,1)),INDEX(INDIRECT($A17&amp;"!$A$5:$A$196",TRUE),MATCH(Planif!$B17,INDIRECT($A17&amp;"!$B$5:$B$196",TRUE),0)+RIGHT(V$2,1)-1,1),""),"")</f>
        <v/>
      </c>
      <c r="W17" s="151" t="str">
        <f ca="1">IFERROR(IF(COUNTIF(INDIRECT($A17&amp;"!$B$5:$B$196",TRUE),Planif!$B17)&gt;=VALUE(RIGHT(V$2,1)),INDEX(INDIRECT($A17&amp;"!$X$5:$X$196",TRUE),MATCH(Planif!$B17,INDIRECT($A17&amp;"!$B$5:$B$196",TRUE),0)+RIGHT(V$2,1)-1,1),""),"")</f>
        <v/>
      </c>
      <c r="X17" s="149" t="str">
        <f ca="1">IFERROR(IF(COUNTIF(INDIRECT($A17&amp;"!$B$5:$B$196",TRUE),Planif!$B17)&gt;=VALUE(RIGHT(V$2,1)),INDEX(INDIRECT($A17&amp;"!$Y$5:$Y$196",TRUE),MATCH(Planif!$B17,INDIRECT($A17&amp;"!$B$5:$B$196",TRUE),0)+RIGHT(V$2,1)-1,1),""),"")</f>
        <v/>
      </c>
      <c r="Y17" s="256"/>
      <c r="Z17" s="153"/>
      <c r="AA17" s="21"/>
    </row>
    <row r="18" spans="1:27" s="455" customFormat="1" ht="15" x14ac:dyDescent="0.2">
      <c r="A18" s="459" t="str">
        <f t="shared" si="0"/>
        <v>Jan_Fev</v>
      </c>
      <c r="B18" s="144">
        <f t="shared" si="4"/>
        <v>44212</v>
      </c>
      <c r="C18" s="145">
        <f t="shared" si="1"/>
        <v>44212</v>
      </c>
      <c r="D18" s="146">
        <f t="shared" si="2"/>
        <v>44212</v>
      </c>
      <c r="E18" s="240" t="str">
        <f t="shared" ca="1" si="3"/>
        <v/>
      </c>
      <c r="F18" s="33" t="str">
        <f t="shared" ca="1" si="5"/>
        <v/>
      </c>
      <c r="G18" s="427" t="str">
        <f ca="1">IFERROR(INDEX(INDIRECT($A18&amp;"!$A$5:$A$200",TRUE),MATCH(Planif!$B18,INDIRECT($A18&amp;"!$B$5:$B$200",TRUE),0)+RIGHT(G$2,1)-1,1),"")</f>
        <v>Tarmac</v>
      </c>
      <c r="H18" s="138">
        <f ca="1">IFERROR(INDEX(INDIRECT($A18&amp;"!$X$5:$X$200",TRUE),MATCH(Planif!$B18,INDIRECT($A18&amp;"!$B$5:$B$200",TRUE),0)+RIGHT(G$2,1)-1,1),"")</f>
        <v>13</v>
      </c>
      <c r="I18" s="139">
        <f ca="1">IFERROR(INDEX(INDIRECT($A18&amp;"!$Y$5:$Y$200",TRUE),MATCH(Planif!$B18,INDIRECT($A18&amp;"!$B$5:$B$200",TRUE),0)+RIGHT(G$2,1)-1,1),"")</f>
        <v>0</v>
      </c>
      <c r="J18" s="255"/>
      <c r="K18" s="140"/>
      <c r="L18" s="427" t="str">
        <f ca="1">IFERROR(IF(COUNTIF(INDIRECT($A18&amp;"!$B$5:$B$196",TRUE),Planif!$B18)&gt;=VALUE(RIGHT(L$2,1)),INDEX(INDIRECT($A18&amp;"!$A$5:$A$196",TRUE),MATCH(Planif!$B18,INDIRECT($A18&amp;"!$B$5:$B$196",TRUE),0)+RIGHT(L$2,1)-1,1),""),"")</f>
        <v>Marche pour les droits humain et la justice climatique</v>
      </c>
      <c r="M18" s="141">
        <f ca="1">IFERROR(IF(COUNTIF(INDIRECT($A18&amp;"!$B$5:$B$196",TRUE),Planif!$B18)&gt;=VALUE(RIGHT(L$2,1)),INDEX(INDIRECT($A18&amp;"!$X$5:$X$196",TRUE),MATCH(Planif!$B18,INDIRECT($A18&amp;"!$B$5:$B$196",TRUE),0)+RIGHT(L$2,1)-1,1),""),"")</f>
        <v>0</v>
      </c>
      <c r="N18" s="139">
        <f ca="1">IFERROR(IF(COUNTIF(INDIRECT($A18&amp;"!$B$5:$B$196",TRUE),Planif!$B18)&gt;=VALUE(RIGHT(L$2,1)),INDEX(INDIRECT($A18&amp;"!$Y$5:$Y$196",TRUE),MATCH(Planif!$B18,INDIRECT($A18&amp;"!$B$5:$B$196",TRUE),0)+RIGHT(L$2,1)-1,1),""),"")</f>
        <v>0</v>
      </c>
      <c r="O18" s="255"/>
      <c r="P18" s="142"/>
      <c r="Q18" s="137" t="str">
        <f ca="1">IFERROR(IF(COUNTIF(INDIRECT($A18&amp;"!$B$5:$B$196",TRUE),Planif!$B18)&gt;=VALUE(RIGHT(Q$2,1)),INDEX(INDIRECT($A18&amp;"!$A$5:$A$196",TRUE),MATCH(Planif!$B18,INDIRECT($A18&amp;"!$B$5:$B$196",TRUE),0)+RIGHT(Q$2,1)-1,1),""),"")</f>
        <v/>
      </c>
      <c r="R18" s="138" t="str">
        <f ca="1">IFERROR(IF(COUNTIF(INDIRECT($A18&amp;"!$B$5:$B$196",TRUE),Planif!$B18)&gt;=VALUE(RIGHT(Q$2,1)),INDEX(INDIRECT($A18&amp;"!$X$5:$X$196",TRUE),MATCH(Planif!$B18,INDIRECT($A18&amp;"!$B$5:$B$196",TRUE),0)+RIGHT(Q$2,1)-1,1),""),"")</f>
        <v/>
      </c>
      <c r="S18" s="139" t="str">
        <f ca="1">IFERROR(IF(COUNTIF(INDIRECT($A18&amp;"!$B$5:$B$196",TRUE),Planif!$B18)&gt;=VALUE(RIGHT(Q$2,1)),INDEX(INDIRECT($A18&amp;"!$Y$5:$Y$196",TRUE),MATCH(Planif!$B18,INDIRECT($A18&amp;"!$B$5:$B$196",TRUE),0)+RIGHT(Q$2,1)-1,1),""),"")</f>
        <v/>
      </c>
      <c r="T18" s="255"/>
      <c r="U18" s="140"/>
      <c r="V18" s="137" t="str">
        <f ca="1">IFERROR(IF(COUNTIF(INDIRECT($A18&amp;"!$B$5:$B$196",TRUE),Planif!$B18)&gt;=VALUE(RIGHT(V$2,1)),INDEX(INDIRECT($A18&amp;"!$A$5:$A$196",TRUE),MATCH(Planif!$B18,INDIRECT($A18&amp;"!$B$5:$B$196",TRUE),0)+RIGHT(V$2,1)-1,1),""),"")</f>
        <v/>
      </c>
      <c r="W18" s="141" t="str">
        <f ca="1">IFERROR(IF(COUNTIF(INDIRECT($A18&amp;"!$B$5:$B$196",TRUE),Planif!$B18)&gt;=VALUE(RIGHT(V$2,1)),INDEX(INDIRECT($A18&amp;"!$X$5:$X$196",TRUE),MATCH(Planif!$B18,INDIRECT($A18&amp;"!$B$5:$B$196",TRUE),0)+RIGHT(V$2,1)-1,1),""),"")</f>
        <v/>
      </c>
      <c r="X18" s="139" t="str">
        <f ca="1">IFERROR(IF(COUNTIF(INDIRECT($A18&amp;"!$B$5:$B$196",TRUE),Planif!$B18)&gt;=VALUE(RIGHT(V$2,1)),INDEX(INDIRECT($A18&amp;"!$Y$5:$Y$196",TRUE),MATCH(Planif!$B18,INDIRECT($A18&amp;"!$B$5:$B$196",TRUE),0)+RIGHT(V$2,1)-1,1),""),"")</f>
        <v/>
      </c>
      <c r="Y18" s="255"/>
      <c r="Z18" s="143"/>
      <c r="AA18" s="21"/>
    </row>
    <row r="19" spans="1:27" s="455" customFormat="1" ht="15" customHeight="1" x14ac:dyDescent="0.2">
      <c r="A19" s="459" t="str">
        <f t="shared" si="0"/>
        <v>Jan_Fev</v>
      </c>
      <c r="B19" s="144">
        <f t="shared" si="4"/>
        <v>44213</v>
      </c>
      <c r="C19" s="145">
        <f t="shared" si="1"/>
        <v>44213</v>
      </c>
      <c r="D19" s="146">
        <f t="shared" si="2"/>
        <v>44213</v>
      </c>
      <c r="E19" s="241" t="str">
        <f t="shared" ca="1" si="3"/>
        <v/>
      </c>
      <c r="F19" s="34" t="str">
        <f t="shared" ca="1" si="5"/>
        <v/>
      </c>
      <c r="G19" s="428" t="str">
        <f ca="1">IFERROR(INDEX(INDIRECT($A19&amp;"!$A$5:$A$200",TRUE),MATCH(Planif!$B19,INDIRECT($A19&amp;"!$B$5:$B$200",TRUE),0)+RIGHT(G$2,1)-1,1),"")</f>
        <v>Tarmac</v>
      </c>
      <c r="H19" s="148">
        <f ca="1">IFERROR(INDEX(INDIRECT($A19&amp;"!$X$5:$X$200",TRUE),MATCH(Planif!$B19,INDIRECT($A19&amp;"!$B$5:$B$200",TRUE),0)+RIGHT(G$2,1)-1,1),"")</f>
        <v>14</v>
      </c>
      <c r="I19" s="149">
        <f ca="1">IFERROR(INDEX(INDIRECT($A19&amp;"!$Y$5:$Y$200",TRUE),MATCH(Planif!$B19,INDIRECT($A19&amp;"!$B$5:$B$200",TRUE),0)+RIGHT(G$2,1)-1,1),"")</f>
        <v>0</v>
      </c>
      <c r="J19" s="256"/>
      <c r="K19" s="150"/>
      <c r="L19" s="428" t="str">
        <f ca="1">IFERROR(IF(COUNTIF(INDIRECT($A19&amp;"!$B$5:$B$196",TRUE),Planif!$B19)&gt;=VALUE(RIGHT(L$2,1)),INDEX(INDIRECT($A19&amp;"!$A$5:$A$196",TRUE),MATCH(Planif!$B19,INDIRECT($A19&amp;"!$B$5:$B$196",TRUE),0)+RIGHT(L$2,1)-1,1),""),"")</f>
        <v/>
      </c>
      <c r="M19" s="151" t="str">
        <f ca="1">IFERROR(IF(COUNTIF(INDIRECT($A19&amp;"!$B$5:$B$196",TRUE),Planif!$B19)&gt;=VALUE(RIGHT(L$2,1)),INDEX(INDIRECT($A19&amp;"!$X$5:$X$196",TRUE),MATCH(Planif!$B19,INDIRECT($A19&amp;"!$B$5:$B$196",TRUE),0)+RIGHT(L$2,1)-1,1),""),"")</f>
        <v/>
      </c>
      <c r="N19" s="149" t="str">
        <f ca="1">IFERROR(IF(COUNTIF(INDIRECT($A19&amp;"!$B$5:$B$196",TRUE),Planif!$B19)&gt;=VALUE(RIGHT(L$2,1)),INDEX(INDIRECT($A19&amp;"!$Y$5:$Y$196",TRUE),MATCH(Planif!$B19,INDIRECT($A19&amp;"!$B$5:$B$196",TRUE),0)+RIGHT(L$2,1)-1,1),""),"")</f>
        <v/>
      </c>
      <c r="O19" s="256"/>
      <c r="P19" s="152"/>
      <c r="Q19" s="147" t="str">
        <f ca="1">IFERROR(IF(COUNTIF(INDIRECT($A19&amp;"!$B$5:$B$196",TRUE),Planif!$B19)&gt;=VALUE(RIGHT(Q$2,1)),INDEX(INDIRECT($A19&amp;"!$A$5:$A$196",TRUE),MATCH(Planif!$B19,INDIRECT($A19&amp;"!$B$5:$B$196",TRUE),0)+RIGHT(Q$2,1)-1,1),""),"")</f>
        <v/>
      </c>
      <c r="R19" s="148" t="str">
        <f ca="1">IFERROR(IF(COUNTIF(INDIRECT($A19&amp;"!$B$5:$B$196",TRUE),Planif!$B19)&gt;=VALUE(RIGHT(Q$2,1)),INDEX(INDIRECT($A19&amp;"!$X$5:$X$196",TRUE),MATCH(Planif!$B19,INDIRECT($A19&amp;"!$B$5:$B$196",TRUE),0)+RIGHT(Q$2,1)-1,1),""),"")</f>
        <v/>
      </c>
      <c r="S19" s="149" t="str">
        <f ca="1">IFERROR(IF(COUNTIF(INDIRECT($A19&amp;"!$B$5:$B$196",TRUE),Planif!$B19)&gt;=VALUE(RIGHT(Q$2,1)),INDEX(INDIRECT($A19&amp;"!$Y$5:$Y$196",TRUE),MATCH(Planif!$B19,INDIRECT($A19&amp;"!$B$5:$B$196",TRUE),0)+RIGHT(Q$2,1)-1,1),""),"")</f>
        <v/>
      </c>
      <c r="T19" s="256"/>
      <c r="U19" s="150"/>
      <c r="V19" s="147" t="str">
        <f ca="1">IFERROR(IF(COUNTIF(INDIRECT($A19&amp;"!$B$5:$B$196",TRUE),Planif!$B19)&gt;=VALUE(RIGHT(V$2,1)),INDEX(INDIRECT($A19&amp;"!$A$5:$A$196",TRUE),MATCH(Planif!$B19,INDIRECT($A19&amp;"!$B$5:$B$196",TRUE),0)+RIGHT(V$2,1)-1,1),""),"")</f>
        <v/>
      </c>
      <c r="W19" s="151" t="str">
        <f ca="1">IFERROR(IF(COUNTIF(INDIRECT($A19&amp;"!$B$5:$B$196",TRUE),Planif!$B19)&gt;=VALUE(RIGHT(V$2,1)),INDEX(INDIRECT($A19&amp;"!$X$5:$X$196",TRUE),MATCH(Planif!$B19,INDIRECT($A19&amp;"!$B$5:$B$196",TRUE),0)+RIGHT(V$2,1)-1,1),""),"")</f>
        <v/>
      </c>
      <c r="X19" s="149" t="str">
        <f ca="1">IFERROR(IF(COUNTIF(INDIRECT($A19&amp;"!$B$5:$B$196",TRUE),Planif!$B19)&gt;=VALUE(RIGHT(V$2,1)),INDEX(INDIRECT($A19&amp;"!$Y$5:$Y$196",TRUE),MATCH(Planif!$B19,INDIRECT($A19&amp;"!$B$5:$B$196",TRUE),0)+RIGHT(V$2,1)-1,1),""),"")</f>
        <v/>
      </c>
      <c r="Y19" s="256"/>
      <c r="Z19" s="153"/>
      <c r="AA19" s="21"/>
    </row>
    <row r="20" spans="1:27" s="455" customFormat="1" ht="15" customHeight="1" x14ac:dyDescent="0.2">
      <c r="A20" s="459" t="str">
        <f t="shared" si="0"/>
        <v>Jan_Fev</v>
      </c>
      <c r="B20" s="144">
        <f t="shared" si="4"/>
        <v>44214</v>
      </c>
      <c r="C20" s="145">
        <f t="shared" si="1"/>
        <v>44214</v>
      </c>
      <c r="D20" s="146">
        <f t="shared" si="2"/>
        <v>44214</v>
      </c>
      <c r="E20" s="240" t="str">
        <f t="shared" ca="1" si="3"/>
        <v/>
      </c>
      <c r="F20" s="33" t="str">
        <f t="shared" ca="1" si="5"/>
        <v/>
      </c>
      <c r="G20" s="427" t="str">
        <f ca="1">IFERROR(INDEX(INDIRECT($A20&amp;"!$A$5:$A$200",TRUE),MATCH(Planif!$B20,INDIRECT($A20&amp;"!$B$5:$B$200",TRUE),0)+RIGHT(G$2,1)-1,1),"")</f>
        <v/>
      </c>
      <c r="H20" s="138" t="str">
        <f ca="1">IFERROR(INDEX(INDIRECT($A20&amp;"!$X$5:$X$200",TRUE),MATCH(Planif!$B20,INDIRECT($A20&amp;"!$B$5:$B$200",TRUE),0)+RIGHT(G$2,1)-1,1),"")</f>
        <v/>
      </c>
      <c r="I20" s="139" t="str">
        <f ca="1">IFERROR(INDEX(INDIRECT($A20&amp;"!$Y$5:$Y$200",TRUE),MATCH(Planif!$B20,INDIRECT($A20&amp;"!$B$5:$B$200",TRUE),0)+RIGHT(G$2,1)-1,1),"")</f>
        <v/>
      </c>
      <c r="J20" s="255"/>
      <c r="K20" s="140"/>
      <c r="L20" s="427" t="str">
        <f ca="1">IFERROR(IF(COUNTIF(INDIRECT($A20&amp;"!$B$5:$B$196",TRUE),Planif!$B20)&gt;=VALUE(RIGHT(L$2,1)),INDEX(INDIRECT($A20&amp;"!$A$5:$A$196",TRUE),MATCH(Planif!$B20,INDIRECT($A20&amp;"!$B$5:$B$196",TRUE),0)+RIGHT(L$2,1)-1,1),""),"")</f>
        <v/>
      </c>
      <c r="M20" s="141" t="str">
        <f ca="1">IFERROR(IF(COUNTIF(INDIRECT($A20&amp;"!$B$5:$B$196",TRUE),Planif!$B20)&gt;=VALUE(RIGHT(L$2,1)),INDEX(INDIRECT($A20&amp;"!$X$5:$X$196",TRUE),MATCH(Planif!$B20,INDIRECT($A20&amp;"!$B$5:$B$196",TRUE),0)+RIGHT(L$2,1)-1,1),""),"")</f>
        <v/>
      </c>
      <c r="N20" s="139" t="str">
        <f ca="1">IFERROR(IF(COUNTIF(INDIRECT($A20&amp;"!$B$5:$B$196",TRUE),Planif!$B20)&gt;=VALUE(RIGHT(L$2,1)),INDEX(INDIRECT($A20&amp;"!$Y$5:$Y$196",TRUE),MATCH(Planif!$B20,INDIRECT($A20&amp;"!$B$5:$B$196",TRUE),0)+RIGHT(L$2,1)-1,1),""),"")</f>
        <v/>
      </c>
      <c r="O20" s="255"/>
      <c r="P20" s="142"/>
      <c r="Q20" s="137" t="str">
        <f ca="1">IFERROR(IF(COUNTIF(INDIRECT($A20&amp;"!$B$5:$B$196",TRUE),Planif!$B20)&gt;=VALUE(RIGHT(Q$2,1)),INDEX(INDIRECT($A20&amp;"!$A$5:$A$196",TRUE),MATCH(Planif!$B20,INDIRECT($A20&amp;"!$B$5:$B$196",TRUE),0)+RIGHT(Q$2,1)-1,1),""),"")</f>
        <v/>
      </c>
      <c r="R20" s="138" t="str">
        <f ca="1">IFERROR(IF(COUNTIF(INDIRECT($A20&amp;"!$B$5:$B$196",TRUE),Planif!$B20)&gt;=VALUE(RIGHT(Q$2,1)),INDEX(INDIRECT($A20&amp;"!$X$5:$X$196",TRUE),MATCH(Planif!$B20,INDIRECT($A20&amp;"!$B$5:$B$196",TRUE),0)+RIGHT(Q$2,1)-1,1),""),"")</f>
        <v/>
      </c>
      <c r="S20" s="139" t="str">
        <f ca="1">IFERROR(IF(COUNTIF(INDIRECT($A20&amp;"!$B$5:$B$196",TRUE),Planif!$B20)&gt;=VALUE(RIGHT(Q$2,1)),INDEX(INDIRECT($A20&amp;"!$Y$5:$Y$196",TRUE),MATCH(Planif!$B20,INDIRECT($A20&amp;"!$B$5:$B$196",TRUE),0)+RIGHT(Q$2,1)-1,1),""),"")</f>
        <v/>
      </c>
      <c r="T20" s="255"/>
      <c r="U20" s="140"/>
      <c r="V20" s="137" t="str">
        <f ca="1">IFERROR(IF(COUNTIF(INDIRECT($A20&amp;"!$B$5:$B$196",TRUE),Planif!$B20)&gt;=VALUE(RIGHT(V$2,1)),INDEX(INDIRECT($A20&amp;"!$A$5:$A$196",TRUE),MATCH(Planif!$B20,INDIRECT($A20&amp;"!$B$5:$B$196",TRUE),0)+RIGHT(V$2,1)-1,1),""),"")</f>
        <v/>
      </c>
      <c r="W20" s="141" t="str">
        <f ca="1">IFERROR(IF(COUNTIF(INDIRECT($A20&amp;"!$B$5:$B$196",TRUE),Planif!$B20)&gt;=VALUE(RIGHT(V$2,1)),INDEX(INDIRECT($A20&amp;"!$X$5:$X$196",TRUE),MATCH(Planif!$B20,INDIRECT($A20&amp;"!$B$5:$B$196",TRUE),0)+RIGHT(V$2,1)-1,1),""),"")</f>
        <v/>
      </c>
      <c r="X20" s="139" t="str">
        <f ca="1">IFERROR(IF(COUNTIF(INDIRECT($A20&amp;"!$B$5:$B$196",TRUE),Planif!$B20)&gt;=VALUE(RIGHT(V$2,1)),INDEX(INDIRECT($A20&amp;"!$Y$5:$Y$196",TRUE),MATCH(Planif!$B20,INDIRECT($A20&amp;"!$B$5:$B$196",TRUE),0)+RIGHT(V$2,1)-1,1),""),"")</f>
        <v/>
      </c>
      <c r="Y20" s="255"/>
      <c r="Z20" s="143"/>
      <c r="AA20" s="21"/>
    </row>
    <row r="21" spans="1:27" s="455" customFormat="1" ht="15" customHeight="1" x14ac:dyDescent="0.2">
      <c r="A21" s="459" t="str">
        <f t="shared" si="0"/>
        <v>Jan_Fev</v>
      </c>
      <c r="B21" s="144">
        <f t="shared" si="4"/>
        <v>44215</v>
      </c>
      <c r="C21" s="145">
        <f t="shared" si="1"/>
        <v>44215</v>
      </c>
      <c r="D21" s="146">
        <f t="shared" si="2"/>
        <v>44215</v>
      </c>
      <c r="E21" s="241" t="str">
        <f t="shared" ca="1" si="3"/>
        <v/>
      </c>
      <c r="F21" s="34" t="str">
        <f t="shared" ca="1" si="5"/>
        <v/>
      </c>
      <c r="G21" s="428" t="str">
        <f ca="1">IFERROR(INDEX(INDIRECT($A21&amp;"!$A$5:$A$200",TRUE),MATCH(Planif!$B21,INDIRECT($A21&amp;"!$B$5:$B$200",TRUE),0)+RIGHT(G$2,1)-1,1),"")</f>
        <v/>
      </c>
      <c r="H21" s="148" t="str">
        <f ca="1">IFERROR(INDEX(INDIRECT($A21&amp;"!$X$5:$X$200",TRUE),MATCH(Planif!$B21,INDIRECT($A21&amp;"!$B$5:$B$200",TRUE),0)+RIGHT(G$2,1)-1,1),"")</f>
        <v/>
      </c>
      <c r="I21" s="149" t="str">
        <f ca="1">IFERROR(INDEX(INDIRECT($A21&amp;"!$Y$5:$Y$200",TRUE),MATCH(Planif!$B21,INDIRECT($A21&amp;"!$B$5:$B$200",TRUE),0)+RIGHT(G$2,1)-1,1),"")</f>
        <v/>
      </c>
      <c r="J21" s="256"/>
      <c r="K21" s="150"/>
      <c r="L21" s="428" t="str">
        <f ca="1">IFERROR(IF(COUNTIF(INDIRECT($A21&amp;"!$B$5:$B$196",TRUE),Planif!$B21)&gt;=VALUE(RIGHT(L$2,1)),INDEX(INDIRECT($A21&amp;"!$A$5:$A$196",TRUE),MATCH(Planif!$B21,INDIRECT($A21&amp;"!$B$5:$B$196",TRUE),0)+RIGHT(L$2,1)-1,1),""),"")</f>
        <v/>
      </c>
      <c r="M21" s="151" t="str">
        <f ca="1">IFERROR(IF(COUNTIF(INDIRECT($A21&amp;"!$B$5:$B$196",TRUE),Planif!$B21)&gt;=VALUE(RIGHT(L$2,1)),INDEX(INDIRECT($A21&amp;"!$X$5:$X$196",TRUE),MATCH(Planif!$B21,INDIRECT($A21&amp;"!$B$5:$B$196",TRUE),0)+RIGHT(L$2,1)-1,1),""),"")</f>
        <v/>
      </c>
      <c r="N21" s="149" t="str">
        <f ca="1">IFERROR(IF(COUNTIF(INDIRECT($A21&amp;"!$B$5:$B$196",TRUE),Planif!$B21)&gt;=VALUE(RIGHT(L$2,1)),INDEX(INDIRECT($A21&amp;"!$Y$5:$Y$196",TRUE),MATCH(Planif!$B21,INDIRECT($A21&amp;"!$B$5:$B$196",TRUE),0)+RIGHT(L$2,1)-1,1),""),"")</f>
        <v/>
      </c>
      <c r="O21" s="256"/>
      <c r="P21" s="152"/>
      <c r="Q21" s="147" t="str">
        <f ca="1">IFERROR(IF(COUNTIF(INDIRECT($A21&amp;"!$B$5:$B$196",TRUE),Planif!$B21)&gt;=VALUE(RIGHT(Q$2,1)),INDEX(INDIRECT($A21&amp;"!$A$5:$A$196",TRUE),MATCH(Planif!$B21,INDIRECT($A21&amp;"!$B$5:$B$196",TRUE),0)+RIGHT(Q$2,1)-1,1),""),"")</f>
        <v/>
      </c>
      <c r="R21" s="148" t="str">
        <f ca="1">IFERROR(IF(COUNTIF(INDIRECT($A21&amp;"!$B$5:$B$196",TRUE),Planif!$B21)&gt;=VALUE(RIGHT(Q$2,1)),INDEX(INDIRECT($A21&amp;"!$X$5:$X$196",TRUE),MATCH(Planif!$B21,INDIRECT($A21&amp;"!$B$5:$B$196",TRUE),0)+RIGHT(Q$2,1)-1,1),""),"")</f>
        <v/>
      </c>
      <c r="S21" s="149" t="str">
        <f ca="1">IFERROR(IF(COUNTIF(INDIRECT($A21&amp;"!$B$5:$B$196",TRUE),Planif!$B21)&gt;=VALUE(RIGHT(Q$2,1)),INDEX(INDIRECT($A21&amp;"!$Y$5:$Y$196",TRUE),MATCH(Planif!$B21,INDIRECT($A21&amp;"!$B$5:$B$196",TRUE),0)+RIGHT(Q$2,1)-1,1),""),"")</f>
        <v/>
      </c>
      <c r="T21" s="256"/>
      <c r="U21" s="150"/>
      <c r="V21" s="147" t="str">
        <f ca="1">IFERROR(IF(COUNTIF(INDIRECT($A21&amp;"!$B$5:$B$196",TRUE),Planif!$B21)&gt;=VALUE(RIGHT(V$2,1)),INDEX(INDIRECT($A21&amp;"!$A$5:$A$196",TRUE),MATCH(Planif!$B21,INDIRECT($A21&amp;"!$B$5:$B$196",TRUE),0)+RIGHT(V$2,1)-1,1),""),"")</f>
        <v/>
      </c>
      <c r="W21" s="151" t="str">
        <f ca="1">IFERROR(IF(COUNTIF(INDIRECT($A21&amp;"!$B$5:$B$196",TRUE),Planif!$B21)&gt;=VALUE(RIGHT(V$2,1)),INDEX(INDIRECT($A21&amp;"!$X$5:$X$196",TRUE),MATCH(Planif!$B21,INDIRECT($A21&amp;"!$B$5:$B$196",TRUE),0)+RIGHT(V$2,1)-1,1),""),"")</f>
        <v/>
      </c>
      <c r="X21" s="149" t="str">
        <f ca="1">IFERROR(IF(COUNTIF(INDIRECT($A21&amp;"!$B$5:$B$196",TRUE),Planif!$B21)&gt;=VALUE(RIGHT(V$2,1)),INDEX(INDIRECT($A21&amp;"!$Y$5:$Y$196",TRUE),MATCH(Planif!$B21,INDIRECT($A21&amp;"!$B$5:$B$196",TRUE),0)+RIGHT(V$2,1)-1,1),""),"")</f>
        <v/>
      </c>
      <c r="Y21" s="256"/>
      <c r="Z21" s="153"/>
      <c r="AA21" s="21"/>
    </row>
    <row r="22" spans="1:27" s="455" customFormat="1" ht="15" customHeight="1" x14ac:dyDescent="0.2">
      <c r="A22" s="459" t="str">
        <f t="shared" si="0"/>
        <v>Jan_Fev</v>
      </c>
      <c r="B22" s="144">
        <f t="shared" si="4"/>
        <v>44216</v>
      </c>
      <c r="C22" s="145">
        <f t="shared" si="1"/>
        <v>44216</v>
      </c>
      <c r="D22" s="146">
        <f t="shared" si="2"/>
        <v>44216</v>
      </c>
      <c r="E22" s="240" t="str">
        <f t="shared" ca="1" si="3"/>
        <v/>
      </c>
      <c r="F22" s="33" t="str">
        <f t="shared" ca="1" si="5"/>
        <v/>
      </c>
      <c r="G22" s="427" t="str">
        <f ca="1">IFERROR(INDEX(INDIRECT($A22&amp;"!$A$5:$A$200",TRUE),MATCH(Planif!$B22,INDIRECT($A22&amp;"!$B$5:$B$200",TRUE),0)+RIGHT(G$2,1)-1,1),"")</f>
        <v>Annual Blockchain congress</v>
      </c>
      <c r="H22" s="138">
        <f ca="1">IFERROR(INDEX(INDIRECT($A22&amp;"!$X$5:$X$200",TRUE),MATCH(Planif!$B22,INDIRECT($A22&amp;"!$B$5:$B$200",TRUE),0)+RIGHT(G$2,1)-1,1),"")</f>
        <v>0</v>
      </c>
      <c r="I22" s="139">
        <f ca="1">IFERROR(INDEX(INDIRECT($A22&amp;"!$Y$5:$Y$200",TRUE),MATCH(Planif!$B22,INDIRECT($A22&amp;"!$B$5:$B$200",TRUE),0)+RIGHT(G$2,1)-1,1),"")</f>
        <v>0</v>
      </c>
      <c r="J22" s="255"/>
      <c r="K22" s="140"/>
      <c r="L22" s="427" t="str">
        <f ca="1">IFERROR(IF(COUNTIF(INDIRECT($A22&amp;"!$B$5:$B$196",TRUE),Planif!$B22)&gt;=VALUE(RIGHT(L$2,1)),INDEX(INDIRECT($A22&amp;"!$A$5:$A$196",TRUE),MATCH(Planif!$B22,INDIRECT($A22&amp;"!$B$5:$B$196",TRUE),0)+RIGHT(L$2,1)-1,1),""),"")</f>
        <v/>
      </c>
      <c r="M22" s="141" t="str">
        <f ca="1">IFERROR(IF(COUNTIF(INDIRECT($A22&amp;"!$B$5:$B$196",TRUE),Planif!$B22)&gt;=VALUE(RIGHT(L$2,1)),INDEX(INDIRECT($A22&amp;"!$X$5:$X$196",TRUE),MATCH(Planif!$B22,INDIRECT($A22&amp;"!$B$5:$B$196",TRUE),0)+RIGHT(L$2,1)-1,1),""),"")</f>
        <v/>
      </c>
      <c r="N22" s="139" t="str">
        <f ca="1">IFERROR(IF(COUNTIF(INDIRECT($A22&amp;"!$B$5:$B$196",TRUE),Planif!$B22)&gt;=VALUE(RIGHT(L$2,1)),INDEX(INDIRECT($A22&amp;"!$Y$5:$Y$196",TRUE),MATCH(Planif!$B22,INDIRECT($A22&amp;"!$B$5:$B$196",TRUE),0)+RIGHT(L$2,1)-1,1),""),"")</f>
        <v/>
      </c>
      <c r="O22" s="255"/>
      <c r="P22" s="142"/>
      <c r="Q22" s="137" t="str">
        <f ca="1">IFERROR(IF(COUNTIF(INDIRECT($A22&amp;"!$B$5:$B$196",TRUE),Planif!$B22)&gt;=VALUE(RIGHT(Q$2,1)),INDEX(INDIRECT($A22&amp;"!$A$5:$A$196",TRUE),MATCH(Planif!$B22,INDIRECT($A22&amp;"!$B$5:$B$196",TRUE),0)+RIGHT(Q$2,1)-1,1),""),"")</f>
        <v/>
      </c>
      <c r="R22" s="138" t="str">
        <f ca="1">IFERROR(IF(COUNTIF(INDIRECT($A22&amp;"!$B$5:$B$196",TRUE),Planif!$B22)&gt;=VALUE(RIGHT(Q$2,1)),INDEX(INDIRECT($A22&amp;"!$X$5:$X$196",TRUE),MATCH(Planif!$B22,INDIRECT($A22&amp;"!$B$5:$B$196",TRUE),0)+RIGHT(Q$2,1)-1,1),""),"")</f>
        <v/>
      </c>
      <c r="S22" s="139" t="str">
        <f ca="1">IFERROR(IF(COUNTIF(INDIRECT($A22&amp;"!$B$5:$B$196",TRUE),Planif!$B22)&gt;=VALUE(RIGHT(Q$2,1)),INDEX(INDIRECT($A22&amp;"!$Y$5:$Y$196",TRUE),MATCH(Planif!$B22,INDIRECT($A22&amp;"!$B$5:$B$196",TRUE),0)+RIGHT(Q$2,1)-1,1),""),"")</f>
        <v/>
      </c>
      <c r="T22" s="255"/>
      <c r="U22" s="140"/>
      <c r="V22" s="137" t="str">
        <f ca="1">IFERROR(IF(COUNTIF(INDIRECT($A22&amp;"!$B$5:$B$196",TRUE),Planif!$B22)&gt;=VALUE(RIGHT(V$2,1)),INDEX(INDIRECT($A22&amp;"!$A$5:$A$196",TRUE),MATCH(Planif!$B22,INDIRECT($A22&amp;"!$B$5:$B$196",TRUE),0)+RIGHT(V$2,1)-1,1),""),"")</f>
        <v/>
      </c>
      <c r="W22" s="141" t="str">
        <f ca="1">IFERROR(IF(COUNTIF(INDIRECT($A22&amp;"!$B$5:$B$196",TRUE),Planif!$B22)&gt;=VALUE(RIGHT(V$2,1)),INDEX(INDIRECT($A22&amp;"!$X$5:$X$196",TRUE),MATCH(Planif!$B22,INDIRECT($A22&amp;"!$B$5:$B$196",TRUE),0)+RIGHT(V$2,1)-1,1),""),"")</f>
        <v/>
      </c>
      <c r="X22" s="139" t="str">
        <f ca="1">IFERROR(IF(COUNTIF(INDIRECT($A22&amp;"!$B$5:$B$196",TRUE),Planif!$B22)&gt;=VALUE(RIGHT(V$2,1)),INDEX(INDIRECT($A22&amp;"!$Y$5:$Y$196",TRUE),MATCH(Planif!$B22,INDIRECT($A22&amp;"!$B$5:$B$196",TRUE),0)+RIGHT(V$2,1)-1,1),""),"")</f>
        <v/>
      </c>
      <c r="Y22" s="255"/>
      <c r="Z22" s="143"/>
      <c r="AA22" s="21"/>
    </row>
    <row r="23" spans="1:27" s="455" customFormat="1" ht="25.5" x14ac:dyDescent="0.2">
      <c r="A23" s="459" t="str">
        <f t="shared" si="0"/>
        <v>Jan_Fev</v>
      </c>
      <c r="B23" s="144">
        <f t="shared" si="4"/>
        <v>44217</v>
      </c>
      <c r="C23" s="145">
        <f t="shared" si="1"/>
        <v>44217</v>
      </c>
      <c r="D23" s="146">
        <f t="shared" si="2"/>
        <v>44217</v>
      </c>
      <c r="E23" s="241" t="str">
        <f t="shared" ca="1" si="3"/>
        <v/>
      </c>
      <c r="F23" s="34" t="str">
        <f t="shared" ca="1" si="5"/>
        <v/>
      </c>
      <c r="G23" s="428" t="str">
        <f ca="1">IFERROR(INDEX(INDIRECT($A23&amp;"!$A$5:$A$200",TRUE),MATCH(Planif!$B23,INDIRECT($A23&amp;"!$B$5:$B$200",TRUE),0)+RIGHT(G$2,1)-1,1),"")</f>
        <v>Rassemblement et cortège en faveur des mineurs non accompagnés (MNA).</v>
      </c>
      <c r="H23" s="148">
        <f ca="1">IFERROR(INDEX(INDIRECT($A23&amp;"!$X$5:$X$200",TRUE),MATCH(Planif!$B23,INDIRECT($A23&amp;"!$B$5:$B$200",TRUE),0)+RIGHT(G$2,1)-1,1),"")</f>
        <v>0</v>
      </c>
      <c r="I23" s="149">
        <f ca="1">IFERROR(INDEX(INDIRECT($A23&amp;"!$Y$5:$Y$200",TRUE),MATCH(Planif!$B23,INDIRECT($A23&amp;"!$B$5:$B$200",TRUE),0)+RIGHT(G$2,1)-1,1),"")</f>
        <v>0</v>
      </c>
      <c r="J23" s="256"/>
      <c r="K23" s="150"/>
      <c r="L23" s="428" t="str">
        <f ca="1">IFERROR(IF(COUNTIF(INDIRECT($A23&amp;"!$B$5:$B$196",TRUE),Planif!$B23)&gt;=VALUE(RIGHT(L$2,1)),INDEX(INDIRECT($A23&amp;"!$A$5:$A$196",TRUE),MATCH(Planif!$B23,INDIRECT($A23&amp;"!$B$5:$B$196",TRUE),0)+RIGHT(L$2,1)-1,1),""),"")</f>
        <v/>
      </c>
      <c r="M23" s="151" t="str">
        <f ca="1">IFERROR(IF(COUNTIF(INDIRECT($A23&amp;"!$B$5:$B$196",TRUE),Planif!$B23)&gt;=VALUE(RIGHT(L$2,1)),INDEX(INDIRECT($A23&amp;"!$X$5:$X$196",TRUE),MATCH(Planif!$B23,INDIRECT($A23&amp;"!$B$5:$B$196",TRUE),0)+RIGHT(L$2,1)-1,1),""),"")</f>
        <v/>
      </c>
      <c r="N23" s="149" t="str">
        <f ca="1">IFERROR(IF(COUNTIF(INDIRECT($A23&amp;"!$B$5:$B$196",TRUE),Planif!$B23)&gt;=VALUE(RIGHT(L$2,1)),INDEX(INDIRECT($A23&amp;"!$Y$5:$Y$196",TRUE),MATCH(Planif!$B23,INDIRECT($A23&amp;"!$B$5:$B$196",TRUE),0)+RIGHT(L$2,1)-1,1),""),"")</f>
        <v/>
      </c>
      <c r="O23" s="256"/>
      <c r="P23" s="152"/>
      <c r="Q23" s="147" t="str">
        <f ca="1">IFERROR(IF(COUNTIF(INDIRECT($A23&amp;"!$B$5:$B$196",TRUE),Planif!$B23)&gt;=VALUE(RIGHT(Q$2,1)),INDEX(INDIRECT($A23&amp;"!$A$5:$A$196",TRUE),MATCH(Planif!$B23,INDIRECT($A23&amp;"!$B$5:$B$196",TRUE),0)+RIGHT(Q$2,1)-1,1),""),"")</f>
        <v/>
      </c>
      <c r="R23" s="148" t="str">
        <f ca="1">IFERROR(IF(COUNTIF(INDIRECT($A23&amp;"!$B$5:$B$196",TRUE),Planif!$B23)&gt;=VALUE(RIGHT(Q$2,1)),INDEX(INDIRECT($A23&amp;"!$X$5:$X$196",TRUE),MATCH(Planif!$B23,INDIRECT($A23&amp;"!$B$5:$B$196",TRUE),0)+RIGHT(Q$2,1)-1,1),""),"")</f>
        <v/>
      </c>
      <c r="S23" s="149" t="str">
        <f ca="1">IFERROR(IF(COUNTIF(INDIRECT($A23&amp;"!$B$5:$B$196",TRUE),Planif!$B23)&gt;=VALUE(RIGHT(Q$2,1)),INDEX(INDIRECT($A23&amp;"!$Y$5:$Y$196",TRUE),MATCH(Planif!$B23,INDIRECT($A23&amp;"!$B$5:$B$196",TRUE),0)+RIGHT(Q$2,1)-1,1),""),"")</f>
        <v/>
      </c>
      <c r="T23" s="256"/>
      <c r="U23" s="150"/>
      <c r="V23" s="147" t="str">
        <f ca="1">IFERROR(IF(COUNTIF(INDIRECT($A23&amp;"!$B$5:$B$196",TRUE),Planif!$B23)&gt;=VALUE(RIGHT(V$2,1)),INDEX(INDIRECT($A23&amp;"!$A$5:$A$196",TRUE),MATCH(Planif!$B23,INDIRECT($A23&amp;"!$B$5:$B$196",TRUE),0)+RIGHT(V$2,1)-1,1),""),"")</f>
        <v/>
      </c>
      <c r="W23" s="151" t="str">
        <f ca="1">IFERROR(IF(COUNTIF(INDIRECT($A23&amp;"!$B$5:$B$196",TRUE),Planif!$B23)&gt;=VALUE(RIGHT(V$2,1)),INDEX(INDIRECT($A23&amp;"!$X$5:$X$196",TRUE),MATCH(Planif!$B23,INDIRECT($A23&amp;"!$B$5:$B$196",TRUE),0)+RIGHT(V$2,1)-1,1),""),"")</f>
        <v/>
      </c>
      <c r="X23" s="149" t="str">
        <f ca="1">IFERROR(IF(COUNTIF(INDIRECT($A23&amp;"!$B$5:$B$196",TRUE),Planif!$B23)&gt;=VALUE(RIGHT(V$2,1)),INDEX(INDIRECT($A23&amp;"!$Y$5:$Y$196",TRUE),MATCH(Planif!$B23,INDIRECT($A23&amp;"!$B$5:$B$196",TRUE),0)+RIGHT(V$2,1)-1,1),""),"")</f>
        <v/>
      </c>
      <c r="Y23" s="256"/>
      <c r="Z23" s="153"/>
      <c r="AA23" s="21"/>
    </row>
    <row r="24" spans="1:27" s="455" customFormat="1" ht="15" customHeight="1" x14ac:dyDescent="0.2">
      <c r="A24" s="459" t="str">
        <f t="shared" si="0"/>
        <v>Jan_Fev</v>
      </c>
      <c r="B24" s="144">
        <f t="shared" si="4"/>
        <v>44218</v>
      </c>
      <c r="C24" s="145">
        <f t="shared" si="1"/>
        <v>44218</v>
      </c>
      <c r="D24" s="146">
        <f t="shared" si="2"/>
        <v>44218</v>
      </c>
      <c r="E24" s="240" t="str">
        <f t="shared" ca="1" si="3"/>
        <v/>
      </c>
      <c r="F24" s="33" t="str">
        <f t="shared" ca="1" si="5"/>
        <v/>
      </c>
      <c r="G24" s="427" t="str">
        <f ca="1">IFERROR(INDEX(INDIRECT($A24&amp;"!$A$5:$A$200",TRUE),MATCH(Planif!$B24,INDIRECT($A24&amp;"!$B$5:$B$200",TRUE),0)+RIGHT(G$2,1)-1,1),"")</f>
        <v>Salon du voyage à Palexpo</v>
      </c>
      <c r="H24" s="138">
        <f ca="1">IFERROR(INDEX(INDIRECT($A24&amp;"!$X$5:$X$200",TRUE),MATCH(Planif!$B24,INDIRECT($A24&amp;"!$B$5:$B$200",TRUE),0)+RIGHT(G$2,1)-1,1),"")</f>
        <v>0</v>
      </c>
      <c r="I24" s="139">
        <f ca="1">IFERROR(INDEX(INDIRECT($A24&amp;"!$Y$5:$Y$200",TRUE),MATCH(Planif!$B24,INDIRECT($A24&amp;"!$B$5:$B$200",TRUE),0)+RIGHT(G$2,1)-1,1),"")</f>
        <v>0</v>
      </c>
      <c r="J24" s="255"/>
      <c r="K24" s="140"/>
      <c r="L24" s="427" t="str">
        <f ca="1">IFERROR(IF(COUNTIF(INDIRECT($A24&amp;"!$B$5:$B$196",TRUE),Planif!$B24)&gt;=VALUE(RIGHT(L$2,1)),INDEX(INDIRECT($A24&amp;"!$A$5:$A$196",TRUE),MATCH(Planif!$B24,INDIRECT($A24&amp;"!$B$5:$B$196",TRUE),0)+RIGHT(L$2,1)-1,1),""),"")</f>
        <v/>
      </c>
      <c r="M24" s="141" t="str">
        <f ca="1">IFERROR(IF(COUNTIF(INDIRECT($A24&amp;"!$B$5:$B$196",TRUE),Planif!$B24)&gt;=VALUE(RIGHT(L$2,1)),INDEX(INDIRECT($A24&amp;"!$X$5:$X$196",TRUE),MATCH(Planif!$B24,INDIRECT($A24&amp;"!$B$5:$B$196",TRUE),0)+RIGHT(L$2,1)-1,1),""),"")</f>
        <v/>
      </c>
      <c r="N24" s="139" t="str">
        <f ca="1">IFERROR(IF(COUNTIF(INDIRECT($A24&amp;"!$B$5:$B$196",TRUE),Planif!$B24)&gt;=VALUE(RIGHT(L$2,1)),INDEX(INDIRECT($A24&amp;"!$Y$5:$Y$196",TRUE),MATCH(Planif!$B24,INDIRECT($A24&amp;"!$B$5:$B$196",TRUE),0)+RIGHT(L$2,1)-1,1),""),"")</f>
        <v/>
      </c>
      <c r="O24" s="255"/>
      <c r="P24" s="142"/>
      <c r="Q24" s="137" t="str">
        <f ca="1">IFERROR(IF(COUNTIF(INDIRECT($A24&amp;"!$B$5:$B$196",TRUE),Planif!$B24)&gt;=VALUE(RIGHT(Q$2,1)),INDEX(INDIRECT($A24&amp;"!$A$5:$A$196",TRUE),MATCH(Planif!$B24,INDIRECT($A24&amp;"!$B$5:$B$196",TRUE),0)+RIGHT(Q$2,1)-1,1),""),"")</f>
        <v/>
      </c>
      <c r="R24" s="138" t="str">
        <f ca="1">IFERROR(IF(COUNTIF(INDIRECT($A24&amp;"!$B$5:$B$196",TRUE),Planif!$B24)&gt;=VALUE(RIGHT(Q$2,1)),INDEX(INDIRECT($A24&amp;"!$X$5:$X$196",TRUE),MATCH(Planif!$B24,INDIRECT($A24&amp;"!$B$5:$B$196",TRUE),0)+RIGHT(Q$2,1)-1,1),""),"")</f>
        <v/>
      </c>
      <c r="S24" s="139" t="str">
        <f ca="1">IFERROR(IF(COUNTIF(INDIRECT($A24&amp;"!$B$5:$B$196",TRUE),Planif!$B24)&gt;=VALUE(RIGHT(Q$2,1)),INDEX(INDIRECT($A24&amp;"!$Y$5:$Y$196",TRUE),MATCH(Planif!$B24,INDIRECT($A24&amp;"!$B$5:$B$196",TRUE),0)+RIGHT(Q$2,1)-1,1),""),"")</f>
        <v/>
      </c>
      <c r="T24" s="255"/>
      <c r="U24" s="140"/>
      <c r="V24" s="137" t="str">
        <f ca="1">IFERROR(IF(COUNTIF(INDIRECT($A24&amp;"!$B$5:$B$196",TRUE),Planif!$B24)&gt;=VALUE(RIGHT(V$2,1)),INDEX(INDIRECT($A24&amp;"!$A$5:$A$196",TRUE),MATCH(Planif!$B24,INDIRECT($A24&amp;"!$B$5:$B$196",TRUE),0)+RIGHT(V$2,1)-1,1),""),"")</f>
        <v/>
      </c>
      <c r="W24" s="141" t="str">
        <f ca="1">IFERROR(IF(COUNTIF(INDIRECT($A24&amp;"!$B$5:$B$196",TRUE),Planif!$B24)&gt;=VALUE(RIGHT(V$2,1)),INDEX(INDIRECT($A24&amp;"!$X$5:$X$196",TRUE),MATCH(Planif!$B24,INDIRECT($A24&amp;"!$B$5:$B$196",TRUE),0)+RIGHT(V$2,1)-1,1),""),"")</f>
        <v/>
      </c>
      <c r="X24" s="139" t="str">
        <f ca="1">IFERROR(IF(COUNTIF(INDIRECT($A24&amp;"!$B$5:$B$196",TRUE),Planif!$B24)&gt;=VALUE(RIGHT(V$2,1)),INDEX(INDIRECT($A24&amp;"!$Y$5:$Y$196",TRUE),MATCH(Planif!$B24,INDIRECT($A24&amp;"!$B$5:$B$196",TRUE),0)+RIGHT(V$2,1)-1,1),""),"")</f>
        <v/>
      </c>
      <c r="Y24" s="255"/>
      <c r="Z24" s="143"/>
      <c r="AA24" s="21"/>
    </row>
    <row r="25" spans="1:27" s="455" customFormat="1" ht="15" customHeight="1" x14ac:dyDescent="0.2">
      <c r="A25" s="459" t="str">
        <f t="shared" si="0"/>
        <v>Jan_Fev</v>
      </c>
      <c r="B25" s="144">
        <f t="shared" si="4"/>
        <v>44219</v>
      </c>
      <c r="C25" s="145">
        <f t="shared" si="1"/>
        <v>44219</v>
      </c>
      <c r="D25" s="146">
        <f t="shared" si="2"/>
        <v>44219</v>
      </c>
      <c r="E25" s="241" t="str">
        <f t="shared" ca="1" si="3"/>
        <v/>
      </c>
      <c r="F25" s="34" t="str">
        <f t="shared" ca="1" si="5"/>
        <v/>
      </c>
      <c r="G25" s="428" t="str">
        <f ca="1">IFERROR(INDEX(INDIRECT($A25&amp;"!$A$5:$A$200",TRUE),MATCH(Planif!$B25,INDIRECT($A25&amp;"!$B$5:$B$200",TRUE),0)+RIGHT(G$2,1)-1,1),"")</f>
        <v>Tarmac</v>
      </c>
      <c r="H25" s="148">
        <f ca="1">IFERROR(INDEX(INDIRECT($A25&amp;"!$X$5:$X$200",TRUE),MATCH(Planif!$B25,INDIRECT($A25&amp;"!$B$5:$B$200",TRUE),0)+RIGHT(G$2,1)-1,1),"")</f>
        <v>13</v>
      </c>
      <c r="I25" s="149">
        <f ca="1">IFERROR(INDEX(INDIRECT($A25&amp;"!$Y$5:$Y$200",TRUE),MATCH(Planif!$B25,INDIRECT($A25&amp;"!$B$5:$B$200",TRUE),0)+RIGHT(G$2,1)-1,1),"")</f>
        <v>0</v>
      </c>
      <c r="J25" s="256"/>
      <c r="K25" s="150"/>
      <c r="L25" s="428" t="str">
        <f ca="1">IFERROR(IF(COUNTIF(INDIRECT($A25&amp;"!$B$5:$B$196",TRUE),Planif!$B25)&gt;=VALUE(RIGHT(L$2,1)),INDEX(INDIRECT($A25&amp;"!$A$5:$A$196",TRUE),MATCH(Planif!$B25,INDIRECT($A25&amp;"!$B$5:$B$196",TRUE),0)+RIGHT(L$2,1)-1,1),""),"")</f>
        <v>Tarmac</v>
      </c>
      <c r="M25" s="236">
        <f ca="1">IFERROR(IF(COUNTIF(INDIRECT($A25&amp;"!$B$5:$B$196",TRUE),Planif!$B25)&gt;=VALUE(RIGHT(L$2,1)),INDEX(INDIRECT($A25&amp;"!$X$5:$X$196",TRUE),MATCH(Planif!$B25,INDIRECT($A25&amp;"!$B$5:$B$196",TRUE),0)+RIGHT(L$2,1)-1,1),""),"")</f>
        <v>13</v>
      </c>
      <c r="N25" s="149">
        <f ca="1">IFERROR(IF(COUNTIF(INDIRECT($A25&amp;"!$B$5:$B$196",TRUE),Planif!$B25)&gt;=VALUE(RIGHT(L$2,1)),INDEX(INDIRECT($A25&amp;"!$Y$5:$Y$196",TRUE),MATCH(Planif!$B25,INDIRECT($A25&amp;"!$B$5:$B$196",TRUE),0)+RIGHT(L$2,1)-1,1),""),"")</f>
        <v>0</v>
      </c>
      <c r="O25" s="256"/>
      <c r="P25" s="152"/>
      <c r="Q25" s="147" t="str">
        <f ca="1">IFERROR(IF(COUNTIF(INDIRECT($A25&amp;"!$B$5:$B$196",TRUE),Planif!$B25)&gt;=VALUE(RIGHT(Q$2,1)),INDEX(INDIRECT($A25&amp;"!$A$5:$A$196",TRUE),MATCH(Planif!$B25,INDIRECT($A25&amp;"!$B$5:$B$196",TRUE),0)+RIGHT(Q$2,1)-1,1),""),"")</f>
        <v/>
      </c>
      <c r="R25" s="148" t="str">
        <f ca="1">IFERROR(IF(COUNTIF(INDIRECT($A25&amp;"!$B$5:$B$196",TRUE),Planif!$B25)&gt;=VALUE(RIGHT(Q$2,1)),INDEX(INDIRECT($A25&amp;"!$X$5:$X$196",TRUE),MATCH(Planif!$B25,INDIRECT($A25&amp;"!$B$5:$B$196",TRUE),0)+RIGHT(Q$2,1)-1,1),""),"")</f>
        <v/>
      </c>
      <c r="S25" s="149" t="str">
        <f ca="1">IFERROR(IF(COUNTIF(INDIRECT($A25&amp;"!$B$5:$B$196",TRUE),Planif!$B25)&gt;=VALUE(RIGHT(Q$2,1)),INDEX(INDIRECT($A25&amp;"!$Y$5:$Y$196",TRUE),MATCH(Planif!$B25,INDIRECT($A25&amp;"!$B$5:$B$196",TRUE),0)+RIGHT(Q$2,1)-1,1),""),"")</f>
        <v/>
      </c>
      <c r="T25" s="256"/>
      <c r="U25" s="150"/>
      <c r="V25" s="147" t="str">
        <f ca="1">IFERROR(IF(COUNTIF(INDIRECT($A25&amp;"!$B$5:$B$196",TRUE),Planif!$B25)&gt;=VALUE(RIGHT(V$2,1)),INDEX(INDIRECT($A25&amp;"!$A$5:$A$196",TRUE),MATCH(Planif!$B25,INDIRECT($A25&amp;"!$B$5:$B$196",TRUE),0)+RIGHT(V$2,1)-1,1),""),"")</f>
        <v/>
      </c>
      <c r="W25" s="151" t="str">
        <f ca="1">IFERROR(IF(COUNTIF(INDIRECT($A25&amp;"!$B$5:$B$196",TRUE),Planif!$B25)&gt;=VALUE(RIGHT(V$2,1)),INDEX(INDIRECT($A25&amp;"!$X$5:$X$196",TRUE),MATCH(Planif!$B25,INDIRECT($A25&amp;"!$B$5:$B$196",TRUE),0)+RIGHT(V$2,1)-1,1),""),"")</f>
        <v/>
      </c>
      <c r="X25" s="149" t="str">
        <f ca="1">IFERROR(IF(COUNTIF(INDIRECT($A25&amp;"!$B$5:$B$196",TRUE),Planif!$B25)&gt;=VALUE(RIGHT(V$2,1)),INDEX(INDIRECT($A25&amp;"!$Y$5:$Y$196",TRUE),MATCH(Planif!$B25,INDIRECT($A25&amp;"!$B$5:$B$196",TRUE),0)+RIGHT(V$2,1)-1,1),""),"")</f>
        <v/>
      </c>
      <c r="Y25" s="256"/>
      <c r="Z25" s="153"/>
      <c r="AA25" s="21"/>
    </row>
    <row r="26" spans="1:27" s="455" customFormat="1" ht="15" customHeight="1" x14ac:dyDescent="0.2">
      <c r="A26" s="459" t="str">
        <f t="shared" si="0"/>
        <v>Jan_Fev</v>
      </c>
      <c r="B26" s="144">
        <f t="shared" si="4"/>
        <v>44220</v>
      </c>
      <c r="C26" s="145">
        <f t="shared" si="1"/>
        <v>44220</v>
      </c>
      <c r="D26" s="146">
        <f t="shared" si="2"/>
        <v>44220</v>
      </c>
      <c r="E26" s="240" t="str">
        <f t="shared" ca="1" si="3"/>
        <v/>
      </c>
      <c r="F26" s="33" t="str">
        <f t="shared" ca="1" si="5"/>
        <v/>
      </c>
      <c r="G26" s="427" t="str">
        <f ca="1">IFERROR(INDEX(INDIRECT($A26&amp;"!$A$5:$A$200",TRUE),MATCH(Planif!$B26,INDIRECT($A26&amp;"!$B$5:$B$200",TRUE),0)+RIGHT(G$2,1)-1,1),"")</f>
        <v>Tarmac</v>
      </c>
      <c r="H26" s="138">
        <f ca="1">IFERROR(INDEX(INDIRECT($A26&amp;"!$X$5:$X$200",TRUE),MATCH(Planif!$B26,INDIRECT($A26&amp;"!$B$5:$B$200",TRUE),0)+RIGHT(G$2,1)-1,1),"")</f>
        <v>14</v>
      </c>
      <c r="I26" s="139">
        <f ca="1">IFERROR(INDEX(INDIRECT($A26&amp;"!$Y$5:$Y$200",TRUE),MATCH(Planif!$B26,INDIRECT($A26&amp;"!$B$5:$B$200",TRUE),0)+RIGHT(G$2,1)-1,1),"")</f>
        <v>5</v>
      </c>
      <c r="J26" s="255"/>
      <c r="K26" s="140"/>
      <c r="L26" s="427" t="str">
        <f ca="1">IFERROR(IF(COUNTIF(INDIRECT($A26&amp;"!$B$5:$B$196",TRUE),Planif!$B26)&gt;=VALUE(RIGHT(L$2,1)),INDEX(INDIRECT($A26&amp;"!$A$5:$A$196",TRUE),MATCH(Planif!$B26,INDIRECT($A26&amp;"!$B$5:$B$196",TRUE),0)+RIGHT(L$2,1)-1,1),""),"")</f>
        <v>Tarmac</v>
      </c>
      <c r="M26" s="141">
        <f ca="1">IFERROR(IF(COUNTIF(INDIRECT($A26&amp;"!$B$5:$B$196",TRUE),Planif!$B26)&gt;=VALUE(RIGHT(L$2,1)),INDEX(INDIRECT($A26&amp;"!$X$5:$X$196",TRUE),MATCH(Planif!$B26,INDIRECT($A26&amp;"!$B$5:$B$196",TRUE),0)+RIGHT(L$2,1)-1,1),""),"")</f>
        <v>14</v>
      </c>
      <c r="N26" s="139">
        <f ca="1">IFERROR(IF(COUNTIF(INDIRECT($A26&amp;"!$B$5:$B$196",TRUE),Planif!$B26)&gt;=VALUE(RIGHT(L$2,1)),INDEX(INDIRECT($A26&amp;"!$Y$5:$Y$196",TRUE),MATCH(Planif!$B26,INDIRECT($A26&amp;"!$B$5:$B$196",TRUE),0)+RIGHT(L$2,1)-1,1),""),"")</f>
        <v>0</v>
      </c>
      <c r="O26" s="255"/>
      <c r="P26" s="142"/>
      <c r="Q26" s="137" t="str">
        <f ca="1">IFERROR(IF(COUNTIF(INDIRECT($A26&amp;"!$B$5:$B$196",TRUE),Planif!$B26)&gt;=VALUE(RIGHT(Q$2,1)),INDEX(INDIRECT($A26&amp;"!$A$5:$A$196",TRUE),MATCH(Planif!$B26,INDIRECT($A26&amp;"!$B$5:$B$196",TRUE),0)+RIGHT(Q$2,1)-1,1),""),"")</f>
        <v/>
      </c>
      <c r="R26" s="138" t="str">
        <f ca="1">IFERROR(IF(COUNTIF(INDIRECT($A26&amp;"!$B$5:$B$196",TRUE),Planif!$B26)&gt;=VALUE(RIGHT(Q$2,1)),INDEX(INDIRECT($A26&amp;"!$X$5:$X$196",TRUE),MATCH(Planif!$B26,INDIRECT($A26&amp;"!$B$5:$B$196",TRUE),0)+RIGHT(Q$2,1)-1,1),""),"")</f>
        <v/>
      </c>
      <c r="S26" s="139" t="str">
        <f ca="1">IFERROR(IF(COUNTIF(INDIRECT($A26&amp;"!$B$5:$B$196",TRUE),Planif!$B26)&gt;=VALUE(RIGHT(Q$2,1)),INDEX(INDIRECT($A26&amp;"!$Y$5:$Y$196",TRUE),MATCH(Planif!$B26,INDIRECT($A26&amp;"!$B$5:$B$196",TRUE),0)+RIGHT(Q$2,1)-1,1),""),"")</f>
        <v/>
      </c>
      <c r="T26" s="255"/>
      <c r="U26" s="140"/>
      <c r="V26" s="137" t="str">
        <f ca="1">IFERROR(IF(COUNTIF(INDIRECT($A26&amp;"!$B$5:$B$196",TRUE),Planif!$B26)&gt;=VALUE(RIGHT(V$2,1)),INDEX(INDIRECT($A26&amp;"!$A$5:$A$196",TRUE),MATCH(Planif!$B26,INDIRECT($A26&amp;"!$B$5:$B$196",TRUE),0)+RIGHT(V$2,1)-1,1),""),"")</f>
        <v/>
      </c>
      <c r="W26" s="141" t="str">
        <f ca="1">IFERROR(IF(COUNTIF(INDIRECT($A26&amp;"!$B$5:$B$196",TRUE),Planif!$B26)&gt;=VALUE(RIGHT(V$2,1)),INDEX(INDIRECT($A26&amp;"!$X$5:$X$196",TRUE),MATCH(Planif!$B26,INDIRECT($A26&amp;"!$B$5:$B$196",TRUE),0)+RIGHT(V$2,1)-1,1),""),"")</f>
        <v/>
      </c>
      <c r="X26" s="139" t="str">
        <f ca="1">IFERROR(IF(COUNTIF(INDIRECT($A26&amp;"!$B$5:$B$196",TRUE),Planif!$B26)&gt;=VALUE(RIGHT(V$2,1)),INDEX(INDIRECT($A26&amp;"!$Y$5:$Y$196",TRUE),MATCH(Planif!$B26,INDIRECT($A26&amp;"!$B$5:$B$196",TRUE),0)+RIGHT(V$2,1)-1,1),""),"")</f>
        <v/>
      </c>
      <c r="Y26" s="255"/>
      <c r="Z26" s="143"/>
      <c r="AA26" s="21"/>
    </row>
    <row r="27" spans="1:27" s="455" customFormat="1" ht="15" customHeight="1" x14ac:dyDescent="0.2">
      <c r="A27" s="459" t="str">
        <f t="shared" si="0"/>
        <v>Jan_Fev</v>
      </c>
      <c r="B27" s="144">
        <f t="shared" si="4"/>
        <v>44221</v>
      </c>
      <c r="C27" s="145">
        <f t="shared" si="1"/>
        <v>44221</v>
      </c>
      <c r="D27" s="146">
        <f t="shared" si="2"/>
        <v>44221</v>
      </c>
      <c r="E27" s="241" t="str">
        <f t="shared" ca="1" si="3"/>
        <v/>
      </c>
      <c r="F27" s="34" t="str">
        <f t="shared" ca="1" si="5"/>
        <v/>
      </c>
      <c r="G27" s="428" t="str">
        <f ca="1">IFERROR(INDEX(INDIRECT($A27&amp;"!$A$5:$A$200",TRUE),MATCH(Planif!$B27,INDIRECT($A27&amp;"!$B$5:$B$200",TRUE),0)+RIGHT(G$2,1)-1,1),"")</f>
        <v/>
      </c>
      <c r="H27" s="148" t="str">
        <f ca="1">IFERROR(INDEX(INDIRECT($A27&amp;"!$X$5:$X$200",TRUE),MATCH(Planif!$B27,INDIRECT($A27&amp;"!$B$5:$B$200",TRUE),0)+RIGHT(G$2,1)-1,1),"")</f>
        <v/>
      </c>
      <c r="I27" s="149" t="str">
        <f ca="1">IFERROR(INDEX(INDIRECT($A27&amp;"!$Y$5:$Y$200",TRUE),MATCH(Planif!$B27,INDIRECT($A27&amp;"!$B$5:$B$200",TRUE),0)+RIGHT(G$2,1)-1,1),"")</f>
        <v/>
      </c>
      <c r="J27" s="256"/>
      <c r="K27" s="150"/>
      <c r="L27" s="428" t="str">
        <f ca="1">IFERROR(IF(COUNTIF(INDIRECT($A27&amp;"!$B$5:$B$196",TRUE),Planif!$B27)&gt;=VALUE(RIGHT(L$2,1)),INDEX(INDIRECT($A27&amp;"!$A$5:$A$196",TRUE),MATCH(Planif!$B27,INDIRECT($A27&amp;"!$B$5:$B$196",TRUE),0)+RIGHT(L$2,1)-1,1),""),"")</f>
        <v/>
      </c>
      <c r="M27" s="151" t="str">
        <f ca="1">IFERROR(IF(COUNTIF(INDIRECT($A27&amp;"!$B$5:$B$196",TRUE),Planif!$B27)&gt;=VALUE(RIGHT(L$2,1)),INDEX(INDIRECT($A27&amp;"!$X$5:$X$196",TRUE),MATCH(Planif!$B27,INDIRECT($A27&amp;"!$B$5:$B$196",TRUE),0)+RIGHT(L$2,1)-1,1),""),"")</f>
        <v/>
      </c>
      <c r="N27" s="149" t="str">
        <f ca="1">IFERROR(IF(COUNTIF(INDIRECT($A27&amp;"!$B$5:$B$196",TRUE),Planif!$B27)&gt;=VALUE(RIGHT(L$2,1)),INDEX(INDIRECT($A27&amp;"!$Y$5:$Y$196",TRUE),MATCH(Planif!$B27,INDIRECT($A27&amp;"!$B$5:$B$196",TRUE),0)+RIGHT(L$2,1)-1,1),""),"")</f>
        <v/>
      </c>
      <c r="O27" s="256"/>
      <c r="P27" s="152"/>
      <c r="Q27" s="147" t="str">
        <f ca="1">IFERROR(IF(COUNTIF(INDIRECT($A27&amp;"!$B$5:$B$196",TRUE),Planif!$B27)&gt;=VALUE(RIGHT(Q$2,1)),INDEX(INDIRECT($A27&amp;"!$A$5:$A$196",TRUE),MATCH(Planif!$B27,INDIRECT($A27&amp;"!$B$5:$B$196",TRUE),0)+RIGHT(Q$2,1)-1,1),""),"")</f>
        <v/>
      </c>
      <c r="R27" s="148" t="str">
        <f ca="1">IFERROR(IF(COUNTIF(INDIRECT($A27&amp;"!$B$5:$B$196",TRUE),Planif!$B27)&gt;=VALUE(RIGHT(Q$2,1)),INDEX(INDIRECT($A27&amp;"!$X$5:$X$196",TRUE),MATCH(Planif!$B27,INDIRECT($A27&amp;"!$B$5:$B$196",TRUE),0)+RIGHT(Q$2,1)-1,1),""),"")</f>
        <v/>
      </c>
      <c r="S27" s="149" t="str">
        <f ca="1">IFERROR(IF(COUNTIF(INDIRECT($A27&amp;"!$B$5:$B$196",TRUE),Planif!$B27)&gt;=VALUE(RIGHT(Q$2,1)),INDEX(INDIRECT($A27&amp;"!$Y$5:$Y$196",TRUE),MATCH(Planif!$B27,INDIRECT($A27&amp;"!$B$5:$B$196",TRUE),0)+RIGHT(Q$2,1)-1,1),""),"")</f>
        <v/>
      </c>
      <c r="T27" s="256"/>
      <c r="U27" s="150"/>
      <c r="V27" s="147" t="str">
        <f ca="1">IFERROR(IF(COUNTIF(INDIRECT($A27&amp;"!$B$5:$B$196",TRUE),Planif!$B27)&gt;=VALUE(RIGHT(V$2,1)),INDEX(INDIRECT($A27&amp;"!$A$5:$A$196",TRUE),MATCH(Planif!$B27,INDIRECT($A27&amp;"!$B$5:$B$196",TRUE),0)+RIGHT(V$2,1)-1,1),""),"")</f>
        <v/>
      </c>
      <c r="W27" s="151" t="str">
        <f ca="1">IFERROR(IF(COUNTIF(INDIRECT($A27&amp;"!$B$5:$B$196",TRUE),Planif!$B27)&gt;=VALUE(RIGHT(V$2,1)),INDEX(INDIRECT($A27&amp;"!$X$5:$X$196",TRUE),MATCH(Planif!$B27,INDIRECT($A27&amp;"!$B$5:$B$196",TRUE),0)+RIGHT(V$2,1)-1,1),""),"")</f>
        <v/>
      </c>
      <c r="X27" s="149" t="str">
        <f ca="1">IFERROR(IF(COUNTIF(INDIRECT($A27&amp;"!$B$5:$B$196",TRUE),Planif!$B27)&gt;=VALUE(RIGHT(V$2,1)),INDEX(INDIRECT($A27&amp;"!$Y$5:$Y$196",TRUE),MATCH(Planif!$B27,INDIRECT($A27&amp;"!$B$5:$B$196",TRUE),0)+RIGHT(V$2,1)-1,1),""),"")</f>
        <v/>
      </c>
      <c r="Y27" s="256"/>
      <c r="Z27" s="153"/>
      <c r="AA27" s="21"/>
    </row>
    <row r="28" spans="1:27" s="455" customFormat="1" ht="15" x14ac:dyDescent="0.2">
      <c r="A28" s="459" t="str">
        <f t="shared" si="0"/>
        <v>Jan_Fev</v>
      </c>
      <c r="B28" s="144">
        <f t="shared" si="4"/>
        <v>44222</v>
      </c>
      <c r="C28" s="145">
        <f t="shared" si="1"/>
        <v>44222</v>
      </c>
      <c r="D28" s="146">
        <f t="shared" si="2"/>
        <v>44222</v>
      </c>
      <c r="E28" s="240" t="str">
        <f t="shared" ca="1" si="3"/>
        <v/>
      </c>
      <c r="F28" s="33" t="str">
        <f t="shared" ca="1" si="5"/>
        <v/>
      </c>
      <c r="G28" s="275" t="str">
        <f ca="1">IFERROR(INDEX(INDIRECT($A28&amp;"!$A$5:$A$200",TRUE),MATCH(Planif!$B28,INDIRECT($A28&amp;"!$B$5:$B$200",TRUE),0)+RIGHT(G$2,1)-1,1),"")</f>
        <v/>
      </c>
      <c r="H28" s="138" t="str">
        <f ca="1">IFERROR(INDEX(INDIRECT($A28&amp;"!$X$5:$X$200",TRUE),MATCH(Planif!$B28,INDIRECT($A28&amp;"!$B$5:$B$200",TRUE),0)+RIGHT(G$2,1)-1,1),"")</f>
        <v/>
      </c>
      <c r="I28" s="139" t="str">
        <f ca="1">IFERROR(INDEX(INDIRECT($A28&amp;"!$Y$5:$Y$200",TRUE),MATCH(Planif!$B28,INDIRECT($A28&amp;"!$B$5:$B$200",TRUE),0)+RIGHT(G$2,1)-1,1),"")</f>
        <v/>
      </c>
      <c r="J28" s="255"/>
      <c r="K28" s="140"/>
      <c r="L28" s="427" t="str">
        <f ca="1">IFERROR(IF(COUNTIF(INDIRECT($A28&amp;"!$B$5:$B$196",TRUE),Planif!$B28)&gt;=VALUE(RIGHT(L$2,1)),INDEX(INDIRECT($A28&amp;"!$A$5:$A$196",TRUE),MATCH(Planif!$B28,INDIRECT($A28&amp;"!$B$5:$B$196",TRUE),0)+RIGHT(L$2,1)-1,1),""),"")</f>
        <v/>
      </c>
      <c r="M28" s="141" t="str">
        <f ca="1">IFERROR(IF(COUNTIF(INDIRECT($A28&amp;"!$B$5:$B$196",TRUE),Planif!$B28)&gt;=VALUE(RIGHT(L$2,1)),INDEX(INDIRECT($A28&amp;"!$X$5:$X$196",TRUE),MATCH(Planif!$B28,INDIRECT($A28&amp;"!$B$5:$B$196",TRUE),0)+RIGHT(L$2,1)-1,1),""),"")</f>
        <v/>
      </c>
      <c r="N28" s="139" t="str">
        <f ca="1">IFERROR(IF(COUNTIF(INDIRECT($A28&amp;"!$B$5:$B$196",TRUE),Planif!$B28)&gt;=VALUE(RIGHT(L$2,1)),INDEX(INDIRECT($A28&amp;"!$Y$5:$Y$196",TRUE),MATCH(Planif!$B28,INDIRECT($A28&amp;"!$B$5:$B$196",TRUE),0)+RIGHT(L$2,1)-1,1),""),"")</f>
        <v/>
      </c>
      <c r="O28" s="255"/>
      <c r="P28" s="142"/>
      <c r="Q28" s="137" t="str">
        <f ca="1">IFERROR(IF(COUNTIF(INDIRECT($A28&amp;"!$B$5:$B$196",TRUE),Planif!$B28)&gt;=VALUE(RIGHT(Q$2,1)),INDEX(INDIRECT($A28&amp;"!$A$5:$A$196",TRUE),MATCH(Planif!$B28,INDIRECT($A28&amp;"!$B$5:$B$196",TRUE),0)+RIGHT(Q$2,1)-1,1),""),"")</f>
        <v/>
      </c>
      <c r="R28" s="138" t="str">
        <f ca="1">IFERROR(IF(COUNTIF(INDIRECT($A28&amp;"!$B$5:$B$196",TRUE),Planif!$B28)&gt;=VALUE(RIGHT(Q$2,1)),INDEX(INDIRECT($A28&amp;"!$X$5:$X$196",TRUE),MATCH(Planif!$B28,INDIRECT($A28&amp;"!$B$5:$B$196",TRUE),0)+RIGHT(Q$2,1)-1,1),""),"")</f>
        <v/>
      </c>
      <c r="S28" s="139" t="str">
        <f ca="1">IFERROR(IF(COUNTIF(INDIRECT($A28&amp;"!$B$5:$B$196",TRUE),Planif!$B28)&gt;=VALUE(RIGHT(Q$2,1)),INDEX(INDIRECT($A28&amp;"!$Y$5:$Y$196",TRUE),MATCH(Planif!$B28,INDIRECT($A28&amp;"!$B$5:$B$196",TRUE),0)+RIGHT(Q$2,1)-1,1),""),"")</f>
        <v/>
      </c>
      <c r="T28" s="255"/>
      <c r="U28" s="140"/>
      <c r="V28" s="137" t="str">
        <f ca="1">IFERROR(IF(COUNTIF(INDIRECT($A28&amp;"!$B$5:$B$196",TRUE),Planif!$B28)&gt;=VALUE(RIGHT(V$2,1)),INDEX(INDIRECT($A28&amp;"!$A$5:$A$196",TRUE),MATCH(Planif!$B28,INDIRECT($A28&amp;"!$B$5:$B$196",TRUE),0)+RIGHT(V$2,1)-1,1),""),"")</f>
        <v/>
      </c>
      <c r="W28" s="141" t="str">
        <f ca="1">IFERROR(IF(COUNTIF(INDIRECT($A28&amp;"!$B$5:$B$196",TRUE),Planif!$B28)&gt;=VALUE(RIGHT(V$2,1)),INDEX(INDIRECT($A28&amp;"!$X$5:$X$196",TRUE),MATCH(Planif!$B28,INDIRECT($A28&amp;"!$B$5:$B$196",TRUE),0)+RIGHT(V$2,1)-1,1),""),"")</f>
        <v/>
      </c>
      <c r="X28" s="139" t="str">
        <f ca="1">IFERROR(IF(COUNTIF(INDIRECT($A28&amp;"!$B$5:$B$196",TRUE),Planif!$B28)&gt;=VALUE(RIGHT(V$2,1)),INDEX(INDIRECT($A28&amp;"!$Y$5:$Y$196",TRUE),MATCH(Planif!$B28,INDIRECT($A28&amp;"!$B$5:$B$196",TRUE),0)+RIGHT(V$2,1)-1,1),""),"")</f>
        <v/>
      </c>
      <c r="Y28" s="255"/>
      <c r="Z28" s="143"/>
      <c r="AA28" s="21"/>
    </row>
    <row r="29" spans="1:27" s="455" customFormat="1" ht="15" customHeight="1" x14ac:dyDescent="0.2">
      <c r="A29" s="459" t="str">
        <f t="shared" si="0"/>
        <v>Jan_Fev</v>
      </c>
      <c r="B29" s="144">
        <f t="shared" si="4"/>
        <v>44223</v>
      </c>
      <c r="C29" s="145">
        <f t="shared" si="1"/>
        <v>44223</v>
      </c>
      <c r="D29" s="146">
        <f t="shared" si="2"/>
        <v>44223</v>
      </c>
      <c r="E29" s="241" t="str">
        <f t="shared" ca="1" si="3"/>
        <v/>
      </c>
      <c r="F29" s="34" t="str">
        <f t="shared" ca="1" si="5"/>
        <v/>
      </c>
      <c r="G29" s="428" t="str">
        <f ca="1">IFERROR(INDEX(INDIRECT($A29&amp;"!$A$5:$A$200",TRUE),MATCH(Planif!$B29,INDIRECT($A29&amp;"!$B$5:$B$200",TRUE),0)+RIGHT(G$2,1)-1,1),"")</f>
        <v>ArtGenève - Palexpo</v>
      </c>
      <c r="H29" s="148">
        <f ca="1">IFERROR(INDEX(INDIRECT($A29&amp;"!$X$5:$X$200",TRUE),MATCH(Planif!$B29,INDIRECT($A29&amp;"!$B$5:$B$200",TRUE),0)+RIGHT(G$2,1)-1,1),"")</f>
        <v>0</v>
      </c>
      <c r="I29" s="149">
        <f ca="1">IFERROR(INDEX(INDIRECT($A29&amp;"!$Y$5:$Y$200",TRUE),MATCH(Planif!$B29,INDIRECT($A29&amp;"!$B$5:$B$200",TRUE),0)+RIGHT(G$2,1)-1,1),"")</f>
        <v>0</v>
      </c>
      <c r="J29" s="256"/>
      <c r="K29" s="150"/>
      <c r="L29" s="428" t="str">
        <f ca="1">IFERROR(IF(COUNTIF(INDIRECT($A29&amp;"!$B$5:$B$196",TRUE),Planif!$B29)&gt;=VALUE(RIGHT(L$2,1)),INDEX(INDIRECT($A29&amp;"!$A$5:$A$196",TRUE),MATCH(Planif!$B29,INDIRECT($A29&amp;"!$B$5:$B$196",TRUE),0)+RIGHT(L$2,1)-1,1),""),"")</f>
        <v/>
      </c>
      <c r="M29" s="151" t="str">
        <f ca="1">IFERROR(IF(COUNTIF(INDIRECT($A29&amp;"!$B$5:$B$196",TRUE),Planif!$B29)&gt;=VALUE(RIGHT(L$2,1)),INDEX(INDIRECT($A29&amp;"!$X$5:$X$196",TRUE),MATCH(Planif!$B29,INDIRECT($A29&amp;"!$B$5:$B$196",TRUE),0)+RIGHT(L$2,1)-1,1),""),"")</f>
        <v/>
      </c>
      <c r="N29" s="149" t="str">
        <f ca="1">IFERROR(IF(COUNTIF(INDIRECT($A29&amp;"!$B$5:$B$196",TRUE),Planif!$B29)&gt;=VALUE(RIGHT(L$2,1)),INDEX(INDIRECT($A29&amp;"!$Y$5:$Y$196",TRUE),MATCH(Planif!$B29,INDIRECT($A29&amp;"!$B$5:$B$196",TRUE),0)+RIGHT(L$2,1)-1,1),""),"")</f>
        <v/>
      </c>
      <c r="O29" s="256"/>
      <c r="P29" s="152"/>
      <c r="Q29" s="147" t="str">
        <f ca="1">IFERROR(IF(COUNTIF(INDIRECT($A29&amp;"!$B$5:$B$196",TRUE),Planif!$B29)&gt;=VALUE(RIGHT(Q$2,1)),INDEX(INDIRECT($A29&amp;"!$A$5:$A$196",TRUE),MATCH(Planif!$B29,INDIRECT($A29&amp;"!$B$5:$B$196",TRUE),0)+RIGHT(Q$2,1)-1,1),""),"")</f>
        <v/>
      </c>
      <c r="R29" s="148" t="str">
        <f ca="1">IFERROR(IF(COUNTIF(INDIRECT($A29&amp;"!$B$5:$B$196",TRUE),Planif!$B29)&gt;=VALUE(RIGHT(Q$2,1)),INDEX(INDIRECT($A29&amp;"!$X$5:$X$196",TRUE),MATCH(Planif!$B29,INDIRECT($A29&amp;"!$B$5:$B$196",TRUE),0)+RIGHT(Q$2,1)-1,1),""),"")</f>
        <v/>
      </c>
      <c r="S29" s="149" t="str">
        <f ca="1">IFERROR(IF(COUNTIF(INDIRECT($A29&amp;"!$B$5:$B$196",TRUE),Planif!$B29)&gt;=VALUE(RIGHT(Q$2,1)),INDEX(INDIRECT($A29&amp;"!$Y$5:$Y$196",TRUE),MATCH(Planif!$B29,INDIRECT($A29&amp;"!$B$5:$B$196",TRUE),0)+RIGHT(Q$2,1)-1,1),""),"")</f>
        <v/>
      </c>
      <c r="T29" s="256"/>
      <c r="U29" s="150"/>
      <c r="V29" s="147" t="str">
        <f ca="1">IFERROR(IF(COUNTIF(INDIRECT($A29&amp;"!$B$5:$B$196",TRUE),Planif!$B29)&gt;=VALUE(RIGHT(V$2,1)),INDEX(INDIRECT($A29&amp;"!$A$5:$A$196",TRUE),MATCH(Planif!$B29,INDIRECT($A29&amp;"!$B$5:$B$196",TRUE),0)+RIGHT(V$2,1)-1,1),""),"")</f>
        <v/>
      </c>
      <c r="W29" s="151" t="str">
        <f ca="1">IFERROR(IF(COUNTIF(INDIRECT($A29&amp;"!$B$5:$B$196",TRUE),Planif!$B29)&gt;=VALUE(RIGHT(V$2,1)),INDEX(INDIRECT($A29&amp;"!$X$5:$X$196",TRUE),MATCH(Planif!$B29,INDIRECT($A29&amp;"!$B$5:$B$196",TRUE),0)+RIGHT(V$2,1)-1,1),""),"")</f>
        <v/>
      </c>
      <c r="X29" s="149" t="str">
        <f ca="1">IFERROR(IF(COUNTIF(INDIRECT($A29&amp;"!$B$5:$B$196",TRUE),Planif!$B29)&gt;=VALUE(RIGHT(V$2,1)),INDEX(INDIRECT($A29&amp;"!$Y$5:$Y$196",TRUE),MATCH(Planif!$B29,INDIRECT($A29&amp;"!$B$5:$B$196",TRUE),0)+RIGHT(V$2,1)-1,1),""),"")</f>
        <v/>
      </c>
      <c r="Y29" s="256"/>
      <c r="Z29" s="153"/>
      <c r="AA29" s="21"/>
    </row>
    <row r="30" spans="1:27" s="455" customFormat="1" ht="15" customHeight="1" x14ac:dyDescent="0.2">
      <c r="A30" s="459" t="str">
        <f t="shared" si="0"/>
        <v>Jan_Fev</v>
      </c>
      <c r="B30" s="144">
        <f t="shared" si="4"/>
        <v>44224</v>
      </c>
      <c r="C30" s="145">
        <f t="shared" si="1"/>
        <v>44224</v>
      </c>
      <c r="D30" s="146">
        <f t="shared" si="2"/>
        <v>44224</v>
      </c>
      <c r="E30" s="240" t="str">
        <f t="shared" ca="1" si="3"/>
        <v/>
      </c>
      <c r="F30" s="33" t="str">
        <f t="shared" ca="1" si="5"/>
        <v/>
      </c>
      <c r="G30" s="427" t="str">
        <f ca="1">IFERROR(INDEX(INDIRECT($A30&amp;"!$A$5:$A$200",TRUE),MATCH(Planif!$B30,INDIRECT($A30&amp;"!$B$5:$B$200",TRUE),0)+RIGHT(G$2,1)-1,1),"")</f>
        <v/>
      </c>
      <c r="H30" s="138" t="str">
        <f ca="1">IFERROR(INDEX(INDIRECT($A30&amp;"!$X$5:$X$200",TRUE),MATCH(Planif!$B30,INDIRECT($A30&amp;"!$B$5:$B$200",TRUE),0)+RIGHT(G$2,1)-1,1),"")</f>
        <v/>
      </c>
      <c r="I30" s="139" t="str">
        <f ca="1">IFERROR(INDEX(INDIRECT($A30&amp;"!$Y$5:$Y$200",TRUE),MATCH(Planif!$B30,INDIRECT($A30&amp;"!$B$5:$B$200",TRUE),0)+RIGHT(G$2,1)-1,1),"")</f>
        <v/>
      </c>
      <c r="J30" s="255"/>
      <c r="K30" s="140"/>
      <c r="L30" s="427" t="str">
        <f ca="1">IFERROR(IF(COUNTIF(INDIRECT($A30&amp;"!$B$5:$B$196",TRUE),Planif!$B30)&gt;=VALUE(RIGHT(L$2,1)),INDEX(INDIRECT($A30&amp;"!$A$5:$A$196",TRUE),MATCH(Planif!$B30,INDIRECT($A30&amp;"!$B$5:$B$196",TRUE),0)+RIGHT(L$2,1)-1,1),""),"")</f>
        <v/>
      </c>
      <c r="M30" s="141" t="str">
        <f ca="1">IFERROR(IF(COUNTIF(INDIRECT($A30&amp;"!$B$5:$B$196",TRUE),Planif!$B30)&gt;=VALUE(RIGHT(L$2,1)),INDEX(INDIRECT($A30&amp;"!$X$5:$X$196",TRUE),MATCH(Planif!$B30,INDIRECT($A30&amp;"!$B$5:$B$196",TRUE),0)+RIGHT(L$2,1)-1,1),""),"")</f>
        <v/>
      </c>
      <c r="N30" s="139" t="str">
        <f ca="1">IFERROR(IF(COUNTIF(INDIRECT($A30&amp;"!$B$5:$B$196",TRUE),Planif!$B30)&gt;=VALUE(RIGHT(L$2,1)),INDEX(INDIRECT($A30&amp;"!$Y$5:$Y$196",TRUE),MATCH(Planif!$B30,INDIRECT($A30&amp;"!$B$5:$B$196",TRUE),0)+RIGHT(L$2,1)-1,1),""),"")</f>
        <v/>
      </c>
      <c r="O30" s="255"/>
      <c r="P30" s="142"/>
      <c r="Q30" s="137" t="str">
        <f ca="1">IFERROR(IF(COUNTIF(INDIRECT($A30&amp;"!$B$5:$B$196",TRUE),Planif!$B30)&gt;=VALUE(RIGHT(Q$2,1)),INDEX(INDIRECT($A30&amp;"!$A$5:$A$196",TRUE),MATCH(Planif!$B30,INDIRECT($A30&amp;"!$B$5:$B$196",TRUE),0)+RIGHT(Q$2,1)-1,1),""),"")</f>
        <v/>
      </c>
      <c r="R30" s="138" t="str">
        <f ca="1">IFERROR(IF(COUNTIF(INDIRECT($A30&amp;"!$B$5:$B$196",TRUE),Planif!$B30)&gt;=VALUE(RIGHT(Q$2,1)),INDEX(INDIRECT($A30&amp;"!$X$5:$X$196",TRUE),MATCH(Planif!$B30,INDIRECT($A30&amp;"!$B$5:$B$196",TRUE),0)+RIGHT(Q$2,1)-1,1),""),"")</f>
        <v/>
      </c>
      <c r="S30" s="139" t="str">
        <f ca="1">IFERROR(IF(COUNTIF(INDIRECT($A30&amp;"!$B$5:$B$196",TRUE),Planif!$B30)&gt;=VALUE(RIGHT(Q$2,1)),INDEX(INDIRECT($A30&amp;"!$Y$5:$Y$196",TRUE),MATCH(Planif!$B30,INDIRECT($A30&amp;"!$B$5:$B$196",TRUE),0)+RIGHT(Q$2,1)-1,1),""),"")</f>
        <v/>
      </c>
      <c r="T30" s="255"/>
      <c r="U30" s="140"/>
      <c r="V30" s="137" t="str">
        <f ca="1">IFERROR(IF(COUNTIF(INDIRECT($A30&amp;"!$B$5:$B$196",TRUE),Planif!$B30)&gt;=VALUE(RIGHT(V$2,1)),INDEX(INDIRECT($A30&amp;"!$A$5:$A$196",TRUE),MATCH(Planif!$B30,INDIRECT($A30&amp;"!$B$5:$B$196",TRUE),0)+RIGHT(V$2,1)-1,1),""),"")</f>
        <v/>
      </c>
      <c r="W30" s="141" t="str">
        <f ca="1">IFERROR(IF(COUNTIF(INDIRECT($A30&amp;"!$B$5:$B$196",TRUE),Planif!$B30)&gt;=VALUE(RIGHT(V$2,1)),INDEX(INDIRECT($A30&amp;"!$X$5:$X$196",TRUE),MATCH(Planif!$B30,INDIRECT($A30&amp;"!$B$5:$B$196",TRUE),0)+RIGHT(V$2,1)-1,1),""),"")</f>
        <v/>
      </c>
      <c r="X30" s="139" t="str">
        <f ca="1">IFERROR(IF(COUNTIF(INDIRECT($A30&amp;"!$B$5:$B$196",TRUE),Planif!$B30)&gt;=VALUE(RIGHT(V$2,1)),INDEX(INDIRECT($A30&amp;"!$Y$5:$Y$196",TRUE),MATCH(Planif!$B30,INDIRECT($A30&amp;"!$B$5:$B$196",TRUE),0)+RIGHT(V$2,1)-1,1),""),"")</f>
        <v/>
      </c>
      <c r="Y30" s="255"/>
      <c r="Z30" s="143"/>
      <c r="AA30" s="21"/>
    </row>
    <row r="31" spans="1:27" s="455" customFormat="1" ht="15" customHeight="1" x14ac:dyDescent="0.2">
      <c r="A31" s="459" t="str">
        <f t="shared" si="0"/>
        <v>Jan_Fev</v>
      </c>
      <c r="B31" s="144">
        <f t="shared" si="4"/>
        <v>44225</v>
      </c>
      <c r="C31" s="145">
        <f t="shared" si="1"/>
        <v>44225</v>
      </c>
      <c r="D31" s="146">
        <f t="shared" si="2"/>
        <v>44225</v>
      </c>
      <c r="E31" s="241" t="str">
        <f t="shared" ca="1" si="3"/>
        <v/>
      </c>
      <c r="F31" s="34" t="str">
        <f t="shared" ca="1" si="5"/>
        <v/>
      </c>
      <c r="G31" s="428" t="str">
        <f ca="1">IFERROR(INDEX(INDIRECT($A31&amp;"!$A$5:$A$200",TRUE),MATCH(Planif!$B31,INDIRECT($A31&amp;"!$B$5:$B$200",TRUE),0)+RIGHT(G$2,1)-1,1),"")</f>
        <v/>
      </c>
      <c r="H31" s="148" t="str">
        <f ca="1">IFERROR(INDEX(INDIRECT($A31&amp;"!$X$5:$X$200",TRUE),MATCH(Planif!$B31,INDIRECT($A31&amp;"!$B$5:$B$200",TRUE),0)+RIGHT(G$2,1)-1,1),"")</f>
        <v/>
      </c>
      <c r="I31" s="149" t="str">
        <f ca="1">IFERROR(INDEX(INDIRECT($A31&amp;"!$Y$5:$Y$200",TRUE),MATCH(Planif!$B31,INDIRECT($A31&amp;"!$B$5:$B$200",TRUE),0)+RIGHT(G$2,1)-1,1),"")</f>
        <v/>
      </c>
      <c r="J31" s="256"/>
      <c r="K31" s="150"/>
      <c r="L31" s="428" t="str">
        <f ca="1">IFERROR(IF(COUNTIF(INDIRECT($A31&amp;"!$B$5:$B$196",TRUE),Planif!$B31)&gt;=VALUE(RIGHT(L$2,1)),INDEX(INDIRECT($A31&amp;"!$A$5:$A$196",TRUE),MATCH(Planif!$B31,INDIRECT($A31&amp;"!$B$5:$B$196",TRUE),0)+RIGHT(L$2,1)-1,1),""),"")</f>
        <v/>
      </c>
      <c r="M31" s="151" t="str">
        <f ca="1">IFERROR(IF(COUNTIF(INDIRECT($A31&amp;"!$B$5:$B$196",TRUE),Planif!$B31)&gt;=VALUE(RIGHT(L$2,1)),INDEX(INDIRECT($A31&amp;"!$X$5:$X$196",TRUE),MATCH(Planif!$B31,INDIRECT($A31&amp;"!$B$5:$B$196",TRUE),0)+RIGHT(L$2,1)-1,1),""),"")</f>
        <v/>
      </c>
      <c r="N31" s="149" t="str">
        <f ca="1">IFERROR(IF(COUNTIF(INDIRECT($A31&amp;"!$B$5:$B$196",TRUE),Planif!$B31)&gt;=VALUE(RIGHT(L$2,1)),INDEX(INDIRECT($A31&amp;"!$Y$5:$Y$196",TRUE),MATCH(Planif!$B31,INDIRECT($A31&amp;"!$B$5:$B$196",TRUE),0)+RIGHT(L$2,1)-1,1),""),"")</f>
        <v/>
      </c>
      <c r="O31" s="256"/>
      <c r="P31" s="152"/>
      <c r="Q31" s="147" t="str">
        <f ca="1">IFERROR(IF(COUNTIF(INDIRECT($A31&amp;"!$B$5:$B$196",TRUE),Planif!$B31)&gt;=VALUE(RIGHT(Q$2,1)),INDEX(INDIRECT($A31&amp;"!$A$5:$A$196",TRUE),MATCH(Planif!$B31,INDIRECT($A31&amp;"!$B$5:$B$196",TRUE),0)+RIGHT(Q$2,1)-1,1),""),"")</f>
        <v/>
      </c>
      <c r="R31" s="148" t="str">
        <f ca="1">IFERROR(IF(COUNTIF(INDIRECT($A31&amp;"!$B$5:$B$196",TRUE),Planif!$B31)&gt;=VALUE(RIGHT(Q$2,1)),INDEX(INDIRECT($A31&amp;"!$X$5:$X$196",TRUE),MATCH(Planif!$B31,INDIRECT($A31&amp;"!$B$5:$B$196",TRUE),0)+RIGHT(Q$2,1)-1,1),""),"")</f>
        <v/>
      </c>
      <c r="S31" s="149" t="str">
        <f ca="1">IFERROR(IF(COUNTIF(INDIRECT($A31&amp;"!$B$5:$B$196",TRUE),Planif!$B31)&gt;=VALUE(RIGHT(Q$2,1)),INDEX(INDIRECT($A31&amp;"!$Y$5:$Y$196",TRUE),MATCH(Planif!$B31,INDIRECT($A31&amp;"!$B$5:$B$196",TRUE),0)+RIGHT(Q$2,1)-1,1),""),"")</f>
        <v/>
      </c>
      <c r="T31" s="256"/>
      <c r="U31" s="150"/>
      <c r="V31" s="147" t="str">
        <f ca="1">IFERROR(IF(COUNTIF(INDIRECT($A31&amp;"!$B$5:$B$196",TRUE),Planif!$B31)&gt;=VALUE(RIGHT(V$2,1)),INDEX(INDIRECT($A31&amp;"!$A$5:$A$196",TRUE),MATCH(Planif!$B31,INDIRECT($A31&amp;"!$B$5:$B$196",TRUE),0)+RIGHT(V$2,1)-1,1),""),"")</f>
        <v/>
      </c>
      <c r="W31" s="151" t="str">
        <f ca="1">IFERROR(IF(COUNTIF(INDIRECT($A31&amp;"!$B$5:$B$196",TRUE),Planif!$B31)&gt;=VALUE(RIGHT(V$2,1)),INDEX(INDIRECT($A31&amp;"!$X$5:$X$196",TRUE),MATCH(Planif!$B31,INDIRECT($A31&amp;"!$B$5:$B$196",TRUE),0)+RIGHT(V$2,1)-1,1),""),"")</f>
        <v/>
      </c>
      <c r="X31" s="149" t="str">
        <f ca="1">IFERROR(IF(COUNTIF(INDIRECT($A31&amp;"!$B$5:$B$196",TRUE),Planif!$B31)&gt;=VALUE(RIGHT(V$2,1)),INDEX(INDIRECT($A31&amp;"!$Y$5:$Y$196",TRUE),MATCH(Planif!$B31,INDIRECT($A31&amp;"!$B$5:$B$196",TRUE),0)+RIGHT(V$2,1)-1,1),""),"")</f>
        <v/>
      </c>
      <c r="Y31" s="256"/>
      <c r="Z31" s="153"/>
      <c r="AA31" s="21"/>
    </row>
    <row r="32" spans="1:27" s="455" customFormat="1" ht="15" customHeight="1" x14ac:dyDescent="0.2">
      <c r="A32" s="459" t="str">
        <f t="shared" si="0"/>
        <v>Jan_Fev</v>
      </c>
      <c r="B32" s="144">
        <f t="shared" si="4"/>
        <v>44226</v>
      </c>
      <c r="C32" s="145">
        <f t="shared" si="1"/>
        <v>44226</v>
      </c>
      <c r="D32" s="146">
        <f t="shared" si="2"/>
        <v>44226</v>
      </c>
      <c r="E32" s="240" t="str">
        <f t="shared" ca="1" si="3"/>
        <v/>
      </c>
      <c r="F32" s="33" t="str">
        <f t="shared" ca="1" si="5"/>
        <v/>
      </c>
      <c r="G32" s="427" t="str">
        <f ca="1">IFERROR(INDEX(INDIRECT($A32&amp;"!$A$5:$A$200",TRUE),MATCH(Planif!$B32,INDIRECT($A32&amp;"!$B$5:$B$200",TRUE),0)+RIGHT(G$2,1)-1,1),"")</f>
        <v>Tarmac</v>
      </c>
      <c r="H32" s="138">
        <f ca="1">IFERROR(INDEX(INDIRECT($A32&amp;"!$X$5:$X$200",TRUE),MATCH(Planif!$B32,INDIRECT($A32&amp;"!$B$5:$B$200",TRUE),0)+RIGHT(G$2,1)-1,1),"")</f>
        <v>13</v>
      </c>
      <c r="I32" s="139">
        <f ca="1">IFERROR(INDEX(INDIRECT($A32&amp;"!$Y$5:$Y$200",TRUE),MATCH(Planif!$B32,INDIRECT($A32&amp;"!$B$5:$B$200",TRUE),0)+RIGHT(G$2,1)-1,1),"")</f>
        <v>0</v>
      </c>
      <c r="J32" s="255"/>
      <c r="K32" s="140"/>
      <c r="L32" s="427" t="str">
        <f ca="1">IFERROR(IF(COUNTIF(INDIRECT($A32&amp;"!$B$5:$B$196",TRUE),Planif!$B32)&gt;=VALUE(RIGHT(L$2,1)),INDEX(INDIRECT($A32&amp;"!$A$5:$A$196",TRUE),MATCH(Planif!$B32,INDIRECT($A32&amp;"!$B$5:$B$196",TRUE),0)+RIGHT(L$2,1)-1,1),""),"")</f>
        <v/>
      </c>
      <c r="M32" s="141" t="str">
        <f ca="1">IFERROR(IF(COUNTIF(INDIRECT($A32&amp;"!$B$5:$B$196",TRUE),Planif!$B32)&gt;=VALUE(RIGHT(L$2,1)),INDEX(INDIRECT($A32&amp;"!$X$5:$X$196",TRUE),MATCH(Planif!$B32,INDIRECT($A32&amp;"!$B$5:$B$196",TRUE),0)+RIGHT(L$2,1)-1,1),""),"")</f>
        <v/>
      </c>
      <c r="N32" s="139" t="str">
        <f ca="1">IFERROR(IF(COUNTIF(INDIRECT($A32&amp;"!$B$5:$B$196",TRUE),Planif!$B32)&gt;=VALUE(RIGHT(L$2,1)),INDEX(INDIRECT($A32&amp;"!$Y$5:$Y$196",TRUE),MATCH(Planif!$B32,INDIRECT($A32&amp;"!$B$5:$B$196",TRUE),0)+RIGHT(L$2,1)-1,1),""),"")</f>
        <v/>
      </c>
      <c r="O32" s="255"/>
      <c r="P32" s="142"/>
      <c r="Q32" s="137" t="str">
        <f ca="1">IFERROR(IF(COUNTIF(INDIRECT($A32&amp;"!$B$5:$B$196",TRUE),Planif!$B32)&gt;=VALUE(RIGHT(Q$2,1)),INDEX(INDIRECT($A32&amp;"!$A$5:$A$196",TRUE),MATCH(Planif!$B32,INDIRECT($A32&amp;"!$B$5:$B$196",TRUE),0)+RIGHT(Q$2,1)-1,1),""),"")</f>
        <v/>
      </c>
      <c r="R32" s="138" t="str">
        <f ca="1">IFERROR(IF(COUNTIF(INDIRECT($A32&amp;"!$B$5:$B$196",TRUE),Planif!$B32)&gt;=VALUE(RIGHT(Q$2,1)),INDEX(INDIRECT($A32&amp;"!$X$5:$X$196",TRUE),MATCH(Planif!$B32,INDIRECT($A32&amp;"!$B$5:$B$196",TRUE),0)+RIGHT(Q$2,1)-1,1),""),"")</f>
        <v/>
      </c>
      <c r="S32" s="139" t="str">
        <f ca="1">IFERROR(IF(COUNTIF(INDIRECT($A32&amp;"!$B$5:$B$196",TRUE),Planif!$B32)&gt;=VALUE(RIGHT(Q$2,1)),INDEX(INDIRECT($A32&amp;"!$Y$5:$Y$196",TRUE),MATCH(Planif!$B32,INDIRECT($A32&amp;"!$B$5:$B$196",TRUE),0)+RIGHT(Q$2,1)-1,1),""),"")</f>
        <v/>
      </c>
      <c r="T32" s="255"/>
      <c r="U32" s="140"/>
      <c r="V32" s="137" t="str">
        <f ca="1">IFERROR(IF(COUNTIF(INDIRECT($A32&amp;"!$B$5:$B$196",TRUE),Planif!$B32)&gt;=VALUE(RIGHT(V$2,1)),INDEX(INDIRECT($A32&amp;"!$A$5:$A$196",TRUE),MATCH(Planif!$B32,INDIRECT($A32&amp;"!$B$5:$B$196",TRUE),0)+RIGHT(V$2,1)-1,1),""),"")</f>
        <v/>
      </c>
      <c r="W32" s="141" t="str">
        <f ca="1">IFERROR(IF(COUNTIF(INDIRECT($A32&amp;"!$B$5:$B$196",TRUE),Planif!$B32)&gt;=VALUE(RIGHT(V$2,1)),INDEX(INDIRECT($A32&amp;"!$X$5:$X$196",TRUE),MATCH(Planif!$B32,INDIRECT($A32&amp;"!$B$5:$B$196",TRUE),0)+RIGHT(V$2,1)-1,1),""),"")</f>
        <v/>
      </c>
      <c r="X32" s="139" t="str">
        <f ca="1">IFERROR(IF(COUNTIF(INDIRECT($A32&amp;"!$B$5:$B$196",TRUE),Planif!$B32)&gt;=VALUE(RIGHT(V$2,1)),INDEX(INDIRECT($A32&amp;"!$Y$5:$Y$196",TRUE),MATCH(Planif!$B32,INDIRECT($A32&amp;"!$B$5:$B$196",TRUE),0)+RIGHT(V$2,1)-1,1),""),"")</f>
        <v/>
      </c>
      <c r="Y32" s="255"/>
      <c r="Z32" s="143"/>
      <c r="AA32" s="21"/>
    </row>
    <row r="33" spans="1:27" s="455" customFormat="1" ht="15" customHeight="1" thickBot="1" x14ac:dyDescent="0.25">
      <c r="A33" s="459" t="str">
        <f t="shared" si="0"/>
        <v>Jan_Fev</v>
      </c>
      <c r="B33" s="144">
        <f t="shared" si="4"/>
        <v>44227</v>
      </c>
      <c r="C33" s="145">
        <f t="shared" si="1"/>
        <v>44227</v>
      </c>
      <c r="D33" s="156">
        <f t="shared" si="2"/>
        <v>44227</v>
      </c>
      <c r="E33" s="242" t="str">
        <f t="shared" ca="1" si="3"/>
        <v/>
      </c>
      <c r="F33" s="41" t="str">
        <f t="shared" ca="1" si="5"/>
        <v/>
      </c>
      <c r="G33" s="430" t="str">
        <f ca="1">IFERROR(INDEX(INDIRECT($A33&amp;"!$A$5:$A$200",TRUE),MATCH(Planif!$B33,INDIRECT($A33&amp;"!$B$5:$B$200",TRUE),0)+RIGHT(G$2,1)-1,1),"")</f>
        <v/>
      </c>
      <c r="H33" s="158" t="str">
        <f ca="1">IFERROR(INDEX(INDIRECT($A33&amp;"!$X$5:$X$200",TRUE),MATCH(Planif!$B33,INDIRECT($A33&amp;"!$B$5:$B$200",TRUE),0)+RIGHT(G$2,1)-1,1),"")</f>
        <v/>
      </c>
      <c r="I33" s="159" t="str">
        <f ca="1">IFERROR(INDEX(INDIRECT($A33&amp;"!$Y$5:$Y$200",TRUE),MATCH(Planif!$B33,INDIRECT($A33&amp;"!$B$5:$B$200",TRUE),0)+RIGHT(G$2,1)-1,1),"")</f>
        <v/>
      </c>
      <c r="J33" s="257"/>
      <c r="K33" s="160"/>
      <c r="L33" s="430" t="str">
        <f ca="1">IFERROR(IF(COUNTIF(INDIRECT($A33&amp;"!$B$5:$B$196",TRUE),Planif!$B33)&gt;=VALUE(RIGHT(L$2,1)),INDEX(INDIRECT($A33&amp;"!$A$5:$A$196",TRUE),MATCH(Planif!$B33,INDIRECT($A33&amp;"!$B$5:$B$196",TRUE),0)+RIGHT(L$2,1)-1,1),""),"")</f>
        <v/>
      </c>
      <c r="M33" s="161" t="str">
        <f ca="1">IFERROR(IF(COUNTIF(INDIRECT($A33&amp;"!$B$5:$B$196",TRUE),Planif!$B33)&gt;=VALUE(RIGHT(L$2,1)),INDEX(INDIRECT($A33&amp;"!$X$5:$X$196",TRUE),MATCH(Planif!$B33,INDIRECT($A33&amp;"!$B$5:$B$196",TRUE),0)+RIGHT(L$2,1)-1,1),""),"")</f>
        <v/>
      </c>
      <c r="N33" s="159" t="str">
        <f ca="1">IFERROR(IF(COUNTIF(INDIRECT($A33&amp;"!$B$5:$B$196",TRUE),Planif!$B33)&gt;=VALUE(RIGHT(L$2,1)),INDEX(INDIRECT($A33&amp;"!$Y$5:$Y$196",TRUE),MATCH(Planif!$B33,INDIRECT($A33&amp;"!$B$5:$B$196",TRUE),0)+RIGHT(L$2,1)-1,1),""),"")</f>
        <v/>
      </c>
      <c r="O33" s="257"/>
      <c r="P33" s="162"/>
      <c r="Q33" s="157" t="str">
        <f ca="1">IFERROR(IF(COUNTIF(INDIRECT($A33&amp;"!$B$5:$B$196",TRUE),Planif!$B33)&gt;=VALUE(RIGHT(Q$2,1)),INDEX(INDIRECT($A33&amp;"!$A$5:$A$196",TRUE),MATCH(Planif!$B33,INDIRECT($A33&amp;"!$B$5:$B$196",TRUE),0)+RIGHT(Q$2,1)-1,1),""),"")</f>
        <v/>
      </c>
      <c r="R33" s="158" t="str">
        <f ca="1">IFERROR(IF(COUNTIF(INDIRECT($A33&amp;"!$B$5:$B$196",TRUE),Planif!$B33)&gt;=VALUE(RIGHT(Q$2,1)),INDEX(INDIRECT($A33&amp;"!$X$5:$X$196",TRUE),MATCH(Planif!$B33,INDIRECT($A33&amp;"!$B$5:$B$196",TRUE),0)+RIGHT(Q$2,1)-1,1),""),"")</f>
        <v/>
      </c>
      <c r="S33" s="159" t="str">
        <f ca="1">IFERROR(IF(COUNTIF(INDIRECT($A33&amp;"!$B$5:$B$196",TRUE),Planif!$B33)&gt;=VALUE(RIGHT(Q$2,1)),INDEX(INDIRECT($A33&amp;"!$Y$5:$Y$196",TRUE),MATCH(Planif!$B33,INDIRECT($A33&amp;"!$B$5:$B$196",TRUE),0)+RIGHT(Q$2,1)-1,1),""),"")</f>
        <v/>
      </c>
      <c r="T33" s="257"/>
      <c r="U33" s="160"/>
      <c r="V33" s="157" t="str">
        <f ca="1">IFERROR(IF(COUNTIF(INDIRECT($A33&amp;"!$B$5:$B$196",TRUE),Planif!$B33)&gt;=VALUE(RIGHT(V$2,1)),INDEX(INDIRECT($A33&amp;"!$A$5:$A$196",TRUE),MATCH(Planif!$B33,INDIRECT($A33&amp;"!$B$5:$B$196",TRUE),0)+RIGHT(V$2,1)-1,1),""),"")</f>
        <v/>
      </c>
      <c r="W33" s="161" t="str">
        <f ca="1">IFERROR(IF(COUNTIF(INDIRECT($A33&amp;"!$B$5:$B$196",TRUE),Planif!$B33)&gt;=VALUE(RIGHT(V$2,1)),INDEX(INDIRECT($A33&amp;"!$X$5:$X$196",TRUE),MATCH(Planif!$B33,INDIRECT($A33&amp;"!$B$5:$B$196",TRUE),0)+RIGHT(V$2,1)-1,1),""),"")</f>
        <v/>
      </c>
      <c r="X33" s="159" t="str">
        <f ca="1">IFERROR(IF(COUNTIF(INDIRECT($A33&amp;"!$B$5:$B$196",TRUE),Planif!$B33)&gt;=VALUE(RIGHT(V$2,1)),INDEX(INDIRECT($A33&amp;"!$Y$5:$Y$196",TRUE),MATCH(Planif!$B33,INDIRECT($A33&amp;"!$B$5:$B$196",TRUE),0)+RIGHT(V$2,1)-1,1),""),"")</f>
        <v/>
      </c>
      <c r="Y33" s="257"/>
      <c r="Z33" s="163"/>
      <c r="AA33" s="21"/>
    </row>
    <row r="34" spans="1:27" s="455" customFormat="1" ht="15" customHeight="1" thickTop="1" x14ac:dyDescent="0.2">
      <c r="A34" s="459" t="str">
        <f t="shared" si="0"/>
        <v>Jan_Fev</v>
      </c>
      <c r="B34" s="127">
        <f t="shared" si="4"/>
        <v>44228</v>
      </c>
      <c r="C34" s="128">
        <f t="shared" ref="C34:C61" si="6">B34</f>
        <v>44228</v>
      </c>
      <c r="D34" s="129">
        <f t="shared" si="2"/>
        <v>44228</v>
      </c>
      <c r="E34" s="243" t="str">
        <f t="shared" ca="1" si="3"/>
        <v/>
      </c>
      <c r="F34" s="40" t="str">
        <f t="shared" ca="1" si="5"/>
        <v/>
      </c>
      <c r="G34" s="431" t="str">
        <f ca="1">IFERROR(INDEX(INDIRECT($A34&amp;"!$A$5:$A$200",TRUE),MATCH(Planif!$B34,INDIRECT($A34&amp;"!$B$5:$B$200",TRUE),0)+RIGHT(G$2,1)-1,1),"")</f>
        <v>Prévision Match foot</v>
      </c>
      <c r="H34" s="165">
        <f ca="1">IFERROR(INDEX(INDIRECT($A34&amp;"!$X$5:$X$200",TRUE),MATCH(Planif!$B34,INDIRECT($A34&amp;"!$B$5:$B$200",TRUE),0)+RIGHT(G$2,1)-1,1),"")</f>
        <v>15</v>
      </c>
      <c r="I34" s="166">
        <f ca="1">IFERROR(INDEX(INDIRECT($A34&amp;"!$Y$5:$Y$200",TRUE),MATCH(Planif!$B34,INDIRECT($A34&amp;"!$B$5:$B$200",TRUE),0)+RIGHT(G$2,1)-1,1),"")</f>
        <v>15</v>
      </c>
      <c r="J34" s="258"/>
      <c r="K34" s="167"/>
      <c r="L34" s="431" t="str">
        <f ca="1">IFERROR(IF(COUNTIF(INDIRECT($A34&amp;"!$B$5:$B$196",TRUE),Planif!$B34)&gt;=VALUE(RIGHT(L$2,1)),INDEX(INDIRECT($A34&amp;"!$A$5:$A$196",TRUE),MATCH(Planif!$B34,INDIRECT($A34&amp;"!$B$5:$B$196",TRUE),0)+RIGHT(L$2,1)-1,1),""),"")</f>
        <v/>
      </c>
      <c r="M34" s="168" t="str">
        <f ca="1">IFERROR(IF(COUNTIF(INDIRECT($A34&amp;"!$B$5:$B$196",TRUE),Planif!$B34)&gt;=VALUE(RIGHT(L$2,1)),INDEX(INDIRECT($A34&amp;"!$X$5:$X$196",TRUE),MATCH(Planif!$B34,INDIRECT($A34&amp;"!$B$5:$B$196",TRUE),0)+RIGHT(L$2,1)-1,1),""),"")</f>
        <v/>
      </c>
      <c r="N34" s="166" t="str">
        <f ca="1">IFERROR(IF(COUNTIF(INDIRECT($A34&amp;"!$B$5:$B$196",TRUE),Planif!$B34)&gt;=VALUE(RIGHT(L$2,1)),INDEX(INDIRECT($A34&amp;"!$Y$5:$Y$196",TRUE),MATCH(Planif!$B34,INDIRECT($A34&amp;"!$B$5:$B$196",TRUE),0)+RIGHT(L$2,1)-1,1),""),"")</f>
        <v/>
      </c>
      <c r="O34" s="258"/>
      <c r="P34" s="169"/>
      <c r="Q34" s="164" t="str">
        <f ca="1">IFERROR(IF(COUNTIF(INDIRECT($A34&amp;"!$B$5:$B$196",TRUE),Planif!$B34)&gt;=VALUE(RIGHT(Q$2,1)),INDEX(INDIRECT($A34&amp;"!$A$5:$A$196",TRUE),MATCH(Planif!$B34,INDIRECT($A34&amp;"!$B$5:$B$196",TRUE),0)+RIGHT(Q$2,1)-1,1),""),"")</f>
        <v/>
      </c>
      <c r="R34" s="165" t="str">
        <f ca="1">IFERROR(IF(COUNTIF(INDIRECT($A34&amp;"!$B$5:$B$196",TRUE),Planif!$B34)&gt;=VALUE(RIGHT(Q$2,1)),INDEX(INDIRECT($A34&amp;"!$X$5:$X$196",TRUE),MATCH(Planif!$B34,INDIRECT($A34&amp;"!$B$5:$B$196",TRUE),0)+RIGHT(Q$2,1)-1,1),""),"")</f>
        <v/>
      </c>
      <c r="S34" s="166" t="str">
        <f ca="1">IFERROR(IF(COUNTIF(INDIRECT($A34&amp;"!$B$5:$B$196",TRUE),Planif!$B34)&gt;=VALUE(RIGHT(Q$2,1)),INDEX(INDIRECT($A34&amp;"!$Y$5:$Y$196",TRUE),MATCH(Planif!$B34,INDIRECT($A34&amp;"!$B$5:$B$196",TRUE),0)+RIGHT(Q$2,1)-1,1),""),"")</f>
        <v/>
      </c>
      <c r="T34" s="258"/>
      <c r="U34" s="167"/>
      <c r="V34" s="164" t="str">
        <f ca="1">IFERROR(IF(COUNTIF(INDIRECT($A34&amp;"!$B$5:$B$196",TRUE),Planif!$B34)&gt;=VALUE(RIGHT(V$2,1)),INDEX(INDIRECT($A34&amp;"!$A$5:$A$196",TRUE),MATCH(Planif!$B34,INDIRECT($A34&amp;"!$B$5:$B$196",TRUE),0)+RIGHT(V$2,1)-1,1),""),"")</f>
        <v/>
      </c>
      <c r="W34" s="168" t="str">
        <f ca="1">IFERROR(IF(COUNTIF(INDIRECT($A34&amp;"!$B$5:$B$196",TRUE),Planif!$B34)&gt;=VALUE(RIGHT(V$2,1)),INDEX(INDIRECT($A34&amp;"!$X$5:$X$196",TRUE),MATCH(Planif!$B34,INDIRECT($A34&amp;"!$B$5:$B$196",TRUE),0)+RIGHT(V$2,1)-1,1),""),"")</f>
        <v/>
      </c>
      <c r="X34" s="166" t="str">
        <f ca="1">IFERROR(IF(COUNTIF(INDIRECT($A34&amp;"!$B$5:$B$196",TRUE),Planif!$B34)&gt;=VALUE(RIGHT(V$2,1)),INDEX(INDIRECT($A34&amp;"!$Y$5:$Y$196",TRUE),MATCH(Planif!$B34,INDIRECT($A34&amp;"!$B$5:$B$196",TRUE),0)+RIGHT(V$2,1)-1,1),""),"")</f>
        <v/>
      </c>
      <c r="Y34" s="258"/>
      <c r="Z34" s="170"/>
      <c r="AA34" s="21"/>
    </row>
    <row r="35" spans="1:27" s="455" customFormat="1" ht="15" customHeight="1" x14ac:dyDescent="0.2">
      <c r="A35" s="459" t="str">
        <f t="shared" si="0"/>
        <v>Jan_Fev</v>
      </c>
      <c r="B35" s="144">
        <f t="shared" si="4"/>
        <v>44229</v>
      </c>
      <c r="C35" s="145">
        <f t="shared" si="6"/>
        <v>44229</v>
      </c>
      <c r="D35" s="146">
        <f t="shared" si="2"/>
        <v>44229</v>
      </c>
      <c r="E35" s="241" t="str">
        <f t="shared" ca="1" si="3"/>
        <v/>
      </c>
      <c r="F35" s="34" t="str">
        <f t="shared" ca="1" si="5"/>
        <v/>
      </c>
      <c r="G35" s="428" t="str">
        <f ca="1">IFERROR(INDEX(INDIRECT($A35&amp;"!$A$5:$A$200",TRUE),MATCH(Planif!$B35,INDIRECT($A35&amp;"!$B$5:$B$200",TRUE),0)+RIGHT(G$2,1)-1,1),"")</f>
        <v>Réservé Banque Pictet</v>
      </c>
      <c r="H35" s="148">
        <f ca="1">IFERROR(INDEX(INDIRECT($A35&amp;"!$X$5:$X$200",TRUE),MATCH(Planif!$B35,INDIRECT($A35&amp;"!$B$5:$B$200",TRUE),0)+RIGHT(G$2,1)-1,1),"")</f>
        <v>8</v>
      </c>
      <c r="I35" s="149">
        <f ca="1">IFERROR(INDEX(INDIRECT($A35&amp;"!$Y$5:$Y$200",TRUE),MATCH(Planif!$B35,INDIRECT($A35&amp;"!$B$5:$B$200",TRUE),0)+RIGHT(G$2,1)-1,1),"")</f>
        <v>8</v>
      </c>
      <c r="J35" s="256"/>
      <c r="K35" s="150"/>
      <c r="L35" s="428" t="str">
        <f ca="1">IFERROR(IF(COUNTIF(INDIRECT($A35&amp;"!$B$5:$B$196",TRUE),Planif!$B35)&gt;=VALUE(RIGHT(L$2,1)),INDEX(INDIRECT($A35&amp;"!$A$5:$A$196",TRUE),MATCH(Planif!$B35,INDIRECT($A35&amp;"!$B$5:$B$196",TRUE),0)+RIGHT(L$2,1)-1,1),""),"")</f>
        <v/>
      </c>
      <c r="M35" s="151" t="str">
        <f ca="1">IFERROR(IF(COUNTIF(INDIRECT($A35&amp;"!$B$5:$B$196",TRUE),Planif!$B35)&gt;=VALUE(RIGHT(L$2,1)),INDEX(INDIRECT($A35&amp;"!$X$5:$X$196",TRUE),MATCH(Planif!$B35,INDIRECT($A35&amp;"!$B$5:$B$196",TRUE),0)+RIGHT(L$2,1)-1,1),""),"")</f>
        <v/>
      </c>
      <c r="N35" s="149" t="str">
        <f ca="1">IFERROR(IF(COUNTIF(INDIRECT($A35&amp;"!$B$5:$B$196",TRUE),Planif!$B35)&gt;=VALUE(RIGHT(L$2,1)),INDEX(INDIRECT($A35&amp;"!$Y$5:$Y$196",TRUE),MATCH(Planif!$B35,INDIRECT($A35&amp;"!$B$5:$B$196",TRUE),0)+RIGHT(L$2,1)-1,1),""),"")</f>
        <v/>
      </c>
      <c r="O35" s="256"/>
      <c r="P35" s="152"/>
      <c r="Q35" s="147" t="str">
        <f ca="1">IFERROR(IF(COUNTIF(INDIRECT($A35&amp;"!$B$5:$B$196",TRUE),Planif!$B35)&gt;=VALUE(RIGHT(Q$2,1)),INDEX(INDIRECT($A35&amp;"!$A$5:$A$196",TRUE),MATCH(Planif!$B35,INDIRECT($A35&amp;"!$B$5:$B$196",TRUE),0)+RIGHT(Q$2,1)-1,1),""),"")</f>
        <v/>
      </c>
      <c r="R35" s="148" t="str">
        <f ca="1">IFERROR(IF(COUNTIF(INDIRECT($A35&amp;"!$B$5:$B$196",TRUE),Planif!$B35)&gt;=VALUE(RIGHT(Q$2,1)),INDEX(INDIRECT($A35&amp;"!$X$5:$X$196",TRUE),MATCH(Planif!$B35,INDIRECT($A35&amp;"!$B$5:$B$196",TRUE),0)+RIGHT(Q$2,1)-1,1),""),"")</f>
        <v/>
      </c>
      <c r="S35" s="149" t="str">
        <f ca="1">IFERROR(IF(COUNTIF(INDIRECT($A35&amp;"!$B$5:$B$196",TRUE),Planif!$B35)&gt;=VALUE(RIGHT(Q$2,1)),INDEX(INDIRECT($A35&amp;"!$Y$5:$Y$196",TRUE),MATCH(Planif!$B35,INDIRECT($A35&amp;"!$B$5:$B$196",TRUE),0)+RIGHT(Q$2,1)-1,1),""),"")</f>
        <v/>
      </c>
      <c r="T35" s="256"/>
      <c r="U35" s="150"/>
      <c r="V35" s="147" t="str">
        <f ca="1">IFERROR(IF(COUNTIF(INDIRECT($A35&amp;"!$B$5:$B$196",TRUE),Planif!$B35)&gt;=VALUE(RIGHT(V$2,1)),INDEX(INDIRECT($A35&amp;"!$A$5:$A$196",TRUE),MATCH(Planif!$B35,INDIRECT($A35&amp;"!$B$5:$B$196",TRUE),0)+RIGHT(V$2,1)-1,1),""),"")</f>
        <v/>
      </c>
      <c r="W35" s="151" t="str">
        <f ca="1">IFERROR(IF(COUNTIF(INDIRECT($A35&amp;"!$B$5:$B$196",TRUE),Planif!$B35)&gt;=VALUE(RIGHT(V$2,1)),INDEX(INDIRECT($A35&amp;"!$X$5:$X$196",TRUE),MATCH(Planif!$B35,INDIRECT($A35&amp;"!$B$5:$B$196",TRUE),0)+RIGHT(V$2,1)-1,1),""),"")</f>
        <v/>
      </c>
      <c r="X35" s="149" t="str">
        <f ca="1">IFERROR(IF(COUNTIF(INDIRECT($A35&amp;"!$B$5:$B$196",TRUE),Planif!$B35)&gt;=VALUE(RIGHT(V$2,1)),INDEX(INDIRECT($A35&amp;"!$Y$5:$Y$196",TRUE),MATCH(Planif!$B35,INDIRECT($A35&amp;"!$B$5:$B$196",TRUE),0)+RIGHT(V$2,1)-1,1),""),"")</f>
        <v/>
      </c>
      <c r="Y35" s="256"/>
      <c r="Z35" s="153"/>
      <c r="AA35" s="21"/>
    </row>
    <row r="36" spans="1:27" s="455" customFormat="1" ht="15" customHeight="1" x14ac:dyDescent="0.2">
      <c r="A36" s="459" t="str">
        <f t="shared" si="0"/>
        <v>Jan_Fev</v>
      </c>
      <c r="B36" s="144">
        <f t="shared" si="4"/>
        <v>44230</v>
      </c>
      <c r="C36" s="145">
        <f t="shared" si="6"/>
        <v>44230</v>
      </c>
      <c r="D36" s="146">
        <f t="shared" si="2"/>
        <v>44230</v>
      </c>
      <c r="E36" s="240" t="str">
        <f t="shared" ca="1" si="3"/>
        <v/>
      </c>
      <c r="F36" s="33" t="str">
        <f t="shared" ca="1" si="5"/>
        <v/>
      </c>
      <c r="G36" s="427" t="str">
        <f ca="1">IFERROR(INDEX(INDIRECT($A36&amp;"!$A$5:$A$200",TRUE),MATCH(Planif!$B36,INDIRECT($A36&amp;"!$B$5:$B$200",TRUE),0)+RIGHT(G$2,1)-1,1),"")</f>
        <v/>
      </c>
      <c r="H36" s="138" t="str">
        <f ca="1">IFERROR(INDEX(INDIRECT($A36&amp;"!$X$5:$X$200",TRUE),MATCH(Planif!$B36,INDIRECT($A36&amp;"!$B$5:$B$200",TRUE),0)+RIGHT(G$2,1)-1,1),"")</f>
        <v/>
      </c>
      <c r="I36" s="139" t="str">
        <f ca="1">IFERROR(INDEX(INDIRECT($A36&amp;"!$Y$5:$Y$200",TRUE),MATCH(Planif!$B36,INDIRECT($A36&amp;"!$B$5:$B$200",TRUE),0)+RIGHT(G$2,1)-1,1),"")</f>
        <v/>
      </c>
      <c r="J36" s="255"/>
      <c r="K36" s="140"/>
      <c r="L36" s="427" t="str">
        <f ca="1">IFERROR(IF(COUNTIF(INDIRECT($A36&amp;"!$B$5:$B$196",TRUE),Planif!$B36)&gt;=VALUE(RIGHT(L$2,1)),INDEX(INDIRECT($A36&amp;"!$A$5:$A$196",TRUE),MATCH(Planif!$B36,INDIRECT($A36&amp;"!$B$5:$B$196",TRUE),0)+RIGHT(L$2,1)-1,1),""),"")</f>
        <v/>
      </c>
      <c r="M36" s="141" t="str">
        <f ca="1">IFERROR(IF(COUNTIF(INDIRECT($A36&amp;"!$B$5:$B$196",TRUE),Planif!$B36)&gt;=VALUE(RIGHT(L$2,1)),INDEX(INDIRECT($A36&amp;"!$X$5:$X$196",TRUE),MATCH(Planif!$B36,INDIRECT($A36&amp;"!$B$5:$B$196",TRUE),0)+RIGHT(L$2,1)-1,1),""),"")</f>
        <v/>
      </c>
      <c r="N36" s="139" t="str">
        <f ca="1">IFERROR(IF(COUNTIF(INDIRECT($A36&amp;"!$B$5:$B$196",TRUE),Planif!$B36)&gt;=VALUE(RIGHT(L$2,1)),INDEX(INDIRECT($A36&amp;"!$Y$5:$Y$196",TRUE),MATCH(Planif!$B36,INDIRECT($A36&amp;"!$B$5:$B$196",TRUE),0)+RIGHT(L$2,1)-1,1),""),"")</f>
        <v/>
      </c>
      <c r="O36" s="255"/>
      <c r="P36" s="142"/>
      <c r="Q36" s="137" t="str">
        <f ca="1">IFERROR(IF(COUNTIF(INDIRECT($A36&amp;"!$B$5:$B$196",TRUE),Planif!$B36)&gt;=VALUE(RIGHT(Q$2,1)),INDEX(INDIRECT($A36&amp;"!$A$5:$A$196",TRUE),MATCH(Planif!$B36,INDIRECT($A36&amp;"!$B$5:$B$196",TRUE),0)+RIGHT(Q$2,1)-1,1),""),"")</f>
        <v/>
      </c>
      <c r="R36" s="138" t="str">
        <f ca="1">IFERROR(IF(COUNTIF(INDIRECT($A36&amp;"!$B$5:$B$196",TRUE),Planif!$B36)&gt;=VALUE(RIGHT(Q$2,1)),INDEX(INDIRECT($A36&amp;"!$X$5:$X$196",TRUE),MATCH(Planif!$B36,INDIRECT($A36&amp;"!$B$5:$B$196",TRUE),0)+RIGHT(Q$2,1)-1,1),""),"")</f>
        <v/>
      </c>
      <c r="S36" s="139" t="str">
        <f ca="1">IFERROR(IF(COUNTIF(INDIRECT($A36&amp;"!$B$5:$B$196",TRUE),Planif!$B36)&gt;=VALUE(RIGHT(Q$2,1)),INDEX(INDIRECT($A36&amp;"!$Y$5:$Y$196",TRUE),MATCH(Planif!$B36,INDIRECT($A36&amp;"!$B$5:$B$196",TRUE),0)+RIGHT(Q$2,1)-1,1),""),"")</f>
        <v/>
      </c>
      <c r="T36" s="255"/>
      <c r="U36" s="140"/>
      <c r="V36" s="137" t="str">
        <f ca="1">IFERROR(IF(COUNTIF(INDIRECT($A36&amp;"!$B$5:$B$196",TRUE),Planif!$B36)&gt;=VALUE(RIGHT(V$2,1)),INDEX(INDIRECT($A36&amp;"!$A$5:$A$196",TRUE),MATCH(Planif!$B36,INDIRECT($A36&amp;"!$B$5:$B$196",TRUE),0)+RIGHT(V$2,1)-1,1),""),"")</f>
        <v/>
      </c>
      <c r="W36" s="141" t="str">
        <f ca="1">IFERROR(IF(COUNTIF(INDIRECT($A36&amp;"!$B$5:$B$196",TRUE),Planif!$B36)&gt;=VALUE(RIGHT(V$2,1)),INDEX(INDIRECT($A36&amp;"!$X$5:$X$196",TRUE),MATCH(Planif!$B36,INDIRECT($A36&amp;"!$B$5:$B$196",TRUE),0)+RIGHT(V$2,1)-1,1),""),"")</f>
        <v/>
      </c>
      <c r="X36" s="139" t="str">
        <f ca="1">IFERROR(IF(COUNTIF(INDIRECT($A36&amp;"!$B$5:$B$196",TRUE),Planif!$B36)&gt;=VALUE(RIGHT(V$2,1)),INDEX(INDIRECT($A36&amp;"!$Y$5:$Y$196",TRUE),MATCH(Planif!$B36,INDIRECT($A36&amp;"!$B$5:$B$196",TRUE),0)+RIGHT(V$2,1)-1,1),""),"")</f>
        <v/>
      </c>
      <c r="Y36" s="255"/>
      <c r="Z36" s="143"/>
      <c r="AA36" s="21"/>
    </row>
    <row r="37" spans="1:27" s="455" customFormat="1" ht="15" customHeight="1" x14ac:dyDescent="0.2">
      <c r="A37" s="459" t="str">
        <f t="shared" si="0"/>
        <v>Jan_Fev</v>
      </c>
      <c r="B37" s="144">
        <f t="shared" si="4"/>
        <v>44231</v>
      </c>
      <c r="C37" s="145">
        <f t="shared" si="6"/>
        <v>44231</v>
      </c>
      <c r="D37" s="146">
        <f t="shared" si="2"/>
        <v>44231</v>
      </c>
      <c r="E37" s="241" t="str">
        <f t="shared" ca="1" si="3"/>
        <v/>
      </c>
      <c r="F37" s="34" t="str">
        <f t="shared" ca="1" si="5"/>
        <v/>
      </c>
      <c r="G37" s="428" t="str">
        <f ca="1">IFERROR(INDEX(INDIRECT($A37&amp;"!$A$5:$A$200",TRUE),MATCH(Planif!$B37,INDIRECT($A37&amp;"!$B$5:$B$200",TRUE),0)+RIGHT(G$2,1)-1,1),"")</f>
        <v/>
      </c>
      <c r="H37" s="148" t="str">
        <f ca="1">IFERROR(INDEX(INDIRECT($A37&amp;"!$X$5:$X$200",TRUE),MATCH(Planif!$B37,INDIRECT($A37&amp;"!$B$5:$B$200",TRUE),0)+RIGHT(G$2,1)-1,1),"")</f>
        <v/>
      </c>
      <c r="I37" s="149" t="str">
        <f ca="1">IFERROR(INDEX(INDIRECT($A37&amp;"!$Y$5:$Y$200",TRUE),MATCH(Planif!$B37,INDIRECT($A37&amp;"!$B$5:$B$200",TRUE),0)+RIGHT(G$2,1)-1,1),"")</f>
        <v/>
      </c>
      <c r="J37" s="256"/>
      <c r="K37" s="150"/>
      <c r="L37" s="428" t="str">
        <f ca="1">IFERROR(IF(COUNTIF(INDIRECT($A37&amp;"!$B$5:$B$196",TRUE),Planif!$B37)&gt;=VALUE(RIGHT(L$2,1)),INDEX(INDIRECT($A37&amp;"!$A$5:$A$196",TRUE),MATCH(Planif!$B37,INDIRECT($A37&amp;"!$B$5:$B$196",TRUE),0)+RIGHT(L$2,1)-1,1),""),"")</f>
        <v/>
      </c>
      <c r="M37" s="151" t="str">
        <f ca="1">IFERROR(IF(COUNTIF(INDIRECT($A37&amp;"!$B$5:$B$196",TRUE),Planif!$B37)&gt;=VALUE(RIGHT(L$2,1)),INDEX(INDIRECT($A37&amp;"!$X$5:$X$196",TRUE),MATCH(Planif!$B37,INDIRECT($A37&amp;"!$B$5:$B$196",TRUE),0)+RIGHT(L$2,1)-1,1),""),"")</f>
        <v/>
      </c>
      <c r="N37" s="149" t="str">
        <f ca="1">IFERROR(IF(COUNTIF(INDIRECT($A37&amp;"!$B$5:$B$196",TRUE),Planif!$B37)&gt;=VALUE(RIGHT(L$2,1)),INDEX(INDIRECT($A37&amp;"!$Y$5:$Y$196",TRUE),MATCH(Planif!$B37,INDIRECT($A37&amp;"!$B$5:$B$196",TRUE),0)+RIGHT(L$2,1)-1,1),""),"")</f>
        <v/>
      </c>
      <c r="O37" s="256"/>
      <c r="P37" s="152"/>
      <c r="Q37" s="147" t="str">
        <f ca="1">IFERROR(IF(COUNTIF(INDIRECT($A37&amp;"!$B$5:$B$196",TRUE),Planif!$B37)&gt;=VALUE(RIGHT(Q$2,1)),INDEX(INDIRECT($A37&amp;"!$A$5:$A$196",TRUE),MATCH(Planif!$B37,INDIRECT($A37&amp;"!$B$5:$B$196",TRUE),0)+RIGHT(Q$2,1)-1,1),""),"")</f>
        <v/>
      </c>
      <c r="R37" s="148" t="str">
        <f ca="1">IFERROR(IF(COUNTIF(INDIRECT($A37&amp;"!$B$5:$B$196",TRUE),Planif!$B37)&gt;=VALUE(RIGHT(Q$2,1)),INDEX(INDIRECT($A37&amp;"!$X$5:$X$196",TRUE),MATCH(Planif!$B37,INDIRECT($A37&amp;"!$B$5:$B$196",TRUE),0)+RIGHT(Q$2,1)-1,1),""),"")</f>
        <v/>
      </c>
      <c r="S37" s="149" t="str">
        <f ca="1">IFERROR(IF(COUNTIF(INDIRECT($A37&amp;"!$B$5:$B$196",TRUE),Planif!$B37)&gt;=VALUE(RIGHT(Q$2,1)),INDEX(INDIRECT($A37&amp;"!$Y$5:$Y$196",TRUE),MATCH(Planif!$B37,INDIRECT($A37&amp;"!$B$5:$B$196",TRUE),0)+RIGHT(Q$2,1)-1,1),""),"")</f>
        <v/>
      </c>
      <c r="T37" s="256"/>
      <c r="U37" s="150"/>
      <c r="V37" s="147" t="str">
        <f ca="1">IFERROR(IF(COUNTIF(INDIRECT($A37&amp;"!$B$5:$B$196",TRUE),Planif!$B37)&gt;=VALUE(RIGHT(V$2,1)),INDEX(INDIRECT($A37&amp;"!$A$5:$A$196",TRUE),MATCH(Planif!$B37,INDIRECT($A37&amp;"!$B$5:$B$196",TRUE),0)+RIGHT(V$2,1)-1,1),""),"")</f>
        <v/>
      </c>
      <c r="W37" s="151" t="str">
        <f ca="1">IFERROR(IF(COUNTIF(INDIRECT($A37&amp;"!$B$5:$B$196",TRUE),Planif!$B37)&gt;=VALUE(RIGHT(V$2,1)),INDEX(INDIRECT($A37&amp;"!$X$5:$X$196",TRUE),MATCH(Planif!$B37,INDIRECT($A37&amp;"!$B$5:$B$196",TRUE),0)+RIGHT(V$2,1)-1,1),""),"")</f>
        <v/>
      </c>
      <c r="X37" s="149" t="str">
        <f ca="1">IFERROR(IF(COUNTIF(INDIRECT($A37&amp;"!$B$5:$B$196",TRUE),Planif!$B37)&gt;=VALUE(RIGHT(V$2,1)),INDEX(INDIRECT($A37&amp;"!$Y$5:$Y$196",TRUE),MATCH(Planif!$B37,INDIRECT($A37&amp;"!$B$5:$B$196",TRUE),0)+RIGHT(V$2,1)-1,1),""),"")</f>
        <v/>
      </c>
      <c r="Y37" s="256"/>
      <c r="Z37" s="153"/>
      <c r="AA37" s="21"/>
    </row>
    <row r="38" spans="1:27" s="455" customFormat="1" ht="15" customHeight="1" x14ac:dyDescent="0.2">
      <c r="A38" s="459" t="str">
        <f t="shared" si="0"/>
        <v>Jan_Fev</v>
      </c>
      <c r="B38" s="144">
        <f t="shared" si="4"/>
        <v>44232</v>
      </c>
      <c r="C38" s="145">
        <f t="shared" si="6"/>
        <v>44232</v>
      </c>
      <c r="D38" s="146">
        <f t="shared" si="2"/>
        <v>44232</v>
      </c>
      <c r="E38" s="240" t="str">
        <f t="shared" ca="1" si="3"/>
        <v/>
      </c>
      <c r="F38" s="33" t="str">
        <f t="shared" ca="1" si="5"/>
        <v/>
      </c>
      <c r="G38" s="427" t="str">
        <f ca="1">IFERROR(INDEX(INDIRECT($A38&amp;"!$A$5:$A$200",TRUE),MATCH(Planif!$B38,INDIRECT($A38&amp;"!$B$5:$B$200",TRUE),0)+RIGHT(G$2,1)-1,1),"")</f>
        <v/>
      </c>
      <c r="H38" s="138" t="str">
        <f ca="1">IFERROR(INDEX(INDIRECT($A38&amp;"!$X$5:$X$200",TRUE),MATCH(Planif!$B38,INDIRECT($A38&amp;"!$B$5:$B$200",TRUE),0)+RIGHT(G$2,1)-1,1),"")</f>
        <v/>
      </c>
      <c r="I38" s="139" t="str">
        <f ca="1">IFERROR(INDEX(INDIRECT($A38&amp;"!$Y$5:$Y$200",TRUE),MATCH(Planif!$B38,INDIRECT($A38&amp;"!$B$5:$B$200",TRUE),0)+RIGHT(G$2,1)-1,1),"")</f>
        <v/>
      </c>
      <c r="J38" s="255"/>
      <c r="K38" s="140"/>
      <c r="L38" s="427" t="str">
        <f ca="1">IFERROR(IF(COUNTIF(INDIRECT($A38&amp;"!$B$5:$B$196",TRUE),Planif!$B38)&gt;=VALUE(RIGHT(L$2,1)),INDEX(INDIRECT($A38&amp;"!$A$5:$A$196",TRUE),MATCH(Planif!$B38,INDIRECT($A38&amp;"!$B$5:$B$196",TRUE),0)+RIGHT(L$2,1)-1,1),""),"")</f>
        <v/>
      </c>
      <c r="M38" s="141" t="str">
        <f ca="1">IFERROR(IF(COUNTIF(INDIRECT($A38&amp;"!$B$5:$B$196",TRUE),Planif!$B38)&gt;=VALUE(RIGHT(L$2,1)),INDEX(INDIRECT($A38&amp;"!$X$5:$X$196",TRUE),MATCH(Planif!$B38,INDIRECT($A38&amp;"!$B$5:$B$196",TRUE),0)+RIGHT(L$2,1)-1,1),""),"")</f>
        <v/>
      </c>
      <c r="N38" s="139" t="str">
        <f ca="1">IFERROR(IF(COUNTIF(INDIRECT($A38&amp;"!$B$5:$B$196",TRUE),Planif!$B38)&gt;=VALUE(RIGHT(L$2,1)),INDEX(INDIRECT($A38&amp;"!$Y$5:$Y$196",TRUE),MATCH(Planif!$B38,INDIRECT($A38&amp;"!$B$5:$B$196",TRUE),0)+RIGHT(L$2,1)-1,1),""),"")</f>
        <v/>
      </c>
      <c r="O38" s="255"/>
      <c r="P38" s="142"/>
      <c r="Q38" s="137" t="str">
        <f ca="1">IFERROR(IF(COUNTIF(INDIRECT($A38&amp;"!$B$5:$B$196",TRUE),Planif!$B38)&gt;=VALUE(RIGHT(Q$2,1)),INDEX(INDIRECT($A38&amp;"!$A$5:$A$196",TRUE),MATCH(Planif!$B38,INDIRECT($A38&amp;"!$B$5:$B$196",TRUE),0)+RIGHT(Q$2,1)-1,1),""),"")</f>
        <v/>
      </c>
      <c r="R38" s="138" t="str">
        <f ca="1">IFERROR(IF(COUNTIF(INDIRECT($A38&amp;"!$B$5:$B$196",TRUE),Planif!$B38)&gt;=VALUE(RIGHT(Q$2,1)),INDEX(INDIRECT($A38&amp;"!$X$5:$X$196",TRUE),MATCH(Planif!$B38,INDIRECT($A38&amp;"!$B$5:$B$196",TRUE),0)+RIGHT(Q$2,1)-1,1),""),"")</f>
        <v/>
      </c>
      <c r="S38" s="139" t="str">
        <f ca="1">IFERROR(IF(COUNTIF(INDIRECT($A38&amp;"!$B$5:$B$196",TRUE),Planif!$B38)&gt;=VALUE(RIGHT(Q$2,1)),INDEX(INDIRECT($A38&amp;"!$Y$5:$Y$196",TRUE),MATCH(Planif!$B38,INDIRECT($A38&amp;"!$B$5:$B$196",TRUE),0)+RIGHT(Q$2,1)-1,1),""),"")</f>
        <v/>
      </c>
      <c r="T38" s="255"/>
      <c r="U38" s="140"/>
      <c r="V38" s="137" t="str">
        <f ca="1">IFERROR(IF(COUNTIF(INDIRECT($A38&amp;"!$B$5:$B$196",TRUE),Planif!$B38)&gt;=VALUE(RIGHT(V$2,1)),INDEX(INDIRECT($A38&amp;"!$A$5:$A$196",TRUE),MATCH(Planif!$B38,INDIRECT($A38&amp;"!$B$5:$B$196",TRUE),0)+RIGHT(V$2,1)-1,1),""),"")</f>
        <v/>
      </c>
      <c r="W38" s="141" t="str">
        <f ca="1">IFERROR(IF(COUNTIF(INDIRECT($A38&amp;"!$B$5:$B$196",TRUE),Planif!$B38)&gt;=VALUE(RIGHT(V$2,1)),INDEX(INDIRECT($A38&amp;"!$X$5:$X$196",TRUE),MATCH(Planif!$B38,INDIRECT($A38&amp;"!$B$5:$B$196",TRUE),0)+RIGHT(V$2,1)-1,1),""),"")</f>
        <v/>
      </c>
      <c r="X38" s="139" t="str">
        <f ca="1">IFERROR(IF(COUNTIF(INDIRECT($A38&amp;"!$B$5:$B$196",TRUE),Planif!$B38)&gt;=VALUE(RIGHT(V$2,1)),INDEX(INDIRECT($A38&amp;"!$Y$5:$Y$196",TRUE),MATCH(Planif!$B38,INDIRECT($A38&amp;"!$B$5:$B$196",TRUE),0)+RIGHT(V$2,1)-1,1),""),"")</f>
        <v/>
      </c>
      <c r="Y38" s="255"/>
      <c r="Z38" s="143"/>
      <c r="AA38" s="21"/>
    </row>
    <row r="39" spans="1:27" s="455" customFormat="1" ht="15" customHeight="1" x14ac:dyDescent="0.2">
      <c r="A39" s="459" t="str">
        <f t="shared" si="0"/>
        <v>Jan_Fev</v>
      </c>
      <c r="B39" s="144">
        <f t="shared" si="4"/>
        <v>44233</v>
      </c>
      <c r="C39" s="145">
        <f t="shared" si="6"/>
        <v>44233</v>
      </c>
      <c r="D39" s="146">
        <f t="shared" si="2"/>
        <v>44233</v>
      </c>
      <c r="E39" s="241" t="str">
        <f t="shared" ca="1" si="3"/>
        <v/>
      </c>
      <c r="F39" s="34" t="str">
        <f t="shared" ca="1" si="5"/>
        <v/>
      </c>
      <c r="G39" s="428" t="str">
        <f ca="1">IFERROR(INDEX(INDIRECT($A39&amp;"!$A$5:$A$200",TRUE),MATCH(Planif!$B39,INDIRECT($A39&amp;"!$B$5:$B$200",TRUE),0)+RIGHT(G$2,1)-1,1),"")</f>
        <v>Tarmac</v>
      </c>
      <c r="H39" s="148">
        <f ca="1">IFERROR(INDEX(INDIRECT($A39&amp;"!$X$5:$X$200",TRUE),MATCH(Planif!$B39,INDIRECT($A39&amp;"!$B$5:$B$200",TRUE),0)+RIGHT(G$2,1)-1,1),"")</f>
        <v>13</v>
      </c>
      <c r="I39" s="149">
        <f ca="1">IFERROR(INDEX(INDIRECT($A39&amp;"!$Y$5:$Y$200",TRUE),MATCH(Planif!$B39,INDIRECT($A39&amp;"!$B$5:$B$200",TRUE),0)+RIGHT(G$2,1)-1,1),"")</f>
        <v>0</v>
      </c>
      <c r="J39" s="256"/>
      <c r="K39" s="150"/>
      <c r="L39" s="428" t="str">
        <f ca="1">IFERROR(IF(COUNTIF(INDIRECT($A39&amp;"!$B$5:$B$196",TRUE),Planif!$B39)&gt;=VALUE(RIGHT(L$2,1)),INDEX(INDIRECT($A39&amp;"!$A$5:$A$196",TRUE),MATCH(Planif!$B39,INDIRECT($A39&amp;"!$B$5:$B$196",TRUE),0)+RIGHT(L$2,1)-1,1),""),"")</f>
        <v>OMS prolongement de la ligne 8 entre Nations et OMS</v>
      </c>
      <c r="M39" s="151">
        <f ca="1">IFERROR(IF(COUNTIF(INDIRECT($A39&amp;"!$B$5:$B$196",TRUE),Planif!$B39)&gt;=VALUE(RIGHT(L$2,1)),INDEX(INDIRECT($A39&amp;"!$X$5:$X$196",TRUE),MATCH(Planif!$B39,INDIRECT($A39&amp;"!$B$5:$B$196",TRUE),0)+RIGHT(L$2,1)-1,1),""),"")</f>
        <v>2</v>
      </c>
      <c r="N39" s="149">
        <f ca="1">IFERROR(IF(COUNTIF(INDIRECT($A39&amp;"!$B$5:$B$196",TRUE),Planif!$B39)&gt;=VALUE(RIGHT(L$2,1)),INDEX(INDIRECT($A39&amp;"!$Y$5:$Y$196",TRUE),MATCH(Planif!$B39,INDIRECT($A39&amp;"!$B$5:$B$196",TRUE),0)+RIGHT(L$2,1)-1,1),""),"")</f>
        <v>2</v>
      </c>
      <c r="O39" s="256"/>
      <c r="P39" s="152"/>
      <c r="Q39" s="147" t="str">
        <f ca="1">IFERROR(IF(COUNTIF(INDIRECT($A39&amp;"!$B$5:$B$196",TRUE),Planif!$B39)&gt;=VALUE(RIGHT(Q$2,1)),INDEX(INDIRECT($A39&amp;"!$A$5:$A$196",TRUE),MATCH(Planif!$B39,INDIRECT($A39&amp;"!$B$5:$B$196",TRUE),0)+RIGHT(Q$2,1)-1,1),""),"")</f>
        <v/>
      </c>
      <c r="R39" s="148" t="str">
        <f ca="1">IFERROR(IF(COUNTIF(INDIRECT($A39&amp;"!$B$5:$B$196",TRUE),Planif!$B39)&gt;=VALUE(RIGHT(Q$2,1)),INDEX(INDIRECT($A39&amp;"!$X$5:$X$196",TRUE),MATCH(Planif!$B39,INDIRECT($A39&amp;"!$B$5:$B$196",TRUE),0)+RIGHT(Q$2,1)-1,1),""),"")</f>
        <v/>
      </c>
      <c r="S39" s="149" t="str">
        <f ca="1">IFERROR(IF(COUNTIF(INDIRECT($A39&amp;"!$B$5:$B$196",TRUE),Planif!$B39)&gt;=VALUE(RIGHT(Q$2,1)),INDEX(INDIRECT($A39&amp;"!$Y$5:$Y$196",TRUE),MATCH(Planif!$B39,INDIRECT($A39&amp;"!$B$5:$B$196",TRUE),0)+RIGHT(Q$2,1)-1,1),""),"")</f>
        <v/>
      </c>
      <c r="T39" s="256"/>
      <c r="U39" s="150"/>
      <c r="V39" s="147" t="str">
        <f ca="1">IFERROR(IF(COUNTIF(INDIRECT($A39&amp;"!$B$5:$B$196",TRUE),Planif!$B39)&gt;=VALUE(RIGHT(V$2,1)),INDEX(INDIRECT($A39&amp;"!$A$5:$A$196",TRUE),MATCH(Planif!$B39,INDIRECT($A39&amp;"!$B$5:$B$196",TRUE),0)+RIGHT(V$2,1)-1,1),""),"")</f>
        <v/>
      </c>
      <c r="W39" s="151" t="str">
        <f ca="1">IFERROR(IF(COUNTIF(INDIRECT($A39&amp;"!$B$5:$B$196",TRUE),Planif!$B39)&gt;=VALUE(RIGHT(V$2,1)),INDEX(INDIRECT($A39&amp;"!$X$5:$X$196",TRUE),MATCH(Planif!$B39,INDIRECT($A39&amp;"!$B$5:$B$196",TRUE),0)+RIGHT(V$2,1)-1,1),""),"")</f>
        <v/>
      </c>
      <c r="X39" s="149" t="str">
        <f ca="1">IFERROR(IF(COUNTIF(INDIRECT($A39&amp;"!$B$5:$B$196",TRUE),Planif!$B39)&gt;=VALUE(RIGHT(V$2,1)),INDEX(INDIRECT($A39&amp;"!$Y$5:$Y$196",TRUE),MATCH(Planif!$B39,INDIRECT($A39&amp;"!$B$5:$B$196",TRUE),0)+RIGHT(V$2,1)-1,1),""),"")</f>
        <v/>
      </c>
      <c r="Y39" s="256"/>
      <c r="Z39" s="153"/>
      <c r="AA39" s="21"/>
    </row>
    <row r="40" spans="1:27" s="455" customFormat="1" ht="15" customHeight="1" x14ac:dyDescent="0.2">
      <c r="A40" s="459" t="str">
        <f t="shared" si="0"/>
        <v>Jan_Fev</v>
      </c>
      <c r="B40" s="144">
        <f t="shared" si="4"/>
        <v>44234</v>
      </c>
      <c r="C40" s="145">
        <f t="shared" si="6"/>
        <v>44234</v>
      </c>
      <c r="D40" s="146">
        <f t="shared" si="2"/>
        <v>44234</v>
      </c>
      <c r="E40" s="240" t="str">
        <f t="shared" ca="1" si="3"/>
        <v/>
      </c>
      <c r="F40" s="33" t="str">
        <f t="shared" ca="1" si="5"/>
        <v/>
      </c>
      <c r="G40" s="427" t="str">
        <f ca="1">IFERROR(INDEX(INDIRECT($A40&amp;"!$A$5:$A$200",TRUE),MATCH(Planif!$B40,INDIRECT($A40&amp;"!$B$5:$B$200",TRUE),0)+RIGHT(G$2,1)-1,1),"")</f>
        <v>Tarmac</v>
      </c>
      <c r="H40" s="138">
        <f ca="1">IFERROR(INDEX(INDIRECT($A40&amp;"!$X$5:$X$200",TRUE),MATCH(Planif!$B40,INDIRECT($A40&amp;"!$B$5:$B$200",TRUE),0)+RIGHT(G$2,1)-1,1),"")</f>
        <v>14</v>
      </c>
      <c r="I40" s="139">
        <f ca="1">IFERROR(INDEX(INDIRECT($A40&amp;"!$Y$5:$Y$200",TRUE),MATCH(Planif!$B40,INDIRECT($A40&amp;"!$B$5:$B$200",TRUE),0)+RIGHT(G$2,1)-1,1),"")</f>
        <v>0</v>
      </c>
      <c r="J40" s="255"/>
      <c r="K40" s="140"/>
      <c r="L40" s="427" t="str">
        <f ca="1">IFERROR(IF(COUNTIF(INDIRECT($A40&amp;"!$B$5:$B$196",TRUE),Planif!$B40)&gt;=VALUE(RIGHT(L$2,1)),INDEX(INDIRECT($A40&amp;"!$A$5:$A$196",TRUE),MATCH(Planif!$B40,INDIRECT($A40&amp;"!$B$5:$B$196",TRUE),0)+RIGHT(L$2,1)-1,1),""),"")</f>
        <v/>
      </c>
      <c r="M40" s="141" t="str">
        <f ca="1">IFERROR(IF(COUNTIF(INDIRECT($A40&amp;"!$B$5:$B$196",TRUE),Planif!$B40)&gt;=VALUE(RIGHT(L$2,1)),INDEX(INDIRECT($A40&amp;"!$X$5:$X$196",TRUE),MATCH(Planif!$B40,INDIRECT($A40&amp;"!$B$5:$B$196",TRUE),0)+RIGHT(L$2,1)-1,1),""),"")</f>
        <v/>
      </c>
      <c r="N40" s="139" t="str">
        <f ca="1">IFERROR(IF(COUNTIF(INDIRECT($A40&amp;"!$B$5:$B$196",TRUE),Planif!$B40)&gt;=VALUE(RIGHT(L$2,1)),INDEX(INDIRECT($A40&amp;"!$Y$5:$Y$196",TRUE),MATCH(Planif!$B40,INDIRECT($A40&amp;"!$B$5:$B$196",TRUE),0)+RIGHT(L$2,1)-1,1),""),"")</f>
        <v/>
      </c>
      <c r="O40" s="255"/>
      <c r="P40" s="142"/>
      <c r="Q40" s="137" t="str">
        <f ca="1">IFERROR(IF(COUNTIF(INDIRECT($A40&amp;"!$B$5:$B$196",TRUE),Planif!$B40)&gt;=VALUE(RIGHT(Q$2,1)),INDEX(INDIRECT($A40&amp;"!$A$5:$A$196",TRUE),MATCH(Planif!$B40,INDIRECT($A40&amp;"!$B$5:$B$196",TRUE),0)+RIGHT(Q$2,1)-1,1),""),"")</f>
        <v/>
      </c>
      <c r="R40" s="138" t="str">
        <f ca="1">IFERROR(IF(COUNTIF(INDIRECT($A40&amp;"!$B$5:$B$196",TRUE),Planif!$B40)&gt;=VALUE(RIGHT(Q$2,1)),INDEX(INDIRECT($A40&amp;"!$X$5:$X$196",TRUE),MATCH(Planif!$B40,INDIRECT($A40&amp;"!$B$5:$B$196",TRUE),0)+RIGHT(Q$2,1)-1,1),""),"")</f>
        <v/>
      </c>
      <c r="S40" s="139" t="str">
        <f ca="1">IFERROR(IF(COUNTIF(INDIRECT($A40&amp;"!$B$5:$B$196",TRUE),Planif!$B40)&gt;=VALUE(RIGHT(Q$2,1)),INDEX(INDIRECT($A40&amp;"!$Y$5:$Y$196",TRUE),MATCH(Planif!$B40,INDIRECT($A40&amp;"!$B$5:$B$196",TRUE),0)+RIGHT(Q$2,1)-1,1),""),"")</f>
        <v/>
      </c>
      <c r="T40" s="255"/>
      <c r="U40" s="140"/>
      <c r="V40" s="137" t="str">
        <f ca="1">IFERROR(IF(COUNTIF(INDIRECT($A40&amp;"!$B$5:$B$196",TRUE),Planif!$B40)&gt;=VALUE(RIGHT(V$2,1)),INDEX(INDIRECT($A40&amp;"!$A$5:$A$196",TRUE),MATCH(Planif!$B40,INDIRECT($A40&amp;"!$B$5:$B$196",TRUE),0)+RIGHT(V$2,1)-1,1),""),"")</f>
        <v/>
      </c>
      <c r="W40" s="141" t="str">
        <f ca="1">IFERROR(IF(COUNTIF(INDIRECT($A40&amp;"!$B$5:$B$196",TRUE),Planif!$B40)&gt;=VALUE(RIGHT(V$2,1)),INDEX(INDIRECT($A40&amp;"!$X$5:$X$196",TRUE),MATCH(Planif!$B40,INDIRECT($A40&amp;"!$B$5:$B$196",TRUE),0)+RIGHT(V$2,1)-1,1),""),"")</f>
        <v/>
      </c>
      <c r="X40" s="139" t="str">
        <f ca="1">IFERROR(IF(COUNTIF(INDIRECT($A40&amp;"!$B$5:$B$196",TRUE),Planif!$B40)&gt;=VALUE(RIGHT(V$2,1)),INDEX(INDIRECT($A40&amp;"!$Y$5:$Y$196",TRUE),MATCH(Planif!$B40,INDIRECT($A40&amp;"!$B$5:$B$196",TRUE),0)+RIGHT(V$2,1)-1,1),""),"")</f>
        <v/>
      </c>
      <c r="Y40" s="255"/>
      <c r="Z40" s="143"/>
      <c r="AA40" s="21"/>
    </row>
    <row r="41" spans="1:27" s="455" customFormat="1" ht="15" customHeight="1" x14ac:dyDescent="0.2">
      <c r="A41" s="459" t="str">
        <f t="shared" si="0"/>
        <v>Jan_Fev</v>
      </c>
      <c r="B41" s="144">
        <f t="shared" si="4"/>
        <v>44235</v>
      </c>
      <c r="C41" s="145">
        <f t="shared" si="6"/>
        <v>44235</v>
      </c>
      <c r="D41" s="146">
        <f t="shared" si="2"/>
        <v>44235</v>
      </c>
      <c r="E41" s="241" t="str">
        <f t="shared" ca="1" si="3"/>
        <v/>
      </c>
      <c r="F41" s="34" t="str">
        <f t="shared" ca="1" si="5"/>
        <v/>
      </c>
      <c r="G41" s="428" t="str">
        <f ca="1">IFERROR(INDEX(INDIRECT($A41&amp;"!$A$5:$A$200",TRUE),MATCH(Planif!$B41,INDIRECT($A41&amp;"!$B$5:$B$200",TRUE),0)+RIGHT(G$2,1)-1,1),"")</f>
        <v/>
      </c>
      <c r="H41" s="148" t="str">
        <f ca="1">IFERROR(INDEX(INDIRECT($A41&amp;"!$X$5:$X$200",TRUE),MATCH(Planif!$B41,INDIRECT($A41&amp;"!$B$5:$B$200",TRUE),0)+RIGHT(G$2,1)-1,1),"")</f>
        <v/>
      </c>
      <c r="I41" s="149" t="str">
        <f ca="1">IFERROR(INDEX(INDIRECT($A41&amp;"!$Y$5:$Y$200",TRUE),MATCH(Planif!$B41,INDIRECT($A41&amp;"!$B$5:$B$200",TRUE),0)+RIGHT(G$2,1)-1,1),"")</f>
        <v/>
      </c>
      <c r="J41" s="256"/>
      <c r="K41" s="150"/>
      <c r="L41" s="428" t="str">
        <f ca="1">IFERROR(IF(COUNTIF(INDIRECT($A41&amp;"!$B$5:$B$196",TRUE),Planif!$B41)&gt;=VALUE(RIGHT(L$2,1)),INDEX(INDIRECT($A41&amp;"!$A$5:$A$196",TRUE),MATCH(Planif!$B41,INDIRECT($A41&amp;"!$B$5:$B$196",TRUE),0)+RIGHT(L$2,1)-1,1),""),"")</f>
        <v/>
      </c>
      <c r="M41" s="151" t="str">
        <f ca="1">IFERROR(IF(COUNTIF(INDIRECT($A41&amp;"!$B$5:$B$196",TRUE),Planif!$B41)&gt;=VALUE(RIGHT(L$2,1)),INDEX(INDIRECT($A41&amp;"!$X$5:$X$196",TRUE),MATCH(Planif!$B41,INDIRECT($A41&amp;"!$B$5:$B$196",TRUE),0)+RIGHT(L$2,1)-1,1),""),"")</f>
        <v/>
      </c>
      <c r="N41" s="149" t="str">
        <f ca="1">IFERROR(IF(COUNTIF(INDIRECT($A41&amp;"!$B$5:$B$196",TRUE),Planif!$B41)&gt;=VALUE(RIGHT(L$2,1)),INDEX(INDIRECT($A41&amp;"!$Y$5:$Y$196",TRUE),MATCH(Planif!$B41,INDIRECT($A41&amp;"!$B$5:$B$196",TRUE),0)+RIGHT(L$2,1)-1,1),""),"")</f>
        <v/>
      </c>
      <c r="O41" s="256"/>
      <c r="P41" s="152"/>
      <c r="Q41" s="147" t="str">
        <f ca="1">IFERROR(IF(COUNTIF(INDIRECT($A41&amp;"!$B$5:$B$196",TRUE),Planif!$B41)&gt;=VALUE(RIGHT(Q$2,1)),INDEX(INDIRECT($A41&amp;"!$A$5:$A$196",TRUE),MATCH(Planif!$B41,INDIRECT($A41&amp;"!$B$5:$B$196",TRUE),0)+RIGHT(Q$2,1)-1,1),""),"")</f>
        <v/>
      </c>
      <c r="R41" s="148" t="str">
        <f ca="1">IFERROR(IF(COUNTIF(INDIRECT($A41&amp;"!$B$5:$B$196",TRUE),Planif!$B41)&gt;=VALUE(RIGHT(Q$2,1)),INDEX(INDIRECT($A41&amp;"!$X$5:$X$196",TRUE),MATCH(Planif!$B41,INDIRECT($A41&amp;"!$B$5:$B$196",TRUE),0)+RIGHT(Q$2,1)-1,1),""),"")</f>
        <v/>
      </c>
      <c r="S41" s="149" t="str">
        <f ca="1">IFERROR(IF(COUNTIF(INDIRECT($A41&amp;"!$B$5:$B$196",TRUE),Planif!$B41)&gt;=VALUE(RIGHT(Q$2,1)),INDEX(INDIRECT($A41&amp;"!$Y$5:$Y$196",TRUE),MATCH(Planif!$B41,INDIRECT($A41&amp;"!$B$5:$B$196",TRUE),0)+RIGHT(Q$2,1)-1,1),""),"")</f>
        <v/>
      </c>
      <c r="T41" s="256"/>
      <c r="U41" s="150"/>
      <c r="V41" s="147" t="str">
        <f ca="1">IFERROR(IF(COUNTIF(INDIRECT($A41&amp;"!$B$5:$B$196",TRUE),Planif!$B41)&gt;=VALUE(RIGHT(V$2,1)),INDEX(INDIRECT($A41&amp;"!$A$5:$A$196",TRUE),MATCH(Planif!$B41,INDIRECT($A41&amp;"!$B$5:$B$196",TRUE),0)+RIGHT(V$2,1)-1,1),""),"")</f>
        <v/>
      </c>
      <c r="W41" s="151" t="str">
        <f ca="1">IFERROR(IF(COUNTIF(INDIRECT($A41&amp;"!$B$5:$B$196",TRUE),Planif!$B41)&gt;=VALUE(RIGHT(V$2,1)),INDEX(INDIRECT($A41&amp;"!$X$5:$X$196",TRUE),MATCH(Planif!$B41,INDIRECT($A41&amp;"!$B$5:$B$196",TRUE),0)+RIGHT(V$2,1)-1,1),""),"")</f>
        <v/>
      </c>
      <c r="X41" s="149" t="str">
        <f ca="1">IFERROR(IF(COUNTIF(INDIRECT($A41&amp;"!$B$5:$B$196",TRUE),Planif!$B41)&gt;=VALUE(RIGHT(V$2,1)),INDEX(INDIRECT($A41&amp;"!$Y$5:$Y$196",TRUE),MATCH(Planif!$B41,INDIRECT($A41&amp;"!$B$5:$B$196",TRUE),0)+RIGHT(V$2,1)-1,1),""),"")</f>
        <v/>
      </c>
      <c r="Y41" s="256"/>
      <c r="Z41" s="153"/>
      <c r="AA41" s="21"/>
    </row>
    <row r="42" spans="1:27" s="455" customFormat="1" ht="15" customHeight="1" x14ac:dyDescent="0.2">
      <c r="A42" s="459" t="str">
        <f t="shared" si="0"/>
        <v>Jan_Fev</v>
      </c>
      <c r="B42" s="144">
        <f t="shared" si="4"/>
        <v>44236</v>
      </c>
      <c r="C42" s="145">
        <f t="shared" si="6"/>
        <v>44236</v>
      </c>
      <c r="D42" s="146">
        <f t="shared" si="2"/>
        <v>44236</v>
      </c>
      <c r="E42" s="240" t="str">
        <f t="shared" ca="1" si="3"/>
        <v/>
      </c>
      <c r="F42" s="33" t="str">
        <f t="shared" ca="1" si="5"/>
        <v/>
      </c>
      <c r="G42" s="427" t="str">
        <f ca="1">IFERROR(INDEX(INDIRECT($A42&amp;"!$A$5:$A$200",TRUE),MATCH(Planif!$B42,INDIRECT($A42&amp;"!$B$5:$B$200",TRUE),0)+RIGHT(G$2,1)-1,1),"")</f>
        <v/>
      </c>
      <c r="H42" s="138" t="str">
        <f ca="1">IFERROR(INDEX(INDIRECT($A42&amp;"!$X$5:$X$200",TRUE),MATCH(Planif!$B42,INDIRECT($A42&amp;"!$B$5:$B$200",TRUE),0)+RIGHT(G$2,1)-1,1),"")</f>
        <v/>
      </c>
      <c r="I42" s="139" t="str">
        <f ca="1">IFERROR(INDEX(INDIRECT($A42&amp;"!$Y$5:$Y$200",TRUE),MATCH(Planif!$B42,INDIRECT($A42&amp;"!$B$5:$B$200",TRUE),0)+RIGHT(G$2,1)-1,1),"")</f>
        <v/>
      </c>
      <c r="J42" s="255"/>
      <c r="K42" s="140"/>
      <c r="L42" s="427" t="str">
        <f ca="1">IFERROR(IF(COUNTIF(INDIRECT($A42&amp;"!$B$5:$B$196",TRUE),Planif!$B42)&gt;=VALUE(RIGHT(L$2,1)),INDEX(INDIRECT($A42&amp;"!$A$5:$A$196",TRUE),MATCH(Planif!$B42,INDIRECT($A42&amp;"!$B$5:$B$196",TRUE),0)+RIGHT(L$2,1)-1,1),""),"")</f>
        <v/>
      </c>
      <c r="M42" s="141" t="str">
        <f ca="1">IFERROR(IF(COUNTIF(INDIRECT($A42&amp;"!$B$5:$B$196",TRUE),Planif!$B42)&gt;=VALUE(RIGHT(L$2,1)),INDEX(INDIRECT($A42&amp;"!$X$5:$X$196",TRUE),MATCH(Planif!$B42,INDIRECT($A42&amp;"!$B$5:$B$196",TRUE),0)+RIGHT(L$2,1)-1,1),""),"")</f>
        <v/>
      </c>
      <c r="N42" s="139" t="str">
        <f ca="1">IFERROR(IF(COUNTIF(INDIRECT($A42&amp;"!$B$5:$B$196",TRUE),Planif!$B42)&gt;=VALUE(RIGHT(L$2,1)),INDEX(INDIRECT($A42&amp;"!$Y$5:$Y$196",TRUE),MATCH(Planif!$B42,INDIRECT($A42&amp;"!$B$5:$B$196",TRUE),0)+RIGHT(L$2,1)-1,1),""),"")</f>
        <v/>
      </c>
      <c r="O42" s="255"/>
      <c r="P42" s="142"/>
      <c r="Q42" s="137" t="str">
        <f ca="1">IFERROR(IF(COUNTIF(INDIRECT($A42&amp;"!$B$5:$B$196",TRUE),Planif!$B42)&gt;=VALUE(RIGHT(Q$2,1)),INDEX(INDIRECT($A42&amp;"!$A$5:$A$196",TRUE),MATCH(Planif!$B42,INDIRECT($A42&amp;"!$B$5:$B$196",TRUE),0)+RIGHT(Q$2,1)-1,1),""),"")</f>
        <v/>
      </c>
      <c r="R42" s="138" t="str">
        <f ca="1">IFERROR(IF(COUNTIF(INDIRECT($A42&amp;"!$B$5:$B$196",TRUE),Planif!$B42)&gt;=VALUE(RIGHT(Q$2,1)),INDEX(INDIRECT($A42&amp;"!$X$5:$X$196",TRUE),MATCH(Planif!$B42,INDIRECT($A42&amp;"!$B$5:$B$196",TRUE),0)+RIGHT(Q$2,1)-1,1),""),"")</f>
        <v/>
      </c>
      <c r="S42" s="139" t="str">
        <f ca="1">IFERROR(IF(COUNTIF(INDIRECT($A42&amp;"!$B$5:$B$196",TRUE),Planif!$B42)&gt;=VALUE(RIGHT(Q$2,1)),INDEX(INDIRECT($A42&amp;"!$Y$5:$Y$196",TRUE),MATCH(Planif!$B42,INDIRECT($A42&amp;"!$B$5:$B$196",TRUE),0)+RIGHT(Q$2,1)-1,1),""),"")</f>
        <v/>
      </c>
      <c r="T42" s="255"/>
      <c r="U42" s="140"/>
      <c r="V42" s="137" t="str">
        <f ca="1">IFERROR(IF(COUNTIF(INDIRECT($A42&amp;"!$B$5:$B$196",TRUE),Planif!$B42)&gt;=VALUE(RIGHT(V$2,1)),INDEX(INDIRECT($A42&amp;"!$A$5:$A$196",TRUE),MATCH(Planif!$B42,INDIRECT($A42&amp;"!$B$5:$B$196",TRUE),0)+RIGHT(V$2,1)-1,1),""),"")</f>
        <v/>
      </c>
      <c r="W42" s="141" t="str">
        <f ca="1">IFERROR(IF(COUNTIF(INDIRECT($A42&amp;"!$B$5:$B$196",TRUE),Planif!$B42)&gt;=VALUE(RIGHT(V$2,1)),INDEX(INDIRECT($A42&amp;"!$X$5:$X$196",TRUE),MATCH(Planif!$B42,INDIRECT($A42&amp;"!$B$5:$B$196",TRUE),0)+RIGHT(V$2,1)-1,1),""),"")</f>
        <v/>
      </c>
      <c r="X42" s="139" t="str">
        <f ca="1">IFERROR(IF(COUNTIF(INDIRECT($A42&amp;"!$B$5:$B$196",TRUE),Planif!$B42)&gt;=VALUE(RIGHT(V$2,1)),INDEX(INDIRECT($A42&amp;"!$Y$5:$Y$196",TRUE),MATCH(Planif!$B42,INDIRECT($A42&amp;"!$B$5:$B$196",TRUE),0)+RIGHT(V$2,1)-1,1),""),"")</f>
        <v/>
      </c>
      <c r="Y42" s="255"/>
      <c r="Z42" s="143"/>
      <c r="AA42" s="21"/>
    </row>
    <row r="43" spans="1:27" s="455" customFormat="1" ht="15" customHeight="1" x14ac:dyDescent="0.2">
      <c r="A43" s="459" t="str">
        <f t="shared" si="0"/>
        <v>Jan_Fev</v>
      </c>
      <c r="B43" s="144">
        <f t="shared" si="4"/>
        <v>44237</v>
      </c>
      <c r="C43" s="145">
        <f t="shared" si="6"/>
        <v>44237</v>
      </c>
      <c r="D43" s="146">
        <f t="shared" si="2"/>
        <v>44237</v>
      </c>
      <c r="E43" s="241" t="str">
        <f t="shared" ca="1" si="3"/>
        <v/>
      </c>
      <c r="F43" s="34" t="str">
        <f t="shared" ca="1" si="5"/>
        <v/>
      </c>
      <c r="G43" s="428" t="str">
        <f ca="1">IFERROR(INDEX(INDIRECT($A43&amp;"!$A$5:$A$200",TRUE),MATCH(Planif!$B43,INDIRECT($A43&amp;"!$B$5:$B$200",TRUE),0)+RIGHT(G$2,1)-1,1),"")</f>
        <v/>
      </c>
      <c r="H43" s="148" t="str">
        <f ca="1">IFERROR(INDEX(INDIRECT($A43&amp;"!$X$5:$X$200",TRUE),MATCH(Planif!$B43,INDIRECT($A43&amp;"!$B$5:$B$200",TRUE),0)+RIGHT(G$2,1)-1,1),"")</f>
        <v/>
      </c>
      <c r="I43" s="149" t="str">
        <f ca="1">IFERROR(INDEX(INDIRECT($A43&amp;"!$Y$5:$Y$200",TRUE),MATCH(Planif!$B43,INDIRECT($A43&amp;"!$B$5:$B$200",TRUE),0)+RIGHT(G$2,1)-1,1),"")</f>
        <v/>
      </c>
      <c r="J43" s="256"/>
      <c r="K43" s="150"/>
      <c r="L43" s="428" t="str">
        <f ca="1">IFERROR(IF(COUNTIF(INDIRECT($A43&amp;"!$B$5:$B$196",TRUE),Planif!$B43)&gt;=VALUE(RIGHT(L$2,1)),INDEX(INDIRECT($A43&amp;"!$A$5:$A$196",TRUE),MATCH(Planif!$B43,INDIRECT($A43&amp;"!$B$5:$B$196",TRUE),0)+RIGHT(L$2,1)-1,1),""),"")</f>
        <v/>
      </c>
      <c r="M43" s="151" t="str">
        <f ca="1">IFERROR(IF(COUNTIF(INDIRECT($A43&amp;"!$B$5:$B$196",TRUE),Planif!$B43)&gt;=VALUE(RIGHT(L$2,1)),INDEX(INDIRECT($A43&amp;"!$X$5:$X$196",TRUE),MATCH(Planif!$B43,INDIRECT($A43&amp;"!$B$5:$B$196",TRUE),0)+RIGHT(L$2,1)-1,1),""),"")</f>
        <v/>
      </c>
      <c r="N43" s="149" t="str">
        <f ca="1">IFERROR(IF(COUNTIF(INDIRECT($A43&amp;"!$B$5:$B$196",TRUE),Planif!$B43)&gt;=VALUE(RIGHT(L$2,1)),INDEX(INDIRECT($A43&amp;"!$Y$5:$Y$196",TRUE),MATCH(Planif!$B43,INDIRECT($A43&amp;"!$B$5:$B$196",TRUE),0)+RIGHT(L$2,1)-1,1),""),"")</f>
        <v/>
      </c>
      <c r="O43" s="256"/>
      <c r="P43" s="152"/>
      <c r="Q43" s="147" t="str">
        <f ca="1">IFERROR(IF(COUNTIF(INDIRECT($A43&amp;"!$B$5:$B$196",TRUE),Planif!$B43)&gt;=VALUE(RIGHT(Q$2,1)),INDEX(INDIRECT($A43&amp;"!$A$5:$A$196",TRUE),MATCH(Planif!$B43,INDIRECT($A43&amp;"!$B$5:$B$196",TRUE),0)+RIGHT(Q$2,1)-1,1),""),"")</f>
        <v/>
      </c>
      <c r="R43" s="148" t="str">
        <f ca="1">IFERROR(IF(COUNTIF(INDIRECT($A43&amp;"!$B$5:$B$196",TRUE),Planif!$B43)&gt;=VALUE(RIGHT(Q$2,1)),INDEX(INDIRECT($A43&amp;"!$X$5:$X$196",TRUE),MATCH(Planif!$B43,INDIRECT($A43&amp;"!$B$5:$B$196",TRUE),0)+RIGHT(Q$2,1)-1,1),""),"")</f>
        <v/>
      </c>
      <c r="S43" s="149" t="str">
        <f ca="1">IFERROR(IF(COUNTIF(INDIRECT($A43&amp;"!$B$5:$B$196",TRUE),Planif!$B43)&gt;=VALUE(RIGHT(Q$2,1)),INDEX(INDIRECT($A43&amp;"!$Y$5:$Y$196",TRUE),MATCH(Planif!$B43,INDIRECT($A43&amp;"!$B$5:$B$196",TRUE),0)+RIGHT(Q$2,1)-1,1),""),"")</f>
        <v/>
      </c>
      <c r="T43" s="256"/>
      <c r="U43" s="150"/>
      <c r="V43" s="147" t="str">
        <f ca="1">IFERROR(IF(COUNTIF(INDIRECT($A43&amp;"!$B$5:$B$196",TRUE),Planif!$B43)&gt;=VALUE(RIGHT(V$2,1)),INDEX(INDIRECT($A43&amp;"!$A$5:$A$196",TRUE),MATCH(Planif!$B43,INDIRECT($A43&amp;"!$B$5:$B$196",TRUE),0)+RIGHT(V$2,1)-1,1),""),"")</f>
        <v/>
      </c>
      <c r="W43" s="151" t="str">
        <f ca="1">IFERROR(IF(COUNTIF(INDIRECT($A43&amp;"!$B$5:$B$196",TRUE),Planif!$B43)&gt;=VALUE(RIGHT(V$2,1)),INDEX(INDIRECT($A43&amp;"!$X$5:$X$196",TRUE),MATCH(Planif!$B43,INDIRECT($A43&amp;"!$B$5:$B$196",TRUE),0)+RIGHT(V$2,1)-1,1),""),"")</f>
        <v/>
      </c>
      <c r="X43" s="149" t="str">
        <f ca="1">IFERROR(IF(COUNTIF(INDIRECT($A43&amp;"!$B$5:$B$196",TRUE),Planif!$B43)&gt;=VALUE(RIGHT(V$2,1)),INDEX(INDIRECT($A43&amp;"!$Y$5:$Y$196",TRUE),MATCH(Planif!$B43,INDIRECT($A43&amp;"!$B$5:$B$196",TRUE),0)+RIGHT(V$2,1)-1,1),""),"")</f>
        <v/>
      </c>
      <c r="Y43" s="256"/>
      <c r="Z43" s="153"/>
      <c r="AA43" s="21"/>
    </row>
    <row r="44" spans="1:27" s="455" customFormat="1" ht="15" customHeight="1" x14ac:dyDescent="0.2">
      <c r="A44" s="459" t="str">
        <f t="shared" si="0"/>
        <v>Jan_Fev</v>
      </c>
      <c r="B44" s="144">
        <f>B43+1</f>
        <v>44238</v>
      </c>
      <c r="C44" s="145">
        <f>B44</f>
        <v>44238</v>
      </c>
      <c r="D44" s="146">
        <f t="shared" si="2"/>
        <v>44238</v>
      </c>
      <c r="E44" s="240" t="str">
        <f t="shared" ca="1" si="3"/>
        <v/>
      </c>
      <c r="F44" s="33" t="str">
        <f t="shared" ca="1" si="5"/>
        <v/>
      </c>
      <c r="G44" s="427" t="str">
        <f ca="1">IFERROR(INDEX(INDIRECT($A44&amp;"!$A$5:$A$200",TRUE),MATCH(Planif!$B44,INDIRECT($A44&amp;"!$B$5:$B$200",TRUE),0)+RIGHT(G$2,1)-1,1),"")</f>
        <v/>
      </c>
      <c r="H44" s="138" t="str">
        <f ca="1">IFERROR(INDEX(INDIRECT($A44&amp;"!$X$5:$X$200",TRUE),MATCH(Planif!$B44,INDIRECT($A44&amp;"!$B$5:$B$200",TRUE),0)+RIGHT(G$2,1)-1,1),"")</f>
        <v/>
      </c>
      <c r="I44" s="139" t="str">
        <f ca="1">IFERROR(INDEX(INDIRECT($A44&amp;"!$Y$5:$Y$200",TRUE),MATCH(Planif!$B44,INDIRECT($A44&amp;"!$B$5:$B$200",TRUE),0)+RIGHT(G$2,1)-1,1),"")</f>
        <v/>
      </c>
      <c r="J44" s="255"/>
      <c r="K44" s="140"/>
      <c r="L44" s="427" t="str">
        <f ca="1">IFERROR(IF(COUNTIF(INDIRECT($A44&amp;"!$B$5:$B$196",TRUE),Planif!$B44)&gt;=VALUE(RIGHT(L$2,1)),INDEX(INDIRECT($A44&amp;"!$A$5:$A$196",TRUE),MATCH(Planif!$B44,INDIRECT($A44&amp;"!$B$5:$B$196",TRUE),0)+RIGHT(L$2,1)-1,1),""),"")</f>
        <v/>
      </c>
      <c r="M44" s="141" t="str">
        <f ca="1">IFERROR(IF(COUNTIF(INDIRECT($A44&amp;"!$B$5:$B$196",TRUE),Planif!$B44)&gt;=VALUE(RIGHT(L$2,1)),INDEX(INDIRECT($A44&amp;"!$X$5:$X$196",TRUE),MATCH(Planif!$B44,INDIRECT($A44&amp;"!$B$5:$B$196",TRUE),0)+RIGHT(L$2,1)-1,1),""),"")</f>
        <v/>
      </c>
      <c r="N44" s="139" t="str">
        <f ca="1">IFERROR(IF(COUNTIF(INDIRECT($A44&amp;"!$B$5:$B$196",TRUE),Planif!$B44)&gt;=VALUE(RIGHT(L$2,1)),INDEX(INDIRECT($A44&amp;"!$Y$5:$Y$196",TRUE),MATCH(Planif!$B44,INDIRECT($A44&amp;"!$B$5:$B$196",TRUE),0)+RIGHT(L$2,1)-1,1),""),"")</f>
        <v/>
      </c>
      <c r="O44" s="255"/>
      <c r="P44" s="142"/>
      <c r="Q44" s="137" t="str">
        <f ca="1">IFERROR(IF(COUNTIF(INDIRECT($A44&amp;"!$B$5:$B$196",TRUE),Planif!$B44)&gt;=VALUE(RIGHT(Q$2,1)),INDEX(INDIRECT($A44&amp;"!$A$5:$A$196",TRUE),MATCH(Planif!$B44,INDIRECT($A44&amp;"!$B$5:$B$196",TRUE),0)+RIGHT(Q$2,1)-1,1),""),"")</f>
        <v/>
      </c>
      <c r="R44" s="138" t="str">
        <f ca="1">IFERROR(IF(COUNTIF(INDIRECT($A44&amp;"!$B$5:$B$196",TRUE),Planif!$B44)&gt;=VALUE(RIGHT(Q$2,1)),INDEX(INDIRECT($A44&amp;"!$X$5:$X$196",TRUE),MATCH(Planif!$B44,INDIRECT($A44&amp;"!$B$5:$B$196",TRUE),0)+RIGHT(Q$2,1)-1,1),""),"")</f>
        <v/>
      </c>
      <c r="S44" s="139" t="str">
        <f ca="1">IFERROR(IF(COUNTIF(INDIRECT($A44&amp;"!$B$5:$B$196",TRUE),Planif!$B44)&gt;=VALUE(RIGHT(Q$2,1)),INDEX(INDIRECT($A44&amp;"!$Y$5:$Y$196",TRUE),MATCH(Planif!$B44,INDIRECT($A44&amp;"!$B$5:$B$196",TRUE),0)+RIGHT(Q$2,1)-1,1),""),"")</f>
        <v/>
      </c>
      <c r="T44" s="255"/>
      <c r="U44" s="140"/>
      <c r="V44" s="137" t="str">
        <f ca="1">IFERROR(IF(COUNTIF(INDIRECT($A44&amp;"!$B$5:$B$196",TRUE),Planif!$B44)&gt;=VALUE(RIGHT(V$2,1)),INDEX(INDIRECT($A44&amp;"!$A$5:$A$196",TRUE),MATCH(Planif!$B44,INDIRECT($A44&amp;"!$B$5:$B$196",TRUE),0)+RIGHT(V$2,1)-1,1),""),"")</f>
        <v/>
      </c>
      <c r="W44" s="141" t="str">
        <f ca="1">IFERROR(IF(COUNTIF(INDIRECT($A44&amp;"!$B$5:$B$196",TRUE),Planif!$B44)&gt;=VALUE(RIGHT(V$2,1)),INDEX(INDIRECT($A44&amp;"!$X$5:$X$196",TRUE),MATCH(Planif!$B44,INDIRECT($A44&amp;"!$B$5:$B$196",TRUE),0)+RIGHT(V$2,1)-1,1),""),"")</f>
        <v/>
      </c>
      <c r="X44" s="139" t="str">
        <f ca="1">IFERROR(IF(COUNTIF(INDIRECT($A44&amp;"!$B$5:$B$196",TRUE),Planif!$B44)&gt;=VALUE(RIGHT(V$2,1)),INDEX(INDIRECT($A44&amp;"!$Y$5:$Y$196",TRUE),MATCH(Planif!$B44,INDIRECT($A44&amp;"!$B$5:$B$196",TRUE),0)+RIGHT(V$2,1)-1,1),""),"")</f>
        <v/>
      </c>
      <c r="Y44" s="255"/>
      <c r="Z44" s="143"/>
      <c r="AA44" s="21"/>
    </row>
    <row r="45" spans="1:27" s="455" customFormat="1" ht="15" customHeight="1" x14ac:dyDescent="0.2">
      <c r="A45" s="459" t="str">
        <f t="shared" si="0"/>
        <v>Jan_Fev</v>
      </c>
      <c r="B45" s="144">
        <f t="shared" si="4"/>
        <v>44239</v>
      </c>
      <c r="C45" s="145">
        <f t="shared" si="6"/>
        <v>44239</v>
      </c>
      <c r="D45" s="146">
        <f t="shared" si="2"/>
        <v>44239</v>
      </c>
      <c r="E45" s="241" t="str">
        <f t="shared" ca="1" si="3"/>
        <v/>
      </c>
      <c r="F45" s="34" t="str">
        <f t="shared" ca="1" si="5"/>
        <v/>
      </c>
      <c r="G45" s="428" t="str">
        <f ca="1">IFERROR(INDEX(INDIRECT($A45&amp;"!$A$5:$A$200",TRUE),MATCH(Planif!$B45,INDIRECT($A45&amp;"!$B$5:$B$200",TRUE),0)+RIGHT(G$2,1)-1,1),"")</f>
        <v/>
      </c>
      <c r="H45" s="148" t="str">
        <f ca="1">IFERROR(INDEX(INDIRECT($A45&amp;"!$X$5:$X$200",TRUE),MATCH(Planif!$B45,INDIRECT($A45&amp;"!$B$5:$B$200",TRUE),0)+RIGHT(G$2,1)-1,1),"")</f>
        <v/>
      </c>
      <c r="I45" s="149" t="str">
        <f ca="1">IFERROR(INDEX(INDIRECT($A45&amp;"!$Y$5:$Y$200",TRUE),MATCH(Planif!$B45,INDIRECT($A45&amp;"!$B$5:$B$200",TRUE),0)+RIGHT(G$2,1)-1,1),"")</f>
        <v/>
      </c>
      <c r="J45" s="256"/>
      <c r="K45" s="150"/>
      <c r="L45" s="428" t="str">
        <f ca="1">IFERROR(IF(COUNTIF(INDIRECT($A45&amp;"!$B$5:$B$196",TRUE),Planif!$B45)&gt;=VALUE(RIGHT(L$2,1)),INDEX(INDIRECT($A45&amp;"!$A$5:$A$196",TRUE),MATCH(Planif!$B45,INDIRECT($A45&amp;"!$B$5:$B$196",TRUE),0)+RIGHT(L$2,1)-1,1),""),"")</f>
        <v/>
      </c>
      <c r="M45" s="151" t="str">
        <f ca="1">IFERROR(IF(COUNTIF(INDIRECT($A45&amp;"!$B$5:$B$196",TRUE),Planif!$B45)&gt;=VALUE(RIGHT(L$2,1)),INDEX(INDIRECT($A45&amp;"!$X$5:$X$196",TRUE),MATCH(Planif!$B45,INDIRECT($A45&amp;"!$B$5:$B$196",TRUE),0)+RIGHT(L$2,1)-1,1),""),"")</f>
        <v/>
      </c>
      <c r="N45" s="149" t="str">
        <f ca="1">IFERROR(IF(COUNTIF(INDIRECT($A45&amp;"!$B$5:$B$196",TRUE),Planif!$B45)&gt;=VALUE(RIGHT(L$2,1)),INDEX(INDIRECT($A45&amp;"!$Y$5:$Y$196",TRUE),MATCH(Planif!$B45,INDIRECT($A45&amp;"!$B$5:$B$196",TRUE),0)+RIGHT(L$2,1)-1,1),""),"")</f>
        <v/>
      </c>
      <c r="O45" s="256"/>
      <c r="P45" s="152"/>
      <c r="Q45" s="147" t="str">
        <f ca="1">IFERROR(IF(COUNTIF(INDIRECT($A45&amp;"!$B$5:$B$196",TRUE),Planif!$B45)&gt;=VALUE(RIGHT(Q$2,1)),INDEX(INDIRECT($A45&amp;"!$A$5:$A$196",TRUE),MATCH(Planif!$B45,INDIRECT($A45&amp;"!$B$5:$B$196",TRUE),0)+RIGHT(Q$2,1)-1,1),""),"")</f>
        <v/>
      </c>
      <c r="R45" s="148" t="str">
        <f ca="1">IFERROR(IF(COUNTIF(INDIRECT($A45&amp;"!$B$5:$B$196",TRUE),Planif!$B45)&gt;=VALUE(RIGHT(Q$2,1)),INDEX(INDIRECT($A45&amp;"!$X$5:$X$196",TRUE),MATCH(Planif!$B45,INDIRECT($A45&amp;"!$B$5:$B$196",TRUE),0)+RIGHT(Q$2,1)-1,1),""),"")</f>
        <v/>
      </c>
      <c r="S45" s="149" t="str">
        <f ca="1">IFERROR(IF(COUNTIF(INDIRECT($A45&amp;"!$B$5:$B$196",TRUE),Planif!$B45)&gt;=VALUE(RIGHT(Q$2,1)),INDEX(INDIRECT($A45&amp;"!$Y$5:$Y$196",TRUE),MATCH(Planif!$B45,INDIRECT($A45&amp;"!$B$5:$B$196",TRUE),0)+RIGHT(Q$2,1)-1,1),""),"")</f>
        <v/>
      </c>
      <c r="T45" s="256"/>
      <c r="U45" s="150"/>
      <c r="V45" s="147" t="str">
        <f ca="1">IFERROR(IF(COUNTIF(INDIRECT($A45&amp;"!$B$5:$B$196",TRUE),Planif!$B45)&gt;=VALUE(RIGHT(V$2,1)),INDEX(INDIRECT($A45&amp;"!$A$5:$A$196",TRUE),MATCH(Planif!$B45,INDIRECT($A45&amp;"!$B$5:$B$196",TRUE),0)+RIGHT(V$2,1)-1,1),""),"")</f>
        <v/>
      </c>
      <c r="W45" s="151" t="str">
        <f ca="1">IFERROR(IF(COUNTIF(INDIRECT($A45&amp;"!$B$5:$B$196",TRUE),Planif!$B45)&gt;=VALUE(RIGHT(V$2,1)),INDEX(INDIRECT($A45&amp;"!$X$5:$X$196",TRUE),MATCH(Planif!$B45,INDIRECT($A45&amp;"!$B$5:$B$196",TRUE),0)+RIGHT(V$2,1)-1,1),""),"")</f>
        <v/>
      </c>
      <c r="X45" s="149" t="str">
        <f ca="1">IFERROR(IF(COUNTIF(INDIRECT($A45&amp;"!$B$5:$B$196",TRUE),Planif!$B45)&gt;=VALUE(RIGHT(V$2,1)),INDEX(INDIRECT($A45&amp;"!$Y$5:$Y$196",TRUE),MATCH(Planif!$B45,INDIRECT($A45&amp;"!$B$5:$B$196",TRUE),0)+RIGHT(V$2,1)-1,1),""),"")</f>
        <v/>
      </c>
      <c r="Y45" s="256"/>
      <c r="Z45" s="153"/>
      <c r="AA45" s="21"/>
    </row>
    <row r="46" spans="1:27" s="455" customFormat="1" ht="15" customHeight="1" x14ac:dyDescent="0.2">
      <c r="A46" s="459" t="str">
        <f t="shared" si="0"/>
        <v>Jan_Fev</v>
      </c>
      <c r="B46" s="144">
        <f t="shared" si="4"/>
        <v>44240</v>
      </c>
      <c r="C46" s="145">
        <f t="shared" si="6"/>
        <v>44240</v>
      </c>
      <c r="D46" s="146">
        <f t="shared" si="2"/>
        <v>44240</v>
      </c>
      <c r="E46" s="240" t="str">
        <f t="shared" ca="1" si="3"/>
        <v/>
      </c>
      <c r="F46" s="33" t="str">
        <f t="shared" ca="1" si="5"/>
        <v/>
      </c>
      <c r="G46" s="427" t="str">
        <f ca="1">IFERROR(INDEX(INDIRECT($A46&amp;"!$A$5:$A$200",TRUE),MATCH(Planif!$B46,INDIRECT($A46&amp;"!$B$5:$B$200",TRUE),0)+RIGHT(G$2,1)-1,1),"")</f>
        <v>Tarmac</v>
      </c>
      <c r="H46" s="138">
        <f ca="1">IFERROR(INDEX(INDIRECT($A46&amp;"!$X$5:$X$200",TRUE),MATCH(Planif!$B46,INDIRECT($A46&amp;"!$B$5:$B$200",TRUE),0)+RIGHT(G$2,1)-1,1),"")</f>
        <v>13</v>
      </c>
      <c r="I46" s="139">
        <f ca="1">IFERROR(INDEX(INDIRECT($A46&amp;"!$Y$5:$Y$200",TRUE),MATCH(Planif!$B46,INDIRECT($A46&amp;"!$B$5:$B$200",TRUE),0)+RIGHT(G$2,1)-1,1),"")</f>
        <v>0</v>
      </c>
      <c r="J46" s="255"/>
      <c r="K46" s="140"/>
      <c r="L46" s="427" t="str">
        <f ca="1">IFERROR(IF(COUNTIF(INDIRECT($A46&amp;"!$B$5:$B$196",TRUE),Planif!$B46)&gt;=VALUE(RIGHT(L$2,1)),INDEX(INDIRECT($A46&amp;"!$A$5:$A$196",TRUE),MATCH(Planif!$B46,INDIRECT($A46&amp;"!$B$5:$B$196",TRUE),0)+RIGHT(L$2,1)-1,1),""),"")</f>
        <v/>
      </c>
      <c r="M46" s="141" t="str">
        <f ca="1">IFERROR(IF(COUNTIF(INDIRECT($A46&amp;"!$B$5:$B$196",TRUE),Planif!$B46)&gt;=VALUE(RIGHT(L$2,1)),INDEX(INDIRECT($A46&amp;"!$X$5:$X$196",TRUE),MATCH(Planif!$B46,INDIRECT($A46&amp;"!$B$5:$B$196",TRUE),0)+RIGHT(L$2,1)-1,1),""),"")</f>
        <v/>
      </c>
      <c r="N46" s="139" t="str">
        <f ca="1">IFERROR(IF(COUNTIF(INDIRECT($A46&amp;"!$B$5:$B$196",TRUE),Planif!$B46)&gt;=VALUE(RIGHT(L$2,1)),INDEX(INDIRECT($A46&amp;"!$Y$5:$Y$196",TRUE),MATCH(Planif!$B46,INDIRECT($A46&amp;"!$B$5:$B$196",TRUE),0)+RIGHT(L$2,1)-1,1),""),"")</f>
        <v/>
      </c>
      <c r="O46" s="255"/>
      <c r="P46" s="142"/>
      <c r="Q46" s="137" t="str">
        <f ca="1">IFERROR(IF(COUNTIF(INDIRECT($A46&amp;"!$B$5:$B$196",TRUE),Planif!$B46)&gt;=VALUE(RIGHT(Q$2,1)),INDEX(INDIRECT($A46&amp;"!$A$5:$A$196",TRUE),MATCH(Planif!$B46,INDIRECT($A46&amp;"!$B$5:$B$196",TRUE),0)+RIGHT(Q$2,1)-1,1),""),"")</f>
        <v/>
      </c>
      <c r="R46" s="138" t="str">
        <f ca="1">IFERROR(IF(COUNTIF(INDIRECT($A46&amp;"!$B$5:$B$196",TRUE),Planif!$B46)&gt;=VALUE(RIGHT(Q$2,1)),INDEX(INDIRECT($A46&amp;"!$X$5:$X$196",TRUE),MATCH(Planif!$B46,INDIRECT($A46&amp;"!$B$5:$B$196",TRUE),0)+RIGHT(Q$2,1)-1,1),""),"")</f>
        <v/>
      </c>
      <c r="S46" s="139" t="str">
        <f ca="1">IFERROR(IF(COUNTIF(INDIRECT($A46&amp;"!$B$5:$B$196",TRUE),Planif!$B46)&gt;=VALUE(RIGHT(Q$2,1)),INDEX(INDIRECT($A46&amp;"!$Y$5:$Y$196",TRUE),MATCH(Planif!$B46,INDIRECT($A46&amp;"!$B$5:$B$196",TRUE),0)+RIGHT(Q$2,1)-1,1),""),"")</f>
        <v/>
      </c>
      <c r="T46" s="255"/>
      <c r="U46" s="140"/>
      <c r="V46" s="137" t="str">
        <f ca="1">IFERROR(IF(COUNTIF(INDIRECT($A46&amp;"!$B$5:$B$196",TRUE),Planif!$B46)&gt;=VALUE(RIGHT(V$2,1)),INDEX(INDIRECT($A46&amp;"!$A$5:$A$196",TRUE),MATCH(Planif!$B46,INDIRECT($A46&amp;"!$B$5:$B$196",TRUE),0)+RIGHT(V$2,1)-1,1),""),"")</f>
        <v/>
      </c>
      <c r="W46" s="141" t="str">
        <f ca="1">IFERROR(IF(COUNTIF(INDIRECT($A46&amp;"!$B$5:$B$196",TRUE),Planif!$B46)&gt;=VALUE(RIGHT(V$2,1)),INDEX(INDIRECT($A46&amp;"!$X$5:$X$196",TRUE),MATCH(Planif!$B46,INDIRECT($A46&amp;"!$B$5:$B$196",TRUE),0)+RIGHT(V$2,1)-1,1),""),"")</f>
        <v/>
      </c>
      <c r="X46" s="139" t="str">
        <f ca="1">IFERROR(IF(COUNTIF(INDIRECT($A46&amp;"!$B$5:$B$196",TRUE),Planif!$B46)&gt;=VALUE(RIGHT(V$2,1)),INDEX(INDIRECT($A46&amp;"!$Y$5:$Y$196",TRUE),MATCH(Planif!$B46,INDIRECT($A46&amp;"!$B$5:$B$196",TRUE),0)+RIGHT(V$2,1)-1,1),""),"")</f>
        <v/>
      </c>
      <c r="Y46" s="255"/>
      <c r="Z46" s="143"/>
      <c r="AA46" s="21"/>
    </row>
    <row r="47" spans="1:27" s="455" customFormat="1" ht="15" customHeight="1" x14ac:dyDescent="0.2">
      <c r="A47" s="459" t="str">
        <f t="shared" si="0"/>
        <v>Jan_Fev</v>
      </c>
      <c r="B47" s="144">
        <f t="shared" si="4"/>
        <v>44241</v>
      </c>
      <c r="C47" s="145">
        <f t="shared" si="6"/>
        <v>44241</v>
      </c>
      <c r="D47" s="146">
        <f t="shared" si="2"/>
        <v>44241</v>
      </c>
      <c r="E47" s="241" t="str">
        <f t="shared" ca="1" si="3"/>
        <v/>
      </c>
      <c r="F47" s="34" t="str">
        <f t="shared" ca="1" si="5"/>
        <v/>
      </c>
      <c r="G47" s="428" t="str">
        <f ca="1">IFERROR(INDEX(INDIRECT($A47&amp;"!$A$5:$A$200",TRUE),MATCH(Planif!$B47,INDIRECT($A47&amp;"!$B$5:$B$200",TRUE),0)+RIGHT(G$2,1)-1,1),"")</f>
        <v>Tarmac</v>
      </c>
      <c r="H47" s="148">
        <f ca="1">IFERROR(INDEX(INDIRECT($A47&amp;"!$X$5:$X$200",TRUE),MATCH(Planif!$B47,INDIRECT($A47&amp;"!$B$5:$B$200",TRUE),0)+RIGHT(G$2,1)-1,1),"")</f>
        <v>14</v>
      </c>
      <c r="I47" s="149">
        <f ca="1">IFERROR(INDEX(INDIRECT($A47&amp;"!$Y$5:$Y$200",TRUE),MATCH(Planif!$B47,INDIRECT($A47&amp;"!$B$5:$B$200",TRUE),0)+RIGHT(G$2,1)-1,1),"")</f>
        <v>0</v>
      </c>
      <c r="J47" s="256"/>
      <c r="K47" s="150"/>
      <c r="L47" s="428" t="str">
        <f ca="1">IFERROR(IF(COUNTIF(INDIRECT($A47&amp;"!$B$5:$B$196",TRUE),Planif!$B47)&gt;=VALUE(RIGHT(L$2,1)),INDEX(INDIRECT($A47&amp;"!$A$5:$A$196",TRUE),MATCH(Planif!$B47,INDIRECT($A47&amp;"!$B$5:$B$196",TRUE),0)+RIGHT(L$2,1)-1,1),""),"")</f>
        <v/>
      </c>
      <c r="M47" s="151" t="str">
        <f ca="1">IFERROR(IF(COUNTIF(INDIRECT($A47&amp;"!$B$5:$B$196",TRUE),Planif!$B47)&gt;=VALUE(RIGHT(L$2,1)),INDEX(INDIRECT($A47&amp;"!$X$5:$X$196",TRUE),MATCH(Planif!$B47,INDIRECT($A47&amp;"!$B$5:$B$196",TRUE),0)+RIGHT(L$2,1)-1,1),""),"")</f>
        <v/>
      </c>
      <c r="N47" s="149" t="str">
        <f ca="1">IFERROR(IF(COUNTIF(INDIRECT($A47&amp;"!$B$5:$B$196",TRUE),Planif!$B47)&gt;=VALUE(RIGHT(L$2,1)),INDEX(INDIRECT($A47&amp;"!$Y$5:$Y$196",TRUE),MATCH(Planif!$B47,INDIRECT($A47&amp;"!$B$5:$B$196",TRUE),0)+RIGHT(L$2,1)-1,1),""),"")</f>
        <v/>
      </c>
      <c r="O47" s="256"/>
      <c r="P47" s="152"/>
      <c r="Q47" s="147" t="str">
        <f ca="1">IFERROR(IF(COUNTIF(INDIRECT($A47&amp;"!$B$5:$B$196",TRUE),Planif!$B47)&gt;=VALUE(RIGHT(Q$2,1)),INDEX(INDIRECT($A47&amp;"!$A$5:$A$196",TRUE),MATCH(Planif!$B47,INDIRECT($A47&amp;"!$B$5:$B$196",TRUE),0)+RIGHT(Q$2,1)-1,1),""),"")</f>
        <v/>
      </c>
      <c r="R47" s="148" t="str">
        <f ca="1">IFERROR(IF(COUNTIF(INDIRECT($A47&amp;"!$B$5:$B$196",TRUE),Planif!$B47)&gt;=VALUE(RIGHT(Q$2,1)),INDEX(INDIRECT($A47&amp;"!$X$5:$X$196",TRUE),MATCH(Planif!$B47,INDIRECT($A47&amp;"!$B$5:$B$196",TRUE),0)+RIGHT(Q$2,1)-1,1),""),"")</f>
        <v/>
      </c>
      <c r="S47" s="149" t="str">
        <f ca="1">IFERROR(IF(COUNTIF(INDIRECT($A47&amp;"!$B$5:$B$196",TRUE),Planif!$B47)&gt;=VALUE(RIGHT(Q$2,1)),INDEX(INDIRECT($A47&amp;"!$Y$5:$Y$196",TRUE),MATCH(Planif!$B47,INDIRECT($A47&amp;"!$B$5:$B$196",TRUE),0)+RIGHT(Q$2,1)-1,1),""),"")</f>
        <v/>
      </c>
      <c r="T47" s="256"/>
      <c r="U47" s="150"/>
      <c r="V47" s="147" t="str">
        <f ca="1">IFERROR(IF(COUNTIF(INDIRECT($A47&amp;"!$B$5:$B$196",TRUE),Planif!$B47)&gt;=VALUE(RIGHT(V$2,1)),INDEX(INDIRECT($A47&amp;"!$A$5:$A$196",TRUE),MATCH(Planif!$B47,INDIRECT($A47&amp;"!$B$5:$B$196",TRUE),0)+RIGHT(V$2,1)-1,1),""),"")</f>
        <v/>
      </c>
      <c r="W47" s="151" t="str">
        <f ca="1">IFERROR(IF(COUNTIF(INDIRECT($A47&amp;"!$B$5:$B$196",TRUE),Planif!$B47)&gt;=VALUE(RIGHT(V$2,1)),INDEX(INDIRECT($A47&amp;"!$X$5:$X$196",TRUE),MATCH(Planif!$B47,INDIRECT($A47&amp;"!$B$5:$B$196",TRUE),0)+RIGHT(V$2,1)-1,1),""),"")</f>
        <v/>
      </c>
      <c r="X47" s="149" t="str">
        <f ca="1">IFERROR(IF(COUNTIF(INDIRECT($A47&amp;"!$B$5:$B$196",TRUE),Planif!$B47)&gt;=VALUE(RIGHT(V$2,1)),INDEX(INDIRECT($A47&amp;"!$Y$5:$Y$196",TRUE),MATCH(Planif!$B47,INDIRECT($A47&amp;"!$B$5:$B$196",TRUE),0)+RIGHT(V$2,1)-1,1),""),"")</f>
        <v/>
      </c>
      <c r="Y47" s="256"/>
      <c r="Z47" s="153"/>
      <c r="AA47" s="21"/>
    </row>
    <row r="48" spans="1:27" s="455" customFormat="1" ht="15" customHeight="1" x14ac:dyDescent="0.2">
      <c r="A48" s="459" t="str">
        <f t="shared" si="0"/>
        <v>Jan_Fev</v>
      </c>
      <c r="B48" s="144">
        <f t="shared" si="4"/>
        <v>44242</v>
      </c>
      <c r="C48" s="145">
        <f t="shared" si="6"/>
        <v>44242</v>
      </c>
      <c r="D48" s="146">
        <f>B48</f>
        <v>44242</v>
      </c>
      <c r="E48" s="240" t="str">
        <f t="shared" ca="1" si="3"/>
        <v/>
      </c>
      <c r="F48" s="33" t="str">
        <f t="shared" ca="1" si="5"/>
        <v/>
      </c>
      <c r="G48" s="427" t="str">
        <f ca="1">IFERROR(INDEX(INDIRECT($A48&amp;"!$A$5:$A$200",TRUE),MATCH(Planif!$B48,INDIRECT($A48&amp;"!$B$5:$B$200",TRUE),0)+RIGHT(G$2,1)-1,1),"")</f>
        <v/>
      </c>
      <c r="H48" s="138" t="str">
        <f ca="1">IFERROR(INDEX(INDIRECT($A48&amp;"!$X$5:$X$200",TRUE),MATCH(Planif!$B48,INDIRECT($A48&amp;"!$B$5:$B$200",TRUE),0)+RIGHT(G$2,1)-1,1),"")</f>
        <v/>
      </c>
      <c r="I48" s="139" t="str">
        <f ca="1">IFERROR(INDEX(INDIRECT($A48&amp;"!$Y$5:$Y$200",TRUE),MATCH(Planif!$B48,INDIRECT($A48&amp;"!$B$5:$B$200",TRUE),0)+RIGHT(G$2,1)-1,1),"")</f>
        <v/>
      </c>
      <c r="J48" s="255"/>
      <c r="K48" s="140"/>
      <c r="L48" s="427" t="str">
        <f ca="1">IFERROR(IF(COUNTIF(INDIRECT($A48&amp;"!$B$5:$B$196",TRUE),Planif!$B48)&gt;=VALUE(RIGHT(L$2,1)),INDEX(INDIRECT($A48&amp;"!$A$5:$A$196",TRUE),MATCH(Planif!$B48,INDIRECT($A48&amp;"!$B$5:$B$196",TRUE),0)+RIGHT(L$2,1)-1,1),""),"")</f>
        <v/>
      </c>
      <c r="M48" s="141" t="str">
        <f ca="1">IFERROR(IF(COUNTIF(INDIRECT($A48&amp;"!$B$5:$B$196",TRUE),Planif!$B48)&gt;=VALUE(RIGHT(L$2,1)),INDEX(INDIRECT($A48&amp;"!$X$5:$X$196",TRUE),MATCH(Planif!$B48,INDIRECT($A48&amp;"!$B$5:$B$196",TRUE),0)+RIGHT(L$2,1)-1,1),""),"")</f>
        <v/>
      </c>
      <c r="N48" s="139" t="str">
        <f ca="1">IFERROR(IF(COUNTIF(INDIRECT($A48&amp;"!$B$5:$B$196",TRUE),Planif!$B48)&gt;=VALUE(RIGHT(L$2,1)),INDEX(INDIRECT($A48&amp;"!$Y$5:$Y$196",TRUE),MATCH(Planif!$B48,INDIRECT($A48&amp;"!$B$5:$B$196",TRUE),0)+RIGHT(L$2,1)-1,1),""),"")</f>
        <v/>
      </c>
      <c r="O48" s="255"/>
      <c r="P48" s="142"/>
      <c r="Q48" s="137" t="str">
        <f ca="1">IFERROR(IF(COUNTIF(INDIRECT($A48&amp;"!$B$5:$B$196",TRUE),Planif!$B48)&gt;=VALUE(RIGHT(Q$2,1)),INDEX(INDIRECT($A48&amp;"!$A$5:$A$196",TRUE),MATCH(Planif!$B48,INDIRECT($A48&amp;"!$B$5:$B$196",TRUE),0)+RIGHT(Q$2,1)-1,1),""),"")</f>
        <v/>
      </c>
      <c r="R48" s="138" t="str">
        <f ca="1">IFERROR(IF(COUNTIF(INDIRECT($A48&amp;"!$B$5:$B$196",TRUE),Planif!$B48)&gt;=VALUE(RIGHT(Q$2,1)),INDEX(INDIRECT($A48&amp;"!$X$5:$X$196",TRUE),MATCH(Planif!$B48,INDIRECT($A48&amp;"!$B$5:$B$196",TRUE),0)+RIGHT(Q$2,1)-1,1),""),"")</f>
        <v/>
      </c>
      <c r="S48" s="139" t="str">
        <f ca="1">IFERROR(IF(COUNTIF(INDIRECT($A48&amp;"!$B$5:$B$196",TRUE),Planif!$B48)&gt;=VALUE(RIGHT(Q$2,1)),INDEX(INDIRECT($A48&amp;"!$Y$5:$Y$196",TRUE),MATCH(Planif!$B48,INDIRECT($A48&amp;"!$B$5:$B$196",TRUE),0)+RIGHT(Q$2,1)-1,1),""),"")</f>
        <v/>
      </c>
      <c r="T48" s="255"/>
      <c r="U48" s="140"/>
      <c r="V48" s="137" t="str">
        <f ca="1">IFERROR(IF(COUNTIF(INDIRECT($A48&amp;"!$B$5:$B$196",TRUE),Planif!$B48)&gt;=VALUE(RIGHT(V$2,1)),INDEX(INDIRECT($A48&amp;"!$A$5:$A$196",TRUE),MATCH(Planif!$B48,INDIRECT($A48&amp;"!$B$5:$B$196",TRUE),0)+RIGHT(V$2,1)-1,1),""),"")</f>
        <v/>
      </c>
      <c r="W48" s="141" t="str">
        <f ca="1">IFERROR(IF(COUNTIF(INDIRECT($A48&amp;"!$B$5:$B$196",TRUE),Planif!$B48)&gt;=VALUE(RIGHT(V$2,1)),INDEX(INDIRECT($A48&amp;"!$X$5:$X$196",TRUE),MATCH(Planif!$B48,INDIRECT($A48&amp;"!$B$5:$B$196",TRUE),0)+RIGHT(V$2,1)-1,1),""),"")</f>
        <v/>
      </c>
      <c r="X48" s="139" t="str">
        <f ca="1">IFERROR(IF(COUNTIF(INDIRECT($A48&amp;"!$B$5:$B$196",TRUE),Planif!$B48)&gt;=VALUE(RIGHT(V$2,1)),INDEX(INDIRECT($A48&amp;"!$Y$5:$Y$196",TRUE),MATCH(Planif!$B48,INDIRECT($A48&amp;"!$B$5:$B$196",TRUE),0)+RIGHT(V$2,1)-1,1),""),"")</f>
        <v/>
      </c>
      <c r="Y48" s="255"/>
      <c r="Z48" s="143"/>
      <c r="AA48" s="21"/>
    </row>
    <row r="49" spans="1:27" s="455" customFormat="1" ht="15" customHeight="1" x14ac:dyDescent="0.2">
      <c r="A49" s="459" t="str">
        <f t="shared" si="0"/>
        <v>Jan_Fev</v>
      </c>
      <c r="B49" s="144">
        <f t="shared" si="4"/>
        <v>44243</v>
      </c>
      <c r="C49" s="145">
        <f t="shared" si="6"/>
        <v>44243</v>
      </c>
      <c r="D49" s="146">
        <f t="shared" si="2"/>
        <v>44243</v>
      </c>
      <c r="E49" s="241" t="str">
        <f t="shared" ca="1" si="3"/>
        <v/>
      </c>
      <c r="F49" s="34" t="str">
        <f t="shared" ca="1" si="5"/>
        <v/>
      </c>
      <c r="G49" s="428" t="str">
        <f ca="1">IFERROR(INDEX(INDIRECT($A49&amp;"!$A$5:$A$200",TRUE),MATCH(Planif!$B49,INDIRECT($A49&amp;"!$B$5:$B$200",TRUE),0)+RIGHT(G$2,1)-1,1),"")</f>
        <v/>
      </c>
      <c r="H49" s="148" t="str">
        <f ca="1">IFERROR(INDEX(INDIRECT($A49&amp;"!$X$5:$X$200",TRUE),MATCH(Planif!$B49,INDIRECT($A49&amp;"!$B$5:$B$200",TRUE),0)+RIGHT(G$2,1)-1,1),"")</f>
        <v/>
      </c>
      <c r="I49" s="149" t="str">
        <f ca="1">IFERROR(INDEX(INDIRECT($A49&amp;"!$Y$5:$Y$200",TRUE),MATCH(Planif!$B49,INDIRECT($A49&amp;"!$B$5:$B$200",TRUE),0)+RIGHT(G$2,1)-1,1),"")</f>
        <v/>
      </c>
      <c r="J49" s="256"/>
      <c r="K49" s="150"/>
      <c r="L49" s="428" t="str">
        <f ca="1">IFERROR(IF(COUNTIF(INDIRECT($A49&amp;"!$B$5:$B$196",TRUE),Planif!$B49)&gt;=VALUE(RIGHT(L$2,1)),INDEX(INDIRECT($A49&amp;"!$A$5:$A$196",TRUE),MATCH(Planif!$B49,INDIRECT($A49&amp;"!$B$5:$B$196",TRUE),0)+RIGHT(L$2,1)-1,1),""),"")</f>
        <v/>
      </c>
      <c r="M49" s="151" t="str">
        <f ca="1">IFERROR(IF(COUNTIF(INDIRECT($A49&amp;"!$B$5:$B$196",TRUE),Planif!$B49)&gt;=VALUE(RIGHT(L$2,1)),INDEX(INDIRECT($A49&amp;"!$X$5:$X$196",TRUE),MATCH(Planif!$B49,INDIRECT($A49&amp;"!$B$5:$B$196",TRUE),0)+RIGHT(L$2,1)-1,1),""),"")</f>
        <v/>
      </c>
      <c r="N49" s="149" t="str">
        <f ca="1">IFERROR(IF(COUNTIF(INDIRECT($A49&amp;"!$B$5:$B$196",TRUE),Planif!$B49)&gt;=VALUE(RIGHT(L$2,1)),INDEX(INDIRECT($A49&amp;"!$Y$5:$Y$196",TRUE),MATCH(Planif!$B49,INDIRECT($A49&amp;"!$B$5:$B$196",TRUE),0)+RIGHT(L$2,1)-1,1),""),"")</f>
        <v/>
      </c>
      <c r="O49" s="256"/>
      <c r="P49" s="152"/>
      <c r="Q49" s="147" t="str">
        <f ca="1">IFERROR(IF(COUNTIF(INDIRECT($A49&amp;"!$B$5:$B$196",TRUE),Planif!$B49)&gt;=VALUE(RIGHT(Q$2,1)),INDEX(INDIRECT($A49&amp;"!$A$5:$A$196",TRUE),MATCH(Planif!$B49,INDIRECT($A49&amp;"!$B$5:$B$196",TRUE),0)+RIGHT(Q$2,1)-1,1),""),"")</f>
        <v/>
      </c>
      <c r="R49" s="148" t="str">
        <f ca="1">IFERROR(IF(COUNTIF(INDIRECT($A49&amp;"!$B$5:$B$196",TRUE),Planif!$B49)&gt;=VALUE(RIGHT(Q$2,1)),INDEX(INDIRECT($A49&amp;"!$X$5:$X$196",TRUE),MATCH(Planif!$B49,INDIRECT($A49&amp;"!$B$5:$B$196",TRUE),0)+RIGHT(Q$2,1)-1,1),""),"")</f>
        <v/>
      </c>
      <c r="S49" s="149" t="str">
        <f ca="1">IFERROR(IF(COUNTIF(INDIRECT($A49&amp;"!$B$5:$B$196",TRUE),Planif!$B49)&gt;=VALUE(RIGHT(Q$2,1)),INDEX(INDIRECT($A49&amp;"!$Y$5:$Y$196",TRUE),MATCH(Planif!$B49,INDIRECT($A49&amp;"!$B$5:$B$196",TRUE),0)+RIGHT(Q$2,1)-1,1),""),"")</f>
        <v/>
      </c>
      <c r="T49" s="256"/>
      <c r="U49" s="150"/>
      <c r="V49" s="147" t="str">
        <f ca="1">IFERROR(IF(COUNTIF(INDIRECT($A49&amp;"!$B$5:$B$196",TRUE),Planif!$B49)&gt;=VALUE(RIGHT(V$2,1)),INDEX(INDIRECT($A49&amp;"!$A$5:$A$196",TRUE),MATCH(Planif!$B49,INDIRECT($A49&amp;"!$B$5:$B$196",TRUE),0)+RIGHT(V$2,1)-1,1),""),"")</f>
        <v/>
      </c>
      <c r="W49" s="151" t="str">
        <f ca="1">IFERROR(IF(COUNTIF(INDIRECT($A49&amp;"!$B$5:$B$196",TRUE),Planif!$B49)&gt;=VALUE(RIGHT(V$2,1)),INDEX(INDIRECT($A49&amp;"!$X$5:$X$196",TRUE),MATCH(Planif!$B49,INDIRECT($A49&amp;"!$B$5:$B$196",TRUE),0)+RIGHT(V$2,1)-1,1),""),"")</f>
        <v/>
      </c>
      <c r="X49" s="149" t="str">
        <f ca="1">IFERROR(IF(COUNTIF(INDIRECT($A49&amp;"!$B$5:$B$196",TRUE),Planif!$B49)&gt;=VALUE(RIGHT(V$2,1)),INDEX(INDIRECT($A49&amp;"!$Y$5:$Y$196",TRUE),MATCH(Planif!$B49,INDIRECT($A49&amp;"!$B$5:$B$196",TRUE),0)+RIGHT(V$2,1)-1,1),""),"")</f>
        <v/>
      </c>
      <c r="Y49" s="256"/>
      <c r="Z49" s="153"/>
      <c r="AA49" s="21"/>
    </row>
    <row r="50" spans="1:27" s="455" customFormat="1" ht="15" customHeight="1" x14ac:dyDescent="0.2">
      <c r="A50" s="459" t="str">
        <f t="shared" si="0"/>
        <v>Jan_Fev</v>
      </c>
      <c r="B50" s="144">
        <f t="shared" si="4"/>
        <v>44244</v>
      </c>
      <c r="C50" s="145">
        <f t="shared" si="6"/>
        <v>44244</v>
      </c>
      <c r="D50" s="146">
        <f t="shared" si="2"/>
        <v>44244</v>
      </c>
      <c r="E50" s="240" t="str">
        <f t="shared" ca="1" si="3"/>
        <v/>
      </c>
      <c r="F50" s="33" t="str">
        <f t="shared" ca="1" si="5"/>
        <v/>
      </c>
      <c r="G50" s="427" t="str">
        <f ca="1">IFERROR(INDEX(INDIRECT($A50&amp;"!$A$5:$A$200",TRUE),MATCH(Planif!$B50,INDIRECT($A50&amp;"!$B$5:$B$200",TRUE),0)+RIGHT(G$2,1)-1,1),"")</f>
        <v/>
      </c>
      <c r="H50" s="138" t="str">
        <f ca="1">IFERROR(INDEX(INDIRECT($A50&amp;"!$X$5:$X$200",TRUE),MATCH(Planif!$B50,INDIRECT($A50&amp;"!$B$5:$B$200",TRUE),0)+RIGHT(G$2,1)-1,1),"")</f>
        <v/>
      </c>
      <c r="I50" s="139" t="str">
        <f ca="1">IFERROR(INDEX(INDIRECT($A50&amp;"!$Y$5:$Y$200",TRUE),MATCH(Planif!$B50,INDIRECT($A50&amp;"!$B$5:$B$200",TRUE),0)+RIGHT(G$2,1)-1,1),"")</f>
        <v/>
      </c>
      <c r="J50" s="255"/>
      <c r="K50" s="140"/>
      <c r="L50" s="427" t="str">
        <f ca="1">IFERROR(IF(COUNTIF(INDIRECT($A50&amp;"!$B$5:$B$196",TRUE),Planif!$B50)&gt;=VALUE(RIGHT(L$2,1)),INDEX(INDIRECT($A50&amp;"!$A$5:$A$196",TRUE),MATCH(Planif!$B50,INDIRECT($A50&amp;"!$B$5:$B$196",TRUE),0)+RIGHT(L$2,1)-1,1),""),"")</f>
        <v/>
      </c>
      <c r="M50" s="141" t="str">
        <f ca="1">IFERROR(IF(COUNTIF(INDIRECT($A50&amp;"!$B$5:$B$196",TRUE),Planif!$B50)&gt;=VALUE(RIGHT(L$2,1)),INDEX(INDIRECT($A50&amp;"!$X$5:$X$196",TRUE),MATCH(Planif!$B50,INDIRECT($A50&amp;"!$B$5:$B$196",TRUE),0)+RIGHT(L$2,1)-1,1),""),"")</f>
        <v/>
      </c>
      <c r="N50" s="139" t="str">
        <f ca="1">IFERROR(IF(COUNTIF(INDIRECT($A50&amp;"!$B$5:$B$196",TRUE),Planif!$B50)&gt;=VALUE(RIGHT(L$2,1)),INDEX(INDIRECT($A50&amp;"!$Y$5:$Y$196",TRUE),MATCH(Planif!$B50,INDIRECT($A50&amp;"!$B$5:$B$196",TRUE),0)+RIGHT(L$2,1)-1,1),""),"")</f>
        <v/>
      </c>
      <c r="O50" s="255"/>
      <c r="P50" s="142"/>
      <c r="Q50" s="137" t="str">
        <f ca="1">IFERROR(IF(COUNTIF(INDIRECT($A50&amp;"!$B$5:$B$196",TRUE),Planif!$B50)&gt;=VALUE(RIGHT(Q$2,1)),INDEX(INDIRECT($A50&amp;"!$A$5:$A$196",TRUE),MATCH(Planif!$B50,INDIRECT($A50&amp;"!$B$5:$B$196",TRUE),0)+RIGHT(Q$2,1)-1,1),""),"")</f>
        <v/>
      </c>
      <c r="R50" s="138" t="str">
        <f ca="1">IFERROR(IF(COUNTIF(INDIRECT($A50&amp;"!$B$5:$B$196",TRUE),Planif!$B50)&gt;=VALUE(RIGHT(Q$2,1)),INDEX(INDIRECT($A50&amp;"!$X$5:$X$196",TRUE),MATCH(Planif!$B50,INDIRECT($A50&amp;"!$B$5:$B$196",TRUE),0)+RIGHT(Q$2,1)-1,1),""),"")</f>
        <v/>
      </c>
      <c r="S50" s="139" t="str">
        <f ca="1">IFERROR(IF(COUNTIF(INDIRECT($A50&amp;"!$B$5:$B$196",TRUE),Planif!$B50)&gt;=VALUE(RIGHT(Q$2,1)),INDEX(INDIRECT($A50&amp;"!$Y$5:$Y$196",TRUE),MATCH(Planif!$B50,INDIRECT($A50&amp;"!$B$5:$B$196",TRUE),0)+RIGHT(Q$2,1)-1,1),""),"")</f>
        <v/>
      </c>
      <c r="T50" s="255"/>
      <c r="U50" s="140"/>
      <c r="V50" s="137" t="str">
        <f ca="1">IFERROR(IF(COUNTIF(INDIRECT($A50&amp;"!$B$5:$B$196",TRUE),Planif!$B50)&gt;=VALUE(RIGHT(V$2,1)),INDEX(INDIRECT($A50&amp;"!$A$5:$A$196",TRUE),MATCH(Planif!$B50,INDIRECT($A50&amp;"!$B$5:$B$196",TRUE),0)+RIGHT(V$2,1)-1,1),""),"")</f>
        <v/>
      </c>
      <c r="W50" s="141" t="str">
        <f ca="1">IFERROR(IF(COUNTIF(INDIRECT($A50&amp;"!$B$5:$B$196",TRUE),Planif!$B50)&gt;=VALUE(RIGHT(V$2,1)),INDEX(INDIRECT($A50&amp;"!$X$5:$X$196",TRUE),MATCH(Planif!$B50,INDIRECT($A50&amp;"!$B$5:$B$196",TRUE),0)+RIGHT(V$2,1)-1,1),""),"")</f>
        <v/>
      </c>
      <c r="X50" s="139" t="str">
        <f ca="1">IFERROR(IF(COUNTIF(INDIRECT($A50&amp;"!$B$5:$B$196",TRUE),Planif!$B50)&gt;=VALUE(RIGHT(V$2,1)),INDEX(INDIRECT($A50&amp;"!$Y$5:$Y$196",TRUE),MATCH(Planif!$B50,INDIRECT($A50&amp;"!$B$5:$B$196",TRUE),0)+RIGHT(V$2,1)-1,1),""),"")</f>
        <v/>
      </c>
      <c r="Y50" s="255"/>
      <c r="Z50" s="143"/>
      <c r="AA50" s="21"/>
    </row>
    <row r="51" spans="1:27" s="455" customFormat="1" ht="15" customHeight="1" x14ac:dyDescent="0.2">
      <c r="A51" s="459" t="str">
        <f t="shared" si="0"/>
        <v>Jan_Fev</v>
      </c>
      <c r="B51" s="144">
        <f t="shared" si="4"/>
        <v>44245</v>
      </c>
      <c r="C51" s="145">
        <f t="shared" si="6"/>
        <v>44245</v>
      </c>
      <c r="D51" s="146">
        <f t="shared" si="2"/>
        <v>44245</v>
      </c>
      <c r="E51" s="241" t="str">
        <f t="shared" ca="1" si="3"/>
        <v/>
      </c>
      <c r="F51" s="34" t="str">
        <f t="shared" ca="1" si="5"/>
        <v/>
      </c>
      <c r="G51" s="428" t="str">
        <f ca="1">IFERROR(INDEX(INDIRECT($A51&amp;"!$A$5:$A$200",TRUE),MATCH(Planif!$B51,INDIRECT($A51&amp;"!$B$5:$B$200",TRUE),0)+RIGHT(G$2,1)-1,1),"")</f>
        <v/>
      </c>
      <c r="H51" s="148" t="str">
        <f ca="1">IFERROR(INDEX(INDIRECT($A51&amp;"!$X$5:$X$200",TRUE),MATCH(Planif!$B51,INDIRECT($A51&amp;"!$B$5:$B$200",TRUE),0)+RIGHT(G$2,1)-1,1),"")</f>
        <v/>
      </c>
      <c r="I51" s="149" t="str">
        <f ca="1">IFERROR(INDEX(INDIRECT($A51&amp;"!$Y$5:$Y$200",TRUE),MATCH(Planif!$B51,INDIRECT($A51&amp;"!$B$5:$B$200",TRUE),0)+RIGHT(G$2,1)-1,1),"")</f>
        <v/>
      </c>
      <c r="J51" s="256"/>
      <c r="K51" s="150"/>
      <c r="L51" s="428" t="str">
        <f ca="1">IFERROR(IF(COUNTIF(INDIRECT($A51&amp;"!$B$5:$B$196",TRUE),Planif!$B51)&gt;=VALUE(RIGHT(L$2,1)),INDEX(INDIRECT($A51&amp;"!$A$5:$A$196",TRUE),MATCH(Planif!$B51,INDIRECT($A51&amp;"!$B$5:$B$196",TRUE),0)+RIGHT(L$2,1)-1,1),""),"")</f>
        <v/>
      </c>
      <c r="M51" s="151" t="str">
        <f ca="1">IFERROR(IF(COUNTIF(INDIRECT($A51&amp;"!$B$5:$B$196",TRUE),Planif!$B51)&gt;=VALUE(RIGHT(L$2,1)),INDEX(INDIRECT($A51&amp;"!$X$5:$X$196",TRUE),MATCH(Planif!$B51,INDIRECT($A51&amp;"!$B$5:$B$196",TRUE),0)+RIGHT(L$2,1)-1,1),""),"")</f>
        <v/>
      </c>
      <c r="N51" s="149" t="str">
        <f ca="1">IFERROR(IF(COUNTIF(INDIRECT($A51&amp;"!$B$5:$B$196",TRUE),Planif!$B51)&gt;=VALUE(RIGHT(L$2,1)),INDEX(INDIRECT($A51&amp;"!$Y$5:$Y$196",TRUE),MATCH(Planif!$B51,INDIRECT($A51&amp;"!$B$5:$B$196",TRUE),0)+RIGHT(L$2,1)-1,1),""),"")</f>
        <v/>
      </c>
      <c r="O51" s="256"/>
      <c r="P51" s="152"/>
      <c r="Q51" s="147" t="str">
        <f ca="1">IFERROR(IF(COUNTIF(INDIRECT($A51&amp;"!$B$5:$B$196",TRUE),Planif!$B51)&gt;=VALUE(RIGHT(Q$2,1)),INDEX(INDIRECT($A51&amp;"!$A$5:$A$196",TRUE),MATCH(Planif!$B51,INDIRECT($A51&amp;"!$B$5:$B$196",TRUE),0)+RIGHT(Q$2,1)-1,1),""),"")</f>
        <v/>
      </c>
      <c r="R51" s="148" t="str">
        <f ca="1">IFERROR(IF(COUNTIF(INDIRECT($A51&amp;"!$B$5:$B$196",TRUE),Planif!$B51)&gt;=VALUE(RIGHT(Q$2,1)),INDEX(INDIRECT($A51&amp;"!$X$5:$X$196",TRUE),MATCH(Planif!$B51,INDIRECT($A51&amp;"!$B$5:$B$196",TRUE),0)+RIGHT(Q$2,1)-1,1),""),"")</f>
        <v/>
      </c>
      <c r="S51" s="149" t="str">
        <f ca="1">IFERROR(IF(COUNTIF(INDIRECT($A51&amp;"!$B$5:$B$196",TRUE),Planif!$B51)&gt;=VALUE(RIGHT(Q$2,1)),INDEX(INDIRECT($A51&amp;"!$Y$5:$Y$196",TRUE),MATCH(Planif!$B51,INDIRECT($A51&amp;"!$B$5:$B$196",TRUE),0)+RIGHT(Q$2,1)-1,1),""),"")</f>
        <v/>
      </c>
      <c r="T51" s="256"/>
      <c r="U51" s="150"/>
      <c r="V51" s="147" t="str">
        <f ca="1">IFERROR(IF(COUNTIF(INDIRECT($A51&amp;"!$B$5:$B$196",TRUE),Planif!$B51)&gt;=VALUE(RIGHT(V$2,1)),INDEX(INDIRECT($A51&amp;"!$A$5:$A$196",TRUE),MATCH(Planif!$B51,INDIRECT($A51&amp;"!$B$5:$B$196",TRUE),0)+RIGHT(V$2,1)-1,1),""),"")</f>
        <v/>
      </c>
      <c r="W51" s="151" t="str">
        <f ca="1">IFERROR(IF(COUNTIF(INDIRECT($A51&amp;"!$B$5:$B$196",TRUE),Planif!$B51)&gt;=VALUE(RIGHT(V$2,1)),INDEX(INDIRECT($A51&amp;"!$X$5:$X$196",TRUE),MATCH(Planif!$B51,INDIRECT($A51&amp;"!$B$5:$B$196",TRUE),0)+RIGHT(V$2,1)-1,1),""),"")</f>
        <v/>
      </c>
      <c r="X51" s="149" t="str">
        <f ca="1">IFERROR(IF(COUNTIF(INDIRECT($A51&amp;"!$B$5:$B$196",TRUE),Planif!$B51)&gt;=VALUE(RIGHT(V$2,1)),INDEX(INDIRECT($A51&amp;"!$Y$5:$Y$196",TRUE),MATCH(Planif!$B51,INDIRECT($A51&amp;"!$B$5:$B$196",TRUE),0)+RIGHT(V$2,1)-1,1),""),"")</f>
        <v/>
      </c>
      <c r="Y51" s="256"/>
      <c r="Z51" s="153"/>
      <c r="AA51" s="21"/>
    </row>
    <row r="52" spans="1:27" s="455" customFormat="1" ht="15" customHeight="1" x14ac:dyDescent="0.2">
      <c r="A52" s="459" t="str">
        <f t="shared" si="0"/>
        <v>Jan_Fev</v>
      </c>
      <c r="B52" s="144">
        <f t="shared" si="4"/>
        <v>44246</v>
      </c>
      <c r="C52" s="145">
        <f t="shared" si="6"/>
        <v>44246</v>
      </c>
      <c r="D52" s="146">
        <f t="shared" si="2"/>
        <v>44246</v>
      </c>
      <c r="E52" s="240" t="str">
        <f t="shared" ca="1" si="3"/>
        <v/>
      </c>
      <c r="F52" s="33" t="str">
        <f t="shared" ca="1" si="5"/>
        <v/>
      </c>
      <c r="G52" s="427" t="str">
        <f ca="1">IFERROR(INDEX(INDIRECT($A52&amp;"!$A$5:$A$200",TRUE),MATCH(Planif!$B52,INDIRECT($A52&amp;"!$B$5:$B$200",TRUE),0)+RIGHT(G$2,1)-1,1),"")</f>
        <v/>
      </c>
      <c r="H52" s="138" t="str">
        <f ca="1">IFERROR(INDEX(INDIRECT($A52&amp;"!$X$5:$X$200",TRUE),MATCH(Planif!$B52,INDIRECT($A52&amp;"!$B$5:$B$200",TRUE),0)+RIGHT(G$2,1)-1,1),"")</f>
        <v/>
      </c>
      <c r="I52" s="139" t="str">
        <f ca="1">IFERROR(INDEX(INDIRECT($A52&amp;"!$Y$5:$Y$200",TRUE),MATCH(Planif!$B52,INDIRECT($A52&amp;"!$B$5:$B$200",TRUE),0)+RIGHT(G$2,1)-1,1),"")</f>
        <v/>
      </c>
      <c r="J52" s="255"/>
      <c r="K52" s="140"/>
      <c r="L52" s="427" t="str">
        <f ca="1">IFERROR(IF(COUNTIF(INDIRECT($A52&amp;"!$B$5:$B$196",TRUE),Planif!$B52)&gt;=VALUE(RIGHT(L$2,1)),INDEX(INDIRECT($A52&amp;"!$A$5:$A$196",TRUE),MATCH(Planif!$B52,INDIRECT($A52&amp;"!$B$5:$B$196",TRUE),0)+RIGHT(L$2,1)-1,1),""),"")</f>
        <v/>
      </c>
      <c r="M52" s="141" t="str">
        <f ca="1">IFERROR(IF(COUNTIF(INDIRECT($A52&amp;"!$B$5:$B$196",TRUE),Planif!$B52)&gt;=VALUE(RIGHT(L$2,1)),INDEX(INDIRECT($A52&amp;"!$X$5:$X$196",TRUE),MATCH(Planif!$B52,INDIRECT($A52&amp;"!$B$5:$B$196",TRUE),0)+RIGHT(L$2,1)-1,1),""),"")</f>
        <v/>
      </c>
      <c r="N52" s="139" t="str">
        <f ca="1">IFERROR(IF(COUNTIF(INDIRECT($A52&amp;"!$B$5:$B$196",TRUE),Planif!$B52)&gt;=VALUE(RIGHT(L$2,1)),INDEX(INDIRECT($A52&amp;"!$Y$5:$Y$196",TRUE),MATCH(Planif!$B52,INDIRECT($A52&amp;"!$B$5:$B$196",TRUE),0)+RIGHT(L$2,1)-1,1),""),"")</f>
        <v/>
      </c>
      <c r="O52" s="255"/>
      <c r="P52" s="142"/>
      <c r="Q52" s="137" t="str">
        <f ca="1">IFERROR(IF(COUNTIF(INDIRECT($A52&amp;"!$B$5:$B$196",TRUE),Planif!$B52)&gt;=VALUE(RIGHT(Q$2,1)),INDEX(INDIRECT($A52&amp;"!$A$5:$A$196",TRUE),MATCH(Planif!$B52,INDIRECT($A52&amp;"!$B$5:$B$196",TRUE),0)+RIGHT(Q$2,1)-1,1),""),"")</f>
        <v/>
      </c>
      <c r="R52" s="138" t="str">
        <f ca="1">IFERROR(IF(COUNTIF(INDIRECT($A52&amp;"!$B$5:$B$196",TRUE),Planif!$B52)&gt;=VALUE(RIGHT(Q$2,1)),INDEX(INDIRECT($A52&amp;"!$X$5:$X$196",TRUE),MATCH(Planif!$B52,INDIRECT($A52&amp;"!$B$5:$B$196",TRUE),0)+RIGHT(Q$2,1)-1,1),""),"")</f>
        <v/>
      </c>
      <c r="S52" s="139" t="str">
        <f ca="1">IFERROR(IF(COUNTIF(INDIRECT($A52&amp;"!$B$5:$B$196",TRUE),Planif!$B52)&gt;=VALUE(RIGHT(Q$2,1)),INDEX(INDIRECT($A52&amp;"!$Y$5:$Y$196",TRUE),MATCH(Planif!$B52,INDIRECT($A52&amp;"!$B$5:$B$196",TRUE),0)+RIGHT(Q$2,1)-1,1),""),"")</f>
        <v/>
      </c>
      <c r="T52" s="255"/>
      <c r="U52" s="140"/>
      <c r="V52" s="137" t="str">
        <f ca="1">IFERROR(IF(COUNTIF(INDIRECT($A52&amp;"!$B$5:$B$196",TRUE),Planif!$B52)&gt;=VALUE(RIGHT(V$2,1)),INDEX(INDIRECT($A52&amp;"!$A$5:$A$196",TRUE),MATCH(Planif!$B52,INDIRECT($A52&amp;"!$B$5:$B$196",TRUE),0)+RIGHT(V$2,1)-1,1),""),"")</f>
        <v/>
      </c>
      <c r="W52" s="141" t="str">
        <f ca="1">IFERROR(IF(COUNTIF(INDIRECT($A52&amp;"!$B$5:$B$196",TRUE),Planif!$B52)&gt;=VALUE(RIGHT(V$2,1)),INDEX(INDIRECT($A52&amp;"!$X$5:$X$196",TRUE),MATCH(Planif!$B52,INDIRECT($A52&amp;"!$B$5:$B$196",TRUE),0)+RIGHT(V$2,1)-1,1),""),"")</f>
        <v/>
      </c>
      <c r="X52" s="139" t="str">
        <f ca="1">IFERROR(IF(COUNTIF(INDIRECT($A52&amp;"!$B$5:$B$196",TRUE),Planif!$B52)&gt;=VALUE(RIGHT(V$2,1)),INDEX(INDIRECT($A52&amp;"!$Y$5:$Y$196",TRUE),MATCH(Planif!$B52,INDIRECT($A52&amp;"!$B$5:$B$196",TRUE),0)+RIGHT(V$2,1)-1,1),""),"")</f>
        <v/>
      </c>
      <c r="Y52" s="255"/>
      <c r="Z52" s="143"/>
      <c r="AA52" s="21"/>
    </row>
    <row r="53" spans="1:27" s="455" customFormat="1" ht="15" customHeight="1" x14ac:dyDescent="0.2">
      <c r="A53" s="459" t="str">
        <f t="shared" si="0"/>
        <v>Jan_Fev</v>
      </c>
      <c r="B53" s="144">
        <f t="shared" si="4"/>
        <v>44247</v>
      </c>
      <c r="C53" s="145">
        <f t="shared" si="6"/>
        <v>44247</v>
      </c>
      <c r="D53" s="146">
        <f t="shared" si="2"/>
        <v>44247</v>
      </c>
      <c r="E53" s="241" t="str">
        <f t="shared" ca="1" si="3"/>
        <v/>
      </c>
      <c r="F53" s="34" t="str">
        <f t="shared" ca="1" si="5"/>
        <v/>
      </c>
      <c r="G53" s="429" t="str">
        <f ca="1">IFERROR(INDEX(INDIRECT($A53&amp;"!$A$5:$A$200",TRUE),MATCH(Planif!$B53,INDIRECT($A53&amp;"!$B$5:$B$200",TRUE),0)+RIGHT(G$2,1)-1,1),"")</f>
        <v>Tarmac</v>
      </c>
      <c r="H53" s="148">
        <f ca="1">IFERROR(INDEX(INDIRECT($A53&amp;"!$X$5:$X$200",TRUE),MATCH(Planif!$B53,INDIRECT($A53&amp;"!$B$5:$B$200",TRUE),0)+RIGHT(G$2,1)-1,1),"")</f>
        <v>13</v>
      </c>
      <c r="I53" s="149">
        <f ca="1">IFERROR(INDEX(INDIRECT($A53&amp;"!$Y$5:$Y$200",TRUE),MATCH(Planif!$B53,INDIRECT($A53&amp;"!$B$5:$B$200",TRUE),0)+RIGHT(G$2,1)-1,1),"")</f>
        <v>0</v>
      </c>
      <c r="J53" s="256"/>
      <c r="K53" s="150"/>
      <c r="L53" s="429" t="str">
        <f ca="1">IFERROR(IF(COUNTIF(INDIRECT($A53&amp;"!$B$5:$B$196",TRUE),Planif!$B53)&gt;=VALUE(RIGHT(L$2,1)),INDEX(INDIRECT($A53&amp;"!$A$5:$A$196",TRUE),MATCH(Planif!$B53,INDIRECT($A53&amp;"!$B$5:$B$196",TRUE),0)+RIGHT(L$2,1)-1,1),""),"")</f>
        <v/>
      </c>
      <c r="M53" s="151" t="str">
        <f ca="1">IFERROR(IF(COUNTIF(INDIRECT($A53&amp;"!$B$5:$B$196",TRUE),Planif!$B53)&gt;=VALUE(RIGHT(L$2,1)),INDEX(INDIRECT($A53&amp;"!$X$5:$X$196",TRUE),MATCH(Planif!$B53,INDIRECT($A53&amp;"!$B$5:$B$196",TRUE),0)+RIGHT(L$2,1)-1,1),""),"")</f>
        <v/>
      </c>
      <c r="N53" s="149" t="str">
        <f ca="1">IFERROR(IF(COUNTIF(INDIRECT($A53&amp;"!$B$5:$B$196",TRUE),Planif!$B53)&gt;=VALUE(RIGHT(L$2,1)),INDEX(INDIRECT($A53&amp;"!$Y$5:$Y$196",TRUE),MATCH(Planif!$B53,INDIRECT($A53&amp;"!$B$5:$B$196",TRUE),0)+RIGHT(L$2,1)-1,1),""),"")</f>
        <v/>
      </c>
      <c r="O53" s="256"/>
      <c r="P53" s="152"/>
      <c r="Q53" s="147" t="str">
        <f ca="1">IFERROR(IF(COUNTIF(INDIRECT($A53&amp;"!$B$5:$B$196",TRUE),Planif!$B53)&gt;=VALUE(RIGHT(Q$2,1)),INDEX(INDIRECT($A53&amp;"!$A$5:$A$196",TRUE),MATCH(Planif!$B53,INDIRECT($A53&amp;"!$B$5:$B$196",TRUE),0)+RIGHT(Q$2,1)-1,1),""),"")</f>
        <v/>
      </c>
      <c r="R53" s="148" t="str">
        <f ca="1">IFERROR(IF(COUNTIF(INDIRECT($A53&amp;"!$B$5:$B$196",TRUE),Planif!$B53)&gt;=VALUE(RIGHT(Q$2,1)),INDEX(INDIRECT($A53&amp;"!$X$5:$X$196",TRUE),MATCH(Planif!$B53,INDIRECT($A53&amp;"!$B$5:$B$196",TRUE),0)+RIGHT(Q$2,1)-1,1),""),"")</f>
        <v/>
      </c>
      <c r="S53" s="149" t="str">
        <f ca="1">IFERROR(IF(COUNTIF(INDIRECT($A53&amp;"!$B$5:$B$196",TRUE),Planif!$B53)&gt;=VALUE(RIGHT(Q$2,1)),INDEX(INDIRECT($A53&amp;"!$Y$5:$Y$196",TRUE),MATCH(Planif!$B53,INDIRECT($A53&amp;"!$B$5:$B$196",TRUE),0)+RIGHT(Q$2,1)-1,1),""),"")</f>
        <v/>
      </c>
      <c r="T53" s="256"/>
      <c r="U53" s="150"/>
      <c r="V53" s="147" t="str">
        <f ca="1">IFERROR(IF(COUNTIF(INDIRECT($A53&amp;"!$B$5:$B$196",TRUE),Planif!$B53)&gt;=VALUE(RIGHT(V$2,1)),INDEX(INDIRECT($A53&amp;"!$A$5:$A$196",TRUE),MATCH(Planif!$B53,INDIRECT($A53&amp;"!$B$5:$B$196",TRUE),0)+RIGHT(V$2,1)-1,1),""),"")</f>
        <v/>
      </c>
      <c r="W53" s="151" t="str">
        <f ca="1">IFERROR(IF(COUNTIF(INDIRECT($A53&amp;"!$B$5:$B$196",TRUE),Planif!$B53)&gt;=VALUE(RIGHT(V$2,1)),INDEX(INDIRECT($A53&amp;"!$X$5:$X$196",TRUE),MATCH(Planif!$B53,INDIRECT($A53&amp;"!$B$5:$B$196",TRUE),0)+RIGHT(V$2,1)-1,1),""),"")</f>
        <v/>
      </c>
      <c r="X53" s="149" t="str">
        <f ca="1">IFERROR(IF(COUNTIF(INDIRECT($A53&amp;"!$B$5:$B$196",TRUE),Planif!$B53)&gt;=VALUE(RIGHT(V$2,1)),INDEX(INDIRECT($A53&amp;"!$Y$5:$Y$196",TRUE),MATCH(Planif!$B53,INDIRECT($A53&amp;"!$B$5:$B$196",TRUE),0)+RIGHT(V$2,1)-1,1),""),"")</f>
        <v/>
      </c>
      <c r="Y53" s="256"/>
      <c r="Z53" s="153"/>
      <c r="AA53" s="21"/>
    </row>
    <row r="54" spans="1:27" s="455" customFormat="1" ht="15" customHeight="1" x14ac:dyDescent="0.2">
      <c r="A54" s="459" t="str">
        <f t="shared" si="0"/>
        <v>Jan_Fev</v>
      </c>
      <c r="B54" s="144">
        <f t="shared" si="4"/>
        <v>44248</v>
      </c>
      <c r="C54" s="145">
        <f t="shared" si="6"/>
        <v>44248</v>
      </c>
      <c r="D54" s="146">
        <f t="shared" si="2"/>
        <v>44248</v>
      </c>
      <c r="E54" s="240" t="str">
        <f t="shared" ca="1" si="3"/>
        <v/>
      </c>
      <c r="F54" s="33" t="str">
        <f t="shared" ca="1" si="5"/>
        <v/>
      </c>
      <c r="G54" s="275" t="str">
        <f ca="1">IFERROR(INDEX(INDIRECT($A54&amp;"!$A$5:$A$200",TRUE),MATCH(Planif!$B54,INDIRECT($A54&amp;"!$B$5:$B$200",TRUE),0)+RIGHT(G$2,1)-1,1),"")</f>
        <v>Tarmac</v>
      </c>
      <c r="H54" s="138">
        <f ca="1">IFERROR(INDEX(INDIRECT($A54&amp;"!$X$5:$X$200",TRUE),MATCH(Planif!$B54,INDIRECT($A54&amp;"!$B$5:$B$200",TRUE),0)+RIGHT(G$2,1)-1,1),"")</f>
        <v>14</v>
      </c>
      <c r="I54" s="139">
        <f ca="1">IFERROR(INDEX(INDIRECT($A54&amp;"!$Y$5:$Y$200",TRUE),MATCH(Planif!$B54,INDIRECT($A54&amp;"!$B$5:$B$200",TRUE),0)+RIGHT(G$2,1)-1,1),"")</f>
        <v>0</v>
      </c>
      <c r="J54" s="255"/>
      <c r="K54" s="140"/>
      <c r="L54" s="427" t="str">
        <f ca="1">IFERROR(IF(COUNTIF(INDIRECT($A54&amp;"!$B$5:$B$196",TRUE),Planif!$B54)&gt;=VALUE(RIGHT(L$2,1)),INDEX(INDIRECT($A54&amp;"!$A$5:$A$196",TRUE),MATCH(Planif!$B54,INDIRECT($A54&amp;"!$B$5:$B$196",TRUE),0)+RIGHT(L$2,1)-1,1),""),"")</f>
        <v>Culte inter-Eglise</v>
      </c>
      <c r="M54" s="141">
        <f ca="1">IFERROR(IF(COUNTIF(INDIRECT($A54&amp;"!$B$5:$B$196",TRUE),Planif!$B54)&gt;=VALUE(RIGHT(L$2,1)),INDEX(INDIRECT($A54&amp;"!$X$5:$X$196",TRUE),MATCH(Planif!$B54,INDIRECT($A54&amp;"!$B$5:$B$196",TRUE),0)+RIGHT(L$2,1)-1,1),""),"")</f>
        <v>6</v>
      </c>
      <c r="N54" s="139">
        <f ca="1">IFERROR(IF(COUNTIF(INDIRECT($A54&amp;"!$B$5:$B$196",TRUE),Planif!$B54)&gt;=VALUE(RIGHT(L$2,1)),INDEX(INDIRECT($A54&amp;"!$Y$5:$Y$196",TRUE),MATCH(Planif!$B54,INDIRECT($A54&amp;"!$B$5:$B$196",TRUE),0)+RIGHT(L$2,1)-1,1),""),"")</f>
        <v>6</v>
      </c>
      <c r="O54" s="255"/>
      <c r="P54" s="142"/>
      <c r="Q54" s="137" t="str">
        <f ca="1">IFERROR(IF(COUNTIF(INDIRECT($A54&amp;"!$B$5:$B$196",TRUE),Planif!$B54)&gt;=VALUE(RIGHT(Q$2,1)),INDEX(INDIRECT($A54&amp;"!$A$5:$A$196",TRUE),MATCH(Planif!$B54,INDIRECT($A54&amp;"!$B$5:$B$196",TRUE),0)+RIGHT(Q$2,1)-1,1),""),"")</f>
        <v/>
      </c>
      <c r="R54" s="138" t="str">
        <f ca="1">IFERROR(IF(COUNTIF(INDIRECT($A54&amp;"!$B$5:$B$196",TRUE),Planif!$B54)&gt;=VALUE(RIGHT(Q$2,1)),INDEX(INDIRECT($A54&amp;"!$X$5:$X$196",TRUE),MATCH(Planif!$B54,INDIRECT($A54&amp;"!$B$5:$B$196",TRUE),0)+RIGHT(Q$2,1)-1,1),""),"")</f>
        <v/>
      </c>
      <c r="S54" s="139" t="str">
        <f ca="1">IFERROR(IF(COUNTIF(INDIRECT($A54&amp;"!$B$5:$B$196",TRUE),Planif!$B54)&gt;=VALUE(RIGHT(Q$2,1)),INDEX(INDIRECT($A54&amp;"!$Y$5:$Y$196",TRUE),MATCH(Planif!$B54,INDIRECT($A54&amp;"!$B$5:$B$196",TRUE),0)+RIGHT(Q$2,1)-1,1),""),"")</f>
        <v/>
      </c>
      <c r="T54" s="255"/>
      <c r="U54" s="140"/>
      <c r="V54" s="137" t="str">
        <f ca="1">IFERROR(IF(COUNTIF(INDIRECT($A54&amp;"!$B$5:$B$196",TRUE),Planif!$B54)&gt;=VALUE(RIGHT(V$2,1)),INDEX(INDIRECT($A54&amp;"!$A$5:$A$196",TRUE),MATCH(Planif!$B54,INDIRECT($A54&amp;"!$B$5:$B$196",TRUE),0)+RIGHT(V$2,1)-1,1),""),"")</f>
        <v/>
      </c>
      <c r="W54" s="141" t="str">
        <f ca="1">IFERROR(IF(COUNTIF(INDIRECT($A54&amp;"!$B$5:$B$196",TRUE),Planif!$B54)&gt;=VALUE(RIGHT(V$2,1)),INDEX(INDIRECT($A54&amp;"!$X$5:$X$196",TRUE),MATCH(Planif!$B54,INDIRECT($A54&amp;"!$B$5:$B$196",TRUE),0)+RIGHT(V$2,1)-1,1),""),"")</f>
        <v/>
      </c>
      <c r="X54" s="139" t="str">
        <f ca="1">IFERROR(IF(COUNTIF(INDIRECT($A54&amp;"!$B$5:$B$196",TRUE),Planif!$B54)&gt;=VALUE(RIGHT(V$2,1)),INDEX(INDIRECT($A54&amp;"!$Y$5:$Y$196",TRUE),MATCH(Planif!$B54,INDIRECT($A54&amp;"!$B$5:$B$196",TRUE),0)+RIGHT(V$2,1)-1,1),""),"")</f>
        <v/>
      </c>
      <c r="Y54" s="255"/>
      <c r="Z54" s="143"/>
      <c r="AA54" s="21"/>
    </row>
    <row r="55" spans="1:27" s="455" customFormat="1" ht="15" customHeight="1" x14ac:dyDescent="0.2">
      <c r="A55" s="459" t="str">
        <f t="shared" si="0"/>
        <v>Jan_Fev</v>
      </c>
      <c r="B55" s="144">
        <f t="shared" si="4"/>
        <v>44249</v>
      </c>
      <c r="C55" s="145">
        <f t="shared" si="6"/>
        <v>44249</v>
      </c>
      <c r="D55" s="146">
        <f t="shared" si="2"/>
        <v>44249</v>
      </c>
      <c r="E55" s="241" t="str">
        <f t="shared" ca="1" si="3"/>
        <v/>
      </c>
      <c r="F55" s="34" t="str">
        <f t="shared" ca="1" si="5"/>
        <v/>
      </c>
      <c r="G55" s="429" t="str">
        <f ca="1">IFERROR(INDEX(INDIRECT($A55&amp;"!$A$5:$A$200",TRUE),MATCH(Planif!$B55,INDIRECT($A55&amp;"!$B$5:$B$200",TRUE),0)+RIGHT(G$2,1)-1,1),"")</f>
        <v/>
      </c>
      <c r="H55" s="148" t="str">
        <f ca="1">IFERROR(INDEX(INDIRECT($A55&amp;"!$X$5:$X$200",TRUE),MATCH(Planif!$B55,INDIRECT($A55&amp;"!$B$5:$B$200",TRUE),0)+RIGHT(G$2,1)-1,1),"")</f>
        <v/>
      </c>
      <c r="I55" s="149" t="str">
        <f ca="1">IFERROR(INDEX(INDIRECT($A55&amp;"!$Y$5:$Y$200",TRUE),MATCH(Planif!$B55,INDIRECT($A55&amp;"!$B$5:$B$200",TRUE),0)+RIGHT(G$2,1)-1,1),"")</f>
        <v/>
      </c>
      <c r="J55" s="256"/>
      <c r="K55" s="150"/>
      <c r="L55" s="428" t="str">
        <f ca="1">IFERROR(IF(COUNTIF(INDIRECT($A55&amp;"!$B$5:$B$196",TRUE),Planif!$B55)&gt;=VALUE(RIGHT(L$2,1)),INDEX(INDIRECT($A55&amp;"!$A$5:$A$196",TRUE),MATCH(Planif!$B55,INDIRECT($A55&amp;"!$B$5:$B$196",TRUE),0)+RIGHT(L$2,1)-1,1),""),"")</f>
        <v/>
      </c>
      <c r="M55" s="151" t="str">
        <f ca="1">IFERROR(IF(COUNTIF(INDIRECT($A55&amp;"!$B$5:$B$196",TRUE),Planif!$B55)&gt;=VALUE(RIGHT(L$2,1)),INDEX(INDIRECT($A55&amp;"!$X$5:$X$196",TRUE),MATCH(Planif!$B55,INDIRECT($A55&amp;"!$B$5:$B$196",TRUE),0)+RIGHT(L$2,1)-1,1),""),"")</f>
        <v/>
      </c>
      <c r="N55" s="149" t="str">
        <f ca="1">IFERROR(IF(COUNTIF(INDIRECT($A55&amp;"!$B$5:$B$196",TRUE),Planif!$B55)&gt;=VALUE(RIGHT(L$2,1)),INDEX(INDIRECT($A55&amp;"!$Y$5:$Y$196",TRUE),MATCH(Planif!$B55,INDIRECT($A55&amp;"!$B$5:$B$196",TRUE),0)+RIGHT(L$2,1)-1,1),""),"")</f>
        <v/>
      </c>
      <c r="O55" s="256"/>
      <c r="P55" s="152"/>
      <c r="Q55" s="147" t="str">
        <f ca="1">IFERROR(IF(COUNTIF(INDIRECT($A55&amp;"!$B$5:$B$196",TRUE),Planif!$B55)&gt;=VALUE(RIGHT(Q$2,1)),INDEX(INDIRECT($A55&amp;"!$A$5:$A$196",TRUE),MATCH(Planif!$B55,INDIRECT($A55&amp;"!$B$5:$B$196",TRUE),0)+RIGHT(Q$2,1)-1,1),""),"")</f>
        <v/>
      </c>
      <c r="R55" s="148" t="str">
        <f ca="1">IFERROR(IF(COUNTIF(INDIRECT($A55&amp;"!$B$5:$B$196",TRUE),Planif!$B55)&gt;=VALUE(RIGHT(Q$2,1)),INDEX(INDIRECT($A55&amp;"!$X$5:$X$196",TRUE),MATCH(Planif!$B55,INDIRECT($A55&amp;"!$B$5:$B$196",TRUE),0)+RIGHT(Q$2,1)-1,1),""),"")</f>
        <v/>
      </c>
      <c r="S55" s="149" t="str">
        <f ca="1">IFERROR(IF(COUNTIF(INDIRECT($A55&amp;"!$B$5:$B$196",TRUE),Planif!$B55)&gt;=VALUE(RIGHT(Q$2,1)),INDEX(INDIRECT($A55&amp;"!$Y$5:$Y$196",TRUE),MATCH(Planif!$B55,INDIRECT($A55&amp;"!$B$5:$B$196",TRUE),0)+RIGHT(Q$2,1)-1,1),""),"")</f>
        <v/>
      </c>
      <c r="T55" s="256"/>
      <c r="U55" s="150"/>
      <c r="V55" s="147" t="str">
        <f ca="1">IFERROR(IF(COUNTIF(INDIRECT($A55&amp;"!$B$5:$B$196",TRUE),Planif!$B55)&gt;=VALUE(RIGHT(V$2,1)),INDEX(INDIRECT($A55&amp;"!$A$5:$A$196",TRUE),MATCH(Planif!$B55,INDIRECT($A55&amp;"!$B$5:$B$196",TRUE),0)+RIGHT(V$2,1)-1,1),""),"")</f>
        <v/>
      </c>
      <c r="W55" s="151" t="str">
        <f ca="1">IFERROR(IF(COUNTIF(INDIRECT($A55&amp;"!$B$5:$B$196",TRUE),Planif!$B55)&gt;=VALUE(RIGHT(V$2,1)),INDEX(INDIRECT($A55&amp;"!$X$5:$X$196",TRUE),MATCH(Planif!$B55,INDIRECT($A55&amp;"!$B$5:$B$196",TRUE),0)+RIGHT(V$2,1)-1,1),""),"")</f>
        <v/>
      </c>
      <c r="X55" s="149" t="str">
        <f ca="1">IFERROR(IF(COUNTIF(INDIRECT($A55&amp;"!$B$5:$B$196",TRUE),Planif!$B55)&gt;=VALUE(RIGHT(V$2,1)),INDEX(INDIRECT($A55&amp;"!$Y$5:$Y$196",TRUE),MATCH(Planif!$B55,INDIRECT($A55&amp;"!$B$5:$B$196",TRUE),0)+RIGHT(V$2,1)-1,1),""),"")</f>
        <v/>
      </c>
      <c r="Y55" s="256"/>
      <c r="Z55" s="153"/>
      <c r="AA55" s="21"/>
    </row>
    <row r="56" spans="1:27" s="455" customFormat="1" ht="15" customHeight="1" x14ac:dyDescent="0.2">
      <c r="A56" s="459" t="str">
        <f t="shared" si="0"/>
        <v>Jan_Fev</v>
      </c>
      <c r="B56" s="144">
        <f t="shared" si="4"/>
        <v>44250</v>
      </c>
      <c r="C56" s="145">
        <f t="shared" si="6"/>
        <v>44250</v>
      </c>
      <c r="D56" s="146">
        <f t="shared" si="2"/>
        <v>44250</v>
      </c>
      <c r="E56" s="240" t="str">
        <f t="shared" ca="1" si="3"/>
        <v/>
      </c>
      <c r="F56" s="33" t="str">
        <f t="shared" ca="1" si="5"/>
        <v/>
      </c>
      <c r="G56" s="275" t="str">
        <f ca="1">IFERROR(INDEX(INDIRECT($A56&amp;"!$A$5:$A$200",TRUE),MATCH(Planif!$B56,INDIRECT($A56&amp;"!$B$5:$B$200",TRUE),0)+RIGHT(G$2,1)-1,1),"")</f>
        <v/>
      </c>
      <c r="H56" s="138" t="str">
        <f ca="1">IFERROR(INDEX(INDIRECT($A56&amp;"!$X$5:$X$200",TRUE),MATCH(Planif!$B56,INDIRECT($A56&amp;"!$B$5:$B$200",TRUE),0)+RIGHT(G$2,1)-1,1),"")</f>
        <v/>
      </c>
      <c r="I56" s="139" t="str">
        <f ca="1">IFERROR(INDEX(INDIRECT($A56&amp;"!$Y$5:$Y$200",TRUE),MATCH(Planif!$B56,INDIRECT($A56&amp;"!$B$5:$B$200",TRUE),0)+RIGHT(G$2,1)-1,1),"")</f>
        <v/>
      </c>
      <c r="J56" s="255"/>
      <c r="K56" s="140"/>
      <c r="L56" s="427" t="str">
        <f ca="1">IFERROR(IF(COUNTIF(INDIRECT($A56&amp;"!$B$5:$B$196",TRUE),Planif!$B56)&gt;=VALUE(RIGHT(L$2,1)),INDEX(INDIRECT($A56&amp;"!$A$5:$A$196",TRUE),MATCH(Planif!$B56,INDIRECT($A56&amp;"!$B$5:$B$196",TRUE),0)+RIGHT(L$2,1)-1,1),""),"")</f>
        <v/>
      </c>
      <c r="M56" s="141" t="str">
        <f ca="1">IFERROR(IF(COUNTIF(INDIRECT($A56&amp;"!$B$5:$B$196",TRUE),Planif!$B56)&gt;=VALUE(RIGHT(L$2,1)),INDEX(INDIRECT($A56&amp;"!$X$5:$X$196",TRUE),MATCH(Planif!$B56,INDIRECT($A56&amp;"!$B$5:$B$196",TRUE),0)+RIGHT(L$2,1)-1,1),""),"")</f>
        <v/>
      </c>
      <c r="N56" s="139" t="str">
        <f ca="1">IFERROR(IF(COUNTIF(INDIRECT($A56&amp;"!$B$5:$B$196",TRUE),Planif!$B56)&gt;=VALUE(RIGHT(L$2,1)),INDEX(INDIRECT($A56&amp;"!$Y$5:$Y$196",TRUE),MATCH(Planif!$B56,INDIRECT($A56&amp;"!$B$5:$B$196",TRUE),0)+RIGHT(L$2,1)-1,1),""),"")</f>
        <v/>
      </c>
      <c r="O56" s="255"/>
      <c r="P56" s="142"/>
      <c r="Q56" s="137" t="str">
        <f ca="1">IFERROR(IF(COUNTIF(INDIRECT($A56&amp;"!$B$5:$B$196",TRUE),Planif!$B56)&gt;=VALUE(RIGHT(Q$2,1)),INDEX(INDIRECT($A56&amp;"!$A$5:$A$196",TRUE),MATCH(Planif!$B56,INDIRECT($A56&amp;"!$B$5:$B$196",TRUE),0)+RIGHT(Q$2,1)-1,1),""),"")</f>
        <v/>
      </c>
      <c r="R56" s="138" t="str">
        <f ca="1">IFERROR(IF(COUNTIF(INDIRECT($A56&amp;"!$B$5:$B$196",TRUE),Planif!$B56)&gt;=VALUE(RIGHT(Q$2,1)),INDEX(INDIRECT($A56&amp;"!$X$5:$X$196",TRUE),MATCH(Planif!$B56,INDIRECT($A56&amp;"!$B$5:$B$196",TRUE),0)+RIGHT(Q$2,1)-1,1),""),"")</f>
        <v/>
      </c>
      <c r="S56" s="139" t="str">
        <f ca="1">IFERROR(IF(COUNTIF(INDIRECT($A56&amp;"!$B$5:$B$196",TRUE),Planif!$B56)&gt;=VALUE(RIGHT(Q$2,1)),INDEX(INDIRECT($A56&amp;"!$Y$5:$Y$196",TRUE),MATCH(Planif!$B56,INDIRECT($A56&amp;"!$B$5:$B$196",TRUE),0)+RIGHT(Q$2,1)-1,1),""),"")</f>
        <v/>
      </c>
      <c r="T56" s="255"/>
      <c r="U56" s="140"/>
      <c r="V56" s="137" t="str">
        <f ca="1">IFERROR(IF(COUNTIF(INDIRECT($A56&amp;"!$B$5:$B$196",TRUE),Planif!$B56)&gt;=VALUE(RIGHT(V$2,1)),INDEX(INDIRECT($A56&amp;"!$A$5:$A$196",TRUE),MATCH(Planif!$B56,INDIRECT($A56&amp;"!$B$5:$B$196",TRUE),0)+RIGHT(V$2,1)-1,1),""),"")</f>
        <v/>
      </c>
      <c r="W56" s="141" t="str">
        <f ca="1">IFERROR(IF(COUNTIF(INDIRECT($A56&amp;"!$B$5:$B$196",TRUE),Planif!$B56)&gt;=VALUE(RIGHT(V$2,1)),INDEX(INDIRECT($A56&amp;"!$X$5:$X$196",TRUE),MATCH(Planif!$B56,INDIRECT($A56&amp;"!$B$5:$B$196",TRUE),0)+RIGHT(V$2,1)-1,1),""),"")</f>
        <v/>
      </c>
      <c r="X56" s="139" t="str">
        <f ca="1">IFERROR(IF(COUNTIF(INDIRECT($A56&amp;"!$B$5:$B$196",TRUE),Planif!$B56)&gt;=VALUE(RIGHT(V$2,1)),INDEX(INDIRECT($A56&amp;"!$Y$5:$Y$196",TRUE),MATCH(Planif!$B56,INDIRECT($A56&amp;"!$B$5:$B$196",TRUE),0)+RIGHT(V$2,1)-1,1),""),"")</f>
        <v/>
      </c>
      <c r="Y56" s="255"/>
      <c r="Z56" s="143"/>
      <c r="AA56" s="21"/>
    </row>
    <row r="57" spans="1:27" s="455" customFormat="1" ht="15" customHeight="1" x14ac:dyDescent="0.2">
      <c r="A57" s="459" t="str">
        <f t="shared" si="0"/>
        <v>Jan_Fev</v>
      </c>
      <c r="B57" s="144">
        <f t="shared" si="4"/>
        <v>44251</v>
      </c>
      <c r="C57" s="145">
        <f t="shared" si="6"/>
        <v>44251</v>
      </c>
      <c r="D57" s="146">
        <f t="shared" si="2"/>
        <v>44251</v>
      </c>
      <c r="E57" s="241" t="str">
        <f t="shared" ca="1" si="3"/>
        <v/>
      </c>
      <c r="F57" s="34" t="str">
        <f t="shared" ca="1" si="5"/>
        <v/>
      </c>
      <c r="G57" s="429" t="str">
        <f ca="1">IFERROR(INDEX(INDIRECT($A57&amp;"!$A$5:$A$200",TRUE),MATCH(Planif!$B57,INDIRECT($A57&amp;"!$B$5:$B$200",TRUE),0)+RIGHT(G$2,1)-1,1),"")</f>
        <v/>
      </c>
      <c r="H57" s="148" t="str">
        <f ca="1">IFERROR(INDEX(INDIRECT($A57&amp;"!$X$5:$X$200",TRUE),MATCH(Planif!$B57,INDIRECT($A57&amp;"!$B$5:$B$200",TRUE),0)+RIGHT(G$2,1)-1,1),"")</f>
        <v/>
      </c>
      <c r="I57" s="149" t="str">
        <f ca="1">IFERROR(INDEX(INDIRECT($A57&amp;"!$Y$5:$Y$200",TRUE),MATCH(Planif!$B57,INDIRECT($A57&amp;"!$B$5:$B$200",TRUE),0)+RIGHT(G$2,1)-1,1),"")</f>
        <v/>
      </c>
      <c r="J57" s="256"/>
      <c r="K57" s="150"/>
      <c r="L57" s="428" t="str">
        <f ca="1">IFERROR(IF(COUNTIF(INDIRECT($A57&amp;"!$B$5:$B$196",TRUE),Planif!$B57)&gt;=VALUE(RIGHT(L$2,1)),INDEX(INDIRECT($A57&amp;"!$A$5:$A$196",TRUE),MATCH(Planif!$B57,INDIRECT($A57&amp;"!$B$5:$B$196",TRUE),0)+RIGHT(L$2,1)-1,1),""),"")</f>
        <v/>
      </c>
      <c r="M57" s="151" t="str">
        <f ca="1">IFERROR(IF(COUNTIF(INDIRECT($A57&amp;"!$B$5:$B$196",TRUE),Planif!$B57)&gt;=VALUE(RIGHT(L$2,1)),INDEX(INDIRECT($A57&amp;"!$X$5:$X$196",TRUE),MATCH(Planif!$B57,INDIRECT($A57&amp;"!$B$5:$B$196",TRUE),0)+RIGHT(L$2,1)-1,1),""),"")</f>
        <v/>
      </c>
      <c r="N57" s="149" t="str">
        <f ca="1">IFERROR(IF(COUNTIF(INDIRECT($A57&amp;"!$B$5:$B$196",TRUE),Planif!$B57)&gt;=VALUE(RIGHT(L$2,1)),INDEX(INDIRECT($A57&amp;"!$Y$5:$Y$196",TRUE),MATCH(Planif!$B57,INDIRECT($A57&amp;"!$B$5:$B$196",TRUE),0)+RIGHT(L$2,1)-1,1),""),"")</f>
        <v/>
      </c>
      <c r="O57" s="256"/>
      <c r="P57" s="152"/>
      <c r="Q57" s="147" t="str">
        <f ca="1">IFERROR(IF(COUNTIF(INDIRECT($A57&amp;"!$B$5:$B$196",TRUE),Planif!$B57)&gt;=VALUE(RIGHT(Q$2,1)),INDEX(INDIRECT($A57&amp;"!$A$5:$A$196",TRUE),MATCH(Planif!$B57,INDIRECT($A57&amp;"!$B$5:$B$196",TRUE),0)+RIGHT(Q$2,1)-1,1),""),"")</f>
        <v/>
      </c>
      <c r="R57" s="148" t="str">
        <f ca="1">IFERROR(IF(COUNTIF(INDIRECT($A57&amp;"!$B$5:$B$196",TRUE),Planif!$B57)&gt;=VALUE(RIGHT(Q$2,1)),INDEX(INDIRECT($A57&amp;"!$X$5:$X$196",TRUE),MATCH(Planif!$B57,INDIRECT($A57&amp;"!$B$5:$B$196",TRUE),0)+RIGHT(Q$2,1)-1,1),""),"")</f>
        <v/>
      </c>
      <c r="S57" s="149" t="str">
        <f ca="1">IFERROR(IF(COUNTIF(INDIRECT($A57&amp;"!$B$5:$B$196",TRUE),Planif!$B57)&gt;=VALUE(RIGHT(Q$2,1)),INDEX(INDIRECT($A57&amp;"!$Y$5:$Y$196",TRUE),MATCH(Planif!$B57,INDIRECT($A57&amp;"!$B$5:$B$196",TRUE),0)+RIGHT(Q$2,1)-1,1),""),"")</f>
        <v/>
      </c>
      <c r="T57" s="256"/>
      <c r="U57" s="150"/>
      <c r="V57" s="147" t="str">
        <f ca="1">IFERROR(IF(COUNTIF(INDIRECT($A57&amp;"!$B$5:$B$196",TRUE),Planif!$B57)&gt;=VALUE(RIGHT(V$2,1)),INDEX(INDIRECT($A57&amp;"!$A$5:$A$196",TRUE),MATCH(Planif!$B57,INDIRECT($A57&amp;"!$B$5:$B$196",TRUE),0)+RIGHT(V$2,1)-1,1),""),"")</f>
        <v/>
      </c>
      <c r="W57" s="151" t="str">
        <f ca="1">IFERROR(IF(COUNTIF(INDIRECT($A57&amp;"!$B$5:$B$196",TRUE),Planif!$B57)&gt;=VALUE(RIGHT(V$2,1)),INDEX(INDIRECT($A57&amp;"!$X$5:$X$196",TRUE),MATCH(Planif!$B57,INDIRECT($A57&amp;"!$B$5:$B$196",TRUE),0)+RIGHT(V$2,1)-1,1),""),"")</f>
        <v/>
      </c>
      <c r="X57" s="149" t="str">
        <f ca="1">IFERROR(IF(COUNTIF(INDIRECT($A57&amp;"!$B$5:$B$196",TRUE),Planif!$B57)&gt;=VALUE(RIGHT(V$2,1)),INDEX(INDIRECT($A57&amp;"!$Y$5:$Y$196",TRUE),MATCH(Planif!$B57,INDIRECT($A57&amp;"!$B$5:$B$196",TRUE),0)+RIGHT(V$2,1)-1,1),""),"")</f>
        <v/>
      </c>
      <c r="Y57" s="256"/>
      <c r="Z57" s="153"/>
      <c r="AA57" s="21"/>
    </row>
    <row r="58" spans="1:27" s="455" customFormat="1" ht="15" customHeight="1" x14ac:dyDescent="0.2">
      <c r="A58" s="459" t="str">
        <f t="shared" si="0"/>
        <v>Jan_Fev</v>
      </c>
      <c r="B58" s="144">
        <f t="shared" si="4"/>
        <v>44252</v>
      </c>
      <c r="C58" s="145">
        <f t="shared" si="6"/>
        <v>44252</v>
      </c>
      <c r="D58" s="146">
        <f t="shared" si="2"/>
        <v>44252</v>
      </c>
      <c r="E58" s="240" t="str">
        <f t="shared" ca="1" si="3"/>
        <v/>
      </c>
      <c r="F58" s="33" t="str">
        <f t="shared" ca="1" si="5"/>
        <v/>
      </c>
      <c r="G58" s="275" t="str">
        <f ca="1">IFERROR(INDEX(INDIRECT($A58&amp;"!$A$5:$A$200",TRUE),MATCH(Planif!$B58,INDIRECT($A58&amp;"!$B$5:$B$200",TRUE),0)+RIGHT(G$2,1)-1,1),"")</f>
        <v/>
      </c>
      <c r="H58" s="138" t="str">
        <f ca="1">IFERROR(INDEX(INDIRECT($A58&amp;"!$X$5:$X$200",TRUE),MATCH(Planif!$B58,INDIRECT($A58&amp;"!$B$5:$B$200",TRUE),0)+RIGHT(G$2,1)-1,1),"")</f>
        <v/>
      </c>
      <c r="I58" s="139" t="str">
        <f ca="1">IFERROR(INDEX(INDIRECT($A58&amp;"!$Y$5:$Y$200",TRUE),MATCH(Planif!$B58,INDIRECT($A58&amp;"!$B$5:$B$200",TRUE),0)+RIGHT(G$2,1)-1,1),"")</f>
        <v/>
      </c>
      <c r="J58" s="255"/>
      <c r="K58" s="140"/>
      <c r="L58" s="427" t="str">
        <f ca="1">IFERROR(IF(COUNTIF(INDIRECT($A58&amp;"!$B$5:$B$196",TRUE),Planif!$B58)&gt;=VALUE(RIGHT(L$2,1)),INDEX(INDIRECT($A58&amp;"!$A$5:$A$196",TRUE),MATCH(Planif!$B58,INDIRECT($A58&amp;"!$B$5:$B$196",TRUE),0)+RIGHT(L$2,1)-1,1),""),"")</f>
        <v/>
      </c>
      <c r="M58" s="141" t="str">
        <f ca="1">IFERROR(IF(COUNTIF(INDIRECT($A58&amp;"!$B$5:$B$196",TRUE),Planif!$B58)&gt;=VALUE(RIGHT(L$2,1)),INDEX(INDIRECT($A58&amp;"!$X$5:$X$196",TRUE),MATCH(Planif!$B58,INDIRECT($A58&amp;"!$B$5:$B$196",TRUE),0)+RIGHT(L$2,1)-1,1),""),"")</f>
        <v/>
      </c>
      <c r="N58" s="139" t="str">
        <f ca="1">IFERROR(IF(COUNTIF(INDIRECT($A58&amp;"!$B$5:$B$196",TRUE),Planif!$B58)&gt;=VALUE(RIGHT(L$2,1)),INDEX(INDIRECT($A58&amp;"!$Y$5:$Y$196",TRUE),MATCH(Planif!$B58,INDIRECT($A58&amp;"!$B$5:$B$196",TRUE),0)+RIGHT(L$2,1)-1,1),""),"")</f>
        <v/>
      </c>
      <c r="O58" s="255"/>
      <c r="P58" s="142"/>
      <c r="Q58" s="137" t="str">
        <f ca="1">IFERROR(IF(COUNTIF(INDIRECT($A58&amp;"!$B$5:$B$196",TRUE),Planif!$B58)&gt;=VALUE(RIGHT(Q$2,1)),INDEX(INDIRECT($A58&amp;"!$A$5:$A$196",TRUE),MATCH(Planif!$B58,INDIRECT($A58&amp;"!$B$5:$B$196",TRUE),0)+RIGHT(Q$2,1)-1,1),""),"")</f>
        <v/>
      </c>
      <c r="R58" s="138" t="str">
        <f ca="1">IFERROR(IF(COUNTIF(INDIRECT($A58&amp;"!$B$5:$B$196",TRUE),Planif!$B58)&gt;=VALUE(RIGHT(Q$2,1)),INDEX(INDIRECT($A58&amp;"!$X$5:$X$196",TRUE),MATCH(Planif!$B58,INDIRECT($A58&amp;"!$B$5:$B$196",TRUE),0)+RIGHT(Q$2,1)-1,1),""),"")</f>
        <v/>
      </c>
      <c r="S58" s="139" t="str">
        <f ca="1">IFERROR(IF(COUNTIF(INDIRECT($A58&amp;"!$B$5:$B$196",TRUE),Planif!$B58)&gt;=VALUE(RIGHT(Q$2,1)),INDEX(INDIRECT($A58&amp;"!$Y$5:$Y$196",TRUE),MATCH(Planif!$B58,INDIRECT($A58&amp;"!$B$5:$B$196",TRUE),0)+RIGHT(Q$2,1)-1,1),""),"")</f>
        <v/>
      </c>
      <c r="T58" s="255"/>
      <c r="U58" s="140"/>
      <c r="V58" s="137" t="str">
        <f ca="1">IFERROR(IF(COUNTIF(INDIRECT($A58&amp;"!$B$5:$B$196",TRUE),Planif!$B58)&gt;=VALUE(RIGHT(V$2,1)),INDEX(INDIRECT($A58&amp;"!$A$5:$A$196",TRUE),MATCH(Planif!$B58,INDIRECT($A58&amp;"!$B$5:$B$196",TRUE),0)+RIGHT(V$2,1)-1,1),""),"")</f>
        <v/>
      </c>
      <c r="W58" s="141" t="str">
        <f ca="1">IFERROR(IF(COUNTIF(INDIRECT($A58&amp;"!$B$5:$B$196",TRUE),Planif!$B58)&gt;=VALUE(RIGHT(V$2,1)),INDEX(INDIRECT($A58&amp;"!$X$5:$X$196",TRUE),MATCH(Planif!$B58,INDIRECT($A58&amp;"!$B$5:$B$196",TRUE),0)+RIGHT(V$2,1)-1,1),""),"")</f>
        <v/>
      </c>
      <c r="X58" s="139" t="str">
        <f ca="1">IFERROR(IF(COUNTIF(INDIRECT($A58&amp;"!$B$5:$B$196",TRUE),Planif!$B58)&gt;=VALUE(RIGHT(V$2,1)),INDEX(INDIRECT($A58&amp;"!$Y$5:$Y$196",TRUE),MATCH(Planif!$B58,INDIRECT($A58&amp;"!$B$5:$B$196",TRUE),0)+RIGHT(V$2,1)-1,1),""),"")</f>
        <v/>
      </c>
      <c r="Y58" s="255"/>
      <c r="Z58" s="143"/>
      <c r="AA58" s="21"/>
    </row>
    <row r="59" spans="1:27" s="455" customFormat="1" ht="15" customHeight="1" x14ac:dyDescent="0.2">
      <c r="A59" s="459" t="str">
        <f t="shared" si="0"/>
        <v>Jan_Fev</v>
      </c>
      <c r="B59" s="144">
        <f t="shared" si="4"/>
        <v>44253</v>
      </c>
      <c r="C59" s="145">
        <f t="shared" si="6"/>
        <v>44253</v>
      </c>
      <c r="D59" s="146">
        <f t="shared" si="2"/>
        <v>44253</v>
      </c>
      <c r="E59" s="241" t="str">
        <f t="shared" ca="1" si="3"/>
        <v/>
      </c>
      <c r="F59" s="34" t="str">
        <f t="shared" ca="1" si="5"/>
        <v/>
      </c>
      <c r="G59" s="429" t="str">
        <f ca="1">IFERROR(INDEX(INDIRECT($A59&amp;"!$A$5:$A$200",TRUE),MATCH(Planif!$B59,INDIRECT($A59&amp;"!$B$5:$B$200",TRUE),0)+RIGHT(G$2,1)-1,1),"")</f>
        <v/>
      </c>
      <c r="H59" s="148" t="str">
        <f ca="1">IFERROR(INDEX(INDIRECT($A59&amp;"!$X$5:$X$200",TRUE),MATCH(Planif!$B59,INDIRECT($A59&amp;"!$B$5:$B$200",TRUE),0)+RIGHT(G$2,1)-1,1),"")</f>
        <v/>
      </c>
      <c r="I59" s="149" t="str">
        <f ca="1">IFERROR(INDEX(INDIRECT($A59&amp;"!$Y$5:$Y$200",TRUE),MATCH(Planif!$B59,INDIRECT($A59&amp;"!$B$5:$B$200",TRUE),0)+RIGHT(G$2,1)-1,1),"")</f>
        <v/>
      </c>
      <c r="J59" s="256"/>
      <c r="K59" s="150"/>
      <c r="L59" s="428" t="str">
        <f ca="1">IFERROR(IF(COUNTIF(INDIRECT($A59&amp;"!$B$5:$B$196",TRUE),Planif!$B59)&gt;=VALUE(RIGHT(L$2,1)),INDEX(INDIRECT($A59&amp;"!$A$5:$A$196",TRUE),MATCH(Planif!$B59,INDIRECT($A59&amp;"!$B$5:$B$196",TRUE),0)+RIGHT(L$2,1)-1,1),""),"")</f>
        <v/>
      </c>
      <c r="M59" s="151" t="str">
        <f ca="1">IFERROR(IF(COUNTIF(INDIRECT($A59&amp;"!$B$5:$B$196",TRUE),Planif!$B59)&gt;=VALUE(RIGHT(L$2,1)),INDEX(INDIRECT($A59&amp;"!$X$5:$X$196",TRUE),MATCH(Planif!$B59,INDIRECT($A59&amp;"!$B$5:$B$196",TRUE),0)+RIGHT(L$2,1)-1,1),""),"")</f>
        <v/>
      </c>
      <c r="N59" s="149" t="str">
        <f ca="1">IFERROR(IF(COUNTIF(INDIRECT($A59&amp;"!$B$5:$B$196",TRUE),Planif!$B59)&gt;=VALUE(RIGHT(L$2,1)),INDEX(INDIRECT($A59&amp;"!$Y$5:$Y$196",TRUE),MATCH(Planif!$B59,INDIRECT($A59&amp;"!$B$5:$B$196",TRUE),0)+RIGHT(L$2,1)-1,1),""),"")</f>
        <v/>
      </c>
      <c r="O59" s="256"/>
      <c r="P59" s="152"/>
      <c r="Q59" s="147" t="str">
        <f ca="1">IFERROR(IF(COUNTIF(INDIRECT($A59&amp;"!$B$5:$B$196",TRUE),Planif!$B59)&gt;=VALUE(RIGHT(Q$2,1)),INDEX(INDIRECT($A59&amp;"!$A$5:$A$196",TRUE),MATCH(Planif!$B59,INDIRECT($A59&amp;"!$B$5:$B$196",TRUE),0)+RIGHT(Q$2,1)-1,1),""),"")</f>
        <v/>
      </c>
      <c r="R59" s="148" t="str">
        <f ca="1">IFERROR(IF(COUNTIF(INDIRECT($A59&amp;"!$B$5:$B$196",TRUE),Planif!$B59)&gt;=VALUE(RIGHT(Q$2,1)),INDEX(INDIRECT($A59&amp;"!$X$5:$X$196",TRUE),MATCH(Planif!$B59,INDIRECT($A59&amp;"!$B$5:$B$196",TRUE),0)+RIGHT(Q$2,1)-1,1),""),"")</f>
        <v/>
      </c>
      <c r="S59" s="149" t="str">
        <f ca="1">IFERROR(IF(COUNTIF(INDIRECT($A59&amp;"!$B$5:$B$196",TRUE),Planif!$B59)&gt;=VALUE(RIGHT(Q$2,1)),INDEX(INDIRECT($A59&amp;"!$Y$5:$Y$196",TRUE),MATCH(Planif!$B59,INDIRECT($A59&amp;"!$B$5:$B$196",TRUE),0)+RIGHT(Q$2,1)-1,1),""),"")</f>
        <v/>
      </c>
      <c r="T59" s="256"/>
      <c r="U59" s="150"/>
      <c r="V59" s="147" t="str">
        <f ca="1">IFERROR(IF(COUNTIF(INDIRECT($A59&amp;"!$B$5:$B$196",TRUE),Planif!$B59)&gt;=VALUE(RIGHT(V$2,1)),INDEX(INDIRECT($A59&amp;"!$A$5:$A$196",TRUE),MATCH(Planif!$B59,INDIRECT($A59&amp;"!$B$5:$B$196",TRUE),0)+RIGHT(V$2,1)-1,1),""),"")</f>
        <v/>
      </c>
      <c r="W59" s="151" t="str">
        <f ca="1">IFERROR(IF(COUNTIF(INDIRECT($A59&amp;"!$B$5:$B$196",TRUE),Planif!$B59)&gt;=VALUE(RIGHT(V$2,1)),INDEX(INDIRECT($A59&amp;"!$X$5:$X$196",TRUE),MATCH(Planif!$B59,INDIRECT($A59&amp;"!$B$5:$B$196",TRUE),0)+RIGHT(V$2,1)-1,1),""),"")</f>
        <v/>
      </c>
      <c r="X59" s="149" t="str">
        <f ca="1">IFERROR(IF(COUNTIF(INDIRECT($A59&amp;"!$B$5:$B$196",TRUE),Planif!$B59)&gt;=VALUE(RIGHT(V$2,1)),INDEX(INDIRECT($A59&amp;"!$Y$5:$Y$196",TRUE),MATCH(Planif!$B59,INDIRECT($A59&amp;"!$B$5:$B$196",TRUE),0)+RIGHT(V$2,1)-1,1),""),"")</f>
        <v/>
      </c>
      <c r="Y59" s="256"/>
      <c r="Z59" s="153"/>
      <c r="AA59" s="21"/>
    </row>
    <row r="60" spans="1:27" s="455" customFormat="1" ht="15" customHeight="1" x14ac:dyDescent="0.2">
      <c r="A60" s="459" t="str">
        <f t="shared" si="0"/>
        <v>Jan_Fev</v>
      </c>
      <c r="B60" s="144">
        <f t="shared" si="4"/>
        <v>44254</v>
      </c>
      <c r="C60" s="145">
        <f t="shared" si="6"/>
        <v>44254</v>
      </c>
      <c r="D60" s="146">
        <f t="shared" si="2"/>
        <v>44254</v>
      </c>
      <c r="E60" s="240" t="str">
        <f t="shared" ca="1" si="3"/>
        <v/>
      </c>
      <c r="F60" s="33" t="str">
        <f t="shared" ca="1" si="5"/>
        <v/>
      </c>
      <c r="G60" s="275" t="str">
        <f ca="1">IFERROR(INDEX(INDIRECT($A60&amp;"!$A$5:$A$200",TRUE),MATCH(Planif!$B60,INDIRECT($A60&amp;"!$B$5:$B$200",TRUE),0)+RIGHT(G$2,1)-1,1),"")</f>
        <v>Tarmac</v>
      </c>
      <c r="H60" s="138">
        <f ca="1">IFERROR(INDEX(INDIRECT($A60&amp;"!$X$5:$X$200",TRUE),MATCH(Planif!$B60,INDIRECT($A60&amp;"!$B$5:$B$200",TRUE),0)+RIGHT(G$2,1)-1,1),"")</f>
        <v>13</v>
      </c>
      <c r="I60" s="139">
        <f ca="1">IFERROR(INDEX(INDIRECT($A60&amp;"!$Y$5:$Y$200",TRUE),MATCH(Planif!$B60,INDIRECT($A60&amp;"!$B$5:$B$200",TRUE),0)+RIGHT(G$2,1)-1,1),"")</f>
        <v>0</v>
      </c>
      <c r="J60" s="255"/>
      <c r="K60" s="140"/>
      <c r="L60" s="427" t="str">
        <f ca="1">IFERROR(IF(COUNTIF(INDIRECT($A60&amp;"!$B$5:$B$196",TRUE),Planif!$B60)&gt;=VALUE(RIGHT(L$2,1)),INDEX(INDIRECT($A60&amp;"!$A$5:$A$196",TRUE),MATCH(Planif!$B60,INDIRECT($A60&amp;"!$B$5:$B$196",TRUE),0)+RIGHT(L$2,1)-1,1),""),"")</f>
        <v/>
      </c>
      <c r="M60" s="141" t="str">
        <f ca="1">IFERROR(IF(COUNTIF(INDIRECT($A60&amp;"!$B$5:$B$196",TRUE),Planif!$B60)&gt;=VALUE(RIGHT(L$2,1)),INDEX(INDIRECT($A60&amp;"!$X$5:$X$196",TRUE),MATCH(Planif!$B60,INDIRECT($A60&amp;"!$B$5:$B$196",TRUE),0)+RIGHT(L$2,1)-1,1),""),"")</f>
        <v/>
      </c>
      <c r="N60" s="139" t="str">
        <f ca="1">IFERROR(IF(COUNTIF(INDIRECT($A60&amp;"!$B$5:$B$196",TRUE),Planif!$B60)&gt;=VALUE(RIGHT(L$2,1)),INDEX(INDIRECT($A60&amp;"!$Y$5:$Y$196",TRUE),MATCH(Planif!$B60,INDIRECT($A60&amp;"!$B$5:$B$196",TRUE),0)+RIGHT(L$2,1)-1,1),""),"")</f>
        <v/>
      </c>
      <c r="O60" s="255"/>
      <c r="P60" s="142"/>
      <c r="Q60" s="137" t="str">
        <f ca="1">IFERROR(IF(COUNTIF(INDIRECT($A60&amp;"!$B$5:$B$196",TRUE),Planif!$B60)&gt;=VALUE(RIGHT(Q$2,1)),INDEX(INDIRECT($A60&amp;"!$A$5:$A$196",TRUE),MATCH(Planif!$B60,INDIRECT($A60&amp;"!$B$5:$B$196",TRUE),0)+RIGHT(Q$2,1)-1,1),""),"")</f>
        <v/>
      </c>
      <c r="R60" s="138" t="str">
        <f ca="1">IFERROR(IF(COUNTIF(INDIRECT($A60&amp;"!$B$5:$B$196",TRUE),Planif!$B60)&gt;=VALUE(RIGHT(Q$2,1)),INDEX(INDIRECT($A60&amp;"!$X$5:$X$196",TRUE),MATCH(Planif!$B60,INDIRECT($A60&amp;"!$B$5:$B$196",TRUE),0)+RIGHT(Q$2,1)-1,1),""),"")</f>
        <v/>
      </c>
      <c r="S60" s="139" t="str">
        <f ca="1">IFERROR(IF(COUNTIF(INDIRECT($A60&amp;"!$B$5:$B$196",TRUE),Planif!$B60)&gt;=VALUE(RIGHT(Q$2,1)),INDEX(INDIRECT($A60&amp;"!$Y$5:$Y$196",TRUE),MATCH(Planif!$B60,INDIRECT($A60&amp;"!$B$5:$B$196",TRUE),0)+RIGHT(Q$2,1)-1,1),""),"")</f>
        <v/>
      </c>
      <c r="T60" s="255"/>
      <c r="U60" s="140"/>
      <c r="V60" s="137" t="str">
        <f ca="1">IFERROR(IF(COUNTIF(INDIRECT($A60&amp;"!$B$5:$B$196",TRUE),Planif!$B60)&gt;=VALUE(RIGHT(V$2,1)),INDEX(INDIRECT($A60&amp;"!$A$5:$A$196",TRUE),MATCH(Planif!$B60,INDIRECT($A60&amp;"!$B$5:$B$196",TRUE),0)+RIGHT(V$2,1)-1,1),""),"")</f>
        <v/>
      </c>
      <c r="W60" s="141" t="str">
        <f ca="1">IFERROR(IF(COUNTIF(INDIRECT($A60&amp;"!$B$5:$B$196",TRUE),Planif!$B60)&gt;=VALUE(RIGHT(V$2,1)),INDEX(INDIRECT($A60&amp;"!$X$5:$X$196",TRUE),MATCH(Planif!$B60,INDIRECT($A60&amp;"!$B$5:$B$196",TRUE),0)+RIGHT(V$2,1)-1,1),""),"")</f>
        <v/>
      </c>
      <c r="X60" s="139" t="str">
        <f ca="1">IFERROR(IF(COUNTIF(INDIRECT($A60&amp;"!$B$5:$B$196",TRUE),Planif!$B60)&gt;=VALUE(RIGHT(V$2,1)),INDEX(INDIRECT($A60&amp;"!$Y$5:$Y$196",TRUE),MATCH(Planif!$B60,INDIRECT($A60&amp;"!$B$5:$B$196",TRUE),0)+RIGHT(V$2,1)-1,1),""),"")</f>
        <v/>
      </c>
      <c r="Y60" s="255"/>
      <c r="Z60" s="143"/>
      <c r="AA60" s="21"/>
    </row>
    <row r="61" spans="1:27" s="455" customFormat="1" ht="15" customHeight="1" x14ac:dyDescent="0.2">
      <c r="A61" s="459" t="str">
        <f t="shared" si="0"/>
        <v>Jan_Fev</v>
      </c>
      <c r="B61" s="171">
        <f t="shared" si="4"/>
        <v>44255</v>
      </c>
      <c r="C61" s="172">
        <f t="shared" si="6"/>
        <v>44255</v>
      </c>
      <c r="D61" s="173">
        <f t="shared" si="2"/>
        <v>44255</v>
      </c>
      <c r="E61" s="241" t="str">
        <f t="shared" ca="1" si="3"/>
        <v/>
      </c>
      <c r="F61" s="34" t="str">
        <f t="shared" ca="1" si="5"/>
        <v/>
      </c>
      <c r="G61" s="429" t="str">
        <f ca="1">IFERROR(INDEX(INDIRECT($A61&amp;"!$A$5:$A$200",TRUE),MATCH(Planif!$B61,INDIRECT($A61&amp;"!$B$5:$B$200",TRUE),0)+RIGHT(G$2,1)-1,1),"")</f>
        <v>Tarmac</v>
      </c>
      <c r="H61" s="175">
        <f ca="1">IFERROR(INDEX(INDIRECT($A61&amp;"!$X$5:$X$200",TRUE),MATCH(Planif!$B61,INDIRECT($A61&amp;"!$B$5:$B$200",TRUE),0)+RIGHT(G$2,1)-1,1),"")</f>
        <v>14</v>
      </c>
      <c r="I61" s="176">
        <f ca="1">IFERROR(INDEX(INDIRECT($A61&amp;"!$Y$5:$Y$200",TRUE),MATCH(Planif!$B61,INDIRECT($A61&amp;"!$B$5:$B$200",TRUE),0)+RIGHT(G$2,1)-1,1),"")</f>
        <v>0</v>
      </c>
      <c r="J61" s="259"/>
      <c r="K61" s="150"/>
      <c r="L61" s="439" t="str">
        <f ca="1">IFERROR(IF(COUNTIF(INDIRECT($A61&amp;"!$B$5:$B$196",TRUE),Planif!$B61)&gt;=VALUE(RIGHT(L$2,1)),INDEX(INDIRECT($A61&amp;"!$A$5:$A$196",TRUE),MATCH(Planif!$B61,INDIRECT($A61&amp;"!$B$5:$B$196",TRUE),0)+RIGHT(L$2,1)-1,1),""),"")</f>
        <v/>
      </c>
      <c r="M61" s="178" t="str">
        <f ca="1">IFERROR(IF(COUNTIF(INDIRECT($A61&amp;"!$B$5:$B$196",TRUE),Planif!$B61)&gt;=VALUE(RIGHT(L$2,1)),INDEX(INDIRECT($A61&amp;"!$X$5:$X$196",TRUE),MATCH(Planif!$B61,INDIRECT($A61&amp;"!$B$5:$B$196",TRUE),0)+RIGHT(L$2,1)-1,1),""),"")</f>
        <v/>
      </c>
      <c r="N61" s="176" t="str">
        <f ca="1">IFERROR(IF(COUNTIF(INDIRECT($A61&amp;"!$B$5:$B$196",TRUE),Planif!$B61)&gt;=VALUE(RIGHT(L$2,1)),INDEX(INDIRECT($A61&amp;"!$Y$5:$Y$196",TRUE),MATCH(Planif!$B61,INDIRECT($A61&amp;"!$B$5:$B$196",TRUE),0)+RIGHT(L$2,1)-1,1),""),"")</f>
        <v/>
      </c>
      <c r="O61" s="259"/>
      <c r="P61" s="179"/>
      <c r="Q61" s="174" t="str">
        <f ca="1">IFERROR(IF(COUNTIF(INDIRECT($A61&amp;"!$B$5:$B$196",TRUE),Planif!$B61)&gt;=VALUE(RIGHT(Q$2,1)),INDEX(INDIRECT($A61&amp;"!$A$5:$A$196",TRUE),MATCH(Planif!$B61,INDIRECT($A61&amp;"!$B$5:$B$196",TRUE),0)+RIGHT(Q$2,1)-1,1),""),"")</f>
        <v/>
      </c>
      <c r="R61" s="175" t="str">
        <f ca="1">IFERROR(IF(COUNTIF(INDIRECT($A61&amp;"!$B$5:$B$196",TRUE),Planif!$B61)&gt;=VALUE(RIGHT(Q$2,1)),INDEX(INDIRECT($A61&amp;"!$X$5:$X$196",TRUE),MATCH(Planif!$B61,INDIRECT($A61&amp;"!$B$5:$B$196",TRUE),0)+RIGHT(Q$2,1)-1,1),""),"")</f>
        <v/>
      </c>
      <c r="S61" s="176" t="str">
        <f ca="1">IFERROR(IF(COUNTIF(INDIRECT($A61&amp;"!$B$5:$B$196",TRUE),Planif!$B61)&gt;=VALUE(RIGHT(Q$2,1)),INDEX(INDIRECT($A61&amp;"!$Y$5:$Y$196",TRUE),MATCH(Planif!$B61,INDIRECT($A61&amp;"!$B$5:$B$196",TRUE),0)+RIGHT(Q$2,1)-1,1),""),"")</f>
        <v/>
      </c>
      <c r="T61" s="259"/>
      <c r="U61" s="177"/>
      <c r="V61" s="174" t="str">
        <f ca="1">IFERROR(IF(COUNTIF(INDIRECT($A61&amp;"!$B$5:$B$196",TRUE),Planif!$B61)&gt;=VALUE(RIGHT(V$2,1)),INDEX(INDIRECT($A61&amp;"!$A$5:$A$196",TRUE),MATCH(Planif!$B61,INDIRECT($A61&amp;"!$B$5:$B$196",TRUE),0)+RIGHT(V$2,1)-1,1),""),"")</f>
        <v/>
      </c>
      <c r="W61" s="178" t="str">
        <f ca="1">IFERROR(IF(COUNTIF(INDIRECT($A61&amp;"!$B$5:$B$196",TRUE),Planif!$B61)&gt;=VALUE(RIGHT(V$2,1)),INDEX(INDIRECT($A61&amp;"!$X$5:$X$196",TRUE),MATCH(Planif!$B61,INDIRECT($A61&amp;"!$B$5:$B$196",TRUE),0)+RIGHT(V$2,1)-1,1),""),"")</f>
        <v/>
      </c>
      <c r="X61" s="176" t="str">
        <f ca="1">IFERROR(IF(COUNTIF(INDIRECT($A61&amp;"!$B$5:$B$196",TRUE),Planif!$B61)&gt;=VALUE(RIGHT(V$2,1)),INDEX(INDIRECT($A61&amp;"!$Y$5:$Y$196",TRUE),MATCH(Planif!$B61,INDIRECT($A61&amp;"!$B$5:$B$196",TRUE),0)+RIGHT(V$2,1)-1,1),""),"")</f>
        <v/>
      </c>
      <c r="Y61" s="259"/>
      <c r="Z61" s="180"/>
      <c r="AA61" s="21"/>
    </row>
    <row r="62" spans="1:27" s="455" customFormat="1" ht="15" customHeight="1" thickBot="1" x14ac:dyDescent="0.25">
      <c r="A62" s="459" t="str">
        <f t="shared" si="0"/>
        <v/>
      </c>
      <c r="B62" s="154" t="str">
        <f>IF(OR(B61=Nomenclature!H2, B61=Nomenclature!H6, B61=Nomenclature!H10, B61=Nomenclature!H14, B61=Nomenclature!H18, B61=Nomenclature!H22), B61+1,"")</f>
        <v/>
      </c>
      <c r="C62" s="155" t="str">
        <f t="shared" ref="C62:C88" si="7">B62</f>
        <v/>
      </c>
      <c r="D62" s="156" t="str">
        <f>B62</f>
        <v/>
      </c>
      <c r="E62" s="244" t="str">
        <f t="shared" ca="1" si="3"/>
        <v/>
      </c>
      <c r="F62" s="43" t="str">
        <f t="shared" ca="1" si="5"/>
        <v/>
      </c>
      <c r="G62" s="432" t="str">
        <f ca="1">IFERROR(INDEX(INDIRECT($A62&amp;"!$A$5:$A$200",TRUE),MATCH(Planif!$B62,INDIRECT($A62&amp;"!$B$5:$B$200",TRUE),0)+RIGHT(G$2,1)-1,1),"")</f>
        <v/>
      </c>
      <c r="H62" s="182" t="str">
        <f ca="1">IFERROR(INDEX(INDIRECT($A62&amp;"!$X$5:$X$200",TRUE),MATCH(Planif!$B62,INDIRECT($A62&amp;"!$B$5:$B$200",TRUE),0)+RIGHT(G$2,1)-1,1),"")</f>
        <v/>
      </c>
      <c r="I62" s="183" t="str">
        <f ca="1">IFERROR(INDEX(INDIRECT($A62&amp;"!$Y$5:$Y$200",TRUE),MATCH(Planif!$B62,INDIRECT($A62&amp;"!$B$5:$B$200",TRUE),0)+RIGHT(G$2,1)-1,1),"")</f>
        <v/>
      </c>
      <c r="J62" s="260"/>
      <c r="K62" s="184"/>
      <c r="L62" s="432" t="str">
        <f ca="1">IFERROR(IF(COUNTIF(INDIRECT($A62&amp;"!$B$5:$B$196",TRUE),Planif!$B62)&gt;=VALUE(RIGHT(L$2,1)),INDEX(INDIRECT($A62&amp;"!$A$5:$A$196",TRUE),MATCH(Planif!$B62,INDIRECT($A62&amp;"!$B$5:$B$196",TRUE),0)+RIGHT(L$2,1)-1,1),""),"")</f>
        <v/>
      </c>
      <c r="M62" s="185" t="str">
        <f ca="1">IFERROR(IF(COUNTIF(INDIRECT($A62&amp;"!$B$5:$B$196",TRUE),Planif!$B62)&gt;=VALUE(RIGHT(L$2,1)),INDEX(INDIRECT($A62&amp;"!$X$5:$X$196",TRUE),MATCH(Planif!$B62,INDIRECT($A62&amp;"!$B$5:$B$196",TRUE),0)+RIGHT(L$2,1)-1,1),""),"")</f>
        <v/>
      </c>
      <c r="N62" s="183" t="str">
        <f ca="1">IFERROR(IF(COUNTIF(INDIRECT($A62&amp;"!$B$5:$B$196",TRUE),Planif!$B62)&gt;=VALUE(RIGHT(L$2,1)),INDEX(INDIRECT($A62&amp;"!$Y$5:$Y$196",TRUE),MATCH(Planif!$B62,INDIRECT($A62&amp;"!$B$5:$B$196",TRUE),0)+RIGHT(L$2,1)-1,1),""),"")</f>
        <v/>
      </c>
      <c r="O62" s="260"/>
      <c r="P62" s="186"/>
      <c r="Q62" s="181" t="str">
        <f ca="1">IFERROR(IF(COUNTIF(INDIRECT($A62&amp;"!$B$5:$B$196",TRUE),Planif!$B62)&gt;=VALUE(RIGHT(Q$2,1)),INDEX(INDIRECT($A62&amp;"!$A$5:$A$196",TRUE),MATCH(Planif!$B62,INDIRECT($A62&amp;"!$B$5:$B$196",TRUE),0)+RIGHT(Q$2,1)-1,1),""),"")</f>
        <v/>
      </c>
      <c r="R62" s="182" t="str">
        <f ca="1">IFERROR(IF(COUNTIF(INDIRECT($A62&amp;"!$B$5:$B$196",TRUE),Planif!$B62)&gt;=VALUE(RIGHT(Q$2,1)),INDEX(INDIRECT($A62&amp;"!$X$5:$X$196",TRUE),MATCH(Planif!$B62,INDIRECT($A62&amp;"!$B$5:$B$196",TRUE),0)+RIGHT(Q$2,1)-1,1),""),"")</f>
        <v/>
      </c>
      <c r="S62" s="183" t="str">
        <f ca="1">IFERROR(IF(COUNTIF(INDIRECT($A62&amp;"!$B$5:$B$196",TRUE),Planif!$B62)&gt;=VALUE(RIGHT(Q$2,1)),INDEX(INDIRECT($A62&amp;"!$Y$5:$Y$196",TRUE),MATCH(Planif!$B62,INDIRECT($A62&amp;"!$B$5:$B$196",TRUE),0)+RIGHT(Q$2,1)-1,1),""),"")</f>
        <v/>
      </c>
      <c r="T62" s="260"/>
      <c r="U62" s="184"/>
      <c r="V62" s="181" t="str">
        <f ca="1">IFERROR(IF(COUNTIF(INDIRECT($A62&amp;"!$B$5:$B$196",TRUE),Planif!$B62)&gt;=VALUE(RIGHT(V$2,1)),INDEX(INDIRECT($A62&amp;"!$A$5:$A$196",TRUE),MATCH(Planif!$B62,INDIRECT($A62&amp;"!$B$5:$B$196",TRUE),0)+RIGHT(V$2,1)-1,1),""),"")</f>
        <v/>
      </c>
      <c r="W62" s="185" t="str">
        <f ca="1">IFERROR(IF(COUNTIF(INDIRECT($A62&amp;"!$B$5:$B$196",TRUE),Planif!$B62)&gt;=VALUE(RIGHT(V$2,1)),INDEX(INDIRECT($A62&amp;"!$X$5:$X$196",TRUE),MATCH(Planif!$B62,INDIRECT($A62&amp;"!$B$5:$B$196",TRUE),0)+RIGHT(V$2,1)-1,1),""),"")</f>
        <v/>
      </c>
      <c r="X62" s="183" t="str">
        <f ca="1">IFERROR(IF(COUNTIF(INDIRECT($A62&amp;"!$B$5:$B$196",TRUE),Planif!$B62)&gt;=VALUE(RIGHT(V$2,1)),INDEX(INDIRECT($A62&amp;"!$Y$5:$Y$196",TRUE),MATCH(Planif!$B62,INDIRECT($A62&amp;"!$B$5:$B$196",TRUE),0)+RIGHT(V$2,1)-1,1),""),"")</f>
        <v/>
      </c>
      <c r="Y62" s="260"/>
      <c r="Z62" s="187"/>
      <c r="AA62" s="21"/>
    </row>
    <row r="63" spans="1:27" s="455" customFormat="1" ht="15" customHeight="1" thickTop="1" x14ac:dyDescent="0.2">
      <c r="A63" s="459" t="str">
        <f t="shared" si="0"/>
        <v>Mars_Avril</v>
      </c>
      <c r="B63" s="127">
        <f>IF(B62="",B61+1,B62+1)</f>
        <v>44256</v>
      </c>
      <c r="C63" s="128">
        <f t="shared" si="7"/>
        <v>44256</v>
      </c>
      <c r="D63" s="129">
        <f t="shared" ref="D63:D88" si="8">B63</f>
        <v>44256</v>
      </c>
      <c r="E63" s="245" t="str">
        <f t="shared" ca="1" si="3"/>
        <v/>
      </c>
      <c r="F63" s="239" t="str">
        <f t="shared" ca="1" si="5"/>
        <v/>
      </c>
      <c r="G63" s="429" t="str">
        <f ca="1">IFERROR(INDEX(INDIRECT($A63&amp;"!$A$5:$A$200",TRUE),MATCH(Planif!$B63,INDIRECT($A63&amp;"!$B$5:$B$200",TRUE),0)+RIGHT(G$2,1)-1,1),"")</f>
        <v>Marche pour le Climat Prévision</v>
      </c>
      <c r="H63" s="131">
        <f ca="1">IFERROR(INDEX(INDIRECT($A63&amp;"!$X$5:$X$200",TRUE),MATCH(Planif!$B63,INDIRECT($A63&amp;"!$B$5:$B$200",TRUE),0)+RIGHT(G$2,1)-1,1),"")</f>
        <v>8</v>
      </c>
      <c r="I63" s="132">
        <f ca="1">IFERROR(INDEX(INDIRECT($A63&amp;"!$Y$5:$Y$200",TRUE),MATCH(Planif!$B63,INDIRECT($A63&amp;"!$B$5:$B$200",TRUE),0)+RIGHT(G$2,1)-1,1),"")</f>
        <v>8</v>
      </c>
      <c r="J63" s="254"/>
      <c r="K63" s="133"/>
      <c r="L63" s="446" t="str">
        <f ca="1">IFERROR(IF(COUNTIF(INDIRECT($A63&amp;"!$B$5:$B$196",TRUE),Planif!$B63)&gt;=VALUE(RIGHT(L$2,1)),INDEX(INDIRECT($A63&amp;"!$A$5:$A$196",TRUE),MATCH(Planif!$B63,INDIRECT($A63&amp;"!$B$5:$B$196",TRUE),0)+RIGHT(L$2,1)-1,1),""),"")</f>
        <v>Réservés (prévision)</v>
      </c>
      <c r="M63" s="134">
        <f ca="1">IFERROR(IF(COUNTIF(INDIRECT($A63&amp;"!$B$5:$B$196",TRUE),Planif!$B63)&gt;=VALUE(RIGHT(L$2,1)),INDEX(INDIRECT($A63&amp;"!$X$5:$X$196",TRUE),MATCH(Planif!$B63,INDIRECT($A63&amp;"!$B$5:$B$196",TRUE),0)+RIGHT(L$2,1)-1,1),""),"")</f>
        <v>15</v>
      </c>
      <c r="N63" s="132">
        <f ca="1">IFERROR(IF(COUNTIF(INDIRECT($A63&amp;"!$B$5:$B$196",TRUE),Planif!$B63)&gt;=VALUE(RIGHT(L$2,1)),INDEX(INDIRECT($A63&amp;"!$Y$5:$Y$196",TRUE),MATCH(Planif!$B63,INDIRECT($A63&amp;"!$B$5:$B$196",TRUE),0)+RIGHT(L$2,1)-1,1),""),"")</f>
        <v>15</v>
      </c>
      <c r="O63" s="254"/>
      <c r="P63" s="135"/>
      <c r="Q63" s="407" t="str">
        <f ca="1">IFERROR(IF(COUNTIF(INDIRECT($A63&amp;"!$B$5:$B$196",TRUE),Planif!$B63)&gt;=VALUE(RIGHT(Q$2,1)),INDEX(INDIRECT($A63&amp;"!$A$5:$A$196",TRUE),MATCH(Planif!$B63,INDIRECT($A63&amp;"!$B$5:$B$196",TRUE),0)+RIGHT(Q$2,1)-1,1),""),"")</f>
        <v>Match foot prévision</v>
      </c>
      <c r="R63" s="131">
        <f ca="1">IFERROR(IF(COUNTIF(INDIRECT($A63&amp;"!$B$5:$B$196",TRUE),Planif!$B63)&gt;=VALUE(RIGHT(Q$2,1)),INDEX(INDIRECT($A63&amp;"!$X$5:$X$196",TRUE),MATCH(Planif!$B63,INDIRECT($A63&amp;"!$B$5:$B$196",TRUE),0)+RIGHT(Q$2,1)-1,1),""),"")</f>
        <v>15</v>
      </c>
      <c r="S63" s="132">
        <f ca="1">IFERROR(IF(COUNTIF(INDIRECT($A63&amp;"!$B$5:$B$196",TRUE),Planif!$B63)&gt;=VALUE(RIGHT(Q$2,1)),INDEX(INDIRECT($A63&amp;"!$Y$5:$Y$196",TRUE),MATCH(Planif!$B63,INDIRECT($A63&amp;"!$B$5:$B$196",TRUE),0)+RIGHT(Q$2,1)-1,1),""),"")</f>
        <v>15</v>
      </c>
      <c r="T63" s="254"/>
      <c r="U63" s="133"/>
      <c r="V63" s="407" t="str">
        <f ca="1">IFERROR(IF(COUNTIF(INDIRECT($A63&amp;"!$B$5:$B$196",TRUE),Planif!$B63)&gt;=VALUE(RIGHT(V$2,1)),INDEX(INDIRECT($A63&amp;"!$A$5:$A$196",TRUE),MATCH(Planif!$B63,INDIRECT($A63&amp;"!$B$5:$B$196",TRUE),0)+RIGHT(V$2,1)-1,1),""),"")</f>
        <v/>
      </c>
      <c r="W63" s="134" t="str">
        <f ca="1">IFERROR(IF(COUNTIF(INDIRECT($A63&amp;"!$B$5:$B$196",TRUE),Planif!$B63)&gt;=VALUE(RIGHT(V$2,1)),INDEX(INDIRECT($A63&amp;"!$X$5:$X$196",TRUE),MATCH(Planif!$B63,INDIRECT($A63&amp;"!$B$5:$B$196",TRUE),0)+RIGHT(V$2,1)-1,1),""),"")</f>
        <v/>
      </c>
      <c r="X63" s="132" t="str">
        <f ca="1">IFERROR(IF(COUNTIF(INDIRECT($A63&amp;"!$B$5:$B$196",TRUE),Planif!$B63)&gt;=VALUE(RIGHT(V$2,1)),INDEX(INDIRECT($A63&amp;"!$Y$5:$Y$196",TRUE),MATCH(Planif!$B63,INDIRECT($A63&amp;"!$B$5:$B$196",TRUE),0)+RIGHT(V$2,1)-1,1),""),"")</f>
        <v/>
      </c>
      <c r="Y63" s="254"/>
      <c r="Z63" s="136"/>
      <c r="AA63" s="21"/>
    </row>
    <row r="64" spans="1:27" s="455" customFormat="1" ht="15" customHeight="1" x14ac:dyDescent="0.2">
      <c r="A64" s="459" t="str">
        <f t="shared" si="0"/>
        <v>Mars_Avril</v>
      </c>
      <c r="B64" s="421">
        <f t="shared" si="4"/>
        <v>44257</v>
      </c>
      <c r="C64" s="422">
        <f t="shared" si="7"/>
        <v>44257</v>
      </c>
      <c r="D64" s="423">
        <f t="shared" si="8"/>
        <v>44257</v>
      </c>
      <c r="E64" s="240" t="str">
        <f t="shared" ca="1" si="3"/>
        <v/>
      </c>
      <c r="F64" s="33" t="str">
        <f t="shared" ca="1" si="5"/>
        <v/>
      </c>
      <c r="G64" s="275" t="str">
        <f ca="1">IFERROR(INDEX(INDIRECT($A64&amp;"!$A$5:$A$200",TRUE),MATCH(Planif!$B64,INDIRECT($A64&amp;"!$B$5:$B$200",TRUE),0)+RIGHT(G$2,1)-1,1),"")</f>
        <v>GIMS Journées de la Presse</v>
      </c>
      <c r="H64" s="138">
        <f ca="1">IFERROR(INDEX(INDIRECT($A64&amp;"!$X$5:$X$200",TRUE),MATCH(Planif!$B64,INDIRECT($A64&amp;"!$B$5:$B$200",TRUE),0)+RIGHT(G$2,1)-1,1),"")</f>
        <v>11</v>
      </c>
      <c r="I64" s="139">
        <f ca="1">IFERROR(INDEX(INDIRECT($A64&amp;"!$Y$5:$Y$200",TRUE),MATCH(Planif!$B64,INDIRECT($A64&amp;"!$B$5:$B$200",TRUE),0)+RIGHT(G$2,1)-1,1),"")</f>
        <v>6</v>
      </c>
      <c r="J64" s="255"/>
      <c r="K64" s="140"/>
      <c r="L64" s="447" t="str">
        <f ca="1">IFERROR(IF(COUNTIF(INDIRECT($A64&amp;"!$B$5:$B$196",TRUE),Planif!$B64)&gt;=VALUE(RIGHT(L$2,1)),INDEX(INDIRECT($A64&amp;"!$A$5:$A$196",TRUE),MATCH(Planif!$B64,INDIRECT($A64&amp;"!$B$5:$B$196",TRUE),0)+RIGHT(L$2,1)-1,1),""),"")</f>
        <v/>
      </c>
      <c r="M64" s="141" t="str">
        <f ca="1">IFERROR(IF(COUNTIF(INDIRECT($A64&amp;"!$B$5:$B$196",TRUE),Planif!$B64)&gt;=VALUE(RIGHT(L$2,1)),INDEX(INDIRECT($A64&amp;"!$X$5:$X$196",TRUE),MATCH(Planif!$B64,INDIRECT($A64&amp;"!$B$5:$B$196",TRUE),0)+RIGHT(L$2,1)-1,1),""),"")</f>
        <v/>
      </c>
      <c r="N64" s="139" t="str">
        <f ca="1">IFERROR(IF(COUNTIF(INDIRECT($A64&amp;"!$B$5:$B$196",TRUE),Planif!$B64)&gt;=VALUE(RIGHT(L$2,1)),INDEX(INDIRECT($A64&amp;"!$Y$5:$Y$196",TRUE),MATCH(Planif!$B64,INDIRECT($A64&amp;"!$B$5:$B$196",TRUE),0)+RIGHT(L$2,1)-1,1),""),"")</f>
        <v/>
      </c>
      <c r="O64" s="255"/>
      <c r="P64" s="142"/>
      <c r="Q64" s="411" t="str">
        <f ca="1">IFERROR(IF(COUNTIF(INDIRECT($A64&amp;"!$B$5:$B$196",TRUE),Planif!$B64)&gt;=VALUE(RIGHT(Q$2,1)),INDEX(INDIRECT($A64&amp;"!$A$5:$A$196",TRUE),MATCH(Planif!$B64,INDIRECT($A64&amp;"!$B$5:$B$196",TRUE),0)+RIGHT(Q$2,1)-1,1),""),"")</f>
        <v/>
      </c>
      <c r="R64" s="138" t="str">
        <f ca="1">IFERROR(IF(COUNTIF(INDIRECT($A64&amp;"!$B$5:$B$196",TRUE),Planif!$B64)&gt;=VALUE(RIGHT(Q$2,1)),INDEX(INDIRECT($A64&amp;"!$X$5:$X$196",TRUE),MATCH(Planif!$B64,INDIRECT($A64&amp;"!$B$5:$B$196",TRUE),0)+RIGHT(Q$2,1)-1,1),""),"")</f>
        <v/>
      </c>
      <c r="S64" s="139" t="str">
        <f ca="1">IFERROR(IF(COUNTIF(INDIRECT($A64&amp;"!$B$5:$B$196",TRUE),Planif!$B64)&gt;=VALUE(RIGHT(Q$2,1)),INDEX(INDIRECT($A64&amp;"!$Y$5:$Y$196",TRUE),MATCH(Planif!$B64,INDIRECT($A64&amp;"!$B$5:$B$196",TRUE),0)+RIGHT(Q$2,1)-1,1),""),"")</f>
        <v/>
      </c>
      <c r="T64" s="255"/>
      <c r="U64" s="140"/>
      <c r="V64" s="411" t="str">
        <f ca="1">IFERROR(IF(COUNTIF(INDIRECT($A64&amp;"!$B$5:$B$196",TRUE),Planif!$B64)&gt;=VALUE(RIGHT(V$2,1)),INDEX(INDIRECT($A64&amp;"!$A$5:$A$196",TRUE),MATCH(Planif!$B64,INDIRECT($A64&amp;"!$B$5:$B$196",TRUE),0)+RIGHT(V$2,1)-1,1),""),"")</f>
        <v/>
      </c>
      <c r="W64" s="141" t="str">
        <f ca="1">IFERROR(IF(COUNTIF(INDIRECT($A64&amp;"!$B$5:$B$196",TRUE),Planif!$B64)&gt;=VALUE(RIGHT(V$2,1)),INDEX(INDIRECT($A64&amp;"!$X$5:$X$196",TRUE),MATCH(Planif!$B64,INDIRECT($A64&amp;"!$B$5:$B$196",TRUE),0)+RIGHT(V$2,1)-1,1),""),"")</f>
        <v/>
      </c>
      <c r="X64" s="139" t="str">
        <f ca="1">IFERROR(IF(COUNTIF(INDIRECT($A64&amp;"!$B$5:$B$196",TRUE),Planif!$B64)&gt;=VALUE(RIGHT(V$2,1)),INDEX(INDIRECT($A64&amp;"!$Y$5:$Y$196",TRUE),MATCH(Planif!$B64,INDIRECT($A64&amp;"!$B$5:$B$196",TRUE),0)+RIGHT(V$2,1)-1,1),""),"")</f>
        <v/>
      </c>
      <c r="Y64" s="255"/>
      <c r="Z64" s="143"/>
      <c r="AA64" s="21"/>
    </row>
    <row r="65" spans="1:27" s="455" customFormat="1" ht="15" customHeight="1" x14ac:dyDescent="0.2">
      <c r="A65" s="459" t="str">
        <f t="shared" si="0"/>
        <v>Mars_Avril</v>
      </c>
      <c r="B65" s="144">
        <f t="shared" si="4"/>
        <v>44258</v>
      </c>
      <c r="C65" s="145">
        <f t="shared" si="7"/>
        <v>44258</v>
      </c>
      <c r="D65" s="146">
        <f t="shared" si="8"/>
        <v>44258</v>
      </c>
      <c r="E65" s="241" t="str">
        <f t="shared" ca="1" si="3"/>
        <v/>
      </c>
      <c r="F65" s="34" t="str">
        <f t="shared" ca="1" si="5"/>
        <v/>
      </c>
      <c r="G65" s="429" t="str">
        <f ca="1">IFERROR(INDEX(INDIRECT($A65&amp;"!$A$5:$A$200",TRUE),MATCH(Planif!$B65,INDIRECT($A65&amp;"!$B$5:$B$200",TRUE),0)+RIGHT(G$2,1)-1,1),"")</f>
        <v/>
      </c>
      <c r="H65" s="148" t="str">
        <f ca="1">IFERROR(INDEX(INDIRECT($A65&amp;"!$X$5:$X$200",TRUE),MATCH(Planif!$B65,INDIRECT($A65&amp;"!$B$5:$B$200",TRUE),0)+RIGHT(G$2,1)-1,1),"")</f>
        <v/>
      </c>
      <c r="I65" s="149" t="str">
        <f ca="1">IFERROR(INDEX(INDIRECT($A65&amp;"!$Y$5:$Y$200",TRUE),MATCH(Planif!$B65,INDIRECT($A65&amp;"!$B$5:$B$200",TRUE),0)+RIGHT(G$2,1)-1,1),"")</f>
        <v/>
      </c>
      <c r="J65" s="256"/>
      <c r="K65" s="150"/>
      <c r="L65" s="446" t="str">
        <f ca="1">IFERROR(IF(COUNTIF(INDIRECT($A65&amp;"!$B$5:$B$196",TRUE),Planif!$B65)&gt;=VALUE(RIGHT(L$2,1)),INDEX(INDIRECT($A65&amp;"!$A$5:$A$196",TRUE),MATCH(Planif!$B65,INDIRECT($A65&amp;"!$B$5:$B$196",TRUE),0)+RIGHT(L$2,1)-1,1),""),"")</f>
        <v/>
      </c>
      <c r="M65" s="151" t="str">
        <f ca="1">IFERROR(IF(COUNTIF(INDIRECT($A65&amp;"!$B$5:$B$196",TRUE),Planif!$B65)&gt;=VALUE(RIGHT(L$2,1)),INDEX(INDIRECT($A65&amp;"!$X$5:$X$196",TRUE),MATCH(Planif!$B65,INDIRECT($A65&amp;"!$B$5:$B$196",TRUE),0)+RIGHT(L$2,1)-1,1),""),"")</f>
        <v/>
      </c>
      <c r="N65" s="149" t="str">
        <f ca="1">IFERROR(IF(COUNTIF(INDIRECT($A65&amp;"!$B$5:$B$196",TRUE),Planif!$B65)&gt;=VALUE(RIGHT(L$2,1)),INDEX(INDIRECT($A65&amp;"!$Y$5:$Y$196",TRUE),MATCH(Planif!$B65,INDIRECT($A65&amp;"!$B$5:$B$196",TRUE),0)+RIGHT(L$2,1)-1,1),""),"")</f>
        <v/>
      </c>
      <c r="O65" s="256"/>
      <c r="P65" s="152"/>
      <c r="Q65" s="407" t="str">
        <f ca="1">IFERROR(IF(COUNTIF(INDIRECT($A65&amp;"!$B$5:$B$196",TRUE),Planif!$B65)&gt;=VALUE(RIGHT(Q$2,1)),INDEX(INDIRECT($A65&amp;"!$A$5:$A$196",TRUE),MATCH(Planif!$B65,INDIRECT($A65&amp;"!$B$5:$B$196",TRUE),0)+RIGHT(Q$2,1)-1,1),""),"")</f>
        <v/>
      </c>
      <c r="R65" s="148" t="str">
        <f ca="1">IFERROR(IF(COUNTIF(INDIRECT($A65&amp;"!$B$5:$B$196",TRUE),Planif!$B65)&gt;=VALUE(RIGHT(Q$2,1)),INDEX(INDIRECT($A65&amp;"!$X$5:$X$196",TRUE),MATCH(Planif!$B65,INDIRECT($A65&amp;"!$B$5:$B$196",TRUE),0)+RIGHT(Q$2,1)-1,1),""),"")</f>
        <v/>
      </c>
      <c r="S65" s="149" t="str">
        <f ca="1">IFERROR(IF(COUNTIF(INDIRECT($A65&amp;"!$B$5:$B$196",TRUE),Planif!$B65)&gt;=VALUE(RIGHT(Q$2,1)),INDEX(INDIRECT($A65&amp;"!$Y$5:$Y$196",TRUE),MATCH(Planif!$B65,INDIRECT($A65&amp;"!$B$5:$B$196",TRUE),0)+RIGHT(Q$2,1)-1,1),""),"")</f>
        <v/>
      </c>
      <c r="T65" s="256"/>
      <c r="U65" s="150"/>
      <c r="V65" s="407" t="str">
        <f ca="1">IFERROR(IF(COUNTIF(INDIRECT($A65&amp;"!$B$5:$B$196",TRUE),Planif!$B65)&gt;=VALUE(RIGHT(V$2,1)),INDEX(INDIRECT($A65&amp;"!$A$5:$A$196",TRUE),MATCH(Planif!$B65,INDIRECT($A65&amp;"!$B$5:$B$196",TRUE),0)+RIGHT(V$2,1)-1,1),""),"")</f>
        <v/>
      </c>
      <c r="W65" s="151" t="str">
        <f ca="1">IFERROR(IF(COUNTIF(INDIRECT($A65&amp;"!$B$5:$B$196",TRUE),Planif!$B65)&gt;=VALUE(RIGHT(V$2,1)),INDEX(INDIRECT($A65&amp;"!$X$5:$X$196",TRUE),MATCH(Planif!$B65,INDIRECT($A65&amp;"!$B$5:$B$196",TRUE),0)+RIGHT(V$2,1)-1,1),""),"")</f>
        <v/>
      </c>
      <c r="X65" s="149" t="str">
        <f ca="1">IFERROR(IF(COUNTIF(INDIRECT($A65&amp;"!$B$5:$B$196",TRUE),Planif!$B65)&gt;=VALUE(RIGHT(V$2,1)),INDEX(INDIRECT($A65&amp;"!$Y$5:$Y$196",TRUE),MATCH(Planif!$B65,INDIRECT($A65&amp;"!$B$5:$B$196",TRUE),0)+RIGHT(V$2,1)-1,1),""),"")</f>
        <v/>
      </c>
      <c r="Y65" s="256"/>
      <c r="Z65" s="153"/>
      <c r="AA65" s="21"/>
    </row>
    <row r="66" spans="1:27" s="455" customFormat="1" ht="15" customHeight="1" x14ac:dyDescent="0.2">
      <c r="A66" s="459" t="str">
        <f t="shared" si="0"/>
        <v>Mars_Avril</v>
      </c>
      <c r="B66" s="421">
        <f t="shared" si="4"/>
        <v>44259</v>
      </c>
      <c r="C66" s="422">
        <f t="shared" si="7"/>
        <v>44259</v>
      </c>
      <c r="D66" s="423">
        <f t="shared" si="8"/>
        <v>44259</v>
      </c>
      <c r="E66" s="240" t="str">
        <f t="shared" ca="1" si="3"/>
        <v/>
      </c>
      <c r="F66" s="33" t="str">
        <f t="shared" ca="1" si="5"/>
        <v/>
      </c>
      <c r="G66" s="275" t="str">
        <f ca="1">IFERROR(INDEX(INDIRECT($A66&amp;"!$A$5:$A$200",TRUE),MATCH(Planif!$B66,INDIRECT($A66&amp;"!$B$5:$B$200",TRUE),0)+RIGHT(G$2,1)-1,1),"")</f>
        <v>GIMS journées visiteurs</v>
      </c>
      <c r="H66" s="138">
        <f ca="1">IFERROR(INDEX(INDIRECT($A66&amp;"!$X$5:$X$200",TRUE),MATCH(Planif!$B66,INDIRECT($A66&amp;"!$B$5:$B$200",TRUE),0)+RIGHT(G$2,1)-1,1),"")</f>
        <v>61</v>
      </c>
      <c r="I66" s="139">
        <f ca="1">IFERROR(INDEX(INDIRECT($A66&amp;"!$Y$5:$Y$200",TRUE),MATCH(Planif!$B66,INDIRECT($A66&amp;"!$B$5:$B$200",TRUE),0)+RIGHT(G$2,1)-1,1),"")</f>
        <v>28</v>
      </c>
      <c r="J66" s="255"/>
      <c r="K66" s="140"/>
      <c r="L66" s="447" t="str">
        <f ca="1">IFERROR(IF(COUNTIF(INDIRECT($A66&amp;"!$B$5:$B$196",TRUE),Planif!$B66)&gt;=VALUE(RIGHT(L$2,1)),INDEX(INDIRECT($A66&amp;"!$A$5:$A$196",TRUE),MATCH(Planif!$B66,INDIRECT($A66&amp;"!$B$5:$B$196",TRUE),0)+RIGHT(L$2,1)-1,1),""),"")</f>
        <v/>
      </c>
      <c r="M66" s="141" t="str">
        <f ca="1">IFERROR(IF(COUNTIF(INDIRECT($A66&amp;"!$B$5:$B$196",TRUE),Planif!$B66)&gt;=VALUE(RIGHT(L$2,1)),INDEX(INDIRECT($A66&amp;"!$X$5:$X$196",TRUE),MATCH(Planif!$B66,INDIRECT($A66&amp;"!$B$5:$B$196",TRUE),0)+RIGHT(L$2,1)-1,1),""),"")</f>
        <v/>
      </c>
      <c r="N66" s="139" t="str">
        <f ca="1">IFERROR(IF(COUNTIF(INDIRECT($A66&amp;"!$B$5:$B$196",TRUE),Planif!$B66)&gt;=VALUE(RIGHT(L$2,1)),INDEX(INDIRECT($A66&amp;"!$Y$5:$Y$196",TRUE),MATCH(Planif!$B66,INDIRECT($A66&amp;"!$B$5:$B$196",TRUE),0)+RIGHT(L$2,1)-1,1),""),"")</f>
        <v/>
      </c>
      <c r="O66" s="255"/>
      <c r="P66" s="142"/>
      <c r="Q66" s="411" t="str">
        <f ca="1">IFERROR(IF(COUNTIF(INDIRECT($A66&amp;"!$B$5:$B$196",TRUE),Planif!$B66)&gt;=VALUE(RIGHT(Q$2,1)),INDEX(INDIRECT($A66&amp;"!$A$5:$A$196",TRUE),MATCH(Planif!$B66,INDIRECT($A66&amp;"!$B$5:$B$196",TRUE),0)+RIGHT(Q$2,1)-1,1),""),"")</f>
        <v/>
      </c>
      <c r="R66" s="138" t="str">
        <f ca="1">IFERROR(IF(COUNTIF(INDIRECT($A66&amp;"!$B$5:$B$196",TRUE),Planif!$B66)&gt;=VALUE(RIGHT(Q$2,1)),INDEX(INDIRECT($A66&amp;"!$X$5:$X$196",TRUE),MATCH(Planif!$B66,INDIRECT($A66&amp;"!$B$5:$B$196",TRUE),0)+RIGHT(Q$2,1)-1,1),""),"")</f>
        <v/>
      </c>
      <c r="S66" s="139" t="str">
        <f ca="1">IFERROR(IF(COUNTIF(INDIRECT($A66&amp;"!$B$5:$B$196",TRUE),Planif!$B66)&gt;=VALUE(RIGHT(Q$2,1)),INDEX(INDIRECT($A66&amp;"!$Y$5:$Y$196",TRUE),MATCH(Planif!$B66,INDIRECT($A66&amp;"!$B$5:$B$196",TRUE),0)+RIGHT(Q$2,1)-1,1),""),"")</f>
        <v/>
      </c>
      <c r="T66" s="255"/>
      <c r="U66" s="140"/>
      <c r="V66" s="411" t="str">
        <f ca="1">IFERROR(IF(COUNTIF(INDIRECT($A66&amp;"!$B$5:$B$196",TRUE),Planif!$B66)&gt;=VALUE(RIGHT(V$2,1)),INDEX(INDIRECT($A66&amp;"!$A$5:$A$196",TRUE),MATCH(Planif!$B66,INDIRECT($A66&amp;"!$B$5:$B$196",TRUE),0)+RIGHT(V$2,1)-1,1),""),"")</f>
        <v/>
      </c>
      <c r="W66" s="141" t="str">
        <f ca="1">IFERROR(IF(COUNTIF(INDIRECT($A66&amp;"!$B$5:$B$196",TRUE),Planif!$B66)&gt;=VALUE(RIGHT(V$2,1)),INDEX(INDIRECT($A66&amp;"!$X$5:$X$196",TRUE),MATCH(Planif!$B66,INDIRECT($A66&amp;"!$B$5:$B$196",TRUE),0)+RIGHT(V$2,1)-1,1),""),"")</f>
        <v/>
      </c>
      <c r="X66" s="139" t="str">
        <f ca="1">IFERROR(IF(COUNTIF(INDIRECT($A66&amp;"!$B$5:$B$196",TRUE),Planif!$B66)&gt;=VALUE(RIGHT(V$2,1)),INDEX(INDIRECT($A66&amp;"!$Y$5:$Y$196",TRUE),MATCH(Planif!$B66,INDIRECT($A66&amp;"!$B$5:$B$196",TRUE),0)+RIGHT(V$2,1)-1,1),""),"")</f>
        <v/>
      </c>
      <c r="Y66" s="255"/>
      <c r="Z66" s="143"/>
      <c r="AA66" s="21"/>
    </row>
    <row r="67" spans="1:27" s="455" customFormat="1" ht="15" customHeight="1" x14ac:dyDescent="0.2">
      <c r="A67" s="459" t="str">
        <f t="shared" si="0"/>
        <v>Mars_Avril</v>
      </c>
      <c r="B67" s="144">
        <f t="shared" si="4"/>
        <v>44260</v>
      </c>
      <c r="C67" s="145">
        <f t="shared" si="7"/>
        <v>44260</v>
      </c>
      <c r="D67" s="146">
        <f t="shared" si="8"/>
        <v>44260</v>
      </c>
      <c r="E67" s="241" t="str">
        <f t="shared" ca="1" si="3"/>
        <v/>
      </c>
      <c r="F67" s="34" t="str">
        <f t="shared" ca="1" si="5"/>
        <v/>
      </c>
      <c r="G67" s="429" t="str">
        <f ca="1">IFERROR(INDEX(INDIRECT($A67&amp;"!$A$5:$A$200",TRUE),MATCH(Planif!$B67,INDIRECT($A67&amp;"!$B$5:$B$200",TRUE),0)+RIGHT(G$2,1)-1,1),"")</f>
        <v/>
      </c>
      <c r="H67" s="148" t="str">
        <f ca="1">IFERROR(INDEX(INDIRECT($A67&amp;"!$X$5:$X$200",TRUE),MATCH(Planif!$B67,INDIRECT($A67&amp;"!$B$5:$B$200",TRUE),0)+RIGHT(G$2,1)-1,1),"")</f>
        <v/>
      </c>
      <c r="I67" s="149" t="str">
        <f ca="1">IFERROR(INDEX(INDIRECT($A67&amp;"!$Y$5:$Y$200",TRUE),MATCH(Planif!$B67,INDIRECT($A67&amp;"!$B$5:$B$200",TRUE),0)+RIGHT(G$2,1)-1,1),"")</f>
        <v/>
      </c>
      <c r="J67" s="256"/>
      <c r="K67" s="150"/>
      <c r="L67" s="446" t="str">
        <f ca="1">IFERROR(IF(COUNTIF(INDIRECT($A67&amp;"!$B$5:$B$196",TRUE),Planif!$B67)&gt;=VALUE(RIGHT(L$2,1)),INDEX(INDIRECT($A67&amp;"!$A$5:$A$196",TRUE),MATCH(Planif!$B67,INDIRECT($A67&amp;"!$B$5:$B$196",TRUE),0)+RIGHT(L$2,1)-1,1),""),"")</f>
        <v/>
      </c>
      <c r="M67" s="151" t="str">
        <f ca="1">IFERROR(IF(COUNTIF(INDIRECT($A67&amp;"!$B$5:$B$196",TRUE),Planif!$B67)&gt;=VALUE(RIGHT(L$2,1)),INDEX(INDIRECT($A67&amp;"!$X$5:$X$196",TRUE),MATCH(Planif!$B67,INDIRECT($A67&amp;"!$B$5:$B$196",TRUE),0)+RIGHT(L$2,1)-1,1),""),"")</f>
        <v/>
      </c>
      <c r="N67" s="149" t="str">
        <f ca="1">IFERROR(IF(COUNTIF(INDIRECT($A67&amp;"!$B$5:$B$196",TRUE),Planif!$B67)&gt;=VALUE(RIGHT(L$2,1)),INDEX(INDIRECT($A67&amp;"!$Y$5:$Y$196",TRUE),MATCH(Planif!$B67,INDIRECT($A67&amp;"!$B$5:$B$196",TRUE),0)+RIGHT(L$2,1)-1,1),""),"")</f>
        <v/>
      </c>
      <c r="O67" s="256"/>
      <c r="P67" s="152"/>
      <c r="Q67" s="407" t="str">
        <f ca="1">IFERROR(IF(COUNTIF(INDIRECT($A67&amp;"!$B$5:$B$196",TRUE),Planif!$B67)&gt;=VALUE(RIGHT(Q$2,1)),INDEX(INDIRECT($A67&amp;"!$A$5:$A$196",TRUE),MATCH(Planif!$B67,INDIRECT($A67&amp;"!$B$5:$B$196",TRUE),0)+RIGHT(Q$2,1)-1,1),""),"")</f>
        <v/>
      </c>
      <c r="R67" s="148" t="str">
        <f ca="1">IFERROR(IF(COUNTIF(INDIRECT($A67&amp;"!$B$5:$B$196",TRUE),Planif!$B67)&gt;=VALUE(RIGHT(Q$2,1)),INDEX(INDIRECT($A67&amp;"!$X$5:$X$196",TRUE),MATCH(Planif!$B67,INDIRECT($A67&amp;"!$B$5:$B$196",TRUE),0)+RIGHT(Q$2,1)-1,1),""),"")</f>
        <v/>
      </c>
      <c r="S67" s="149" t="str">
        <f ca="1">IFERROR(IF(COUNTIF(INDIRECT($A67&amp;"!$B$5:$B$196",TRUE),Planif!$B67)&gt;=VALUE(RIGHT(Q$2,1)),INDEX(INDIRECT($A67&amp;"!$Y$5:$Y$196",TRUE),MATCH(Planif!$B67,INDIRECT($A67&amp;"!$B$5:$B$196",TRUE),0)+RIGHT(Q$2,1)-1,1),""),"")</f>
        <v/>
      </c>
      <c r="T67" s="256"/>
      <c r="U67" s="150"/>
      <c r="V67" s="407" t="str">
        <f ca="1">IFERROR(IF(COUNTIF(INDIRECT($A67&amp;"!$B$5:$B$196",TRUE),Planif!$B67)&gt;=VALUE(RIGHT(V$2,1)),INDEX(INDIRECT($A67&amp;"!$A$5:$A$196",TRUE),MATCH(Planif!$B67,INDIRECT($A67&amp;"!$B$5:$B$196",TRUE),0)+RIGHT(V$2,1)-1,1),""),"")</f>
        <v/>
      </c>
      <c r="W67" s="151" t="str">
        <f ca="1">IFERROR(IF(COUNTIF(INDIRECT($A67&amp;"!$B$5:$B$196",TRUE),Planif!$B67)&gt;=VALUE(RIGHT(V$2,1)),INDEX(INDIRECT($A67&amp;"!$X$5:$X$196",TRUE),MATCH(Planif!$B67,INDIRECT($A67&amp;"!$B$5:$B$196",TRUE),0)+RIGHT(V$2,1)-1,1),""),"")</f>
        <v/>
      </c>
      <c r="X67" s="149" t="str">
        <f ca="1">IFERROR(IF(COUNTIF(INDIRECT($A67&amp;"!$B$5:$B$196",TRUE),Planif!$B67)&gt;=VALUE(RIGHT(V$2,1)),INDEX(INDIRECT($A67&amp;"!$Y$5:$Y$196",TRUE),MATCH(Planif!$B67,INDIRECT($A67&amp;"!$B$5:$B$196",TRUE),0)+RIGHT(V$2,1)-1,1),""),"")</f>
        <v/>
      </c>
      <c r="Y67" s="256"/>
      <c r="Z67" s="153"/>
      <c r="AA67" s="21"/>
    </row>
    <row r="68" spans="1:27" s="455" customFormat="1" ht="15" customHeight="1" x14ac:dyDescent="0.2">
      <c r="A68" s="459" t="str">
        <f t="shared" ref="A68:A131" si="9">IFERROR(CHOOSE(MONTH(B68),"Jan_Fev","Jan_Fev","Mars_Avril","Mars_Avril","Mai_Juin","Mai_Juin","Juil_Août","Juil_Août","Sept_Oct","Sept_Oct","Nov_Dec","Nov_Dec"),"")</f>
        <v>Mars_Avril</v>
      </c>
      <c r="B68" s="421">
        <f t="shared" si="4"/>
        <v>44261</v>
      </c>
      <c r="C68" s="422">
        <f t="shared" si="7"/>
        <v>44261</v>
      </c>
      <c r="D68" s="423">
        <f t="shared" si="8"/>
        <v>44261</v>
      </c>
      <c r="E68" s="240" t="str">
        <f t="shared" ref="E68:E131" ca="1" si="10">IFERROR(IF(I68+N68+S68+X68&gt;0, I68+N68+S68+X68,""),"")</f>
        <v/>
      </c>
      <c r="F68" s="33" t="str">
        <f t="shared" ref="F68:F131" ca="1" si="11">IFERROR(IF(H68+M68+R68+W68&gt;0, H68+M68+R68+W68,""),"")</f>
        <v/>
      </c>
      <c r="G68" s="275" t="str">
        <f ca="1">IFERROR(INDEX(INDIRECT($A68&amp;"!$A$5:$A$200",TRUE),MATCH(Planif!$B68,INDIRECT($A68&amp;"!$B$5:$B$200",TRUE),0)+RIGHT(G$2,1)-1,1),"")</f>
        <v>Tarmac</v>
      </c>
      <c r="H68" s="138">
        <f ca="1">IFERROR(INDEX(INDIRECT($A68&amp;"!$X$5:$X$200",TRUE),MATCH(Planif!$B68,INDIRECT($A68&amp;"!$B$5:$B$200",TRUE),0)+RIGHT(G$2,1)-1,1),"")</f>
        <v>13</v>
      </c>
      <c r="I68" s="139">
        <f ca="1">IFERROR(INDEX(INDIRECT($A68&amp;"!$Y$5:$Y$200",TRUE),MATCH(Planif!$B68,INDIRECT($A68&amp;"!$B$5:$B$200",TRUE),0)+RIGHT(G$2,1)-1,1),"")</f>
        <v>0</v>
      </c>
      <c r="J68" s="255"/>
      <c r="K68" s="140"/>
      <c r="L68" s="447" t="str">
        <f ca="1">IFERROR(IF(COUNTIF(INDIRECT($A68&amp;"!$B$5:$B$196",TRUE),Planif!$B68)&gt;=VALUE(RIGHT(L$2,1)),INDEX(INDIRECT($A68&amp;"!$A$5:$A$196",TRUE),MATCH(Planif!$B68,INDIRECT($A68&amp;"!$B$5:$B$196",TRUE),0)+RIGHT(L$2,1)-1,1),""),"")</f>
        <v/>
      </c>
      <c r="M68" s="141" t="str">
        <f ca="1">IFERROR(IF(COUNTIF(INDIRECT($A68&amp;"!$B$5:$B$196",TRUE),Planif!$B68)&gt;=VALUE(RIGHT(L$2,1)),INDEX(INDIRECT($A68&amp;"!$X$5:$X$196",TRUE),MATCH(Planif!$B68,INDIRECT($A68&amp;"!$B$5:$B$196",TRUE),0)+RIGHT(L$2,1)-1,1),""),"")</f>
        <v/>
      </c>
      <c r="N68" s="139" t="str">
        <f ca="1">IFERROR(IF(COUNTIF(INDIRECT($A68&amp;"!$B$5:$B$196",TRUE),Planif!$B68)&gt;=VALUE(RIGHT(L$2,1)),INDEX(INDIRECT($A68&amp;"!$Y$5:$Y$196",TRUE),MATCH(Planif!$B68,INDIRECT($A68&amp;"!$B$5:$B$196",TRUE),0)+RIGHT(L$2,1)-1,1),""),"")</f>
        <v/>
      </c>
      <c r="O68" s="255"/>
      <c r="P68" s="142"/>
      <c r="Q68" s="411" t="str">
        <f ca="1">IFERROR(IF(COUNTIF(INDIRECT($A68&amp;"!$B$5:$B$196",TRUE),Planif!$B68)&gt;=VALUE(RIGHT(Q$2,1)),INDEX(INDIRECT($A68&amp;"!$A$5:$A$196",TRUE),MATCH(Planif!$B68,INDIRECT($A68&amp;"!$B$5:$B$196",TRUE),0)+RIGHT(Q$2,1)-1,1),""),"")</f>
        <v/>
      </c>
      <c r="R68" s="138" t="str">
        <f ca="1">IFERROR(IF(COUNTIF(INDIRECT($A68&amp;"!$B$5:$B$196",TRUE),Planif!$B68)&gt;=VALUE(RIGHT(Q$2,1)),INDEX(INDIRECT($A68&amp;"!$X$5:$X$196",TRUE),MATCH(Planif!$B68,INDIRECT($A68&amp;"!$B$5:$B$196",TRUE),0)+RIGHT(Q$2,1)-1,1),""),"")</f>
        <v/>
      </c>
      <c r="S68" s="139" t="str">
        <f ca="1">IFERROR(IF(COUNTIF(INDIRECT($A68&amp;"!$B$5:$B$196",TRUE),Planif!$B68)&gt;=VALUE(RIGHT(Q$2,1)),INDEX(INDIRECT($A68&amp;"!$Y$5:$Y$196",TRUE),MATCH(Planif!$B68,INDIRECT($A68&amp;"!$B$5:$B$196",TRUE),0)+RIGHT(Q$2,1)-1,1),""),"")</f>
        <v/>
      </c>
      <c r="T68" s="255"/>
      <c r="U68" s="140"/>
      <c r="V68" s="411" t="str">
        <f ca="1">IFERROR(IF(COUNTIF(INDIRECT($A68&amp;"!$B$5:$B$196",TRUE),Planif!$B68)&gt;=VALUE(RIGHT(V$2,1)),INDEX(INDIRECT($A68&amp;"!$A$5:$A$196",TRUE),MATCH(Planif!$B68,INDIRECT($A68&amp;"!$B$5:$B$196",TRUE),0)+RIGHT(V$2,1)-1,1),""),"")</f>
        <v/>
      </c>
      <c r="W68" s="141" t="str">
        <f ca="1">IFERROR(IF(COUNTIF(INDIRECT($A68&amp;"!$B$5:$B$196",TRUE),Planif!$B68)&gt;=VALUE(RIGHT(V$2,1)),INDEX(INDIRECT($A68&amp;"!$X$5:$X$196",TRUE),MATCH(Planif!$B68,INDIRECT($A68&amp;"!$B$5:$B$196",TRUE),0)+RIGHT(V$2,1)-1,1),""),"")</f>
        <v/>
      </c>
      <c r="X68" s="139" t="str">
        <f ca="1">IFERROR(IF(COUNTIF(INDIRECT($A68&amp;"!$B$5:$B$196",TRUE),Planif!$B68)&gt;=VALUE(RIGHT(V$2,1)),INDEX(INDIRECT($A68&amp;"!$Y$5:$Y$196",TRUE),MATCH(Planif!$B68,INDIRECT($A68&amp;"!$B$5:$B$196",TRUE),0)+RIGHT(V$2,1)-1,1),""),"")</f>
        <v/>
      </c>
      <c r="Y68" s="255"/>
      <c r="Z68" s="143"/>
      <c r="AA68" s="21"/>
    </row>
    <row r="69" spans="1:27" s="455" customFormat="1" ht="15" customHeight="1" x14ac:dyDescent="0.2">
      <c r="A69" s="459" t="str">
        <f t="shared" si="9"/>
        <v>Mars_Avril</v>
      </c>
      <c r="B69" s="144">
        <f t="shared" ref="B69:B92" si="12">B68+1</f>
        <v>44262</v>
      </c>
      <c r="C69" s="145">
        <f t="shared" si="7"/>
        <v>44262</v>
      </c>
      <c r="D69" s="146">
        <f t="shared" si="8"/>
        <v>44262</v>
      </c>
      <c r="E69" s="241">
        <f t="shared" ca="1" si="10"/>
        <v>13</v>
      </c>
      <c r="F69" s="34">
        <f t="shared" ca="1" si="11"/>
        <v>24</v>
      </c>
      <c r="G69" s="429" t="str">
        <f ca="1">IFERROR(INDEX(INDIRECT($A69&amp;"!$A$5:$A$200",TRUE),MATCH(Planif!$B69,INDIRECT($A69&amp;"!$B$5:$B$200",TRUE),0)+RIGHT(G$2,1)-1,1),"")</f>
        <v>Cortège et fête de la 1ère feuille</v>
      </c>
      <c r="H69" s="148">
        <f ca="1">IFERROR(INDEX(INDIRECT($A69&amp;"!$X$5:$X$200",TRUE),MATCH(Planif!$B69,INDIRECT($A69&amp;"!$B$5:$B$200",TRUE),0)+RIGHT(G$2,1)-1,1),"")</f>
        <v>0</v>
      </c>
      <c r="I69" s="149">
        <f ca="1">IFERROR(INDEX(INDIRECT($A69&amp;"!$Y$5:$Y$200",TRUE),MATCH(Planif!$B69,INDIRECT($A69&amp;"!$B$5:$B$200",TRUE),0)+RIGHT(G$2,1)-1,1),"")</f>
        <v>0</v>
      </c>
      <c r="J69" s="256"/>
      <c r="K69" s="150"/>
      <c r="L69" s="446" t="str">
        <f ca="1">IFERROR(IF(COUNTIF(INDIRECT($A69&amp;"!$B$5:$B$196",TRUE),Planif!$B69)&gt;=VALUE(RIGHT(L$2,1)),INDEX(INDIRECT($A69&amp;"!$A$5:$A$196",TRUE),MATCH(Planif!$B69,INDIRECT($A69&amp;"!$B$5:$B$196",TRUE),0)+RIGHT(L$2,1)-1,1),""),"")</f>
        <v>Tarmac</v>
      </c>
      <c r="M69" s="151">
        <f ca="1">IFERROR(IF(COUNTIF(INDIRECT($A69&amp;"!$B$5:$B$196",TRUE),Planif!$B69)&gt;=VALUE(RIGHT(L$2,1)),INDEX(INDIRECT($A69&amp;"!$X$5:$X$196",TRUE),MATCH(Planif!$B69,INDIRECT($A69&amp;"!$B$5:$B$196",TRUE),0)+RIGHT(L$2,1)-1,1),""),"")</f>
        <v>14</v>
      </c>
      <c r="N69" s="149">
        <f ca="1">IFERROR(IF(COUNTIF(INDIRECT($A69&amp;"!$B$5:$B$196",TRUE),Planif!$B69)&gt;=VALUE(RIGHT(L$2,1)),INDEX(INDIRECT($A69&amp;"!$Y$5:$Y$196",TRUE),MATCH(Planif!$B69,INDIRECT($A69&amp;"!$B$5:$B$196",TRUE),0)+RIGHT(L$2,1)-1,1),""),"")</f>
        <v>0</v>
      </c>
      <c r="O69" s="256"/>
      <c r="P69" s="152"/>
      <c r="Q69" s="407" t="str">
        <f ca="1">IFERROR(IF(COUNTIF(INDIRECT($A69&amp;"!$B$5:$B$196",TRUE),Planif!$B69)&gt;=VALUE(RIGHT(Q$2,1)),INDEX(INDIRECT($A69&amp;"!$A$5:$A$196",TRUE),MATCH(Planif!$B69,INDIRECT($A69&amp;"!$B$5:$B$196",TRUE),0)+RIGHT(Q$2,1)-1,1),""),"")</f>
        <v>Droits des femmes</v>
      </c>
      <c r="R69" s="148">
        <f ca="1">IFERROR(IF(COUNTIF(INDIRECT($A69&amp;"!$B$5:$B$196",TRUE),Planif!$B69)&gt;=VALUE(RIGHT(Q$2,1)),INDEX(INDIRECT($A69&amp;"!$X$5:$X$196",TRUE),MATCH(Planif!$B69,INDIRECT($A69&amp;"!$B$5:$B$196",TRUE),0)+RIGHT(Q$2,1)-1,1),""),"")</f>
        <v>5</v>
      </c>
      <c r="S69" s="149">
        <f ca="1">IFERROR(IF(COUNTIF(INDIRECT($A69&amp;"!$B$5:$B$196",TRUE),Planif!$B69)&gt;=VALUE(RIGHT(Q$2,1)),INDEX(INDIRECT($A69&amp;"!$Y$5:$Y$196",TRUE),MATCH(Planif!$B69,INDIRECT($A69&amp;"!$B$5:$B$196",TRUE),0)+RIGHT(Q$2,1)-1,1),""),"")</f>
        <v>5</v>
      </c>
      <c r="T69" s="256"/>
      <c r="U69" s="150"/>
      <c r="V69" s="407" t="str">
        <f ca="1">IFERROR(IF(COUNTIF(INDIRECT($A69&amp;"!$B$5:$B$196",TRUE),Planif!$B69)&gt;=VALUE(RIGHT(V$2,1)),INDEX(INDIRECT($A69&amp;"!$A$5:$A$196",TRUE),MATCH(Planif!$B69,INDIRECT($A69&amp;"!$B$5:$B$196",TRUE),0)+RIGHT(V$2,1)-1,1),""),"")</f>
        <v>M8 Le patriarcat ne prend pas congé le dimanche</v>
      </c>
      <c r="W69" s="151">
        <f ca="1">IFERROR(IF(COUNTIF(INDIRECT($A69&amp;"!$B$5:$B$196",TRUE),Planif!$B69)&gt;=VALUE(RIGHT(V$2,1)),INDEX(INDIRECT($A69&amp;"!$X$5:$X$196",TRUE),MATCH(Planif!$B69,INDIRECT($A69&amp;"!$B$5:$B$196",TRUE),0)+RIGHT(V$2,1)-1,1),""),"")</f>
        <v>5</v>
      </c>
      <c r="X69" s="149">
        <f ca="1">IFERROR(IF(COUNTIF(INDIRECT($A69&amp;"!$B$5:$B$196",TRUE),Planif!$B69)&gt;=VALUE(RIGHT(V$2,1)),INDEX(INDIRECT($A69&amp;"!$Y$5:$Y$196",TRUE),MATCH(Planif!$B69,INDIRECT($A69&amp;"!$B$5:$B$196",TRUE),0)+RIGHT(V$2,1)-1,1),""),"")</f>
        <v>8</v>
      </c>
      <c r="Y69" s="256"/>
      <c r="Z69" s="153"/>
      <c r="AA69" s="21"/>
    </row>
    <row r="70" spans="1:27" s="455" customFormat="1" ht="15" customHeight="1" x14ac:dyDescent="0.2">
      <c r="A70" s="459" t="str">
        <f t="shared" si="9"/>
        <v>Mars_Avril</v>
      </c>
      <c r="B70" s="421">
        <f t="shared" si="12"/>
        <v>44263</v>
      </c>
      <c r="C70" s="422">
        <f t="shared" si="7"/>
        <v>44263</v>
      </c>
      <c r="D70" s="423">
        <f t="shared" si="8"/>
        <v>44263</v>
      </c>
      <c r="E70" s="240" t="str">
        <f t="shared" ca="1" si="10"/>
        <v/>
      </c>
      <c r="F70" s="33" t="str">
        <f t="shared" ca="1" si="11"/>
        <v/>
      </c>
      <c r="G70" s="275" t="str">
        <f ca="1">IFERROR(INDEX(INDIRECT($A70&amp;"!$A$5:$A$200",TRUE),MATCH(Planif!$B70,INDIRECT($A70&amp;"!$B$5:$B$200",TRUE),0)+RIGHT(G$2,1)-1,1),"")</f>
        <v>Réservé Ecole Internationale</v>
      </c>
      <c r="H70" s="138">
        <f ca="1">IFERROR(INDEX(INDIRECT($A70&amp;"!$X$5:$X$200",TRUE),MATCH(Planif!$B70,INDIRECT($A70&amp;"!$B$5:$B$200",TRUE),0)+RIGHT(G$2,1)-1,1),"")</f>
        <v>2</v>
      </c>
      <c r="I70" s="139">
        <f ca="1">IFERROR(INDEX(INDIRECT($A70&amp;"!$Y$5:$Y$200",TRUE),MATCH(Planif!$B70,INDIRECT($A70&amp;"!$B$5:$B$200",TRUE),0)+RIGHT(G$2,1)-1,1),"")</f>
        <v>2</v>
      </c>
      <c r="J70" s="255"/>
      <c r="K70" s="140"/>
      <c r="L70" s="447" t="str">
        <f ca="1">IFERROR(IF(COUNTIF(INDIRECT($A70&amp;"!$B$5:$B$196",TRUE),Planif!$B70)&gt;=VALUE(RIGHT(L$2,1)),INDEX(INDIRECT($A70&amp;"!$A$5:$A$196",TRUE),MATCH(Planif!$B70,INDIRECT($A70&amp;"!$B$5:$B$196",TRUE),0)+RIGHT(L$2,1)-1,1),""),"")</f>
        <v>Cortège Tamoules</v>
      </c>
      <c r="M70" s="141">
        <f ca="1">IFERROR(IF(COUNTIF(INDIRECT($A70&amp;"!$B$5:$B$196",TRUE),Planif!$B70)&gt;=VALUE(RIGHT(L$2,1)),INDEX(INDIRECT($A70&amp;"!$X$5:$X$196",TRUE),MATCH(Planif!$B70,INDIRECT($A70&amp;"!$B$5:$B$196",TRUE),0)+RIGHT(L$2,1)-1,1),""),"")</f>
        <v>0</v>
      </c>
      <c r="N70" s="139">
        <f ca="1">IFERROR(IF(COUNTIF(INDIRECT($A70&amp;"!$B$5:$B$196",TRUE),Planif!$B70)&gt;=VALUE(RIGHT(L$2,1)),INDEX(INDIRECT($A70&amp;"!$Y$5:$Y$196",TRUE),MATCH(Planif!$B70,INDIRECT($A70&amp;"!$B$5:$B$196",TRUE),0)+RIGHT(L$2,1)-1,1),""),"")</f>
        <v>0</v>
      </c>
      <c r="O70" s="255"/>
      <c r="P70" s="142"/>
      <c r="Q70" s="411" t="str">
        <f ca="1">IFERROR(IF(COUNTIF(INDIRECT($A70&amp;"!$B$5:$B$196",TRUE),Planif!$B70)&gt;=VALUE(RIGHT(Q$2,1)),INDEX(INDIRECT($A70&amp;"!$A$5:$A$196",TRUE),MATCH(Planif!$B70,INDIRECT($A70&amp;"!$B$5:$B$196",TRUE),0)+RIGHT(Q$2,1)-1,1),""),"")</f>
        <v/>
      </c>
      <c r="R70" s="138" t="str">
        <f ca="1">IFERROR(IF(COUNTIF(INDIRECT($A70&amp;"!$B$5:$B$196",TRUE),Planif!$B70)&gt;=VALUE(RIGHT(Q$2,1)),INDEX(INDIRECT($A70&amp;"!$X$5:$X$196",TRUE),MATCH(Planif!$B70,INDIRECT($A70&amp;"!$B$5:$B$196",TRUE),0)+RIGHT(Q$2,1)-1,1),""),"")</f>
        <v/>
      </c>
      <c r="S70" s="139" t="str">
        <f ca="1">IFERROR(IF(COUNTIF(INDIRECT($A70&amp;"!$B$5:$B$196",TRUE),Planif!$B70)&gt;=VALUE(RIGHT(Q$2,1)),INDEX(INDIRECT($A70&amp;"!$Y$5:$Y$196",TRUE),MATCH(Planif!$B70,INDIRECT($A70&amp;"!$B$5:$B$196",TRUE),0)+RIGHT(Q$2,1)-1,1),""),"")</f>
        <v/>
      </c>
      <c r="T70" s="255"/>
      <c r="U70" s="140"/>
      <c r="V70" s="411" t="str">
        <f ca="1">IFERROR(IF(COUNTIF(INDIRECT($A70&amp;"!$B$5:$B$196",TRUE),Planif!$B70)&gt;=VALUE(RIGHT(V$2,1)),INDEX(INDIRECT($A70&amp;"!$A$5:$A$196",TRUE),MATCH(Planif!$B70,INDIRECT($A70&amp;"!$B$5:$B$196",TRUE),0)+RIGHT(V$2,1)-1,1),""),"")</f>
        <v/>
      </c>
      <c r="W70" s="141" t="str">
        <f ca="1">IFERROR(IF(COUNTIF(INDIRECT($A70&amp;"!$B$5:$B$196",TRUE),Planif!$B70)&gt;=VALUE(RIGHT(V$2,1)),INDEX(INDIRECT($A70&amp;"!$X$5:$X$196",TRUE),MATCH(Planif!$B70,INDIRECT($A70&amp;"!$B$5:$B$196",TRUE),0)+RIGHT(V$2,1)-1,1),""),"")</f>
        <v/>
      </c>
      <c r="X70" s="139" t="str">
        <f ca="1">IFERROR(IF(COUNTIF(INDIRECT($A70&amp;"!$B$5:$B$196",TRUE),Planif!$B70)&gt;=VALUE(RIGHT(V$2,1)),INDEX(INDIRECT($A70&amp;"!$Y$5:$Y$196",TRUE),MATCH(Planif!$B70,INDIRECT($A70&amp;"!$B$5:$B$196",TRUE),0)+RIGHT(V$2,1)-1,1),""),"")</f>
        <v/>
      </c>
      <c r="Y70" s="255"/>
      <c r="Z70" s="143"/>
      <c r="AA70" s="21"/>
    </row>
    <row r="71" spans="1:27" s="455" customFormat="1" ht="15" customHeight="1" x14ac:dyDescent="0.2">
      <c r="A71" s="459" t="str">
        <f t="shared" si="9"/>
        <v>Mars_Avril</v>
      </c>
      <c r="B71" s="144">
        <f t="shared" si="12"/>
        <v>44264</v>
      </c>
      <c r="C71" s="145">
        <f t="shared" si="7"/>
        <v>44264</v>
      </c>
      <c r="D71" s="146">
        <f t="shared" si="8"/>
        <v>44264</v>
      </c>
      <c r="E71" s="241" t="str">
        <f t="shared" ca="1" si="10"/>
        <v/>
      </c>
      <c r="F71" s="34" t="str">
        <f t="shared" ca="1" si="11"/>
        <v/>
      </c>
      <c r="G71" s="429" t="str">
        <f ca="1">IFERROR(INDEX(INDIRECT($A71&amp;"!$A$5:$A$200",TRUE),MATCH(Planif!$B71,INDIRECT($A71&amp;"!$B$5:$B$200",TRUE),0)+RIGHT(G$2,1)-1,1),"")</f>
        <v/>
      </c>
      <c r="H71" s="148" t="str">
        <f ca="1">IFERROR(INDEX(INDIRECT($A71&amp;"!$X$5:$X$200",TRUE),MATCH(Planif!$B71,INDIRECT($A71&amp;"!$B$5:$B$200",TRUE),0)+RIGHT(G$2,1)-1,1),"")</f>
        <v/>
      </c>
      <c r="I71" s="149" t="str">
        <f ca="1">IFERROR(INDEX(INDIRECT($A71&amp;"!$Y$5:$Y$200",TRUE),MATCH(Planif!$B71,INDIRECT($A71&amp;"!$B$5:$B$200",TRUE),0)+RIGHT(G$2,1)-1,1),"")</f>
        <v/>
      </c>
      <c r="J71" s="256"/>
      <c r="K71" s="150"/>
      <c r="L71" s="446" t="str">
        <f ca="1">IFERROR(IF(COUNTIF(INDIRECT($A71&amp;"!$B$5:$B$196",TRUE),Planif!$B71)&gt;=VALUE(RIGHT(L$2,1)),INDEX(INDIRECT($A71&amp;"!$A$5:$A$196",TRUE),MATCH(Planif!$B71,INDIRECT($A71&amp;"!$B$5:$B$196",TRUE),0)+RIGHT(L$2,1)-1,1),""),"")</f>
        <v/>
      </c>
      <c r="M71" s="151" t="str">
        <f ca="1">IFERROR(IF(COUNTIF(INDIRECT($A71&amp;"!$B$5:$B$196",TRUE),Planif!$B71)&gt;=VALUE(RIGHT(L$2,1)),INDEX(INDIRECT($A71&amp;"!$X$5:$X$196",TRUE),MATCH(Planif!$B71,INDIRECT($A71&amp;"!$B$5:$B$196",TRUE),0)+RIGHT(L$2,1)-1,1),""),"")</f>
        <v/>
      </c>
      <c r="N71" s="149" t="str">
        <f ca="1">IFERROR(IF(COUNTIF(INDIRECT($A71&amp;"!$B$5:$B$196",TRUE),Planif!$B71)&gt;=VALUE(RIGHT(L$2,1)),INDEX(INDIRECT($A71&amp;"!$Y$5:$Y$196",TRUE),MATCH(Planif!$B71,INDIRECT($A71&amp;"!$B$5:$B$196",TRUE),0)+RIGHT(L$2,1)-1,1),""),"")</f>
        <v/>
      </c>
      <c r="O71" s="256"/>
      <c r="P71" s="152"/>
      <c r="Q71" s="407" t="str">
        <f ca="1">IFERROR(IF(COUNTIF(INDIRECT($A71&amp;"!$B$5:$B$196",TRUE),Planif!$B71)&gt;=VALUE(RIGHT(Q$2,1)),INDEX(INDIRECT($A71&amp;"!$A$5:$A$196",TRUE),MATCH(Planif!$B71,INDIRECT($A71&amp;"!$B$5:$B$196",TRUE),0)+RIGHT(Q$2,1)-1,1),""),"")</f>
        <v/>
      </c>
      <c r="R71" s="148" t="str">
        <f ca="1">IFERROR(IF(COUNTIF(INDIRECT($A71&amp;"!$B$5:$B$196",TRUE),Planif!$B71)&gt;=VALUE(RIGHT(Q$2,1)),INDEX(INDIRECT($A71&amp;"!$X$5:$X$196",TRUE),MATCH(Planif!$B71,INDIRECT($A71&amp;"!$B$5:$B$196",TRUE),0)+RIGHT(Q$2,1)-1,1),""),"")</f>
        <v/>
      </c>
      <c r="S71" s="149" t="str">
        <f ca="1">IFERROR(IF(COUNTIF(INDIRECT($A71&amp;"!$B$5:$B$196",TRUE),Planif!$B71)&gt;=VALUE(RIGHT(Q$2,1)),INDEX(INDIRECT($A71&amp;"!$Y$5:$Y$196",TRUE),MATCH(Planif!$B71,INDIRECT($A71&amp;"!$B$5:$B$196",TRUE),0)+RIGHT(Q$2,1)-1,1),""),"")</f>
        <v/>
      </c>
      <c r="T71" s="256"/>
      <c r="U71" s="150"/>
      <c r="V71" s="407" t="str">
        <f ca="1">IFERROR(IF(COUNTIF(INDIRECT($A71&amp;"!$B$5:$B$196",TRUE),Planif!$B71)&gt;=VALUE(RIGHT(V$2,1)),INDEX(INDIRECT($A71&amp;"!$A$5:$A$196",TRUE),MATCH(Planif!$B71,INDIRECT($A71&amp;"!$B$5:$B$196",TRUE),0)+RIGHT(V$2,1)-1,1),""),"")</f>
        <v/>
      </c>
      <c r="W71" s="151" t="str">
        <f ca="1">IFERROR(IF(COUNTIF(INDIRECT($A71&amp;"!$B$5:$B$196",TRUE),Planif!$B71)&gt;=VALUE(RIGHT(V$2,1)),INDEX(INDIRECT($A71&amp;"!$X$5:$X$196",TRUE),MATCH(Planif!$B71,INDIRECT($A71&amp;"!$B$5:$B$196",TRUE),0)+RIGHT(V$2,1)-1,1),""),"")</f>
        <v/>
      </c>
      <c r="X71" s="149" t="str">
        <f ca="1">IFERROR(IF(COUNTIF(INDIRECT($A71&amp;"!$B$5:$B$196",TRUE),Planif!$B71)&gt;=VALUE(RIGHT(V$2,1)),INDEX(INDIRECT($A71&amp;"!$Y$5:$Y$196",TRUE),MATCH(Planif!$B71,INDIRECT($A71&amp;"!$B$5:$B$196",TRUE),0)+RIGHT(V$2,1)-1,1),""),"")</f>
        <v/>
      </c>
      <c r="Y71" s="256"/>
      <c r="Z71" s="153"/>
      <c r="AA71" s="21"/>
    </row>
    <row r="72" spans="1:27" s="455" customFormat="1" ht="15" customHeight="1" x14ac:dyDescent="0.2">
      <c r="A72" s="459" t="str">
        <f t="shared" si="9"/>
        <v>Mars_Avril</v>
      </c>
      <c r="B72" s="421">
        <f t="shared" si="12"/>
        <v>44265</v>
      </c>
      <c r="C72" s="422">
        <f t="shared" si="7"/>
        <v>44265</v>
      </c>
      <c r="D72" s="423">
        <f t="shared" si="8"/>
        <v>44265</v>
      </c>
      <c r="E72" s="240" t="str">
        <f t="shared" ca="1" si="10"/>
        <v/>
      </c>
      <c r="F72" s="33" t="str">
        <f t="shared" ca="1" si="11"/>
        <v/>
      </c>
      <c r="G72" s="275" t="str">
        <f ca="1">IFERROR(INDEX(INDIRECT($A72&amp;"!$A$5:$A$200",TRUE),MATCH(Planif!$B72,INDIRECT($A72&amp;"!$B$5:$B$200",TRUE),0)+RIGHT(G$2,1)-1,1),"")</f>
        <v/>
      </c>
      <c r="H72" s="138" t="str">
        <f ca="1">IFERROR(INDEX(INDIRECT($A72&amp;"!$X$5:$X$200",TRUE),MATCH(Planif!$B72,INDIRECT($A72&amp;"!$B$5:$B$200",TRUE),0)+RIGHT(G$2,1)-1,1),"")</f>
        <v/>
      </c>
      <c r="I72" s="139" t="str">
        <f ca="1">IFERROR(INDEX(INDIRECT($A72&amp;"!$Y$5:$Y$200",TRUE),MATCH(Planif!$B72,INDIRECT($A72&amp;"!$B$5:$B$200",TRUE),0)+RIGHT(G$2,1)-1,1),"")</f>
        <v/>
      </c>
      <c r="J72" s="255"/>
      <c r="K72" s="140"/>
      <c r="L72" s="447" t="str">
        <f ca="1">IFERROR(IF(COUNTIF(INDIRECT($A72&amp;"!$B$5:$B$196",TRUE),Planif!$B72)&gt;=VALUE(RIGHT(L$2,1)),INDEX(INDIRECT($A72&amp;"!$A$5:$A$196",TRUE),MATCH(Planif!$B72,INDIRECT($A72&amp;"!$B$5:$B$196",TRUE),0)+RIGHT(L$2,1)-1,1),""),"")</f>
        <v/>
      </c>
      <c r="M72" s="141" t="str">
        <f ca="1">IFERROR(IF(COUNTIF(INDIRECT($A72&amp;"!$B$5:$B$196",TRUE),Planif!$B72)&gt;=VALUE(RIGHT(L$2,1)),INDEX(INDIRECT($A72&amp;"!$X$5:$X$196",TRUE),MATCH(Planif!$B72,INDIRECT($A72&amp;"!$B$5:$B$196",TRUE),0)+RIGHT(L$2,1)-1,1),""),"")</f>
        <v/>
      </c>
      <c r="N72" s="139" t="str">
        <f ca="1">IFERROR(IF(COUNTIF(INDIRECT($A72&amp;"!$B$5:$B$196",TRUE),Planif!$B72)&gt;=VALUE(RIGHT(L$2,1)),INDEX(INDIRECT($A72&amp;"!$Y$5:$Y$196",TRUE),MATCH(Planif!$B72,INDIRECT($A72&amp;"!$B$5:$B$196",TRUE),0)+RIGHT(L$2,1)-1,1),""),"")</f>
        <v/>
      </c>
      <c r="O72" s="255"/>
      <c r="P72" s="142"/>
      <c r="Q72" s="411" t="str">
        <f ca="1">IFERROR(IF(COUNTIF(INDIRECT($A72&amp;"!$B$5:$B$196",TRUE),Planif!$B72)&gt;=VALUE(RIGHT(Q$2,1)),INDEX(INDIRECT($A72&amp;"!$A$5:$A$196",TRUE),MATCH(Planif!$B72,INDIRECT($A72&amp;"!$B$5:$B$196",TRUE),0)+RIGHT(Q$2,1)-1,1),""),"")</f>
        <v/>
      </c>
      <c r="R72" s="138" t="str">
        <f ca="1">IFERROR(IF(COUNTIF(INDIRECT($A72&amp;"!$B$5:$B$196",TRUE),Planif!$B72)&gt;=VALUE(RIGHT(Q$2,1)),INDEX(INDIRECT($A72&amp;"!$X$5:$X$196",TRUE),MATCH(Planif!$B72,INDIRECT($A72&amp;"!$B$5:$B$196",TRUE),0)+RIGHT(Q$2,1)-1,1),""),"")</f>
        <v/>
      </c>
      <c r="S72" s="139" t="str">
        <f ca="1">IFERROR(IF(COUNTIF(INDIRECT($A72&amp;"!$B$5:$B$196",TRUE),Planif!$B72)&gt;=VALUE(RIGHT(Q$2,1)),INDEX(INDIRECT($A72&amp;"!$Y$5:$Y$196",TRUE),MATCH(Planif!$B72,INDIRECT($A72&amp;"!$B$5:$B$196",TRUE),0)+RIGHT(Q$2,1)-1,1),""),"")</f>
        <v/>
      </c>
      <c r="T72" s="255"/>
      <c r="U72" s="140"/>
      <c r="V72" s="411" t="str">
        <f ca="1">IFERROR(IF(COUNTIF(INDIRECT($A72&amp;"!$B$5:$B$196",TRUE),Planif!$B72)&gt;=VALUE(RIGHT(V$2,1)),INDEX(INDIRECT($A72&amp;"!$A$5:$A$196",TRUE),MATCH(Planif!$B72,INDIRECT($A72&amp;"!$B$5:$B$196",TRUE),0)+RIGHT(V$2,1)-1,1),""),"")</f>
        <v/>
      </c>
      <c r="W72" s="141" t="str">
        <f ca="1">IFERROR(IF(COUNTIF(INDIRECT($A72&amp;"!$B$5:$B$196",TRUE),Planif!$B72)&gt;=VALUE(RIGHT(V$2,1)),INDEX(INDIRECT($A72&amp;"!$X$5:$X$196",TRUE),MATCH(Planif!$B72,INDIRECT($A72&amp;"!$B$5:$B$196",TRUE),0)+RIGHT(V$2,1)-1,1),""),"")</f>
        <v/>
      </c>
      <c r="X72" s="139" t="str">
        <f ca="1">IFERROR(IF(COUNTIF(INDIRECT($A72&amp;"!$B$5:$B$196",TRUE),Planif!$B72)&gt;=VALUE(RIGHT(V$2,1)),INDEX(INDIRECT($A72&amp;"!$Y$5:$Y$196",TRUE),MATCH(Planif!$B72,INDIRECT($A72&amp;"!$B$5:$B$196",TRUE),0)+RIGHT(V$2,1)-1,1),""),"")</f>
        <v/>
      </c>
      <c r="Y72" s="255"/>
      <c r="Z72" s="143"/>
      <c r="AA72" s="21"/>
    </row>
    <row r="73" spans="1:27" s="455" customFormat="1" ht="15" customHeight="1" x14ac:dyDescent="0.2">
      <c r="A73" s="459" t="str">
        <f t="shared" si="9"/>
        <v>Mars_Avril</v>
      </c>
      <c r="B73" s="144">
        <f t="shared" si="12"/>
        <v>44266</v>
      </c>
      <c r="C73" s="145">
        <f t="shared" si="7"/>
        <v>44266</v>
      </c>
      <c r="D73" s="146">
        <f t="shared" si="8"/>
        <v>44266</v>
      </c>
      <c r="E73" s="241" t="str">
        <f t="shared" ca="1" si="10"/>
        <v/>
      </c>
      <c r="F73" s="34" t="str">
        <f t="shared" ca="1" si="11"/>
        <v/>
      </c>
      <c r="G73" s="429" t="str">
        <f ca="1">IFERROR(INDEX(INDIRECT($A73&amp;"!$A$5:$A$200",TRUE),MATCH(Planif!$B73,INDIRECT($A73&amp;"!$B$5:$B$200",TRUE),0)+RIGHT(G$2,1)-1,1),"")</f>
        <v/>
      </c>
      <c r="H73" s="148" t="str">
        <f ca="1">IFERROR(INDEX(INDIRECT($A73&amp;"!$X$5:$X$200",TRUE),MATCH(Planif!$B73,INDIRECT($A73&amp;"!$B$5:$B$200",TRUE),0)+RIGHT(G$2,1)-1,1),"")</f>
        <v/>
      </c>
      <c r="I73" s="149" t="str">
        <f ca="1">IFERROR(INDEX(INDIRECT($A73&amp;"!$Y$5:$Y$200",TRUE),MATCH(Planif!$B73,INDIRECT($A73&amp;"!$B$5:$B$200",TRUE),0)+RIGHT(G$2,1)-1,1),"")</f>
        <v/>
      </c>
      <c r="J73" s="256"/>
      <c r="K73" s="150"/>
      <c r="L73" s="446" t="str">
        <f ca="1">IFERROR(IF(COUNTIF(INDIRECT($A73&amp;"!$B$5:$B$196",TRUE),Planif!$B73)&gt;=VALUE(RIGHT(L$2,1)),INDEX(INDIRECT($A73&amp;"!$A$5:$A$196",TRUE),MATCH(Planif!$B73,INDIRECT($A73&amp;"!$B$5:$B$196",TRUE),0)+RIGHT(L$2,1)-1,1),""),"")</f>
        <v/>
      </c>
      <c r="M73" s="151" t="str">
        <f ca="1">IFERROR(IF(COUNTIF(INDIRECT($A73&amp;"!$B$5:$B$196",TRUE),Planif!$B73)&gt;=VALUE(RIGHT(L$2,1)),INDEX(INDIRECT($A73&amp;"!$X$5:$X$196",TRUE),MATCH(Planif!$B73,INDIRECT($A73&amp;"!$B$5:$B$196",TRUE),0)+RIGHT(L$2,1)-1,1),""),"")</f>
        <v/>
      </c>
      <c r="N73" s="149" t="str">
        <f ca="1">IFERROR(IF(COUNTIF(INDIRECT($A73&amp;"!$B$5:$B$196",TRUE),Planif!$B73)&gt;=VALUE(RIGHT(L$2,1)),INDEX(INDIRECT($A73&amp;"!$Y$5:$Y$196",TRUE),MATCH(Planif!$B73,INDIRECT($A73&amp;"!$B$5:$B$196",TRUE),0)+RIGHT(L$2,1)-1,1),""),"")</f>
        <v/>
      </c>
      <c r="O73" s="256"/>
      <c r="P73" s="152"/>
      <c r="Q73" s="407" t="str">
        <f ca="1">IFERROR(IF(COUNTIF(INDIRECT($A73&amp;"!$B$5:$B$196",TRUE),Planif!$B73)&gt;=VALUE(RIGHT(Q$2,1)),INDEX(INDIRECT($A73&amp;"!$A$5:$A$196",TRUE),MATCH(Planif!$B73,INDIRECT($A73&amp;"!$B$5:$B$196",TRUE),0)+RIGHT(Q$2,1)-1,1),""),"")</f>
        <v/>
      </c>
      <c r="R73" s="148" t="str">
        <f ca="1">IFERROR(IF(COUNTIF(INDIRECT($A73&amp;"!$B$5:$B$196",TRUE),Planif!$B73)&gt;=VALUE(RIGHT(Q$2,1)),INDEX(INDIRECT($A73&amp;"!$X$5:$X$196",TRUE),MATCH(Planif!$B73,INDIRECT($A73&amp;"!$B$5:$B$196",TRUE),0)+RIGHT(Q$2,1)-1,1),""),"")</f>
        <v/>
      </c>
      <c r="S73" s="149" t="str">
        <f ca="1">IFERROR(IF(COUNTIF(INDIRECT($A73&amp;"!$B$5:$B$196",TRUE),Planif!$B73)&gt;=VALUE(RIGHT(Q$2,1)),INDEX(INDIRECT($A73&amp;"!$Y$5:$Y$196",TRUE),MATCH(Planif!$B73,INDIRECT($A73&amp;"!$B$5:$B$196",TRUE),0)+RIGHT(Q$2,1)-1,1),""),"")</f>
        <v/>
      </c>
      <c r="T73" s="256"/>
      <c r="U73" s="150"/>
      <c r="V73" s="407" t="str">
        <f ca="1">IFERROR(IF(COUNTIF(INDIRECT($A73&amp;"!$B$5:$B$196",TRUE),Planif!$B73)&gt;=VALUE(RIGHT(V$2,1)),INDEX(INDIRECT($A73&amp;"!$A$5:$A$196",TRUE),MATCH(Planif!$B73,INDIRECT($A73&amp;"!$B$5:$B$196",TRUE),0)+RIGHT(V$2,1)-1,1),""),"")</f>
        <v/>
      </c>
      <c r="W73" s="151" t="str">
        <f ca="1">IFERROR(IF(COUNTIF(INDIRECT($A73&amp;"!$B$5:$B$196",TRUE),Planif!$B73)&gt;=VALUE(RIGHT(V$2,1)),INDEX(INDIRECT($A73&amp;"!$X$5:$X$196",TRUE),MATCH(Planif!$B73,INDIRECT($A73&amp;"!$B$5:$B$196",TRUE),0)+RIGHT(V$2,1)-1,1),""),"")</f>
        <v/>
      </c>
      <c r="X73" s="149" t="str">
        <f ca="1">IFERROR(IF(COUNTIF(INDIRECT($A73&amp;"!$B$5:$B$196",TRUE),Planif!$B73)&gt;=VALUE(RIGHT(V$2,1)),INDEX(INDIRECT($A73&amp;"!$Y$5:$Y$196",TRUE),MATCH(Planif!$B73,INDIRECT($A73&amp;"!$B$5:$B$196",TRUE),0)+RIGHT(V$2,1)-1,1),""),"")</f>
        <v/>
      </c>
      <c r="Y73" s="256"/>
      <c r="Z73" s="153"/>
      <c r="AA73" s="21"/>
    </row>
    <row r="74" spans="1:27" s="455" customFormat="1" ht="15" customHeight="1" x14ac:dyDescent="0.2">
      <c r="A74" s="459" t="str">
        <f t="shared" si="9"/>
        <v>Mars_Avril</v>
      </c>
      <c r="B74" s="421">
        <f t="shared" si="12"/>
        <v>44267</v>
      </c>
      <c r="C74" s="422">
        <f t="shared" si="7"/>
        <v>44267</v>
      </c>
      <c r="D74" s="423">
        <f t="shared" si="8"/>
        <v>44267</v>
      </c>
      <c r="E74" s="240" t="str">
        <f t="shared" ca="1" si="10"/>
        <v/>
      </c>
      <c r="F74" s="33" t="str">
        <f t="shared" ca="1" si="11"/>
        <v/>
      </c>
      <c r="G74" s="275" t="str">
        <f ca="1">IFERROR(INDEX(INDIRECT($A74&amp;"!$A$5:$A$200",TRUE),MATCH(Planif!$B74,INDIRECT($A74&amp;"!$B$5:$B$200",TRUE),0)+RIGHT(G$2,1)-1,1),"")</f>
        <v>Festival Groove and Moove</v>
      </c>
      <c r="H74" s="138">
        <f ca="1">IFERROR(INDEX(INDIRECT($A74&amp;"!$X$5:$X$200",TRUE),MATCH(Planif!$B74,INDIRECT($A74&amp;"!$B$5:$B$200",TRUE),0)+RIGHT(G$2,1)-1,1),"")</f>
        <v>0</v>
      </c>
      <c r="I74" s="139">
        <f ca="1">IFERROR(INDEX(INDIRECT($A74&amp;"!$Y$5:$Y$200",TRUE),MATCH(Planif!$B74,INDIRECT($A74&amp;"!$B$5:$B$200",TRUE),0)+RIGHT(G$2,1)-1,1),"")</f>
        <v>0</v>
      </c>
      <c r="J74" s="255"/>
      <c r="K74" s="140"/>
      <c r="L74" s="447" t="str">
        <f ca="1">IFERROR(IF(COUNTIF(INDIRECT($A74&amp;"!$B$5:$B$196",TRUE),Planif!$B74)&gt;=VALUE(RIGHT(L$2,1)),INDEX(INDIRECT($A74&amp;"!$A$5:$A$196",TRUE),MATCH(Planif!$B74,INDIRECT($A74&amp;"!$B$5:$B$196",TRUE),0)+RIGHT(L$2,1)-1,1),""),"")</f>
        <v/>
      </c>
      <c r="M74" s="141" t="str">
        <f ca="1">IFERROR(IF(COUNTIF(INDIRECT($A74&amp;"!$B$5:$B$196",TRUE),Planif!$B74)&gt;=VALUE(RIGHT(L$2,1)),INDEX(INDIRECT($A74&amp;"!$X$5:$X$196",TRUE),MATCH(Planif!$B74,INDIRECT($A74&amp;"!$B$5:$B$196",TRUE),0)+RIGHT(L$2,1)-1,1),""),"")</f>
        <v/>
      </c>
      <c r="N74" s="139" t="str">
        <f ca="1">IFERROR(IF(COUNTIF(INDIRECT($A74&amp;"!$B$5:$B$196",TRUE),Planif!$B74)&gt;=VALUE(RIGHT(L$2,1)),INDEX(INDIRECT($A74&amp;"!$Y$5:$Y$196",TRUE),MATCH(Planif!$B74,INDIRECT($A74&amp;"!$B$5:$B$196",TRUE),0)+RIGHT(L$2,1)-1,1),""),"")</f>
        <v/>
      </c>
      <c r="O74" s="255"/>
      <c r="P74" s="142"/>
      <c r="Q74" s="411" t="str">
        <f ca="1">IFERROR(IF(COUNTIF(INDIRECT($A74&amp;"!$B$5:$B$196",TRUE),Planif!$B74)&gt;=VALUE(RIGHT(Q$2,1)),INDEX(INDIRECT($A74&amp;"!$A$5:$A$196",TRUE),MATCH(Planif!$B74,INDIRECT($A74&amp;"!$B$5:$B$196",TRUE),0)+RIGHT(Q$2,1)-1,1),""),"")</f>
        <v/>
      </c>
      <c r="R74" s="138" t="str">
        <f ca="1">IFERROR(IF(COUNTIF(INDIRECT($A74&amp;"!$B$5:$B$196",TRUE),Planif!$B74)&gt;=VALUE(RIGHT(Q$2,1)),INDEX(INDIRECT($A74&amp;"!$X$5:$X$196",TRUE),MATCH(Planif!$B74,INDIRECT($A74&amp;"!$B$5:$B$196",TRUE),0)+RIGHT(Q$2,1)-1,1),""),"")</f>
        <v/>
      </c>
      <c r="S74" s="139" t="str">
        <f ca="1">IFERROR(IF(COUNTIF(INDIRECT($A74&amp;"!$B$5:$B$196",TRUE),Planif!$B74)&gt;=VALUE(RIGHT(Q$2,1)),INDEX(INDIRECT($A74&amp;"!$Y$5:$Y$196",TRUE),MATCH(Planif!$B74,INDIRECT($A74&amp;"!$B$5:$B$196",TRUE),0)+RIGHT(Q$2,1)-1,1),""),"")</f>
        <v/>
      </c>
      <c r="T74" s="255"/>
      <c r="U74" s="140"/>
      <c r="V74" s="411" t="str">
        <f ca="1">IFERROR(IF(COUNTIF(INDIRECT($A74&amp;"!$B$5:$B$196",TRUE),Planif!$B74)&gt;=VALUE(RIGHT(V$2,1)),INDEX(INDIRECT($A74&amp;"!$A$5:$A$196",TRUE),MATCH(Planif!$B74,INDIRECT($A74&amp;"!$B$5:$B$196",TRUE),0)+RIGHT(V$2,1)-1,1),""),"")</f>
        <v/>
      </c>
      <c r="W74" s="141" t="str">
        <f ca="1">IFERROR(IF(COUNTIF(INDIRECT($A74&amp;"!$B$5:$B$196",TRUE),Planif!$B74)&gt;=VALUE(RIGHT(V$2,1)),INDEX(INDIRECT($A74&amp;"!$X$5:$X$196",TRUE),MATCH(Planif!$B74,INDIRECT($A74&amp;"!$B$5:$B$196",TRUE),0)+RIGHT(V$2,1)-1,1),""),"")</f>
        <v/>
      </c>
      <c r="X74" s="139" t="str">
        <f ca="1">IFERROR(IF(COUNTIF(INDIRECT($A74&amp;"!$B$5:$B$196",TRUE),Planif!$B74)&gt;=VALUE(RIGHT(V$2,1)),INDEX(INDIRECT($A74&amp;"!$Y$5:$Y$196",TRUE),MATCH(Planif!$B74,INDIRECT($A74&amp;"!$B$5:$B$196",TRUE),0)+RIGHT(V$2,1)-1,1),""),"")</f>
        <v/>
      </c>
      <c r="Y74" s="255"/>
      <c r="Z74" s="143"/>
      <c r="AA74" s="21"/>
    </row>
    <row r="75" spans="1:27" s="455" customFormat="1" ht="15" customHeight="1" x14ac:dyDescent="0.2">
      <c r="A75" s="459" t="str">
        <f t="shared" si="9"/>
        <v>Mars_Avril</v>
      </c>
      <c r="B75" s="144">
        <f t="shared" si="12"/>
        <v>44268</v>
      </c>
      <c r="C75" s="145">
        <f t="shared" si="7"/>
        <v>44268</v>
      </c>
      <c r="D75" s="146">
        <f t="shared" si="8"/>
        <v>44268</v>
      </c>
      <c r="E75" s="241" t="str">
        <f t="shared" ca="1" si="10"/>
        <v/>
      </c>
      <c r="F75" s="34" t="str">
        <f t="shared" ca="1" si="11"/>
        <v/>
      </c>
      <c r="G75" s="429" t="str">
        <f ca="1">IFERROR(INDEX(INDIRECT($A75&amp;"!$A$5:$A$200",TRUE),MATCH(Planif!$B75,INDIRECT($A75&amp;"!$B$5:$B$200",TRUE),0)+RIGHT(G$2,1)-1,1),"")</f>
        <v>Tarmac</v>
      </c>
      <c r="H75" s="148">
        <f ca="1">IFERROR(INDEX(INDIRECT($A75&amp;"!$X$5:$X$200",TRUE),MATCH(Planif!$B75,INDIRECT($A75&amp;"!$B$5:$B$200",TRUE),0)+RIGHT(G$2,1)-1,1),"")</f>
        <v>13</v>
      </c>
      <c r="I75" s="149">
        <f ca="1">IFERROR(INDEX(INDIRECT($A75&amp;"!$Y$5:$Y$200",TRUE),MATCH(Planif!$B75,INDIRECT($A75&amp;"!$B$5:$B$200",TRUE),0)+RIGHT(G$2,1)-1,1),"")</f>
        <v>0</v>
      </c>
      <c r="J75" s="256"/>
      <c r="K75" s="150"/>
      <c r="L75" s="446" t="str">
        <f ca="1">IFERROR(IF(COUNTIF(INDIRECT($A75&amp;"!$B$5:$B$196",TRUE),Planif!$B75)&gt;=VALUE(RIGHT(L$2,1)),INDEX(INDIRECT($A75&amp;"!$A$5:$A$196",TRUE),MATCH(Planif!$B75,INDIRECT($A75&amp;"!$B$5:$B$196",TRUE),0)+RIGHT(L$2,1)-1,1),""),"")</f>
        <v>MNA</v>
      </c>
      <c r="M75" s="151">
        <f ca="1">IFERROR(IF(COUNTIF(INDIRECT($A75&amp;"!$B$5:$B$196",TRUE),Planif!$B75)&gt;=VALUE(RIGHT(L$2,1)),INDEX(INDIRECT($A75&amp;"!$X$5:$X$196",TRUE),MATCH(Planif!$B75,INDIRECT($A75&amp;"!$B$5:$B$196",TRUE),0)+RIGHT(L$2,1)-1,1),""),"")</f>
        <v>0</v>
      </c>
      <c r="N75" s="149">
        <f ca="1">IFERROR(IF(COUNTIF(INDIRECT($A75&amp;"!$B$5:$B$196",TRUE),Planif!$B75)&gt;=VALUE(RIGHT(L$2,1)),INDEX(INDIRECT($A75&amp;"!$Y$5:$Y$196",TRUE),MATCH(Planif!$B75,INDIRECT($A75&amp;"!$B$5:$B$196",TRUE),0)+RIGHT(L$2,1)-1,1),""),"")</f>
        <v>0</v>
      </c>
      <c r="O75" s="256"/>
      <c r="P75" s="152"/>
      <c r="Q75" s="407" t="str">
        <f ca="1">IFERROR(IF(COUNTIF(INDIRECT($A75&amp;"!$B$5:$B$196",TRUE),Planif!$B75)&gt;=VALUE(RIGHT(Q$2,1)),INDEX(INDIRECT($A75&amp;"!$A$5:$A$196",TRUE),MATCH(Planif!$B75,INDIRECT($A75&amp;"!$B$5:$B$196",TRUE),0)+RIGHT(Q$2,1)-1,1),""),"")</f>
        <v>Marche solidaire des minorités</v>
      </c>
      <c r="R75" s="148">
        <f ca="1">IFERROR(IF(COUNTIF(INDIRECT($A75&amp;"!$B$5:$B$196",TRUE),Planif!$B75)&gt;=VALUE(RIGHT(Q$2,1)),INDEX(INDIRECT($A75&amp;"!$X$5:$X$196",TRUE),MATCH(Planif!$B75,INDIRECT($A75&amp;"!$B$5:$B$196",TRUE),0)+RIGHT(Q$2,1)-1,1),""),"")</f>
        <v>0</v>
      </c>
      <c r="S75" s="149">
        <f ca="1">IFERROR(IF(COUNTIF(INDIRECT($A75&amp;"!$B$5:$B$196",TRUE),Planif!$B75)&gt;=VALUE(RIGHT(Q$2,1)),INDEX(INDIRECT($A75&amp;"!$Y$5:$Y$196",TRUE),MATCH(Planif!$B75,INDIRECT($A75&amp;"!$B$5:$B$196",TRUE),0)+RIGHT(Q$2,1)-1,1),""),"")</f>
        <v>0</v>
      </c>
      <c r="T75" s="256"/>
      <c r="U75" s="150"/>
      <c r="V75" s="407" t="str">
        <f ca="1">IFERROR(IF(COUNTIF(INDIRECT($A75&amp;"!$B$5:$B$196",TRUE),Planif!$B75)&gt;=VALUE(RIGHT(V$2,1)),INDEX(INDIRECT($A75&amp;"!$A$5:$A$196",TRUE),MATCH(Planif!$B75,INDIRECT($A75&amp;"!$B$5:$B$196",TRUE),0)+RIGHT(V$2,1)-1,1),""),"")</f>
        <v/>
      </c>
      <c r="W75" s="151" t="str">
        <f ca="1">IFERROR(IF(COUNTIF(INDIRECT($A75&amp;"!$B$5:$B$196",TRUE),Planif!$B75)&gt;=VALUE(RIGHT(V$2,1)),INDEX(INDIRECT($A75&amp;"!$X$5:$X$196",TRUE),MATCH(Planif!$B75,INDIRECT($A75&amp;"!$B$5:$B$196",TRUE),0)+RIGHT(V$2,1)-1,1),""),"")</f>
        <v/>
      </c>
      <c r="X75" s="149" t="str">
        <f ca="1">IFERROR(IF(COUNTIF(INDIRECT($A75&amp;"!$B$5:$B$196",TRUE),Planif!$B75)&gt;=VALUE(RIGHT(V$2,1)),INDEX(INDIRECT($A75&amp;"!$Y$5:$Y$196",TRUE),MATCH(Planif!$B75,INDIRECT($A75&amp;"!$B$5:$B$196",TRUE),0)+RIGHT(V$2,1)-1,1),""),"")</f>
        <v/>
      </c>
      <c r="Y75" s="256"/>
      <c r="Z75" s="153"/>
      <c r="AA75" s="21"/>
    </row>
    <row r="76" spans="1:27" s="455" customFormat="1" ht="15" customHeight="1" x14ac:dyDescent="0.2">
      <c r="A76" s="459" t="str">
        <f t="shared" si="9"/>
        <v>Mars_Avril</v>
      </c>
      <c r="B76" s="421">
        <f t="shared" si="12"/>
        <v>44269</v>
      </c>
      <c r="C76" s="422">
        <f t="shared" si="7"/>
        <v>44269</v>
      </c>
      <c r="D76" s="423">
        <f t="shared" si="8"/>
        <v>44269</v>
      </c>
      <c r="E76" s="240" t="str">
        <f t="shared" ca="1" si="10"/>
        <v/>
      </c>
      <c r="F76" s="33" t="str">
        <f t="shared" ca="1" si="11"/>
        <v/>
      </c>
      <c r="G76" s="275" t="str">
        <f ca="1">IFERROR(INDEX(INDIRECT($A76&amp;"!$A$5:$A$200",TRUE),MATCH(Planif!$B76,INDIRECT($A76&amp;"!$B$5:$B$200",TRUE),0)+RIGHT(G$2,1)-1,1),"")</f>
        <v>Tarmac</v>
      </c>
      <c r="H76" s="138">
        <f ca="1">IFERROR(INDEX(INDIRECT($A76&amp;"!$X$5:$X$200",TRUE),MATCH(Planif!$B76,INDIRECT($A76&amp;"!$B$5:$B$200",TRUE),0)+RIGHT(G$2,1)-1,1),"")</f>
        <v>14</v>
      </c>
      <c r="I76" s="139">
        <f ca="1">IFERROR(INDEX(INDIRECT($A76&amp;"!$Y$5:$Y$200",TRUE),MATCH(Planif!$B76,INDIRECT($A76&amp;"!$B$5:$B$200",TRUE),0)+RIGHT(G$2,1)-1,1),"")</f>
        <v>0</v>
      </c>
      <c r="J76" s="255"/>
      <c r="K76" s="140"/>
      <c r="L76" s="447" t="str">
        <f ca="1">IFERROR(IF(COUNTIF(INDIRECT($A76&amp;"!$B$5:$B$196",TRUE),Planif!$B76)&gt;=VALUE(RIGHT(L$2,1)),INDEX(INDIRECT($A76&amp;"!$A$5:$A$196",TRUE),MATCH(Planif!$B76,INDIRECT($A76&amp;"!$B$5:$B$196",TRUE),0)+RIGHT(L$2,1)-1,1),""),"")</f>
        <v>Démontage GIMS</v>
      </c>
      <c r="M76" s="141">
        <f ca="1">IFERROR(IF(COUNTIF(INDIRECT($A76&amp;"!$B$5:$B$196",TRUE),Planif!$B76)&gt;=VALUE(RIGHT(L$2,1)),INDEX(INDIRECT($A76&amp;"!$X$5:$X$196",TRUE),MATCH(Planif!$B76,INDIRECT($A76&amp;"!$B$5:$B$196",TRUE),0)+RIGHT(L$2,1)-1,1),""),"")</f>
        <v>0</v>
      </c>
      <c r="N76" s="139">
        <f ca="1">IFERROR(IF(COUNTIF(INDIRECT($A76&amp;"!$B$5:$B$196",TRUE),Planif!$B76)&gt;=VALUE(RIGHT(L$2,1)),INDEX(INDIRECT($A76&amp;"!$Y$5:$Y$196",TRUE),MATCH(Planif!$B76,INDIRECT($A76&amp;"!$B$5:$B$196",TRUE),0)+RIGHT(L$2,1)-1,1),""),"")</f>
        <v>0</v>
      </c>
      <c r="O76" s="255"/>
      <c r="P76" s="142"/>
      <c r="Q76" s="411" t="str">
        <f ca="1">IFERROR(IF(COUNTIF(INDIRECT($A76&amp;"!$B$5:$B$196",TRUE),Planif!$B76)&gt;=VALUE(RIGHT(Q$2,1)),INDEX(INDIRECT($A76&amp;"!$A$5:$A$196",TRUE),MATCH(Planif!$B76,INDIRECT($A76&amp;"!$B$5:$B$196",TRUE),0)+RIGHT(Q$2,1)-1,1),""),"")</f>
        <v>Run Evasion Rhône</v>
      </c>
      <c r="R76" s="138">
        <f ca="1">IFERROR(IF(COUNTIF(INDIRECT($A76&amp;"!$B$5:$B$196",TRUE),Planif!$B76)&gt;=VALUE(RIGHT(Q$2,1)),INDEX(INDIRECT($A76&amp;"!$X$5:$X$196",TRUE),MATCH(Planif!$B76,INDIRECT($A76&amp;"!$B$5:$B$196",TRUE),0)+RIGHT(Q$2,1)-1,1),""),"")</f>
        <v>0</v>
      </c>
      <c r="S76" s="139">
        <f ca="1">IFERROR(IF(COUNTIF(INDIRECT($A76&amp;"!$B$5:$B$196",TRUE),Planif!$B76)&gt;=VALUE(RIGHT(Q$2,1)),INDEX(INDIRECT($A76&amp;"!$Y$5:$Y$196",TRUE),MATCH(Planif!$B76,INDIRECT($A76&amp;"!$B$5:$B$196",TRUE),0)+RIGHT(Q$2,1)-1,1),""),"")</f>
        <v>0</v>
      </c>
      <c r="T76" s="255"/>
      <c r="U76" s="140"/>
      <c r="V76" s="411" t="str">
        <f ca="1">IFERROR(IF(COUNTIF(INDIRECT($A76&amp;"!$B$5:$B$196",TRUE),Planif!$B76)&gt;=VALUE(RIGHT(V$2,1)),INDEX(INDIRECT($A76&amp;"!$A$5:$A$196",TRUE),MATCH(Planif!$B76,INDIRECT($A76&amp;"!$B$5:$B$196",TRUE),0)+RIGHT(V$2,1)-1,1),""),"")</f>
        <v/>
      </c>
      <c r="W76" s="141" t="str">
        <f ca="1">IFERROR(IF(COUNTIF(INDIRECT($A76&amp;"!$B$5:$B$196",TRUE),Planif!$B76)&gt;=VALUE(RIGHT(V$2,1)),INDEX(INDIRECT($A76&amp;"!$X$5:$X$196",TRUE),MATCH(Planif!$B76,INDIRECT($A76&amp;"!$B$5:$B$196",TRUE),0)+RIGHT(V$2,1)-1,1),""),"")</f>
        <v/>
      </c>
      <c r="X76" s="139" t="str">
        <f ca="1">IFERROR(IF(COUNTIF(INDIRECT($A76&amp;"!$B$5:$B$196",TRUE),Planif!$B76)&gt;=VALUE(RIGHT(V$2,1)),INDEX(INDIRECT($A76&amp;"!$Y$5:$Y$196",TRUE),MATCH(Planif!$B76,INDIRECT($A76&amp;"!$B$5:$B$196",TRUE),0)+RIGHT(V$2,1)-1,1),""),"")</f>
        <v/>
      </c>
      <c r="Y76" s="255"/>
      <c r="Z76" s="143"/>
      <c r="AA76" s="21"/>
    </row>
    <row r="77" spans="1:27" s="455" customFormat="1" ht="15" customHeight="1" x14ac:dyDescent="0.2">
      <c r="A77" s="459" t="str">
        <f t="shared" si="9"/>
        <v>Mars_Avril</v>
      </c>
      <c r="B77" s="144">
        <f t="shared" si="12"/>
        <v>44270</v>
      </c>
      <c r="C77" s="145">
        <f t="shared" si="7"/>
        <v>44270</v>
      </c>
      <c r="D77" s="146">
        <f t="shared" si="8"/>
        <v>44270</v>
      </c>
      <c r="E77" s="241" t="str">
        <f t="shared" ca="1" si="10"/>
        <v/>
      </c>
      <c r="F77" s="34" t="str">
        <f t="shared" ca="1" si="11"/>
        <v/>
      </c>
      <c r="G77" s="429" t="str">
        <f ca="1">IFERROR(INDEX(INDIRECT($A77&amp;"!$A$5:$A$200",TRUE),MATCH(Planif!$B77,INDIRECT($A77&amp;"!$B$5:$B$200",TRUE),0)+RIGHT(G$2,1)-1,1),"")</f>
        <v/>
      </c>
      <c r="H77" s="148" t="str">
        <f ca="1">IFERROR(INDEX(INDIRECT($A77&amp;"!$X$5:$X$200",TRUE),MATCH(Planif!$B77,INDIRECT($A77&amp;"!$B$5:$B$200",TRUE),0)+RIGHT(G$2,1)-1,1),"")</f>
        <v/>
      </c>
      <c r="I77" s="149" t="str">
        <f ca="1">IFERROR(INDEX(INDIRECT($A77&amp;"!$Y$5:$Y$200",TRUE),MATCH(Planif!$B77,INDIRECT($A77&amp;"!$B$5:$B$200",TRUE),0)+RIGHT(G$2,1)-1,1),"")</f>
        <v/>
      </c>
      <c r="J77" s="256"/>
      <c r="K77" s="150"/>
      <c r="L77" s="446" t="str">
        <f ca="1">IFERROR(IF(COUNTIF(INDIRECT($A77&amp;"!$B$5:$B$196",TRUE),Planif!$B77)&gt;=VALUE(RIGHT(L$2,1)),INDEX(INDIRECT($A77&amp;"!$A$5:$A$196",TRUE),MATCH(Planif!$B77,INDIRECT($A77&amp;"!$B$5:$B$196",TRUE),0)+RIGHT(L$2,1)-1,1),""),"")</f>
        <v/>
      </c>
      <c r="M77" s="151" t="str">
        <f ca="1">IFERROR(IF(COUNTIF(INDIRECT($A77&amp;"!$B$5:$B$196",TRUE),Planif!$B77)&gt;=VALUE(RIGHT(L$2,1)),INDEX(INDIRECT($A77&amp;"!$X$5:$X$196",TRUE),MATCH(Planif!$B77,INDIRECT($A77&amp;"!$B$5:$B$196",TRUE),0)+RIGHT(L$2,1)-1,1),""),"")</f>
        <v/>
      </c>
      <c r="N77" s="149" t="str">
        <f ca="1">IFERROR(IF(COUNTIF(INDIRECT($A77&amp;"!$B$5:$B$196",TRUE),Planif!$B77)&gt;=VALUE(RIGHT(L$2,1)),INDEX(INDIRECT($A77&amp;"!$Y$5:$Y$196",TRUE),MATCH(Planif!$B77,INDIRECT($A77&amp;"!$B$5:$B$196",TRUE),0)+RIGHT(L$2,1)-1,1),""),"")</f>
        <v/>
      </c>
      <c r="O77" s="256"/>
      <c r="P77" s="152"/>
      <c r="Q77" s="407" t="str">
        <f ca="1">IFERROR(IF(COUNTIF(INDIRECT($A77&amp;"!$B$5:$B$196",TRUE),Planif!$B77)&gt;=VALUE(RIGHT(Q$2,1)),INDEX(INDIRECT($A77&amp;"!$A$5:$A$196",TRUE),MATCH(Planif!$B77,INDIRECT($A77&amp;"!$B$5:$B$196",TRUE),0)+RIGHT(Q$2,1)-1,1),""),"")</f>
        <v/>
      </c>
      <c r="R77" s="148" t="str">
        <f ca="1">IFERROR(IF(COUNTIF(INDIRECT($A77&amp;"!$B$5:$B$196",TRUE),Planif!$B77)&gt;=VALUE(RIGHT(Q$2,1)),INDEX(INDIRECT($A77&amp;"!$X$5:$X$196",TRUE),MATCH(Planif!$B77,INDIRECT($A77&amp;"!$B$5:$B$196",TRUE),0)+RIGHT(Q$2,1)-1,1),""),"")</f>
        <v/>
      </c>
      <c r="S77" s="149" t="str">
        <f ca="1">IFERROR(IF(COUNTIF(INDIRECT($A77&amp;"!$B$5:$B$196",TRUE),Planif!$B77)&gt;=VALUE(RIGHT(Q$2,1)),INDEX(INDIRECT($A77&amp;"!$Y$5:$Y$196",TRUE),MATCH(Planif!$B77,INDIRECT($A77&amp;"!$B$5:$B$196",TRUE),0)+RIGHT(Q$2,1)-1,1),""),"")</f>
        <v/>
      </c>
      <c r="T77" s="256"/>
      <c r="U77" s="150"/>
      <c r="V77" s="407" t="str">
        <f ca="1">IFERROR(IF(COUNTIF(INDIRECT($A77&amp;"!$B$5:$B$196",TRUE),Planif!$B77)&gt;=VALUE(RIGHT(V$2,1)),INDEX(INDIRECT($A77&amp;"!$A$5:$A$196",TRUE),MATCH(Planif!$B77,INDIRECT($A77&amp;"!$B$5:$B$196",TRUE),0)+RIGHT(V$2,1)-1,1),""),"")</f>
        <v/>
      </c>
      <c r="W77" s="151" t="str">
        <f ca="1">IFERROR(IF(COUNTIF(INDIRECT($A77&amp;"!$B$5:$B$196",TRUE),Planif!$B77)&gt;=VALUE(RIGHT(V$2,1)),INDEX(INDIRECT($A77&amp;"!$X$5:$X$196",TRUE),MATCH(Planif!$B77,INDIRECT($A77&amp;"!$B$5:$B$196",TRUE),0)+RIGHT(V$2,1)-1,1),""),"")</f>
        <v/>
      </c>
      <c r="X77" s="149" t="str">
        <f ca="1">IFERROR(IF(COUNTIF(INDIRECT($A77&amp;"!$B$5:$B$196",TRUE),Planif!$B77)&gt;=VALUE(RIGHT(V$2,1)),INDEX(INDIRECT($A77&amp;"!$Y$5:$Y$196",TRUE),MATCH(Planif!$B77,INDIRECT($A77&amp;"!$B$5:$B$196",TRUE),0)+RIGHT(V$2,1)-1,1),""),"")</f>
        <v/>
      </c>
      <c r="Y77" s="256"/>
      <c r="Z77" s="153"/>
      <c r="AA77" s="21"/>
    </row>
    <row r="78" spans="1:27" s="455" customFormat="1" ht="15" customHeight="1" x14ac:dyDescent="0.2">
      <c r="A78" s="459" t="str">
        <f t="shared" si="9"/>
        <v>Mars_Avril</v>
      </c>
      <c r="B78" s="421">
        <f t="shared" si="12"/>
        <v>44271</v>
      </c>
      <c r="C78" s="422">
        <f t="shared" si="7"/>
        <v>44271</v>
      </c>
      <c r="D78" s="423">
        <f t="shared" si="8"/>
        <v>44271</v>
      </c>
      <c r="E78" s="240" t="str">
        <f t="shared" ca="1" si="10"/>
        <v/>
      </c>
      <c r="F78" s="33" t="str">
        <f t="shared" ca="1" si="11"/>
        <v/>
      </c>
      <c r="G78" s="275" t="str">
        <f ca="1">IFERROR(INDEX(INDIRECT($A78&amp;"!$A$5:$A$200",TRUE),MATCH(Planif!$B78,INDIRECT($A78&amp;"!$B$5:$B$200",TRUE),0)+RIGHT(G$2,1)-1,1),"")</f>
        <v/>
      </c>
      <c r="H78" s="138" t="str">
        <f ca="1">IFERROR(INDEX(INDIRECT($A78&amp;"!$X$5:$X$200",TRUE),MATCH(Planif!$B78,INDIRECT($A78&amp;"!$B$5:$B$200",TRUE),0)+RIGHT(G$2,1)-1,1),"")</f>
        <v/>
      </c>
      <c r="I78" s="139" t="str">
        <f ca="1">IFERROR(INDEX(INDIRECT($A78&amp;"!$Y$5:$Y$200",TRUE),MATCH(Planif!$B78,INDIRECT($A78&amp;"!$B$5:$B$200",TRUE),0)+RIGHT(G$2,1)-1,1),"")</f>
        <v/>
      </c>
      <c r="J78" s="255"/>
      <c r="K78" s="140"/>
      <c r="L78" s="447" t="str">
        <f ca="1">IFERROR(IF(COUNTIF(INDIRECT($A78&amp;"!$B$5:$B$196",TRUE),Planif!$B78)&gt;=VALUE(RIGHT(L$2,1)),INDEX(INDIRECT($A78&amp;"!$A$5:$A$196",TRUE),MATCH(Planif!$B78,INDIRECT($A78&amp;"!$B$5:$B$196",TRUE),0)+RIGHT(L$2,1)-1,1),""),"")</f>
        <v/>
      </c>
      <c r="M78" s="141" t="str">
        <f ca="1">IFERROR(IF(COUNTIF(INDIRECT($A78&amp;"!$B$5:$B$196",TRUE),Planif!$B78)&gt;=VALUE(RIGHT(L$2,1)),INDEX(INDIRECT($A78&amp;"!$X$5:$X$196",TRUE),MATCH(Planif!$B78,INDIRECT($A78&amp;"!$B$5:$B$196",TRUE),0)+RIGHT(L$2,1)-1,1),""),"")</f>
        <v/>
      </c>
      <c r="N78" s="139" t="str">
        <f ca="1">IFERROR(IF(COUNTIF(INDIRECT($A78&amp;"!$B$5:$B$196",TRUE),Planif!$B78)&gt;=VALUE(RIGHT(L$2,1)),INDEX(INDIRECT($A78&amp;"!$Y$5:$Y$196",TRUE),MATCH(Planif!$B78,INDIRECT($A78&amp;"!$B$5:$B$196",TRUE),0)+RIGHT(L$2,1)-1,1),""),"")</f>
        <v/>
      </c>
      <c r="O78" s="255"/>
      <c r="P78" s="142"/>
      <c r="Q78" s="411" t="str">
        <f ca="1">IFERROR(IF(COUNTIF(INDIRECT($A78&amp;"!$B$5:$B$196",TRUE),Planif!$B78)&gt;=VALUE(RIGHT(Q$2,1)),INDEX(INDIRECT($A78&amp;"!$A$5:$A$196",TRUE),MATCH(Planif!$B78,INDIRECT($A78&amp;"!$B$5:$B$196",TRUE),0)+RIGHT(Q$2,1)-1,1),""),"")</f>
        <v/>
      </c>
      <c r="R78" s="138" t="str">
        <f ca="1">IFERROR(IF(COUNTIF(INDIRECT($A78&amp;"!$B$5:$B$196",TRUE),Planif!$B78)&gt;=VALUE(RIGHT(Q$2,1)),INDEX(INDIRECT($A78&amp;"!$X$5:$X$196",TRUE),MATCH(Planif!$B78,INDIRECT($A78&amp;"!$B$5:$B$196",TRUE),0)+RIGHT(Q$2,1)-1,1),""),"")</f>
        <v/>
      </c>
      <c r="S78" s="139" t="str">
        <f ca="1">IFERROR(IF(COUNTIF(INDIRECT($A78&amp;"!$B$5:$B$196",TRUE),Planif!$B78)&gt;=VALUE(RIGHT(Q$2,1)),INDEX(INDIRECT($A78&amp;"!$Y$5:$Y$196",TRUE),MATCH(Planif!$B78,INDIRECT($A78&amp;"!$B$5:$B$196",TRUE),0)+RIGHT(Q$2,1)-1,1),""),"")</f>
        <v/>
      </c>
      <c r="T78" s="255"/>
      <c r="U78" s="140"/>
      <c r="V78" s="411" t="str">
        <f ca="1">IFERROR(IF(COUNTIF(INDIRECT($A78&amp;"!$B$5:$B$196",TRUE),Planif!$B78)&gt;=VALUE(RIGHT(V$2,1)),INDEX(INDIRECT($A78&amp;"!$A$5:$A$196",TRUE),MATCH(Planif!$B78,INDIRECT($A78&amp;"!$B$5:$B$196",TRUE),0)+RIGHT(V$2,1)-1,1),""),"")</f>
        <v/>
      </c>
      <c r="W78" s="141" t="str">
        <f ca="1">IFERROR(IF(COUNTIF(INDIRECT($A78&amp;"!$B$5:$B$196",TRUE),Planif!$B78)&gt;=VALUE(RIGHT(V$2,1)),INDEX(INDIRECT($A78&amp;"!$X$5:$X$196",TRUE),MATCH(Planif!$B78,INDIRECT($A78&amp;"!$B$5:$B$196",TRUE),0)+RIGHT(V$2,1)-1,1),""),"")</f>
        <v/>
      </c>
      <c r="X78" s="139" t="str">
        <f ca="1">IFERROR(IF(COUNTIF(INDIRECT($A78&amp;"!$B$5:$B$196",TRUE),Planif!$B78)&gt;=VALUE(RIGHT(V$2,1)),INDEX(INDIRECT($A78&amp;"!$Y$5:$Y$196",TRUE),MATCH(Planif!$B78,INDIRECT($A78&amp;"!$B$5:$B$196",TRUE),0)+RIGHT(V$2,1)-1,1),""),"")</f>
        <v/>
      </c>
      <c r="Y78" s="255"/>
      <c r="Z78" s="143"/>
      <c r="AA78" s="21"/>
    </row>
    <row r="79" spans="1:27" s="455" customFormat="1" ht="15" customHeight="1" x14ac:dyDescent="0.2">
      <c r="A79" s="459" t="str">
        <f t="shared" si="9"/>
        <v>Mars_Avril</v>
      </c>
      <c r="B79" s="144">
        <f t="shared" si="12"/>
        <v>44272</v>
      </c>
      <c r="C79" s="145">
        <f t="shared" si="7"/>
        <v>44272</v>
      </c>
      <c r="D79" s="146">
        <f t="shared" si="8"/>
        <v>44272</v>
      </c>
      <c r="E79" s="241" t="str">
        <f t="shared" ca="1" si="10"/>
        <v/>
      </c>
      <c r="F79" s="34" t="str">
        <f t="shared" ca="1" si="11"/>
        <v/>
      </c>
      <c r="G79" s="429" t="str">
        <f ca="1">IFERROR(INDEX(INDIRECT($A79&amp;"!$A$5:$A$200",TRUE),MATCH(Planif!$B79,INDIRECT($A79&amp;"!$B$5:$B$200",TRUE),0)+RIGHT(G$2,1)-1,1),"")</f>
        <v/>
      </c>
      <c r="H79" s="148" t="str">
        <f ca="1">IFERROR(INDEX(INDIRECT($A79&amp;"!$X$5:$X$200",TRUE),MATCH(Planif!$B79,INDIRECT($A79&amp;"!$B$5:$B$200",TRUE),0)+RIGHT(G$2,1)-1,1),"")</f>
        <v/>
      </c>
      <c r="I79" s="149" t="str">
        <f ca="1">IFERROR(INDEX(INDIRECT($A79&amp;"!$Y$5:$Y$200",TRUE),MATCH(Planif!$B79,INDIRECT($A79&amp;"!$B$5:$B$200",TRUE),0)+RIGHT(G$2,1)-1,1),"")</f>
        <v/>
      </c>
      <c r="J79" s="256"/>
      <c r="K79" s="150"/>
      <c r="L79" s="446" t="str">
        <f ca="1">IFERROR(IF(COUNTIF(INDIRECT($A79&amp;"!$B$5:$B$196",TRUE),Planif!$B79)&gt;=VALUE(RIGHT(L$2,1)),INDEX(INDIRECT($A79&amp;"!$A$5:$A$196",TRUE),MATCH(Planif!$B79,INDIRECT($A79&amp;"!$B$5:$B$196",TRUE),0)+RIGHT(L$2,1)-1,1),""),"")</f>
        <v/>
      </c>
      <c r="M79" s="151" t="str">
        <f ca="1">IFERROR(IF(COUNTIF(INDIRECT($A79&amp;"!$B$5:$B$196",TRUE),Planif!$B79)&gt;=VALUE(RIGHT(L$2,1)),INDEX(INDIRECT($A79&amp;"!$X$5:$X$196",TRUE),MATCH(Planif!$B79,INDIRECT($A79&amp;"!$B$5:$B$196",TRUE),0)+RIGHT(L$2,1)-1,1),""),"")</f>
        <v/>
      </c>
      <c r="N79" s="149" t="str">
        <f ca="1">IFERROR(IF(COUNTIF(INDIRECT($A79&amp;"!$B$5:$B$196",TRUE),Planif!$B79)&gt;=VALUE(RIGHT(L$2,1)),INDEX(INDIRECT($A79&amp;"!$Y$5:$Y$196",TRUE),MATCH(Planif!$B79,INDIRECT($A79&amp;"!$B$5:$B$196",TRUE),0)+RIGHT(L$2,1)-1,1),""),"")</f>
        <v/>
      </c>
      <c r="O79" s="256"/>
      <c r="P79" s="152"/>
      <c r="Q79" s="407" t="str">
        <f ca="1">IFERROR(IF(COUNTIF(INDIRECT($A79&amp;"!$B$5:$B$196",TRUE),Planif!$B79)&gt;=VALUE(RIGHT(Q$2,1)),INDEX(INDIRECT($A79&amp;"!$A$5:$A$196",TRUE),MATCH(Planif!$B79,INDIRECT($A79&amp;"!$B$5:$B$196",TRUE),0)+RIGHT(Q$2,1)-1,1),""),"")</f>
        <v/>
      </c>
      <c r="R79" s="148" t="str">
        <f ca="1">IFERROR(IF(COUNTIF(INDIRECT($A79&amp;"!$B$5:$B$196",TRUE),Planif!$B79)&gt;=VALUE(RIGHT(Q$2,1)),INDEX(INDIRECT($A79&amp;"!$X$5:$X$196",TRUE),MATCH(Planif!$B79,INDIRECT($A79&amp;"!$B$5:$B$196",TRUE),0)+RIGHT(Q$2,1)-1,1),""),"")</f>
        <v/>
      </c>
      <c r="S79" s="149" t="str">
        <f ca="1">IFERROR(IF(COUNTIF(INDIRECT($A79&amp;"!$B$5:$B$196",TRUE),Planif!$B79)&gt;=VALUE(RIGHT(Q$2,1)),INDEX(INDIRECT($A79&amp;"!$Y$5:$Y$196",TRUE),MATCH(Planif!$B79,INDIRECT($A79&amp;"!$B$5:$B$196",TRUE),0)+RIGHT(Q$2,1)-1,1),""),"")</f>
        <v/>
      </c>
      <c r="T79" s="256"/>
      <c r="U79" s="150"/>
      <c r="V79" s="407" t="str">
        <f ca="1">IFERROR(IF(COUNTIF(INDIRECT($A79&amp;"!$B$5:$B$196",TRUE),Planif!$B79)&gt;=VALUE(RIGHT(V$2,1)),INDEX(INDIRECT($A79&amp;"!$A$5:$A$196",TRUE),MATCH(Planif!$B79,INDIRECT($A79&amp;"!$B$5:$B$196",TRUE),0)+RIGHT(V$2,1)-1,1),""),"")</f>
        <v/>
      </c>
      <c r="W79" s="151" t="str">
        <f ca="1">IFERROR(IF(COUNTIF(INDIRECT($A79&amp;"!$B$5:$B$196",TRUE),Planif!$B79)&gt;=VALUE(RIGHT(V$2,1)),INDEX(INDIRECT($A79&amp;"!$X$5:$X$196",TRUE),MATCH(Planif!$B79,INDIRECT($A79&amp;"!$B$5:$B$196",TRUE),0)+RIGHT(V$2,1)-1,1),""),"")</f>
        <v/>
      </c>
      <c r="X79" s="149" t="str">
        <f ca="1">IFERROR(IF(COUNTIF(INDIRECT($A79&amp;"!$B$5:$B$196",TRUE),Planif!$B79)&gt;=VALUE(RIGHT(V$2,1)),INDEX(INDIRECT($A79&amp;"!$Y$5:$Y$196",TRUE),MATCH(Planif!$B79,INDIRECT($A79&amp;"!$B$5:$B$196",TRUE),0)+RIGHT(V$2,1)-1,1),""),"")</f>
        <v/>
      </c>
      <c r="Y79" s="256"/>
      <c r="Z79" s="153"/>
      <c r="AA79" s="21"/>
    </row>
    <row r="80" spans="1:27" s="455" customFormat="1" ht="15" customHeight="1" x14ac:dyDescent="0.2">
      <c r="A80" s="459" t="str">
        <f t="shared" si="9"/>
        <v>Mars_Avril</v>
      </c>
      <c r="B80" s="421">
        <f t="shared" si="12"/>
        <v>44273</v>
      </c>
      <c r="C80" s="422">
        <f t="shared" si="7"/>
        <v>44273</v>
      </c>
      <c r="D80" s="423">
        <f t="shared" si="8"/>
        <v>44273</v>
      </c>
      <c r="E80" s="240" t="str">
        <f t="shared" ca="1" si="10"/>
        <v/>
      </c>
      <c r="F80" s="33" t="str">
        <f t="shared" ca="1" si="11"/>
        <v/>
      </c>
      <c r="G80" s="275" t="str">
        <f ca="1">IFERROR(INDEX(INDIRECT($A80&amp;"!$A$5:$A$200",TRUE),MATCH(Planif!$B80,INDIRECT($A80&amp;"!$B$5:$B$200",TRUE),0)+RIGHT(G$2,1)-1,1),"")</f>
        <v/>
      </c>
      <c r="H80" s="138" t="str">
        <f ca="1">IFERROR(INDEX(INDIRECT($A80&amp;"!$X$5:$X$200",TRUE),MATCH(Planif!$B80,INDIRECT($A80&amp;"!$B$5:$B$200",TRUE),0)+RIGHT(G$2,1)-1,1),"")</f>
        <v/>
      </c>
      <c r="I80" s="139" t="str">
        <f ca="1">IFERROR(INDEX(INDIRECT($A80&amp;"!$Y$5:$Y$200",TRUE),MATCH(Planif!$B80,INDIRECT($A80&amp;"!$B$5:$B$200",TRUE),0)+RIGHT(G$2,1)-1,1),"")</f>
        <v/>
      </c>
      <c r="J80" s="255"/>
      <c r="K80" s="140"/>
      <c r="L80" s="447" t="str">
        <f ca="1">IFERROR(IF(COUNTIF(INDIRECT($A80&amp;"!$B$5:$B$196",TRUE),Planif!$B80)&gt;=VALUE(RIGHT(L$2,1)),INDEX(INDIRECT($A80&amp;"!$A$5:$A$196",TRUE),MATCH(Planif!$B80,INDIRECT($A80&amp;"!$B$5:$B$196",TRUE),0)+RIGHT(L$2,1)-1,1),""),"")</f>
        <v/>
      </c>
      <c r="M80" s="141" t="str">
        <f ca="1">IFERROR(IF(COUNTIF(INDIRECT($A80&amp;"!$B$5:$B$196",TRUE),Planif!$B80)&gt;=VALUE(RIGHT(L$2,1)),INDEX(INDIRECT($A80&amp;"!$X$5:$X$196",TRUE),MATCH(Planif!$B80,INDIRECT($A80&amp;"!$B$5:$B$196",TRUE),0)+RIGHT(L$2,1)-1,1),""),"")</f>
        <v/>
      </c>
      <c r="N80" s="139" t="str">
        <f ca="1">IFERROR(IF(COUNTIF(INDIRECT($A80&amp;"!$B$5:$B$196",TRUE),Planif!$B80)&gt;=VALUE(RIGHT(L$2,1)),INDEX(INDIRECT($A80&amp;"!$Y$5:$Y$196",TRUE),MATCH(Planif!$B80,INDIRECT($A80&amp;"!$B$5:$B$196",TRUE),0)+RIGHT(L$2,1)-1,1),""),"")</f>
        <v/>
      </c>
      <c r="O80" s="255"/>
      <c r="P80" s="142"/>
      <c r="Q80" s="411" t="str">
        <f ca="1">IFERROR(IF(COUNTIF(INDIRECT($A80&amp;"!$B$5:$B$196",TRUE),Planif!$B80)&gt;=VALUE(RIGHT(Q$2,1)),INDEX(INDIRECT($A80&amp;"!$A$5:$A$196",TRUE),MATCH(Planif!$B80,INDIRECT($A80&amp;"!$B$5:$B$196",TRUE),0)+RIGHT(Q$2,1)-1,1),""),"")</f>
        <v/>
      </c>
      <c r="R80" s="138" t="str">
        <f ca="1">IFERROR(IF(COUNTIF(INDIRECT($A80&amp;"!$B$5:$B$196",TRUE),Planif!$B80)&gt;=VALUE(RIGHT(Q$2,1)),INDEX(INDIRECT($A80&amp;"!$X$5:$X$196",TRUE),MATCH(Planif!$B80,INDIRECT($A80&amp;"!$B$5:$B$196",TRUE),0)+RIGHT(Q$2,1)-1,1),""),"")</f>
        <v/>
      </c>
      <c r="S80" s="139" t="str">
        <f ca="1">IFERROR(IF(COUNTIF(INDIRECT($A80&amp;"!$B$5:$B$196",TRUE),Planif!$B80)&gt;=VALUE(RIGHT(Q$2,1)),INDEX(INDIRECT($A80&amp;"!$Y$5:$Y$196",TRUE),MATCH(Planif!$B80,INDIRECT($A80&amp;"!$B$5:$B$196",TRUE),0)+RIGHT(Q$2,1)-1,1),""),"")</f>
        <v/>
      </c>
      <c r="T80" s="255"/>
      <c r="U80" s="140"/>
      <c r="V80" s="411" t="str">
        <f ca="1">IFERROR(IF(COUNTIF(INDIRECT($A80&amp;"!$B$5:$B$196",TRUE),Planif!$B80)&gt;=VALUE(RIGHT(V$2,1)),INDEX(INDIRECT($A80&amp;"!$A$5:$A$196",TRUE),MATCH(Planif!$B80,INDIRECT($A80&amp;"!$B$5:$B$196",TRUE),0)+RIGHT(V$2,1)-1,1),""),"")</f>
        <v/>
      </c>
      <c r="W80" s="141" t="str">
        <f ca="1">IFERROR(IF(COUNTIF(INDIRECT($A80&amp;"!$B$5:$B$196",TRUE),Planif!$B80)&gt;=VALUE(RIGHT(V$2,1)),INDEX(INDIRECT($A80&amp;"!$X$5:$X$196",TRUE),MATCH(Planif!$B80,INDIRECT($A80&amp;"!$B$5:$B$196",TRUE),0)+RIGHT(V$2,1)-1,1),""),"")</f>
        <v/>
      </c>
      <c r="X80" s="139" t="str">
        <f ca="1">IFERROR(IF(COUNTIF(INDIRECT($A80&amp;"!$B$5:$B$196",TRUE),Planif!$B80)&gt;=VALUE(RIGHT(V$2,1)),INDEX(INDIRECT($A80&amp;"!$Y$5:$Y$196",TRUE),MATCH(Planif!$B80,INDIRECT($A80&amp;"!$B$5:$B$196",TRUE),0)+RIGHT(V$2,1)-1,1),""),"")</f>
        <v/>
      </c>
      <c r="Y80" s="255"/>
      <c r="Z80" s="143"/>
      <c r="AA80" s="21"/>
    </row>
    <row r="81" spans="1:27" s="455" customFormat="1" ht="15" customHeight="1" x14ac:dyDescent="0.2">
      <c r="A81" s="459" t="str">
        <f t="shared" si="9"/>
        <v>Mars_Avril</v>
      </c>
      <c r="B81" s="144">
        <f t="shared" si="12"/>
        <v>44274</v>
      </c>
      <c r="C81" s="145">
        <f t="shared" si="7"/>
        <v>44274</v>
      </c>
      <c r="D81" s="146">
        <f t="shared" si="8"/>
        <v>44274</v>
      </c>
      <c r="E81" s="241" t="str">
        <f t="shared" ca="1" si="10"/>
        <v/>
      </c>
      <c r="F81" s="34" t="str">
        <f t="shared" ca="1" si="11"/>
        <v/>
      </c>
      <c r="G81" s="429" t="str">
        <f ca="1">IFERROR(INDEX(INDIRECT($A81&amp;"!$A$5:$A$200",TRUE),MATCH(Planif!$B81,INDIRECT($A81&amp;"!$B$5:$B$200",TRUE),0)+RIGHT(G$2,1)-1,1),"")</f>
        <v>Bonhomme Hiver 
(St-Jean/Gd-Lancy)</v>
      </c>
      <c r="H81" s="148">
        <f ca="1">IFERROR(INDEX(INDIRECT($A81&amp;"!$X$5:$X$200",TRUE),MATCH(Planif!$B81,INDIRECT($A81&amp;"!$B$5:$B$200",TRUE),0)+RIGHT(G$2,1)-1,1),"")</f>
        <v>0</v>
      </c>
      <c r="I81" s="149">
        <f ca="1">IFERROR(INDEX(INDIRECT($A81&amp;"!$Y$5:$Y$200",TRUE),MATCH(Planif!$B81,INDIRECT($A81&amp;"!$B$5:$B$200",TRUE),0)+RIGHT(G$2,1)-1,1),"")</f>
        <v>0</v>
      </c>
      <c r="J81" s="256"/>
      <c r="K81" s="150"/>
      <c r="L81" s="446" t="str">
        <f ca="1">IFERROR(IF(COUNTIF(INDIRECT($A81&amp;"!$B$5:$B$196",TRUE),Planif!$B81)&gt;=VALUE(RIGHT(L$2,1)),INDEX(INDIRECT($A81&amp;"!$A$5:$A$196",TRUE),MATCH(Planif!$B81,INDIRECT($A81&amp;"!$B$5:$B$196",TRUE),0)+RIGHT(L$2,1)-1,1),""),"")</f>
        <v>Bonhomme Hiver Carouge</v>
      </c>
      <c r="M81" s="151">
        <f ca="1">IFERROR(IF(COUNTIF(INDIRECT($A81&amp;"!$B$5:$B$196",TRUE),Planif!$B81)&gt;=VALUE(RIGHT(L$2,1)),INDEX(INDIRECT($A81&amp;"!$X$5:$X$196",TRUE),MATCH(Planif!$B81,INDIRECT($A81&amp;"!$B$5:$B$196",TRUE),0)+RIGHT(L$2,1)-1,1),""),"")</f>
        <v>0</v>
      </c>
      <c r="N81" s="149">
        <f ca="1">IFERROR(IF(COUNTIF(INDIRECT($A81&amp;"!$B$5:$B$196",TRUE),Planif!$B81)&gt;=VALUE(RIGHT(L$2,1)),INDEX(INDIRECT($A81&amp;"!$Y$5:$Y$196",TRUE),MATCH(Planif!$B81,INDIRECT($A81&amp;"!$B$5:$B$196",TRUE),0)+RIGHT(L$2,1)-1,1),""),"")</f>
        <v>0</v>
      </c>
      <c r="O81" s="256"/>
      <c r="P81" s="152"/>
      <c r="Q81" s="407" t="str">
        <f ca="1">IFERROR(IF(COUNTIF(INDIRECT($A81&amp;"!$B$5:$B$196",TRUE),Planif!$B81)&gt;=VALUE(RIGHT(Q$2,1)),INDEX(INDIRECT($A81&amp;"!$A$5:$A$196",TRUE),MATCH(Planif!$B81,INDIRECT($A81&amp;"!$B$5:$B$196",TRUE),0)+RIGHT(Q$2,1)-1,1),""),"")</f>
        <v/>
      </c>
      <c r="R81" s="148" t="str">
        <f ca="1">IFERROR(IF(COUNTIF(INDIRECT($A81&amp;"!$B$5:$B$196",TRUE),Planif!$B81)&gt;=VALUE(RIGHT(Q$2,1)),INDEX(INDIRECT($A81&amp;"!$X$5:$X$196",TRUE),MATCH(Planif!$B81,INDIRECT($A81&amp;"!$B$5:$B$196",TRUE),0)+RIGHT(Q$2,1)-1,1),""),"")</f>
        <v/>
      </c>
      <c r="S81" s="149" t="str">
        <f ca="1">IFERROR(IF(COUNTIF(INDIRECT($A81&amp;"!$B$5:$B$196",TRUE),Planif!$B81)&gt;=VALUE(RIGHT(Q$2,1)),INDEX(INDIRECT($A81&amp;"!$Y$5:$Y$196",TRUE),MATCH(Planif!$B81,INDIRECT($A81&amp;"!$B$5:$B$196",TRUE),0)+RIGHT(Q$2,1)-1,1),""),"")</f>
        <v/>
      </c>
      <c r="T81" s="256"/>
      <c r="U81" s="150"/>
      <c r="V81" s="407" t="str">
        <f ca="1">IFERROR(IF(COUNTIF(INDIRECT($A81&amp;"!$B$5:$B$196",TRUE),Planif!$B81)&gt;=VALUE(RIGHT(V$2,1)),INDEX(INDIRECT($A81&amp;"!$A$5:$A$196",TRUE),MATCH(Planif!$B81,INDIRECT($A81&amp;"!$B$5:$B$196",TRUE),0)+RIGHT(V$2,1)-1,1),""),"")</f>
        <v/>
      </c>
      <c r="W81" s="151" t="str">
        <f ca="1">IFERROR(IF(COUNTIF(INDIRECT($A81&amp;"!$B$5:$B$196",TRUE),Planif!$B81)&gt;=VALUE(RIGHT(V$2,1)),INDEX(INDIRECT($A81&amp;"!$X$5:$X$196",TRUE),MATCH(Planif!$B81,INDIRECT($A81&amp;"!$B$5:$B$196",TRUE),0)+RIGHT(V$2,1)-1,1),""),"")</f>
        <v/>
      </c>
      <c r="X81" s="149" t="str">
        <f ca="1">IFERROR(IF(COUNTIF(INDIRECT($A81&amp;"!$B$5:$B$196",TRUE),Planif!$B81)&gt;=VALUE(RIGHT(V$2,1)),INDEX(INDIRECT($A81&amp;"!$Y$5:$Y$196",TRUE),MATCH(Planif!$B81,INDIRECT($A81&amp;"!$B$5:$B$196",TRUE),0)+RIGHT(V$2,1)-1,1),""),"")</f>
        <v/>
      </c>
      <c r="Y81" s="256"/>
      <c r="Z81" s="153"/>
      <c r="AA81" s="21"/>
    </row>
    <row r="82" spans="1:27" s="455" customFormat="1" ht="15" customHeight="1" x14ac:dyDescent="0.2">
      <c r="A82" s="459" t="str">
        <f t="shared" si="9"/>
        <v>Mars_Avril</v>
      </c>
      <c r="B82" s="421">
        <f t="shared" si="12"/>
        <v>44275</v>
      </c>
      <c r="C82" s="422">
        <f t="shared" si="7"/>
        <v>44275</v>
      </c>
      <c r="D82" s="423">
        <f t="shared" si="8"/>
        <v>44275</v>
      </c>
      <c r="E82" s="240" t="str">
        <f t="shared" ca="1" si="10"/>
        <v/>
      </c>
      <c r="F82" s="33" t="str">
        <f t="shared" ca="1" si="11"/>
        <v/>
      </c>
      <c r="G82" s="275" t="str">
        <f ca="1">IFERROR(INDEX(INDIRECT($A82&amp;"!$A$5:$A$200",TRUE),MATCH(Planif!$B82,INDIRECT($A82&amp;"!$B$5:$B$200",TRUE),0)+RIGHT(G$2,1)-1,1),"")</f>
        <v>Tarmac</v>
      </c>
      <c r="H82" s="138">
        <f ca="1">IFERROR(INDEX(INDIRECT($A82&amp;"!$X$5:$X$200",TRUE),MATCH(Planif!$B82,INDIRECT($A82&amp;"!$B$5:$B$200",TRUE),0)+RIGHT(G$2,1)-1,1),"")</f>
        <v>13</v>
      </c>
      <c r="I82" s="139">
        <f ca="1">IFERROR(INDEX(INDIRECT($A82&amp;"!$Y$5:$Y$200",TRUE),MATCH(Planif!$B82,INDIRECT($A82&amp;"!$B$5:$B$200",TRUE),0)+RIGHT(G$2,1)-1,1),"")</f>
        <v>0</v>
      </c>
      <c r="J82" s="255"/>
      <c r="K82" s="140"/>
      <c r="L82" s="447" t="str">
        <f ca="1">IFERROR(IF(COUNTIF(INDIRECT($A82&amp;"!$B$5:$B$196",TRUE),Planif!$B82)&gt;=VALUE(RIGHT(L$2,1)),INDEX(INDIRECT($A82&amp;"!$A$5:$A$196",TRUE),MATCH(Planif!$B82,INDIRECT($A82&amp;"!$B$5:$B$196",TRUE),0)+RIGHT(L$2,1)-1,1),""),"")</f>
        <v>Bonhomme hiver Pâquis</v>
      </c>
      <c r="M82" s="141">
        <f ca="1">IFERROR(IF(COUNTIF(INDIRECT($A82&amp;"!$B$5:$B$196",TRUE),Planif!$B82)&gt;=VALUE(RIGHT(L$2,1)),INDEX(INDIRECT($A82&amp;"!$X$5:$X$196",TRUE),MATCH(Planif!$B82,INDIRECT($A82&amp;"!$B$5:$B$196",TRUE),0)+RIGHT(L$2,1)-1,1),""),"")</f>
        <v>0</v>
      </c>
      <c r="N82" s="139">
        <f ca="1">IFERROR(IF(COUNTIF(INDIRECT($A82&amp;"!$B$5:$B$196",TRUE),Planif!$B82)&gt;=VALUE(RIGHT(L$2,1)),INDEX(INDIRECT($A82&amp;"!$Y$5:$Y$196",TRUE),MATCH(Planif!$B82,INDIRECT($A82&amp;"!$B$5:$B$196",TRUE),0)+RIGHT(L$2,1)-1,1),""),"")</f>
        <v>0</v>
      </c>
      <c r="O82" s="255"/>
      <c r="P82" s="142"/>
      <c r="Q82" s="411" t="str">
        <f ca="1">IFERROR(IF(COUNTIF(INDIRECT($A82&amp;"!$B$5:$B$196",TRUE),Planif!$B82)&gt;=VALUE(RIGHT(Q$2,1)),INDEX(INDIRECT($A82&amp;"!$A$5:$A$196",TRUE),MATCH(Planif!$B82,INDIRECT($A82&amp;"!$B$5:$B$196",TRUE),0)+RIGHT(Q$2,1)-1,1),""),"")</f>
        <v>Fête de la Première feuille</v>
      </c>
      <c r="R82" s="138">
        <f ca="1">IFERROR(IF(COUNTIF(INDIRECT($A82&amp;"!$B$5:$B$196",TRUE),Planif!$B82)&gt;=VALUE(RIGHT(Q$2,1)),INDEX(INDIRECT($A82&amp;"!$X$5:$X$196",TRUE),MATCH(Planif!$B82,INDIRECT($A82&amp;"!$B$5:$B$196",TRUE),0)+RIGHT(Q$2,1)-1,1),""),"")</f>
        <v>0</v>
      </c>
      <c r="S82" s="139">
        <f ca="1">IFERROR(IF(COUNTIF(INDIRECT($A82&amp;"!$B$5:$B$196",TRUE),Planif!$B82)&gt;=VALUE(RIGHT(Q$2,1)),INDEX(INDIRECT($A82&amp;"!$Y$5:$Y$196",TRUE),MATCH(Planif!$B82,INDIRECT($A82&amp;"!$B$5:$B$196",TRUE),0)+RIGHT(Q$2,1)-1,1),""),"")</f>
        <v>0</v>
      </c>
      <c r="T82" s="255"/>
      <c r="U82" s="140"/>
      <c r="V82" s="411" t="str">
        <f ca="1">IFERROR(IF(COUNTIF(INDIRECT($A82&amp;"!$B$5:$B$196",TRUE),Planif!$B82)&gt;=VALUE(RIGHT(V$2,1)),INDEX(INDIRECT($A82&amp;"!$A$5:$A$196",TRUE),MATCH(Planif!$B82,INDIRECT($A82&amp;"!$B$5:$B$196",TRUE),0)+RIGHT(V$2,1)-1,1),""),"")</f>
        <v/>
      </c>
      <c r="W82" s="141" t="str">
        <f ca="1">IFERROR(IF(COUNTIF(INDIRECT($A82&amp;"!$B$5:$B$196",TRUE),Planif!$B82)&gt;=VALUE(RIGHT(V$2,1)),INDEX(INDIRECT($A82&amp;"!$X$5:$X$196",TRUE),MATCH(Planif!$B82,INDIRECT($A82&amp;"!$B$5:$B$196",TRUE),0)+RIGHT(V$2,1)-1,1),""),"")</f>
        <v/>
      </c>
      <c r="X82" s="139" t="str">
        <f ca="1">IFERROR(IF(COUNTIF(INDIRECT($A82&amp;"!$B$5:$B$196",TRUE),Planif!$B82)&gt;=VALUE(RIGHT(V$2,1)),INDEX(INDIRECT($A82&amp;"!$Y$5:$Y$196",TRUE),MATCH(Planif!$B82,INDIRECT($A82&amp;"!$B$5:$B$196",TRUE),0)+RIGHT(V$2,1)-1,1),""),"")</f>
        <v/>
      </c>
      <c r="Y82" s="255"/>
      <c r="Z82" s="143"/>
      <c r="AA82" s="21"/>
    </row>
    <row r="83" spans="1:27" s="455" customFormat="1" ht="15" customHeight="1" x14ac:dyDescent="0.2">
      <c r="A83" s="459" t="str">
        <f t="shared" si="9"/>
        <v>Mars_Avril</v>
      </c>
      <c r="B83" s="144">
        <f t="shared" si="12"/>
        <v>44276</v>
      </c>
      <c r="C83" s="145">
        <f t="shared" si="7"/>
        <v>44276</v>
      </c>
      <c r="D83" s="146">
        <f t="shared" si="8"/>
        <v>44276</v>
      </c>
      <c r="E83" s="241" t="str">
        <f t="shared" ca="1" si="10"/>
        <v/>
      </c>
      <c r="F83" s="34" t="str">
        <f t="shared" ca="1" si="11"/>
        <v/>
      </c>
      <c r="G83" s="429" t="str">
        <f ca="1">IFERROR(INDEX(INDIRECT($A83&amp;"!$A$5:$A$200",TRUE),MATCH(Planif!$B83,INDIRECT($A83&amp;"!$B$5:$B$200",TRUE),0)+RIGHT(G$2,1)-1,1),"")</f>
        <v>Tour de Presinge</v>
      </c>
      <c r="H83" s="148">
        <f ca="1">IFERROR(INDEX(INDIRECT($A83&amp;"!$X$5:$X$200",TRUE),MATCH(Planif!$B83,INDIRECT($A83&amp;"!$B$5:$B$200",TRUE),0)+RIGHT(G$2,1)-1,1),"")</f>
        <v>0</v>
      </c>
      <c r="I83" s="149">
        <f ca="1">IFERROR(INDEX(INDIRECT($A83&amp;"!$Y$5:$Y$200",TRUE),MATCH(Planif!$B83,INDIRECT($A83&amp;"!$B$5:$B$200",TRUE),0)+RIGHT(G$2,1)-1,1),"")</f>
        <v>0</v>
      </c>
      <c r="J83" s="256"/>
      <c r="K83" s="150"/>
      <c r="L83" s="446" t="str">
        <f ca="1">IFERROR(IF(COUNTIF(INDIRECT($A83&amp;"!$B$5:$B$196",TRUE),Planif!$B83)&gt;=VALUE(RIGHT(L$2,1)),INDEX(INDIRECT($A83&amp;"!$A$5:$A$196",TRUE),MATCH(Planif!$B83,INDIRECT($A83&amp;"!$B$5:$B$196",TRUE),0)+RIGHT(L$2,1)-1,1),""),"")</f>
        <v/>
      </c>
      <c r="M83" s="151" t="str">
        <f ca="1">IFERROR(IF(COUNTIF(INDIRECT($A83&amp;"!$B$5:$B$196",TRUE),Planif!$B83)&gt;=VALUE(RIGHT(L$2,1)),INDEX(INDIRECT($A83&amp;"!$X$5:$X$196",TRUE),MATCH(Planif!$B83,INDIRECT($A83&amp;"!$B$5:$B$196",TRUE),0)+RIGHT(L$2,1)-1,1),""),"")</f>
        <v/>
      </c>
      <c r="N83" s="149" t="str">
        <f ca="1">IFERROR(IF(COUNTIF(INDIRECT($A83&amp;"!$B$5:$B$196",TRUE),Planif!$B83)&gt;=VALUE(RIGHT(L$2,1)),INDEX(INDIRECT($A83&amp;"!$Y$5:$Y$196",TRUE),MATCH(Planif!$B83,INDIRECT($A83&amp;"!$B$5:$B$196",TRUE),0)+RIGHT(L$2,1)-1,1),""),"")</f>
        <v/>
      </c>
      <c r="O83" s="256"/>
      <c r="P83" s="152"/>
      <c r="Q83" s="407" t="str">
        <f ca="1">IFERROR(IF(COUNTIF(INDIRECT($A83&amp;"!$B$5:$B$196",TRUE),Planif!$B83)&gt;=VALUE(RIGHT(Q$2,1)),INDEX(INDIRECT($A83&amp;"!$A$5:$A$196",TRUE),MATCH(Planif!$B83,INDIRECT($A83&amp;"!$B$5:$B$196",TRUE),0)+RIGHT(Q$2,1)-1,1),""),"")</f>
        <v/>
      </c>
      <c r="R83" s="148" t="str">
        <f ca="1">IFERROR(IF(COUNTIF(INDIRECT($A83&amp;"!$B$5:$B$196",TRUE),Planif!$B83)&gt;=VALUE(RIGHT(Q$2,1)),INDEX(INDIRECT($A83&amp;"!$X$5:$X$196",TRUE),MATCH(Planif!$B83,INDIRECT($A83&amp;"!$B$5:$B$196",TRUE),0)+RIGHT(Q$2,1)-1,1),""),"")</f>
        <v/>
      </c>
      <c r="S83" s="149" t="str">
        <f ca="1">IFERROR(IF(COUNTIF(INDIRECT($A83&amp;"!$B$5:$B$196",TRUE),Planif!$B83)&gt;=VALUE(RIGHT(Q$2,1)),INDEX(INDIRECT($A83&amp;"!$Y$5:$Y$196",TRUE),MATCH(Planif!$B83,INDIRECT($A83&amp;"!$B$5:$B$196",TRUE),0)+RIGHT(Q$2,1)-1,1),""),"")</f>
        <v/>
      </c>
      <c r="T83" s="256"/>
      <c r="U83" s="150"/>
      <c r="V83" s="407" t="str">
        <f ca="1">IFERROR(IF(COUNTIF(INDIRECT($A83&amp;"!$B$5:$B$196",TRUE),Planif!$B83)&gt;=VALUE(RIGHT(V$2,1)),INDEX(INDIRECT($A83&amp;"!$A$5:$A$196",TRUE),MATCH(Planif!$B83,INDIRECT($A83&amp;"!$B$5:$B$196",TRUE),0)+RIGHT(V$2,1)-1,1),""),"")</f>
        <v/>
      </c>
      <c r="W83" s="151" t="str">
        <f ca="1">IFERROR(IF(COUNTIF(INDIRECT($A83&amp;"!$B$5:$B$196",TRUE),Planif!$B83)&gt;=VALUE(RIGHT(V$2,1)),INDEX(INDIRECT($A83&amp;"!$X$5:$X$196",TRUE),MATCH(Planif!$B83,INDIRECT($A83&amp;"!$B$5:$B$196",TRUE),0)+RIGHT(V$2,1)-1,1),""),"")</f>
        <v/>
      </c>
      <c r="X83" s="149" t="str">
        <f ca="1">IFERROR(IF(COUNTIF(INDIRECT($A83&amp;"!$B$5:$B$196",TRUE),Planif!$B83)&gt;=VALUE(RIGHT(V$2,1)),INDEX(INDIRECT($A83&amp;"!$Y$5:$Y$196",TRUE),MATCH(Planif!$B83,INDIRECT($A83&amp;"!$B$5:$B$196",TRUE),0)+RIGHT(V$2,1)-1,1),""),"")</f>
        <v/>
      </c>
      <c r="Y83" s="256"/>
      <c r="Z83" s="153"/>
      <c r="AA83" s="21"/>
    </row>
    <row r="84" spans="1:27" s="455" customFormat="1" ht="15" customHeight="1" x14ac:dyDescent="0.2">
      <c r="A84" s="459" t="str">
        <f t="shared" si="9"/>
        <v>Mars_Avril</v>
      </c>
      <c r="B84" s="421">
        <f t="shared" si="12"/>
        <v>44277</v>
      </c>
      <c r="C84" s="422">
        <f t="shared" si="7"/>
        <v>44277</v>
      </c>
      <c r="D84" s="423">
        <f t="shared" si="8"/>
        <v>44277</v>
      </c>
      <c r="E84" s="240" t="str">
        <f t="shared" ca="1" si="10"/>
        <v/>
      </c>
      <c r="F84" s="33" t="str">
        <f t="shared" ca="1" si="11"/>
        <v/>
      </c>
      <c r="G84" s="275" t="str">
        <f ca="1">IFERROR(INDEX(INDIRECT($A84&amp;"!$A$5:$A$200",TRUE),MATCH(Planif!$B84,INDIRECT($A84&amp;"!$B$5:$B$200",TRUE),0)+RIGHT(G$2,1)-1,1),"")</f>
        <v/>
      </c>
      <c r="H84" s="138" t="str">
        <f ca="1">IFERROR(INDEX(INDIRECT($A84&amp;"!$X$5:$X$200",TRUE),MATCH(Planif!$B84,INDIRECT($A84&amp;"!$B$5:$B$200",TRUE),0)+RIGHT(G$2,1)-1,1),"")</f>
        <v/>
      </c>
      <c r="I84" s="139" t="str">
        <f ca="1">IFERROR(INDEX(INDIRECT($A84&amp;"!$Y$5:$Y$200",TRUE),MATCH(Planif!$B84,INDIRECT($A84&amp;"!$B$5:$B$200",TRUE),0)+RIGHT(G$2,1)-1,1),"")</f>
        <v/>
      </c>
      <c r="J84" s="255"/>
      <c r="K84" s="140"/>
      <c r="L84" s="447" t="str">
        <f ca="1">IFERROR(IF(COUNTIF(INDIRECT($A84&amp;"!$B$5:$B$196",TRUE),Planif!$B84)&gt;=VALUE(RIGHT(L$2,1)),INDEX(INDIRECT($A84&amp;"!$A$5:$A$196",TRUE),MATCH(Planif!$B84,INDIRECT($A84&amp;"!$B$5:$B$196",TRUE),0)+RIGHT(L$2,1)-1,1),""),"")</f>
        <v/>
      </c>
      <c r="M84" s="141" t="str">
        <f ca="1">IFERROR(IF(COUNTIF(INDIRECT($A84&amp;"!$B$5:$B$196",TRUE),Planif!$B84)&gt;=VALUE(RIGHT(L$2,1)),INDEX(INDIRECT($A84&amp;"!$X$5:$X$196",TRUE),MATCH(Planif!$B84,INDIRECT($A84&amp;"!$B$5:$B$196",TRUE),0)+RIGHT(L$2,1)-1,1),""),"")</f>
        <v/>
      </c>
      <c r="N84" s="139" t="str">
        <f ca="1">IFERROR(IF(COUNTIF(INDIRECT($A84&amp;"!$B$5:$B$196",TRUE),Planif!$B84)&gt;=VALUE(RIGHT(L$2,1)),INDEX(INDIRECT($A84&amp;"!$Y$5:$Y$196",TRUE),MATCH(Planif!$B84,INDIRECT($A84&amp;"!$B$5:$B$196",TRUE),0)+RIGHT(L$2,1)-1,1),""),"")</f>
        <v/>
      </c>
      <c r="O84" s="255"/>
      <c r="P84" s="142"/>
      <c r="Q84" s="411" t="str">
        <f ca="1">IFERROR(IF(COUNTIF(INDIRECT($A84&amp;"!$B$5:$B$196",TRUE),Planif!$B84)&gt;=VALUE(RIGHT(Q$2,1)),INDEX(INDIRECT($A84&amp;"!$A$5:$A$196",TRUE),MATCH(Planif!$B84,INDIRECT($A84&amp;"!$B$5:$B$196",TRUE),0)+RIGHT(Q$2,1)-1,1),""),"")</f>
        <v/>
      </c>
      <c r="R84" s="138" t="str">
        <f ca="1">IFERROR(IF(COUNTIF(INDIRECT($A84&amp;"!$B$5:$B$196",TRUE),Planif!$B84)&gt;=VALUE(RIGHT(Q$2,1)),INDEX(INDIRECT($A84&amp;"!$X$5:$X$196",TRUE),MATCH(Planif!$B84,INDIRECT($A84&amp;"!$B$5:$B$196",TRUE),0)+RIGHT(Q$2,1)-1,1),""),"")</f>
        <v/>
      </c>
      <c r="S84" s="139" t="str">
        <f ca="1">IFERROR(IF(COUNTIF(INDIRECT($A84&amp;"!$B$5:$B$196",TRUE),Planif!$B84)&gt;=VALUE(RIGHT(Q$2,1)),INDEX(INDIRECT($A84&amp;"!$Y$5:$Y$196",TRUE),MATCH(Planif!$B84,INDIRECT($A84&amp;"!$B$5:$B$196",TRUE),0)+RIGHT(Q$2,1)-1,1),""),"")</f>
        <v/>
      </c>
      <c r="T84" s="255"/>
      <c r="U84" s="140"/>
      <c r="V84" s="411" t="str">
        <f ca="1">IFERROR(IF(COUNTIF(INDIRECT($A84&amp;"!$B$5:$B$196",TRUE),Planif!$B84)&gt;=VALUE(RIGHT(V$2,1)),INDEX(INDIRECT($A84&amp;"!$A$5:$A$196",TRUE),MATCH(Planif!$B84,INDIRECT($A84&amp;"!$B$5:$B$196",TRUE),0)+RIGHT(V$2,1)-1,1),""),"")</f>
        <v/>
      </c>
      <c r="W84" s="141" t="str">
        <f ca="1">IFERROR(IF(COUNTIF(INDIRECT($A84&amp;"!$B$5:$B$196",TRUE),Planif!$B84)&gt;=VALUE(RIGHT(V$2,1)),INDEX(INDIRECT($A84&amp;"!$X$5:$X$196",TRUE),MATCH(Planif!$B84,INDIRECT($A84&amp;"!$B$5:$B$196",TRUE),0)+RIGHT(V$2,1)-1,1),""),"")</f>
        <v/>
      </c>
      <c r="X84" s="139" t="str">
        <f ca="1">IFERROR(IF(COUNTIF(INDIRECT($A84&amp;"!$B$5:$B$196",TRUE),Planif!$B84)&gt;=VALUE(RIGHT(V$2,1)),INDEX(INDIRECT($A84&amp;"!$Y$5:$Y$196",TRUE),MATCH(Planif!$B84,INDIRECT($A84&amp;"!$B$5:$B$196",TRUE),0)+RIGHT(V$2,1)-1,1),""),"")</f>
        <v/>
      </c>
      <c r="Y84" s="255"/>
      <c r="Z84" s="143"/>
      <c r="AA84" s="21"/>
    </row>
    <row r="85" spans="1:27" s="455" customFormat="1" ht="15" customHeight="1" x14ac:dyDescent="0.2">
      <c r="A85" s="459" t="str">
        <f t="shared" si="9"/>
        <v>Mars_Avril</v>
      </c>
      <c r="B85" s="144">
        <f t="shared" si="12"/>
        <v>44278</v>
      </c>
      <c r="C85" s="145">
        <f t="shared" si="7"/>
        <v>44278</v>
      </c>
      <c r="D85" s="146">
        <f t="shared" si="8"/>
        <v>44278</v>
      </c>
      <c r="E85" s="241" t="str">
        <f t="shared" ca="1" si="10"/>
        <v/>
      </c>
      <c r="F85" s="34" t="str">
        <f t="shared" ca="1" si="11"/>
        <v/>
      </c>
      <c r="G85" s="429" t="str">
        <f ca="1">IFERROR(INDEX(INDIRECT($A85&amp;"!$A$5:$A$200",TRUE),MATCH(Planif!$B85,INDIRECT($A85&amp;"!$B$5:$B$200",TRUE),0)+RIGHT(G$2,1)-1,1),"")</f>
        <v/>
      </c>
      <c r="H85" s="148" t="str">
        <f ca="1">IFERROR(INDEX(INDIRECT($A85&amp;"!$X$5:$X$200",TRUE),MATCH(Planif!$B85,INDIRECT($A85&amp;"!$B$5:$B$200",TRUE),0)+RIGHT(G$2,1)-1,1),"")</f>
        <v/>
      </c>
      <c r="I85" s="149" t="str">
        <f ca="1">IFERROR(INDEX(INDIRECT($A85&amp;"!$Y$5:$Y$200",TRUE),MATCH(Planif!$B85,INDIRECT($A85&amp;"!$B$5:$B$200",TRUE),0)+RIGHT(G$2,1)-1,1),"")</f>
        <v/>
      </c>
      <c r="J85" s="256"/>
      <c r="K85" s="150"/>
      <c r="L85" s="446" t="str">
        <f ca="1">IFERROR(IF(COUNTIF(INDIRECT($A85&amp;"!$B$5:$B$196",TRUE),Planif!$B85)&gt;=VALUE(RIGHT(L$2,1)),INDEX(INDIRECT($A85&amp;"!$A$5:$A$196",TRUE),MATCH(Planif!$B85,INDIRECT($A85&amp;"!$B$5:$B$196",TRUE),0)+RIGHT(L$2,1)-1,1),""),"")</f>
        <v/>
      </c>
      <c r="M85" s="151" t="str">
        <f ca="1">IFERROR(IF(COUNTIF(INDIRECT($A85&amp;"!$B$5:$B$196",TRUE),Planif!$B85)&gt;=VALUE(RIGHT(L$2,1)),INDEX(INDIRECT($A85&amp;"!$X$5:$X$196",TRUE),MATCH(Planif!$B85,INDIRECT($A85&amp;"!$B$5:$B$196",TRUE),0)+RIGHT(L$2,1)-1,1),""),"")</f>
        <v/>
      </c>
      <c r="N85" s="149" t="str">
        <f ca="1">IFERROR(IF(COUNTIF(INDIRECT($A85&amp;"!$B$5:$B$196",TRUE),Planif!$B85)&gt;=VALUE(RIGHT(L$2,1)),INDEX(INDIRECT($A85&amp;"!$Y$5:$Y$196",TRUE),MATCH(Planif!$B85,INDIRECT($A85&amp;"!$B$5:$B$196",TRUE),0)+RIGHT(L$2,1)-1,1),""),"")</f>
        <v/>
      </c>
      <c r="O85" s="256"/>
      <c r="P85" s="152"/>
      <c r="Q85" s="407" t="str">
        <f ca="1">IFERROR(IF(COUNTIF(INDIRECT($A85&amp;"!$B$5:$B$196",TRUE),Planif!$B85)&gt;=VALUE(RIGHT(Q$2,1)),INDEX(INDIRECT($A85&amp;"!$A$5:$A$196",TRUE),MATCH(Planif!$B85,INDIRECT($A85&amp;"!$B$5:$B$196",TRUE),0)+RIGHT(Q$2,1)-1,1),""),"")</f>
        <v/>
      </c>
      <c r="R85" s="148" t="str">
        <f ca="1">IFERROR(IF(COUNTIF(INDIRECT($A85&amp;"!$B$5:$B$196",TRUE),Planif!$B85)&gt;=VALUE(RIGHT(Q$2,1)),INDEX(INDIRECT($A85&amp;"!$X$5:$X$196",TRUE),MATCH(Planif!$B85,INDIRECT($A85&amp;"!$B$5:$B$196",TRUE),0)+RIGHT(Q$2,1)-1,1),""),"")</f>
        <v/>
      </c>
      <c r="S85" s="149" t="str">
        <f ca="1">IFERROR(IF(COUNTIF(INDIRECT($A85&amp;"!$B$5:$B$196",TRUE),Planif!$B85)&gt;=VALUE(RIGHT(Q$2,1)),INDEX(INDIRECT($A85&amp;"!$Y$5:$Y$196",TRUE),MATCH(Planif!$B85,INDIRECT($A85&amp;"!$B$5:$B$196",TRUE),0)+RIGHT(Q$2,1)-1,1),""),"")</f>
        <v/>
      </c>
      <c r="T85" s="256"/>
      <c r="U85" s="150"/>
      <c r="V85" s="407" t="str">
        <f ca="1">IFERROR(IF(COUNTIF(INDIRECT($A85&amp;"!$B$5:$B$196",TRUE),Planif!$B85)&gt;=VALUE(RIGHT(V$2,1)),INDEX(INDIRECT($A85&amp;"!$A$5:$A$196",TRUE),MATCH(Planif!$B85,INDIRECT($A85&amp;"!$B$5:$B$196",TRUE),0)+RIGHT(V$2,1)-1,1),""),"")</f>
        <v/>
      </c>
      <c r="W85" s="151" t="str">
        <f ca="1">IFERROR(IF(COUNTIF(INDIRECT($A85&amp;"!$B$5:$B$196",TRUE),Planif!$B85)&gt;=VALUE(RIGHT(V$2,1)),INDEX(INDIRECT($A85&amp;"!$X$5:$X$196",TRUE),MATCH(Planif!$B85,INDIRECT($A85&amp;"!$B$5:$B$196",TRUE),0)+RIGHT(V$2,1)-1,1),""),"")</f>
        <v/>
      </c>
      <c r="X85" s="149" t="str">
        <f ca="1">IFERROR(IF(COUNTIF(INDIRECT($A85&amp;"!$B$5:$B$196",TRUE),Planif!$B85)&gt;=VALUE(RIGHT(V$2,1)),INDEX(INDIRECT($A85&amp;"!$Y$5:$Y$196",TRUE),MATCH(Planif!$B85,INDIRECT($A85&amp;"!$B$5:$B$196",TRUE),0)+RIGHT(V$2,1)-1,1),""),"")</f>
        <v/>
      </c>
      <c r="Y85" s="256"/>
      <c r="Z85" s="153"/>
      <c r="AA85" s="21"/>
    </row>
    <row r="86" spans="1:27" s="455" customFormat="1" ht="15" customHeight="1" x14ac:dyDescent="0.2">
      <c r="A86" s="459" t="str">
        <f t="shared" si="9"/>
        <v>Mars_Avril</v>
      </c>
      <c r="B86" s="421">
        <f t="shared" si="12"/>
        <v>44279</v>
      </c>
      <c r="C86" s="422">
        <f t="shared" si="7"/>
        <v>44279</v>
      </c>
      <c r="D86" s="423">
        <f t="shared" si="8"/>
        <v>44279</v>
      </c>
      <c r="E86" s="240" t="str">
        <f t="shared" ca="1" si="10"/>
        <v/>
      </c>
      <c r="F86" s="33" t="str">
        <f t="shared" ca="1" si="11"/>
        <v/>
      </c>
      <c r="G86" s="275" t="str">
        <f ca="1">IFERROR(INDEX(INDIRECT($A86&amp;"!$A$5:$A$200",TRUE),MATCH(Planif!$B86,INDIRECT($A86&amp;"!$B$5:$B$200",TRUE),0)+RIGHT(G$2,1)-1,1),"")</f>
        <v>Prestation de serment de 
l'école de Police</v>
      </c>
      <c r="H86" s="138">
        <f ca="1">IFERROR(INDEX(INDIRECT($A86&amp;"!$X$5:$X$200",TRUE),MATCH(Planif!$B86,INDIRECT($A86&amp;"!$B$5:$B$200",TRUE),0)+RIGHT(G$2,1)-1,1),"")</f>
        <v>5</v>
      </c>
      <c r="I86" s="139">
        <f ca="1">IFERROR(INDEX(INDIRECT($A86&amp;"!$Y$5:$Y$200",TRUE),MATCH(Planif!$B86,INDIRECT($A86&amp;"!$B$5:$B$200",TRUE),0)+RIGHT(G$2,1)-1,1),"")</f>
        <v>5</v>
      </c>
      <c r="J86" s="255"/>
      <c r="K86" s="140"/>
      <c r="L86" s="447" t="str">
        <f ca="1">IFERROR(IF(COUNTIF(INDIRECT($A86&amp;"!$B$5:$B$196",TRUE),Planif!$B86)&gt;=VALUE(RIGHT(L$2,1)),INDEX(INDIRECT($A86&amp;"!$A$5:$A$196",TRUE),MATCH(Planif!$B86,INDIRECT($A86&amp;"!$B$5:$B$196",TRUE),0)+RIGHT(L$2,1)-1,1),""),"")</f>
        <v>Salon des Inventions - Palexpo</v>
      </c>
      <c r="M86" s="141">
        <f ca="1">IFERROR(IF(COUNTIF(INDIRECT($A86&amp;"!$B$5:$B$196",TRUE),Planif!$B86)&gt;=VALUE(RIGHT(L$2,1)),INDEX(INDIRECT($A86&amp;"!$X$5:$X$196",TRUE),MATCH(Planif!$B86,INDIRECT($A86&amp;"!$B$5:$B$196",TRUE),0)+RIGHT(L$2,1)-1,1),""),"")</f>
        <v>0</v>
      </c>
      <c r="N86" s="139">
        <f ca="1">IFERROR(IF(COUNTIF(INDIRECT($A86&amp;"!$B$5:$B$196",TRUE),Planif!$B86)&gt;=VALUE(RIGHT(L$2,1)),INDEX(INDIRECT($A86&amp;"!$Y$5:$Y$196",TRUE),MATCH(Planif!$B86,INDIRECT($A86&amp;"!$B$5:$B$196",TRUE),0)+RIGHT(L$2,1)-1,1),""),"")</f>
        <v>0</v>
      </c>
      <c r="O86" s="255"/>
      <c r="P86" s="142"/>
      <c r="Q86" s="411" t="str">
        <f ca="1">IFERROR(IF(COUNTIF(INDIRECT($A86&amp;"!$B$5:$B$196",TRUE),Planif!$B86)&gt;=VALUE(RIGHT(Q$2,1)),INDEX(INDIRECT($A86&amp;"!$A$5:$A$196",TRUE),MATCH(Planif!$B86,INDIRECT($A86&amp;"!$B$5:$B$196",TRUE),0)+RIGHT(Q$2,1)-1,1),""),"")</f>
        <v/>
      </c>
      <c r="R86" s="138" t="str">
        <f ca="1">IFERROR(IF(COUNTIF(INDIRECT($A86&amp;"!$B$5:$B$196",TRUE),Planif!$B86)&gt;=VALUE(RIGHT(Q$2,1)),INDEX(INDIRECT($A86&amp;"!$X$5:$X$196",TRUE),MATCH(Planif!$B86,INDIRECT($A86&amp;"!$B$5:$B$196",TRUE),0)+RIGHT(Q$2,1)-1,1),""),"")</f>
        <v/>
      </c>
      <c r="S86" s="139" t="str">
        <f ca="1">IFERROR(IF(COUNTIF(INDIRECT($A86&amp;"!$B$5:$B$196",TRUE),Planif!$B86)&gt;=VALUE(RIGHT(Q$2,1)),INDEX(INDIRECT($A86&amp;"!$Y$5:$Y$196",TRUE),MATCH(Planif!$B86,INDIRECT($A86&amp;"!$B$5:$B$196",TRUE),0)+RIGHT(Q$2,1)-1,1),""),"")</f>
        <v/>
      </c>
      <c r="T86" s="255"/>
      <c r="U86" s="140"/>
      <c r="V86" s="411" t="str">
        <f ca="1">IFERROR(IF(COUNTIF(INDIRECT($A86&amp;"!$B$5:$B$196",TRUE),Planif!$B86)&gt;=VALUE(RIGHT(V$2,1)),INDEX(INDIRECT($A86&amp;"!$A$5:$A$196",TRUE),MATCH(Planif!$B86,INDIRECT($A86&amp;"!$B$5:$B$196",TRUE),0)+RIGHT(V$2,1)-1,1),""),"")</f>
        <v/>
      </c>
      <c r="W86" s="141" t="str">
        <f ca="1">IFERROR(IF(COUNTIF(INDIRECT($A86&amp;"!$B$5:$B$196",TRUE),Planif!$B86)&gt;=VALUE(RIGHT(V$2,1)),INDEX(INDIRECT($A86&amp;"!$X$5:$X$196",TRUE),MATCH(Planif!$B86,INDIRECT($A86&amp;"!$B$5:$B$196",TRUE),0)+RIGHT(V$2,1)-1,1),""),"")</f>
        <v/>
      </c>
      <c r="X86" s="139" t="str">
        <f ca="1">IFERROR(IF(COUNTIF(INDIRECT($A86&amp;"!$B$5:$B$196",TRUE),Planif!$B86)&gt;=VALUE(RIGHT(V$2,1)),INDEX(INDIRECT($A86&amp;"!$Y$5:$Y$196",TRUE),MATCH(Planif!$B86,INDIRECT($A86&amp;"!$B$5:$B$196",TRUE),0)+RIGHT(V$2,1)-1,1),""),"")</f>
        <v/>
      </c>
      <c r="Y86" s="255"/>
      <c r="Z86" s="143"/>
      <c r="AA86" s="21"/>
    </row>
    <row r="87" spans="1:27" s="455" customFormat="1" ht="15" customHeight="1" x14ac:dyDescent="0.2">
      <c r="A87" s="459" t="str">
        <f t="shared" si="9"/>
        <v>Mars_Avril</v>
      </c>
      <c r="B87" s="144">
        <f t="shared" si="12"/>
        <v>44280</v>
      </c>
      <c r="C87" s="145">
        <f t="shared" si="7"/>
        <v>44280</v>
      </c>
      <c r="D87" s="146">
        <f t="shared" si="8"/>
        <v>44280</v>
      </c>
      <c r="E87" s="241" t="str">
        <f t="shared" ca="1" si="10"/>
        <v/>
      </c>
      <c r="F87" s="34" t="str">
        <f t="shared" ca="1" si="11"/>
        <v/>
      </c>
      <c r="G87" s="429" t="str">
        <f ca="1">IFERROR(INDEX(INDIRECT($A87&amp;"!$A$5:$A$200",TRUE),MATCH(Planif!$B87,INDIRECT($A87&amp;"!$B$5:$B$200",TRUE),0)+RIGHT(G$2,1)-1,1),"")</f>
        <v/>
      </c>
      <c r="H87" s="148" t="str">
        <f ca="1">IFERROR(INDEX(INDIRECT($A87&amp;"!$X$5:$X$200",TRUE),MATCH(Planif!$B87,INDIRECT($A87&amp;"!$B$5:$B$200",TRUE),0)+RIGHT(G$2,1)-1,1),"")</f>
        <v/>
      </c>
      <c r="I87" s="149" t="str">
        <f ca="1">IFERROR(INDEX(INDIRECT($A87&amp;"!$Y$5:$Y$200",TRUE),MATCH(Planif!$B87,INDIRECT($A87&amp;"!$B$5:$B$200",TRUE),0)+RIGHT(G$2,1)-1,1),"")</f>
        <v/>
      </c>
      <c r="J87" s="256"/>
      <c r="K87" s="150"/>
      <c r="L87" s="446" t="str">
        <f ca="1">IFERROR(IF(COUNTIF(INDIRECT($A87&amp;"!$B$5:$B$196",TRUE),Planif!$B87)&gt;=VALUE(RIGHT(L$2,1)),INDEX(INDIRECT($A87&amp;"!$A$5:$A$196",TRUE),MATCH(Planif!$B87,INDIRECT($A87&amp;"!$B$5:$B$196",TRUE),0)+RIGHT(L$2,1)-1,1),""),"")</f>
        <v/>
      </c>
      <c r="M87" s="151" t="str">
        <f ca="1">IFERROR(IF(COUNTIF(INDIRECT($A87&amp;"!$B$5:$B$196",TRUE),Planif!$B87)&gt;=VALUE(RIGHT(L$2,1)),INDEX(INDIRECT($A87&amp;"!$X$5:$X$196",TRUE),MATCH(Planif!$B87,INDIRECT($A87&amp;"!$B$5:$B$196",TRUE),0)+RIGHT(L$2,1)-1,1),""),"")</f>
        <v/>
      </c>
      <c r="N87" s="149" t="str">
        <f ca="1">IFERROR(IF(COUNTIF(INDIRECT($A87&amp;"!$B$5:$B$196",TRUE),Planif!$B87)&gt;=VALUE(RIGHT(L$2,1)),INDEX(INDIRECT($A87&amp;"!$Y$5:$Y$196",TRUE),MATCH(Planif!$B87,INDIRECT($A87&amp;"!$B$5:$B$196",TRUE),0)+RIGHT(L$2,1)-1,1),""),"")</f>
        <v/>
      </c>
      <c r="O87" s="256"/>
      <c r="P87" s="152"/>
      <c r="Q87" s="407" t="str">
        <f ca="1">IFERROR(IF(COUNTIF(INDIRECT($A87&amp;"!$B$5:$B$196",TRUE),Planif!$B87)&gt;=VALUE(RIGHT(Q$2,1)),INDEX(INDIRECT($A87&amp;"!$A$5:$A$196",TRUE),MATCH(Planif!$B87,INDIRECT($A87&amp;"!$B$5:$B$196",TRUE),0)+RIGHT(Q$2,1)-1,1),""),"")</f>
        <v/>
      </c>
      <c r="R87" s="148" t="str">
        <f ca="1">IFERROR(IF(COUNTIF(INDIRECT($A87&amp;"!$B$5:$B$196",TRUE),Planif!$B87)&gt;=VALUE(RIGHT(Q$2,1)),INDEX(INDIRECT($A87&amp;"!$X$5:$X$196",TRUE),MATCH(Planif!$B87,INDIRECT($A87&amp;"!$B$5:$B$196",TRUE),0)+RIGHT(Q$2,1)-1,1),""),"")</f>
        <v/>
      </c>
      <c r="S87" s="149" t="str">
        <f ca="1">IFERROR(IF(COUNTIF(INDIRECT($A87&amp;"!$B$5:$B$196",TRUE),Planif!$B87)&gt;=VALUE(RIGHT(Q$2,1)),INDEX(INDIRECT($A87&amp;"!$Y$5:$Y$196",TRUE),MATCH(Planif!$B87,INDIRECT($A87&amp;"!$B$5:$B$196",TRUE),0)+RIGHT(Q$2,1)-1,1),""),"")</f>
        <v/>
      </c>
      <c r="T87" s="256"/>
      <c r="U87" s="150"/>
      <c r="V87" s="407" t="str">
        <f ca="1">IFERROR(IF(COUNTIF(INDIRECT($A87&amp;"!$B$5:$B$196",TRUE),Planif!$B87)&gt;=VALUE(RIGHT(V$2,1)),INDEX(INDIRECT($A87&amp;"!$A$5:$A$196",TRUE),MATCH(Planif!$B87,INDIRECT($A87&amp;"!$B$5:$B$196",TRUE),0)+RIGHT(V$2,1)-1,1),""),"")</f>
        <v/>
      </c>
      <c r="W87" s="151" t="str">
        <f ca="1">IFERROR(IF(COUNTIF(INDIRECT($A87&amp;"!$B$5:$B$196",TRUE),Planif!$B87)&gt;=VALUE(RIGHT(V$2,1)),INDEX(INDIRECT($A87&amp;"!$X$5:$X$196",TRUE),MATCH(Planif!$B87,INDIRECT($A87&amp;"!$B$5:$B$196",TRUE),0)+RIGHT(V$2,1)-1,1),""),"")</f>
        <v/>
      </c>
      <c r="X87" s="149" t="str">
        <f ca="1">IFERROR(IF(COUNTIF(INDIRECT($A87&amp;"!$B$5:$B$196",TRUE),Planif!$B87)&gt;=VALUE(RIGHT(V$2,1)),INDEX(INDIRECT($A87&amp;"!$Y$5:$Y$196",TRUE),MATCH(Planif!$B87,INDIRECT($A87&amp;"!$B$5:$B$196",TRUE),0)+RIGHT(V$2,1)-1,1),""),"")</f>
        <v/>
      </c>
      <c r="Y87" s="256"/>
      <c r="Z87" s="153"/>
      <c r="AA87" s="21"/>
    </row>
    <row r="88" spans="1:27" s="455" customFormat="1" ht="15" customHeight="1" x14ac:dyDescent="0.2">
      <c r="A88" s="459" t="str">
        <f t="shared" si="9"/>
        <v>Mars_Avril</v>
      </c>
      <c r="B88" s="421">
        <f t="shared" si="12"/>
        <v>44281</v>
      </c>
      <c r="C88" s="422">
        <f t="shared" si="7"/>
        <v>44281</v>
      </c>
      <c r="D88" s="423">
        <f t="shared" si="8"/>
        <v>44281</v>
      </c>
      <c r="E88" s="240" t="str">
        <f t="shared" ca="1" si="10"/>
        <v/>
      </c>
      <c r="F88" s="33" t="str">
        <f t="shared" ca="1" si="11"/>
        <v/>
      </c>
      <c r="G88" s="275" t="str">
        <f ca="1">IFERROR(INDEX(INDIRECT($A88&amp;"!$A$5:$A$200",TRUE),MATCH(Planif!$B88,INDIRECT($A88&amp;"!$B$5:$B$200",TRUE),0)+RIGHT(G$2,1)-1,1),"")</f>
        <v/>
      </c>
      <c r="H88" s="138" t="str">
        <f ca="1">IFERROR(INDEX(INDIRECT($A88&amp;"!$X$5:$X$200",TRUE),MATCH(Planif!$B88,INDIRECT($A88&amp;"!$B$5:$B$200",TRUE),0)+RIGHT(G$2,1)-1,1),"")</f>
        <v/>
      </c>
      <c r="I88" s="139" t="str">
        <f ca="1">IFERROR(INDEX(INDIRECT($A88&amp;"!$Y$5:$Y$200",TRUE),MATCH(Planif!$B88,INDIRECT($A88&amp;"!$B$5:$B$200",TRUE),0)+RIGHT(G$2,1)-1,1),"")</f>
        <v/>
      </c>
      <c r="J88" s="255"/>
      <c r="K88" s="140"/>
      <c r="L88" s="447" t="str">
        <f ca="1">IFERROR(IF(COUNTIF(INDIRECT($A88&amp;"!$B$5:$B$196",TRUE),Planif!$B88)&gt;=VALUE(RIGHT(L$2,1)),INDEX(INDIRECT($A88&amp;"!$A$5:$A$196",TRUE),MATCH(Planif!$B88,INDIRECT($A88&amp;"!$B$5:$B$196",TRUE),0)+RIGHT(L$2,1)-1,1),""),"")</f>
        <v/>
      </c>
      <c r="M88" s="141" t="str">
        <f ca="1">IFERROR(IF(COUNTIF(INDIRECT($A88&amp;"!$B$5:$B$196",TRUE),Planif!$B88)&gt;=VALUE(RIGHT(L$2,1)),INDEX(INDIRECT($A88&amp;"!$X$5:$X$196",TRUE),MATCH(Planif!$B88,INDIRECT($A88&amp;"!$B$5:$B$196",TRUE),0)+RIGHT(L$2,1)-1,1),""),"")</f>
        <v/>
      </c>
      <c r="N88" s="139" t="str">
        <f ca="1">IFERROR(IF(COUNTIF(INDIRECT($A88&amp;"!$B$5:$B$196",TRUE),Planif!$B88)&gt;=VALUE(RIGHT(L$2,1)),INDEX(INDIRECT($A88&amp;"!$Y$5:$Y$196",TRUE),MATCH(Planif!$B88,INDIRECT($A88&amp;"!$B$5:$B$196",TRUE),0)+RIGHT(L$2,1)-1,1),""),"")</f>
        <v/>
      </c>
      <c r="O88" s="255"/>
      <c r="P88" s="142"/>
      <c r="Q88" s="411" t="str">
        <f ca="1">IFERROR(IF(COUNTIF(INDIRECT($A88&amp;"!$B$5:$B$196",TRUE),Planif!$B88)&gt;=VALUE(RIGHT(Q$2,1)),INDEX(INDIRECT($A88&amp;"!$A$5:$A$196",TRUE),MATCH(Planif!$B88,INDIRECT($A88&amp;"!$B$5:$B$196",TRUE),0)+RIGHT(Q$2,1)-1,1),""),"")</f>
        <v/>
      </c>
      <c r="R88" s="138" t="str">
        <f ca="1">IFERROR(IF(COUNTIF(INDIRECT($A88&amp;"!$B$5:$B$196",TRUE),Planif!$B88)&gt;=VALUE(RIGHT(Q$2,1)),INDEX(INDIRECT($A88&amp;"!$X$5:$X$196",TRUE),MATCH(Planif!$B88,INDIRECT($A88&amp;"!$B$5:$B$196",TRUE),0)+RIGHT(Q$2,1)-1,1),""),"")</f>
        <v/>
      </c>
      <c r="S88" s="139" t="str">
        <f ca="1">IFERROR(IF(COUNTIF(INDIRECT($A88&amp;"!$B$5:$B$196",TRUE),Planif!$B88)&gt;=VALUE(RIGHT(Q$2,1)),INDEX(INDIRECT($A88&amp;"!$Y$5:$Y$196",TRUE),MATCH(Planif!$B88,INDIRECT($A88&amp;"!$B$5:$B$196",TRUE),0)+RIGHT(Q$2,1)-1,1),""),"")</f>
        <v/>
      </c>
      <c r="T88" s="255"/>
      <c r="U88" s="140"/>
      <c r="V88" s="411" t="str">
        <f ca="1">IFERROR(IF(COUNTIF(INDIRECT($A88&amp;"!$B$5:$B$196",TRUE),Planif!$B88)&gt;=VALUE(RIGHT(V$2,1)),INDEX(INDIRECT($A88&amp;"!$A$5:$A$196",TRUE),MATCH(Planif!$B88,INDIRECT($A88&amp;"!$B$5:$B$196",TRUE),0)+RIGHT(V$2,1)-1,1),""),"")</f>
        <v/>
      </c>
      <c r="W88" s="141" t="str">
        <f ca="1">IFERROR(IF(COUNTIF(INDIRECT($A88&amp;"!$B$5:$B$196",TRUE),Planif!$B88)&gt;=VALUE(RIGHT(V$2,1)),INDEX(INDIRECT($A88&amp;"!$X$5:$X$196",TRUE),MATCH(Planif!$B88,INDIRECT($A88&amp;"!$B$5:$B$196",TRUE),0)+RIGHT(V$2,1)-1,1),""),"")</f>
        <v/>
      </c>
      <c r="X88" s="139" t="str">
        <f ca="1">IFERROR(IF(COUNTIF(INDIRECT($A88&amp;"!$B$5:$B$196",TRUE),Planif!$B88)&gt;=VALUE(RIGHT(V$2,1)),INDEX(INDIRECT($A88&amp;"!$Y$5:$Y$196",TRUE),MATCH(Planif!$B88,INDIRECT($A88&amp;"!$B$5:$B$196",TRUE),0)+RIGHT(V$2,1)-1,1),""),"")</f>
        <v/>
      </c>
      <c r="Y88" s="255"/>
      <c r="Z88" s="143"/>
      <c r="AA88" s="21"/>
    </row>
    <row r="89" spans="1:27" s="455" customFormat="1" ht="15" customHeight="1" x14ac:dyDescent="0.2">
      <c r="A89" s="459" t="str">
        <f t="shared" si="9"/>
        <v>Mars_Avril</v>
      </c>
      <c r="B89" s="144">
        <f t="shared" si="12"/>
        <v>44282</v>
      </c>
      <c r="C89" s="145">
        <f>B89</f>
        <v>44282</v>
      </c>
      <c r="D89" s="146">
        <f>B89</f>
        <v>44282</v>
      </c>
      <c r="E89" s="241" t="str">
        <f t="shared" ca="1" si="10"/>
        <v/>
      </c>
      <c r="F89" s="34" t="str">
        <f t="shared" ca="1" si="11"/>
        <v/>
      </c>
      <c r="G89" s="429" t="str">
        <f ca="1">IFERROR(INDEX(INDIRECT($A89&amp;"!$A$5:$A$200",TRUE),MATCH(Planif!$B89,INDIRECT($A89&amp;"!$B$5:$B$200",TRUE),0)+RIGHT(G$2,1)-1,1),"")</f>
        <v>Tarmac</v>
      </c>
      <c r="H89" s="148">
        <f ca="1">IFERROR(INDEX(INDIRECT($A89&amp;"!$X$5:$X$200",TRUE),MATCH(Planif!$B89,INDIRECT($A89&amp;"!$B$5:$B$200",TRUE),0)+RIGHT(G$2,1)-1,1),"")</f>
        <v>13</v>
      </c>
      <c r="I89" s="149">
        <f ca="1">IFERROR(INDEX(INDIRECT($A89&amp;"!$Y$5:$Y$200",TRUE),MATCH(Planif!$B89,INDIRECT($A89&amp;"!$B$5:$B$200",TRUE),0)+RIGHT(G$2,1)-1,1),"")</f>
        <v>0</v>
      </c>
      <c r="J89" s="256"/>
      <c r="K89" s="150"/>
      <c r="L89" s="448" t="str">
        <f ca="1">IFERROR(IF(COUNTIF(INDIRECT($A89&amp;"!$B$5:$B$196",TRUE),Planif!$B89)&gt;=VALUE(RIGHT(L$2,1)),INDEX(INDIRECT($A89&amp;"!$A$5:$A$196",TRUE),MATCH(Planif!$B89,INDIRECT($A89&amp;"!$B$5:$B$196",TRUE),0)+RIGHT(L$2,1)-1,1),""),"")</f>
        <v>Festichoc à Versoix</v>
      </c>
      <c r="M89" s="151">
        <f ca="1">IFERROR(IF(COUNTIF(INDIRECT($A89&amp;"!$B$5:$B$196",TRUE),Planif!$B89)&gt;=VALUE(RIGHT(L$2,1)),INDEX(INDIRECT($A89&amp;"!$X$5:$X$196",TRUE),MATCH(Planif!$B89,INDIRECT($A89&amp;"!$B$5:$B$196",TRUE),0)+RIGHT(L$2,1)-1,1),""),"")</f>
        <v>0</v>
      </c>
      <c r="N89" s="149">
        <f ca="1">IFERROR(IF(COUNTIF(INDIRECT($A89&amp;"!$B$5:$B$196",TRUE),Planif!$B89)&gt;=VALUE(RIGHT(L$2,1)),INDEX(INDIRECT($A89&amp;"!$Y$5:$Y$196",TRUE),MATCH(Planif!$B89,INDIRECT($A89&amp;"!$B$5:$B$196",TRUE),0)+RIGHT(L$2,1)-1,1),""),"")</f>
        <v>0</v>
      </c>
      <c r="O89" s="256"/>
      <c r="P89" s="152"/>
      <c r="Q89" s="407" t="str">
        <f ca="1">IFERROR(IF(COUNTIF(INDIRECT($A89&amp;"!$B$5:$B$196",TRUE),Planif!$B89)&gt;=VALUE(RIGHT(Q$2,1)),INDEX(INDIRECT($A89&amp;"!$A$5:$A$196",TRUE),MATCH(Planif!$B89,INDIRECT($A89&amp;"!$B$5:$B$196",TRUE),0)+RIGHT(Q$2,1)-1,1),""),"")</f>
        <v/>
      </c>
      <c r="R89" s="148" t="str">
        <f ca="1">IFERROR(IF(COUNTIF(INDIRECT($A89&amp;"!$B$5:$B$196",TRUE),Planif!$B89)&gt;=VALUE(RIGHT(Q$2,1)),INDEX(INDIRECT($A89&amp;"!$X$5:$X$196",TRUE),MATCH(Planif!$B89,INDIRECT($A89&amp;"!$B$5:$B$196",TRUE),0)+RIGHT(Q$2,1)-1,1),""),"")</f>
        <v/>
      </c>
      <c r="S89" s="149" t="str">
        <f ca="1">IFERROR(IF(COUNTIF(INDIRECT($A89&amp;"!$B$5:$B$196",TRUE),Planif!$B89)&gt;=VALUE(RIGHT(Q$2,1)),INDEX(INDIRECT($A89&amp;"!$Y$5:$Y$196",TRUE),MATCH(Planif!$B89,INDIRECT($A89&amp;"!$B$5:$B$196",TRUE),0)+RIGHT(Q$2,1)-1,1),""),"")</f>
        <v/>
      </c>
      <c r="T89" s="256"/>
      <c r="U89" s="150"/>
      <c r="V89" s="407" t="str">
        <f ca="1">IFERROR(IF(COUNTIF(INDIRECT($A89&amp;"!$B$5:$B$196",TRUE),Planif!$B89)&gt;=VALUE(RIGHT(V$2,1)),INDEX(INDIRECT($A89&amp;"!$A$5:$A$196",TRUE),MATCH(Planif!$B89,INDIRECT($A89&amp;"!$B$5:$B$196",TRUE),0)+RIGHT(V$2,1)-1,1),""),"")</f>
        <v/>
      </c>
      <c r="W89" s="151" t="str">
        <f ca="1">IFERROR(IF(COUNTIF(INDIRECT($A89&amp;"!$B$5:$B$196",TRUE),Planif!$B89)&gt;=VALUE(RIGHT(V$2,1)),INDEX(INDIRECT($A89&amp;"!$X$5:$X$196",TRUE),MATCH(Planif!$B89,INDIRECT($A89&amp;"!$B$5:$B$196",TRUE),0)+RIGHT(V$2,1)-1,1),""),"")</f>
        <v/>
      </c>
      <c r="X89" s="149" t="str">
        <f ca="1">IFERROR(IF(COUNTIF(INDIRECT($A89&amp;"!$B$5:$B$196",TRUE),Planif!$B89)&gt;=VALUE(RIGHT(V$2,1)),INDEX(INDIRECT($A89&amp;"!$Y$5:$Y$196",TRUE),MATCH(Planif!$B89,INDIRECT($A89&amp;"!$B$5:$B$196",TRUE),0)+RIGHT(V$2,1)-1,1),""),"")</f>
        <v/>
      </c>
      <c r="Y89" s="256"/>
      <c r="Z89" s="153"/>
      <c r="AA89" s="21"/>
    </row>
    <row r="90" spans="1:27" s="455" customFormat="1" ht="15" customHeight="1" x14ac:dyDescent="0.2">
      <c r="A90" s="459" t="str">
        <f t="shared" si="9"/>
        <v>Mars_Avril</v>
      </c>
      <c r="B90" s="421">
        <f t="shared" si="12"/>
        <v>44283</v>
      </c>
      <c r="C90" s="422">
        <f>B90</f>
        <v>44283</v>
      </c>
      <c r="D90" s="423">
        <f>B90</f>
        <v>44283</v>
      </c>
      <c r="E90" s="240" t="str">
        <f t="shared" ca="1" si="10"/>
        <v/>
      </c>
      <c r="F90" s="33" t="str">
        <f t="shared" ca="1" si="11"/>
        <v/>
      </c>
      <c r="G90" s="275" t="str">
        <f ca="1">IFERROR(INDEX(INDIRECT($A90&amp;"!$A$5:$A$200",TRUE),MATCH(Planif!$B90,INDIRECT($A90&amp;"!$B$5:$B$200",TRUE),0)+RIGHT(G$2,1)-1,1),"")</f>
        <v>Vivicitta</v>
      </c>
      <c r="H90" s="138">
        <f ca="1">IFERROR(INDEX(INDIRECT($A90&amp;"!$X$5:$X$200",TRUE),MATCH(Planif!$B90,INDIRECT($A90&amp;"!$B$5:$B$200",TRUE),0)+RIGHT(G$2,1)-1,1),"")</f>
        <v>0</v>
      </c>
      <c r="I90" s="139">
        <f ca="1">IFERROR(INDEX(INDIRECT($A90&amp;"!$Y$5:$Y$200",TRUE),MATCH(Planif!$B90,INDIRECT($A90&amp;"!$B$5:$B$200",TRUE),0)+RIGHT(G$2,1)-1,1),"")</f>
        <v>0</v>
      </c>
      <c r="J90" s="255"/>
      <c r="K90" s="140"/>
      <c r="L90" s="447" t="str">
        <f ca="1">IFERROR(IF(COUNTIF(INDIRECT($A90&amp;"!$B$5:$B$196",TRUE),Planif!$B90)&gt;=VALUE(RIGHT(L$2,1)),INDEX(INDIRECT($A90&amp;"!$A$5:$A$196",TRUE),MATCH(Planif!$B90,INDIRECT($A90&amp;"!$B$5:$B$196",TRUE),0)+RIGHT(L$2,1)-1,1),""),"")</f>
        <v/>
      </c>
      <c r="M90" s="141" t="str">
        <f ca="1">IFERROR(IF(COUNTIF(INDIRECT($A90&amp;"!$B$5:$B$196",TRUE),Planif!$B90)&gt;=VALUE(RIGHT(L$2,1)),INDEX(INDIRECT($A90&amp;"!$X$5:$X$196",TRUE),MATCH(Planif!$B90,INDIRECT($A90&amp;"!$B$5:$B$196",TRUE),0)+RIGHT(L$2,1)-1,1),""),"")</f>
        <v/>
      </c>
      <c r="N90" s="139" t="str">
        <f ca="1">IFERROR(IF(COUNTIF(INDIRECT($A90&amp;"!$B$5:$B$196",TRUE),Planif!$B90)&gt;=VALUE(RIGHT(L$2,1)),INDEX(INDIRECT($A90&amp;"!$Y$5:$Y$196",TRUE),MATCH(Planif!$B90,INDIRECT($A90&amp;"!$B$5:$B$196",TRUE),0)+RIGHT(L$2,1)-1,1),""),"")</f>
        <v/>
      </c>
      <c r="O90" s="255"/>
      <c r="P90" s="142"/>
      <c r="Q90" s="411" t="str">
        <f ca="1">IFERROR(IF(COUNTIF(INDIRECT($A90&amp;"!$B$5:$B$196",TRUE),Planif!$B90)&gt;=VALUE(RIGHT(Q$2,1)),INDEX(INDIRECT($A90&amp;"!$A$5:$A$196",TRUE),MATCH(Planif!$B90,INDIRECT($A90&amp;"!$B$5:$B$196",TRUE),0)+RIGHT(Q$2,1)-1,1),""),"")</f>
        <v/>
      </c>
      <c r="R90" s="138" t="str">
        <f ca="1">IFERROR(IF(COUNTIF(INDIRECT($A90&amp;"!$B$5:$B$196",TRUE),Planif!$B90)&gt;=VALUE(RIGHT(Q$2,1)),INDEX(INDIRECT($A90&amp;"!$X$5:$X$196",TRUE),MATCH(Planif!$B90,INDIRECT($A90&amp;"!$B$5:$B$196",TRUE),0)+RIGHT(Q$2,1)-1,1),""),"")</f>
        <v/>
      </c>
      <c r="S90" s="139" t="str">
        <f ca="1">IFERROR(IF(COUNTIF(INDIRECT($A90&amp;"!$B$5:$B$196",TRUE),Planif!$B90)&gt;=VALUE(RIGHT(Q$2,1)),INDEX(INDIRECT($A90&amp;"!$Y$5:$Y$196",TRUE),MATCH(Planif!$B90,INDIRECT($A90&amp;"!$B$5:$B$196",TRUE),0)+RIGHT(Q$2,1)-1,1),""),"")</f>
        <v/>
      </c>
      <c r="T90" s="255"/>
      <c r="U90" s="140"/>
      <c r="V90" s="411" t="str">
        <f ca="1">IFERROR(IF(COUNTIF(INDIRECT($A90&amp;"!$B$5:$B$196",TRUE),Planif!$B90)&gt;=VALUE(RIGHT(V$2,1)),INDEX(INDIRECT($A90&amp;"!$A$5:$A$196",TRUE),MATCH(Planif!$B90,INDIRECT($A90&amp;"!$B$5:$B$196",TRUE),0)+RIGHT(V$2,1)-1,1),""),"")</f>
        <v/>
      </c>
      <c r="W90" s="141" t="str">
        <f ca="1">IFERROR(IF(COUNTIF(INDIRECT($A90&amp;"!$B$5:$B$196",TRUE),Planif!$B90)&gt;=VALUE(RIGHT(V$2,1)),INDEX(INDIRECT($A90&amp;"!$X$5:$X$196",TRUE),MATCH(Planif!$B90,INDIRECT($A90&amp;"!$B$5:$B$196",TRUE),0)+RIGHT(V$2,1)-1,1),""),"")</f>
        <v/>
      </c>
      <c r="X90" s="139" t="str">
        <f ca="1">IFERROR(IF(COUNTIF(INDIRECT($A90&amp;"!$B$5:$B$196",TRUE),Planif!$B90)&gt;=VALUE(RIGHT(V$2,1)),INDEX(INDIRECT($A90&amp;"!$Y$5:$Y$196",TRUE),MATCH(Planif!$B90,INDIRECT($A90&amp;"!$B$5:$B$196",TRUE),0)+RIGHT(V$2,1)-1,1),""),"")</f>
        <v/>
      </c>
      <c r="Y90" s="255"/>
      <c r="Z90" s="143"/>
      <c r="AA90" s="21"/>
    </row>
    <row r="91" spans="1:27" s="455" customFormat="1" ht="15" customHeight="1" x14ac:dyDescent="0.2">
      <c r="A91" s="459" t="str">
        <f t="shared" si="9"/>
        <v>Mars_Avril</v>
      </c>
      <c r="B91" s="144">
        <f t="shared" si="12"/>
        <v>44284</v>
      </c>
      <c r="C91" s="145">
        <f>B91</f>
        <v>44284</v>
      </c>
      <c r="D91" s="146">
        <f>B91</f>
        <v>44284</v>
      </c>
      <c r="E91" s="241" t="str">
        <f t="shared" ca="1" si="10"/>
        <v/>
      </c>
      <c r="F91" s="34" t="str">
        <f t="shared" ca="1" si="11"/>
        <v/>
      </c>
      <c r="G91" s="429" t="str">
        <f ca="1">IFERROR(INDEX(INDIRECT($A91&amp;"!$A$5:$A$200",TRUE),MATCH(Planif!$B91,INDIRECT($A91&amp;"!$B$5:$B$200",TRUE),0)+RIGHT(G$2,1)-1,1),"")</f>
        <v/>
      </c>
      <c r="H91" s="148" t="str">
        <f ca="1">IFERROR(INDEX(INDIRECT($A91&amp;"!$X$5:$X$200",TRUE),MATCH(Planif!$B91,INDIRECT($A91&amp;"!$B$5:$B$200",TRUE),0)+RIGHT(G$2,1)-1,1),"")</f>
        <v/>
      </c>
      <c r="I91" s="149" t="str">
        <f ca="1">IFERROR(INDEX(INDIRECT($A91&amp;"!$Y$5:$Y$200",TRUE),MATCH(Planif!$B91,INDIRECT($A91&amp;"!$B$5:$B$200",TRUE),0)+RIGHT(G$2,1)-1,1),"")</f>
        <v/>
      </c>
      <c r="J91" s="256"/>
      <c r="K91" s="150"/>
      <c r="L91" s="446" t="str">
        <f ca="1">IFERROR(IF(COUNTIF(INDIRECT($A91&amp;"!$B$5:$B$196",TRUE),Planif!$B91)&gt;=VALUE(RIGHT(L$2,1)),INDEX(INDIRECT($A91&amp;"!$A$5:$A$196",TRUE),MATCH(Planif!$B91,INDIRECT($A91&amp;"!$B$5:$B$196",TRUE),0)+RIGHT(L$2,1)-1,1),""),"")</f>
        <v/>
      </c>
      <c r="M91" s="151" t="str">
        <f ca="1">IFERROR(IF(COUNTIF(INDIRECT($A91&amp;"!$B$5:$B$196",TRUE),Planif!$B91)&gt;=VALUE(RIGHT(L$2,1)),INDEX(INDIRECT($A91&amp;"!$X$5:$X$196",TRUE),MATCH(Planif!$B91,INDIRECT($A91&amp;"!$B$5:$B$196",TRUE),0)+RIGHT(L$2,1)-1,1),""),"")</f>
        <v/>
      </c>
      <c r="N91" s="149" t="str">
        <f ca="1">IFERROR(IF(COUNTIF(INDIRECT($A91&amp;"!$B$5:$B$196",TRUE),Planif!$B91)&gt;=VALUE(RIGHT(L$2,1)),INDEX(INDIRECT($A91&amp;"!$Y$5:$Y$196",TRUE),MATCH(Planif!$B91,INDIRECT($A91&amp;"!$B$5:$B$196",TRUE),0)+RIGHT(L$2,1)-1,1),""),"")</f>
        <v/>
      </c>
      <c r="O91" s="256"/>
      <c r="P91" s="152"/>
      <c r="Q91" s="407" t="str">
        <f ca="1">IFERROR(IF(COUNTIF(INDIRECT($A91&amp;"!$B$5:$B$196",TRUE),Planif!$B91)&gt;=VALUE(RIGHT(Q$2,1)),INDEX(INDIRECT($A91&amp;"!$A$5:$A$196",TRUE),MATCH(Planif!$B91,INDIRECT($A91&amp;"!$B$5:$B$196",TRUE),0)+RIGHT(Q$2,1)-1,1),""),"")</f>
        <v/>
      </c>
      <c r="R91" s="148" t="str">
        <f ca="1">IFERROR(IF(COUNTIF(INDIRECT($A91&amp;"!$B$5:$B$196",TRUE),Planif!$B91)&gt;=VALUE(RIGHT(Q$2,1)),INDEX(INDIRECT($A91&amp;"!$X$5:$X$196",TRUE),MATCH(Planif!$B91,INDIRECT($A91&amp;"!$B$5:$B$196",TRUE),0)+RIGHT(Q$2,1)-1,1),""),"")</f>
        <v/>
      </c>
      <c r="S91" s="149" t="str">
        <f ca="1">IFERROR(IF(COUNTIF(INDIRECT($A91&amp;"!$B$5:$B$196",TRUE),Planif!$B91)&gt;=VALUE(RIGHT(Q$2,1)),INDEX(INDIRECT($A91&amp;"!$Y$5:$Y$196",TRUE),MATCH(Planif!$B91,INDIRECT($A91&amp;"!$B$5:$B$196",TRUE),0)+RIGHT(Q$2,1)-1,1),""),"")</f>
        <v/>
      </c>
      <c r="T91" s="256"/>
      <c r="U91" s="150"/>
      <c r="V91" s="407" t="str">
        <f ca="1">IFERROR(IF(COUNTIF(INDIRECT($A91&amp;"!$B$5:$B$196",TRUE),Planif!$B91)&gt;=VALUE(RIGHT(V$2,1)),INDEX(INDIRECT($A91&amp;"!$A$5:$A$196",TRUE),MATCH(Planif!$B91,INDIRECT($A91&amp;"!$B$5:$B$196",TRUE),0)+RIGHT(V$2,1)-1,1),""),"")</f>
        <v/>
      </c>
      <c r="W91" s="151" t="str">
        <f ca="1">IFERROR(IF(COUNTIF(INDIRECT($A91&amp;"!$B$5:$B$196",TRUE),Planif!$B91)&gt;=VALUE(RIGHT(V$2,1)),INDEX(INDIRECT($A91&amp;"!$X$5:$X$196",TRUE),MATCH(Planif!$B91,INDIRECT($A91&amp;"!$B$5:$B$196",TRUE),0)+RIGHT(V$2,1)-1,1),""),"")</f>
        <v/>
      </c>
      <c r="X91" s="149" t="str">
        <f ca="1">IFERROR(IF(COUNTIF(INDIRECT($A91&amp;"!$B$5:$B$196",TRUE),Planif!$B91)&gt;=VALUE(RIGHT(V$2,1)),INDEX(INDIRECT($A91&amp;"!$Y$5:$Y$196",TRUE),MATCH(Planif!$B91,INDIRECT($A91&amp;"!$B$5:$B$196",TRUE),0)+RIGHT(V$2,1)-1,1),""),"")</f>
        <v/>
      </c>
      <c r="Y91" s="256"/>
      <c r="Z91" s="153"/>
      <c r="AA91" s="21"/>
    </row>
    <row r="92" spans="1:27" s="455" customFormat="1" ht="15" customHeight="1" x14ac:dyDescent="0.2">
      <c r="A92" s="459" t="str">
        <f t="shared" si="9"/>
        <v>Mars_Avril</v>
      </c>
      <c r="B92" s="421">
        <f t="shared" si="12"/>
        <v>44285</v>
      </c>
      <c r="C92" s="422">
        <f>B92</f>
        <v>44285</v>
      </c>
      <c r="D92" s="423">
        <f>B92</f>
        <v>44285</v>
      </c>
      <c r="E92" s="240" t="str">
        <f t="shared" ca="1" si="10"/>
        <v/>
      </c>
      <c r="F92" s="33" t="str">
        <f t="shared" ca="1" si="11"/>
        <v/>
      </c>
      <c r="G92" s="275" t="str">
        <f ca="1">IFERROR(INDEX(INDIRECT($A92&amp;"!$A$5:$A$200",TRUE),MATCH(Planif!$B92,INDIRECT($A92&amp;"!$B$5:$B$200",TRUE),0)+RIGHT(G$2,1)-1,1),"")</f>
        <v/>
      </c>
      <c r="H92" s="138" t="str">
        <f ca="1">IFERROR(INDEX(INDIRECT($A92&amp;"!$X$5:$X$200",TRUE),MATCH(Planif!$B92,INDIRECT($A92&amp;"!$B$5:$B$200",TRUE),0)+RIGHT(G$2,1)-1,1),"")</f>
        <v/>
      </c>
      <c r="I92" s="139" t="str">
        <f ca="1">IFERROR(INDEX(INDIRECT($A92&amp;"!$Y$5:$Y$200",TRUE),MATCH(Planif!$B92,INDIRECT($A92&amp;"!$B$5:$B$200",TRUE),0)+RIGHT(G$2,1)-1,1),"")</f>
        <v/>
      </c>
      <c r="J92" s="255"/>
      <c r="K92" s="140"/>
      <c r="L92" s="447" t="str">
        <f ca="1">IFERROR(IF(COUNTIF(INDIRECT($A92&amp;"!$B$5:$B$196",TRUE),Planif!$B92)&gt;=VALUE(RIGHT(L$2,1)),INDEX(INDIRECT($A92&amp;"!$A$5:$A$196",TRUE),MATCH(Planif!$B92,INDIRECT($A92&amp;"!$B$5:$B$196",TRUE),0)+RIGHT(L$2,1)-1,1),""),"")</f>
        <v/>
      </c>
      <c r="M92" s="141" t="str">
        <f ca="1">IFERROR(IF(COUNTIF(INDIRECT($A92&amp;"!$B$5:$B$196",TRUE),Planif!$B92)&gt;=VALUE(RIGHT(L$2,1)),INDEX(INDIRECT($A92&amp;"!$X$5:$X$196",TRUE),MATCH(Planif!$B92,INDIRECT($A92&amp;"!$B$5:$B$196",TRUE),0)+RIGHT(L$2,1)-1,1),""),"")</f>
        <v/>
      </c>
      <c r="N92" s="139" t="str">
        <f ca="1">IFERROR(IF(COUNTIF(INDIRECT($A92&amp;"!$B$5:$B$196",TRUE),Planif!$B92)&gt;=VALUE(RIGHT(L$2,1)),INDEX(INDIRECT($A92&amp;"!$Y$5:$Y$196",TRUE),MATCH(Planif!$B92,INDIRECT($A92&amp;"!$B$5:$B$196",TRUE),0)+RIGHT(L$2,1)-1,1),""),"")</f>
        <v/>
      </c>
      <c r="O92" s="255"/>
      <c r="P92" s="142"/>
      <c r="Q92" s="411" t="str">
        <f ca="1">IFERROR(IF(COUNTIF(INDIRECT($A92&amp;"!$B$5:$B$196",TRUE),Planif!$B92)&gt;=VALUE(RIGHT(Q$2,1)),INDEX(INDIRECT($A92&amp;"!$A$5:$A$196",TRUE),MATCH(Planif!$B92,INDIRECT($A92&amp;"!$B$5:$B$196",TRUE),0)+RIGHT(Q$2,1)-1,1),""),"")</f>
        <v/>
      </c>
      <c r="R92" s="138" t="str">
        <f ca="1">IFERROR(IF(COUNTIF(INDIRECT($A92&amp;"!$B$5:$B$196",TRUE),Planif!$B92)&gt;=VALUE(RIGHT(Q$2,1)),INDEX(INDIRECT($A92&amp;"!$X$5:$X$196",TRUE),MATCH(Planif!$B92,INDIRECT($A92&amp;"!$B$5:$B$196",TRUE),0)+RIGHT(Q$2,1)-1,1),""),"")</f>
        <v/>
      </c>
      <c r="S92" s="139" t="str">
        <f ca="1">IFERROR(IF(COUNTIF(INDIRECT($A92&amp;"!$B$5:$B$196",TRUE),Planif!$B92)&gt;=VALUE(RIGHT(Q$2,1)),INDEX(INDIRECT($A92&amp;"!$Y$5:$Y$196",TRUE),MATCH(Planif!$B92,INDIRECT($A92&amp;"!$B$5:$B$196",TRUE),0)+RIGHT(Q$2,1)-1,1),""),"")</f>
        <v/>
      </c>
      <c r="T92" s="255"/>
      <c r="U92" s="140"/>
      <c r="V92" s="411" t="str">
        <f ca="1">IFERROR(IF(COUNTIF(INDIRECT($A92&amp;"!$B$5:$B$196",TRUE),Planif!$B92)&gt;=VALUE(RIGHT(V$2,1)),INDEX(INDIRECT($A92&amp;"!$A$5:$A$196",TRUE),MATCH(Planif!$B92,INDIRECT($A92&amp;"!$B$5:$B$196",TRUE),0)+RIGHT(V$2,1)-1,1),""),"")</f>
        <v/>
      </c>
      <c r="W92" s="141" t="str">
        <f ca="1">IFERROR(IF(COUNTIF(INDIRECT($A92&amp;"!$B$5:$B$196",TRUE),Planif!$B92)&gt;=VALUE(RIGHT(V$2,1)),INDEX(INDIRECT($A92&amp;"!$X$5:$X$196",TRUE),MATCH(Planif!$B92,INDIRECT($A92&amp;"!$B$5:$B$196",TRUE),0)+RIGHT(V$2,1)-1,1),""),"")</f>
        <v/>
      </c>
      <c r="X92" s="139" t="str">
        <f ca="1">IFERROR(IF(COUNTIF(INDIRECT($A92&amp;"!$B$5:$B$196",TRUE),Planif!$B92)&gt;=VALUE(RIGHT(V$2,1)),INDEX(INDIRECT($A92&amp;"!$Y$5:$Y$196",TRUE),MATCH(Planif!$B92,INDIRECT($A92&amp;"!$B$5:$B$196",TRUE),0)+RIGHT(V$2,1)-1,1),""),"")</f>
        <v/>
      </c>
      <c r="Y92" s="255"/>
      <c r="Z92" s="143"/>
      <c r="AA92" s="21"/>
    </row>
    <row r="93" spans="1:27" s="455" customFormat="1" ht="15" customHeight="1" thickBot="1" x14ac:dyDescent="0.25">
      <c r="A93" s="459" t="str">
        <f t="shared" si="9"/>
        <v>Mars_Avril</v>
      </c>
      <c r="B93" s="171">
        <f>B92+1</f>
        <v>44286</v>
      </c>
      <c r="C93" s="172">
        <f>B93</f>
        <v>44286</v>
      </c>
      <c r="D93" s="173">
        <f>B93</f>
        <v>44286</v>
      </c>
      <c r="E93" s="412" t="str">
        <f t="shared" ca="1" si="10"/>
        <v/>
      </c>
      <c r="F93" s="413" t="str">
        <f t="shared" ca="1" si="11"/>
        <v/>
      </c>
      <c r="G93" s="433" t="str">
        <f ca="1">IFERROR(INDEX(INDIRECT($A93&amp;"!$A$5:$A$200",TRUE),MATCH(Planif!$B93,INDIRECT($A93&amp;"!$B$5:$B$200",TRUE),0)+RIGHT(G$2,1)-1,1),"")</f>
        <v/>
      </c>
      <c r="H93" s="414" t="str">
        <f ca="1">IFERROR(INDEX(INDIRECT($A93&amp;"!$X$5:$X$200",TRUE),MATCH(Planif!$B93,INDIRECT($A93&amp;"!$B$5:$B$200",TRUE),0)+RIGHT(G$2,1)-1,1),"")</f>
        <v/>
      </c>
      <c r="I93" s="415" t="str">
        <f ca="1">IFERROR(INDEX(INDIRECT($A93&amp;"!$Y$5:$Y$200",TRUE),MATCH(Planif!$B93,INDIRECT($A93&amp;"!$B$5:$B$200",TRUE),0)+RIGHT(G$2,1)-1,1),"")</f>
        <v/>
      </c>
      <c r="J93" s="416"/>
      <c r="K93" s="417"/>
      <c r="L93" s="449" t="str">
        <f ca="1">IFERROR(IF(COUNTIF(INDIRECT($A93&amp;"!$B$5:$B$196",TRUE),Planif!$B93)&gt;=VALUE(RIGHT(L$2,1)),INDEX(INDIRECT($A93&amp;"!$A$5:$A$196",TRUE),MATCH(Planif!$B93,INDIRECT($A93&amp;"!$B$5:$B$196",TRUE),0)+RIGHT(L$2,1)-1,1),""),"")</f>
        <v/>
      </c>
      <c r="M93" s="418" t="str">
        <f ca="1">IFERROR(IF(COUNTIF(INDIRECT($A93&amp;"!$B$5:$B$196",TRUE),Planif!$B93)&gt;=VALUE(RIGHT(L$2,1)),INDEX(INDIRECT($A93&amp;"!$X$5:$X$196",TRUE),MATCH(Planif!$B93,INDIRECT($A93&amp;"!$B$5:$B$196",TRUE),0)+RIGHT(L$2,1)-1,1),""),"")</f>
        <v/>
      </c>
      <c r="N93" s="415" t="str">
        <f ca="1">IFERROR(IF(COUNTIF(INDIRECT($A93&amp;"!$B$5:$B$196",TRUE),Planif!$B93)&gt;=VALUE(RIGHT(L$2,1)),INDEX(INDIRECT($A93&amp;"!$Y$5:$Y$196",TRUE),MATCH(Planif!$B93,INDIRECT($A93&amp;"!$B$5:$B$196",TRUE),0)+RIGHT(L$2,1)-1,1),""),"")</f>
        <v/>
      </c>
      <c r="O93" s="416"/>
      <c r="P93" s="419"/>
      <c r="Q93" s="408" t="str">
        <f ca="1">IFERROR(IF(COUNTIF(INDIRECT($A93&amp;"!$B$5:$B$196",TRUE),Planif!$B93)&gt;=VALUE(RIGHT(Q$2,1)),INDEX(INDIRECT($A93&amp;"!$A$5:$A$196",TRUE),MATCH(Planif!$B93,INDIRECT($A93&amp;"!$B$5:$B$196",TRUE),0)+RIGHT(Q$2,1)-1,1),""),"")</f>
        <v/>
      </c>
      <c r="R93" s="414" t="str">
        <f ca="1">IFERROR(IF(COUNTIF(INDIRECT($A93&amp;"!$B$5:$B$196",TRUE),Planif!$B93)&gt;=VALUE(RIGHT(Q$2,1)),INDEX(INDIRECT($A93&amp;"!$X$5:$X$196",TRUE),MATCH(Planif!$B93,INDIRECT($A93&amp;"!$B$5:$B$196",TRUE),0)+RIGHT(Q$2,1)-1,1),""),"")</f>
        <v/>
      </c>
      <c r="S93" s="415" t="str">
        <f ca="1">IFERROR(IF(COUNTIF(INDIRECT($A93&amp;"!$B$5:$B$196",TRUE),Planif!$B93)&gt;=VALUE(RIGHT(Q$2,1)),INDEX(INDIRECT($A93&amp;"!$Y$5:$Y$196",TRUE),MATCH(Planif!$B93,INDIRECT($A93&amp;"!$B$5:$B$196",TRUE),0)+RIGHT(Q$2,1)-1,1),""),"")</f>
        <v/>
      </c>
      <c r="T93" s="416"/>
      <c r="U93" s="417"/>
      <c r="V93" s="408" t="str">
        <f ca="1">IFERROR(IF(COUNTIF(INDIRECT($A93&amp;"!$B$5:$B$196",TRUE),Planif!$B93)&gt;=VALUE(RIGHT(V$2,1)),INDEX(INDIRECT($A93&amp;"!$A$5:$A$196",TRUE),MATCH(Planif!$B93,INDIRECT($A93&amp;"!$B$5:$B$196",TRUE),0)+RIGHT(V$2,1)-1,1),""),"")</f>
        <v/>
      </c>
      <c r="W93" s="418" t="str">
        <f ca="1">IFERROR(IF(COUNTIF(INDIRECT($A93&amp;"!$B$5:$B$196",TRUE),Planif!$B93)&gt;=VALUE(RIGHT(V$2,1)),INDEX(INDIRECT($A93&amp;"!$X$5:$X$196",TRUE),MATCH(Planif!$B93,INDIRECT($A93&amp;"!$B$5:$B$196",TRUE),0)+RIGHT(V$2,1)-1,1),""),"")</f>
        <v/>
      </c>
      <c r="X93" s="415" t="str">
        <f ca="1">IFERROR(IF(COUNTIF(INDIRECT($A93&amp;"!$B$5:$B$196",TRUE),Planif!$B93)&gt;=VALUE(RIGHT(V$2,1)),INDEX(INDIRECT($A93&amp;"!$Y$5:$Y$196",TRUE),MATCH(Planif!$B93,INDIRECT($A93&amp;"!$B$5:$B$196",TRUE),0)+RIGHT(V$2,1)-1,1),""),"")</f>
        <v/>
      </c>
      <c r="Y93" s="416"/>
      <c r="Z93" s="420"/>
      <c r="AA93" s="21"/>
    </row>
    <row r="94" spans="1:27" s="455" customFormat="1" ht="15" customHeight="1" thickTop="1" x14ac:dyDescent="0.2">
      <c r="A94" s="459" t="str">
        <f t="shared" si="9"/>
        <v>Mars_Avril</v>
      </c>
      <c r="B94" s="450">
        <f>B93+1</f>
        <v>44287</v>
      </c>
      <c r="C94" s="451">
        <f t="shared" ref="C94:C157" si="13">B94</f>
        <v>44287</v>
      </c>
      <c r="D94" s="452">
        <f t="shared" ref="D94:D157" si="14">B94</f>
        <v>44287</v>
      </c>
      <c r="E94" s="243" t="str">
        <f t="shared" ca="1" si="10"/>
        <v/>
      </c>
      <c r="F94" s="40" t="str">
        <f t="shared" ca="1" si="11"/>
        <v/>
      </c>
      <c r="G94" s="409" t="str">
        <f ca="1">IFERROR(INDEX(INDIRECT($A94&amp;"!$A$5:$A$200",TRUE),MATCH(Planif!$B94,INDIRECT($A94&amp;"!$B$5:$B$200",TRUE),0)+RIGHT(G$2,1)-1,1),"")</f>
        <v>Match foot prévision</v>
      </c>
      <c r="H94" s="165">
        <f ca="1">IFERROR(INDEX(INDIRECT($A94&amp;"!$X$5:$X$200",TRUE),MATCH(Planif!$B94,INDIRECT($A94&amp;"!$B$5:$B$200",TRUE),0)+RIGHT(G$2,1)-1,1),"")</f>
        <v>15</v>
      </c>
      <c r="I94" s="166">
        <f ca="1">IFERROR(INDEX(INDIRECT($A94&amp;"!$Y$5:$Y$200",TRUE),MATCH(Planif!$B94,INDIRECT($A94&amp;"!$B$5:$B$200",TRUE),0)+RIGHT(G$2,1)-1,1),"")</f>
        <v>15</v>
      </c>
      <c r="J94" s="258"/>
      <c r="K94" s="167"/>
      <c r="L94" s="447" t="str">
        <f ca="1">IFERROR(IF(COUNTIF(INDIRECT($A94&amp;"!$B$5:$B$196",TRUE),Planif!$B94)&gt;=VALUE(RIGHT(L$2,1)),INDEX(INDIRECT($A94&amp;"!$A$5:$A$196",TRUE),MATCH(Planif!$B94,INDIRECT($A94&amp;"!$B$5:$B$196",TRUE),0)+RIGHT(L$2,1)-1,1),""),"")</f>
        <v>Réservés (prévision)</v>
      </c>
      <c r="M94" s="168">
        <f ca="1">IFERROR(IF(COUNTIF(INDIRECT($A94&amp;"!$B$5:$B$196",TRUE),Planif!$B94)&gt;=VALUE(RIGHT(L$2,1)),INDEX(INDIRECT($A94&amp;"!$X$5:$X$196",TRUE),MATCH(Planif!$B94,INDIRECT($A94&amp;"!$B$5:$B$196",TRUE),0)+RIGHT(L$2,1)-1,1),""),"")</f>
        <v>15</v>
      </c>
      <c r="N94" s="166">
        <f ca="1">IFERROR(IF(COUNTIF(INDIRECT($A94&amp;"!$B$5:$B$196",TRUE),Planif!$B94)&gt;=VALUE(RIGHT(L$2,1)),INDEX(INDIRECT($A94&amp;"!$Y$5:$Y$196",TRUE),MATCH(Planif!$B94,INDIRECT($A94&amp;"!$B$5:$B$196",TRUE),0)+RIGHT(L$2,1)-1,1),""),"")</f>
        <v>15</v>
      </c>
      <c r="O94" s="258"/>
      <c r="P94" s="169"/>
      <c r="Q94" s="411" t="str">
        <f ca="1">IFERROR(IF(COUNTIF(INDIRECT($A94&amp;"!$B$5:$B$196",TRUE),Planif!$B94)&gt;=VALUE(RIGHT(Q$2,1)),INDEX(INDIRECT($A94&amp;"!$A$5:$A$196",TRUE),MATCH(Planif!$B94,INDIRECT($A94&amp;"!$B$5:$B$196",TRUE),0)+RIGHT(Q$2,1)-1,1),""),"")</f>
        <v/>
      </c>
      <c r="R94" s="165" t="str">
        <f ca="1">IFERROR(IF(COUNTIF(INDIRECT($A94&amp;"!$B$5:$B$196",TRUE),Planif!$B94)&gt;=VALUE(RIGHT(Q$2,1)),INDEX(INDIRECT($A94&amp;"!$X$5:$X$196",TRUE),MATCH(Planif!$B94,INDIRECT($A94&amp;"!$B$5:$B$196",TRUE),0)+RIGHT(Q$2,1)-1,1),""),"")</f>
        <v/>
      </c>
      <c r="S94" s="166" t="str">
        <f ca="1">IFERROR(IF(COUNTIF(INDIRECT($A94&amp;"!$B$5:$B$196",TRUE),Planif!$B94)&gt;=VALUE(RIGHT(Q$2,1)),INDEX(INDIRECT($A94&amp;"!$Y$5:$Y$196",TRUE),MATCH(Planif!$B94,INDIRECT($A94&amp;"!$B$5:$B$196",TRUE),0)+RIGHT(Q$2,1)-1,1),""),"")</f>
        <v/>
      </c>
      <c r="T94" s="258"/>
      <c r="U94" s="167"/>
      <c r="V94" s="411" t="str">
        <f ca="1">IFERROR(IF(COUNTIF(INDIRECT($A94&amp;"!$B$5:$B$196",TRUE),Planif!$B94)&gt;=VALUE(RIGHT(V$2,1)),INDEX(INDIRECT($A94&amp;"!$A$5:$A$196",TRUE),MATCH(Planif!$B94,INDIRECT($A94&amp;"!$B$5:$B$196",TRUE),0)+RIGHT(V$2,1)-1,1),""),"")</f>
        <v/>
      </c>
      <c r="W94" s="168" t="str">
        <f ca="1">IFERROR(IF(COUNTIF(INDIRECT($A94&amp;"!$B$5:$B$196",TRUE),Planif!$B94)&gt;=VALUE(RIGHT(V$2,1)),INDEX(INDIRECT($A94&amp;"!$X$5:$X$196",TRUE),MATCH(Planif!$B94,INDIRECT($A94&amp;"!$B$5:$B$196",TRUE),0)+RIGHT(V$2,1)-1,1),""),"")</f>
        <v/>
      </c>
      <c r="X94" s="166" t="str">
        <f ca="1">IFERROR(IF(COUNTIF(INDIRECT($A94&amp;"!$B$5:$B$196",TRUE),Planif!$B94)&gt;=VALUE(RIGHT(V$2,1)),INDEX(INDIRECT($A94&amp;"!$Y$5:$Y$196",TRUE),MATCH(Planif!$B94,INDIRECT($A94&amp;"!$B$5:$B$196",TRUE),0)+RIGHT(V$2,1)-1,1),""),"")</f>
        <v/>
      </c>
      <c r="Y94" s="258"/>
      <c r="Z94" s="170"/>
      <c r="AA94" s="21"/>
    </row>
    <row r="95" spans="1:27" s="455" customFormat="1" ht="15" customHeight="1" x14ac:dyDescent="0.2">
      <c r="A95" s="459" t="str">
        <f t="shared" si="9"/>
        <v>Mars_Avril</v>
      </c>
      <c r="B95" s="197">
        <f t="shared" ref="B95:B158" si="15">B94+1</f>
        <v>44288</v>
      </c>
      <c r="C95" s="145">
        <f t="shared" si="13"/>
        <v>44288</v>
      </c>
      <c r="D95" s="146">
        <f t="shared" si="14"/>
        <v>44288</v>
      </c>
      <c r="E95" s="241" t="str">
        <f t="shared" ca="1" si="10"/>
        <v/>
      </c>
      <c r="F95" s="34" t="str">
        <f t="shared" ca="1" si="11"/>
        <v/>
      </c>
      <c r="G95" s="429" t="str">
        <f ca="1">IFERROR(INDEX(INDIRECT($A95&amp;"!$A$5:$A$200",TRUE),MATCH(Planif!$B95,INDIRECT($A95&amp;"!$B$5:$B$200",TRUE),0)+RIGHT(G$2,1)-1,1),"")</f>
        <v/>
      </c>
      <c r="H95" s="148" t="str">
        <f ca="1">IFERROR(INDEX(INDIRECT($A95&amp;"!$X$5:$X$200",TRUE),MATCH(Planif!$B95,INDIRECT($A95&amp;"!$B$5:$B$200",TRUE),0)+RIGHT(G$2,1)-1,1),"")</f>
        <v/>
      </c>
      <c r="I95" s="149" t="str">
        <f ca="1">IFERROR(INDEX(INDIRECT($A95&amp;"!$Y$5:$Y$200",TRUE),MATCH(Planif!$B95,INDIRECT($A95&amp;"!$B$5:$B$200",TRUE),0)+RIGHT(G$2,1)-1,1),"")</f>
        <v/>
      </c>
      <c r="J95" s="256"/>
      <c r="K95" s="150"/>
      <c r="L95" s="446" t="str">
        <f ca="1">IFERROR(IF(COUNTIF(INDIRECT($A95&amp;"!$B$5:$B$196",TRUE),Planif!$B95)&gt;=VALUE(RIGHT(L$2,1)),INDEX(INDIRECT($A95&amp;"!$A$5:$A$196",TRUE),MATCH(Planif!$B95,INDIRECT($A95&amp;"!$B$5:$B$196",TRUE),0)+RIGHT(L$2,1)-1,1),""),"")</f>
        <v/>
      </c>
      <c r="M95" s="151" t="str">
        <f ca="1">IFERROR(IF(COUNTIF(INDIRECT($A95&amp;"!$B$5:$B$196",TRUE),Planif!$B95)&gt;=VALUE(RIGHT(L$2,1)),INDEX(INDIRECT($A95&amp;"!$X$5:$X$196",TRUE),MATCH(Planif!$B95,INDIRECT($A95&amp;"!$B$5:$B$196",TRUE),0)+RIGHT(L$2,1)-1,1),""),"")</f>
        <v/>
      </c>
      <c r="N95" s="149" t="str">
        <f ca="1">IFERROR(IF(COUNTIF(INDIRECT($A95&amp;"!$B$5:$B$196",TRUE),Planif!$B95)&gt;=VALUE(RIGHT(L$2,1)),INDEX(INDIRECT($A95&amp;"!$Y$5:$Y$196",TRUE),MATCH(Planif!$B95,INDIRECT($A95&amp;"!$B$5:$B$196",TRUE),0)+RIGHT(L$2,1)-1,1),""),"")</f>
        <v/>
      </c>
      <c r="O95" s="256"/>
      <c r="P95" s="152"/>
      <c r="Q95" s="407" t="str">
        <f ca="1">IFERROR(IF(COUNTIF(INDIRECT($A95&amp;"!$B$5:$B$196",TRUE),Planif!$B95)&gt;=VALUE(RIGHT(Q$2,1)),INDEX(INDIRECT($A95&amp;"!$A$5:$A$196",TRUE),MATCH(Planif!$B95,INDIRECT($A95&amp;"!$B$5:$B$196",TRUE),0)+RIGHT(Q$2,1)-1,1),""),"")</f>
        <v/>
      </c>
      <c r="R95" s="148" t="str">
        <f ca="1">IFERROR(IF(COUNTIF(INDIRECT($A95&amp;"!$B$5:$B$196",TRUE),Planif!$B95)&gt;=VALUE(RIGHT(Q$2,1)),INDEX(INDIRECT($A95&amp;"!$X$5:$X$196",TRUE),MATCH(Planif!$B95,INDIRECT($A95&amp;"!$B$5:$B$196",TRUE),0)+RIGHT(Q$2,1)-1,1),""),"")</f>
        <v/>
      </c>
      <c r="S95" s="149" t="str">
        <f ca="1">IFERROR(IF(COUNTIF(INDIRECT($A95&amp;"!$B$5:$B$196",TRUE),Planif!$B95)&gt;=VALUE(RIGHT(Q$2,1)),INDEX(INDIRECT($A95&amp;"!$Y$5:$Y$196",TRUE),MATCH(Planif!$B95,INDIRECT($A95&amp;"!$B$5:$B$196",TRUE),0)+RIGHT(Q$2,1)-1,1),""),"")</f>
        <v/>
      </c>
      <c r="T95" s="256"/>
      <c r="U95" s="150"/>
      <c r="V95" s="407" t="str">
        <f ca="1">IFERROR(IF(COUNTIF(INDIRECT($A95&amp;"!$B$5:$B$196",TRUE),Planif!$B95)&gt;=VALUE(RIGHT(V$2,1)),INDEX(INDIRECT($A95&amp;"!$A$5:$A$196",TRUE),MATCH(Planif!$B95,INDIRECT($A95&amp;"!$B$5:$B$196",TRUE),0)+RIGHT(V$2,1)-1,1),""),"")</f>
        <v/>
      </c>
      <c r="W95" s="151" t="str">
        <f ca="1">IFERROR(IF(COUNTIF(INDIRECT($A95&amp;"!$B$5:$B$196",TRUE),Planif!$B95)&gt;=VALUE(RIGHT(V$2,1)),INDEX(INDIRECT($A95&amp;"!$X$5:$X$196",TRUE),MATCH(Planif!$B95,INDIRECT($A95&amp;"!$B$5:$B$196",TRUE),0)+RIGHT(V$2,1)-1,1),""),"")</f>
        <v/>
      </c>
      <c r="X95" s="149" t="str">
        <f ca="1">IFERROR(IF(COUNTIF(INDIRECT($A95&amp;"!$B$5:$B$196",TRUE),Planif!$B95)&gt;=VALUE(RIGHT(V$2,1)),INDEX(INDIRECT($A95&amp;"!$Y$5:$Y$196",TRUE),MATCH(Planif!$B95,INDIRECT($A95&amp;"!$B$5:$B$196",TRUE),0)+RIGHT(V$2,1)-1,1),""),"")</f>
        <v/>
      </c>
      <c r="Y95" s="256"/>
      <c r="Z95" s="153"/>
      <c r="AA95" s="21"/>
    </row>
    <row r="96" spans="1:27" s="455" customFormat="1" ht="15" customHeight="1" x14ac:dyDescent="0.2">
      <c r="A96" s="459" t="str">
        <f t="shared" si="9"/>
        <v>Mars_Avril</v>
      </c>
      <c r="B96" s="453">
        <f t="shared" si="15"/>
        <v>44289</v>
      </c>
      <c r="C96" s="422">
        <f t="shared" si="13"/>
        <v>44289</v>
      </c>
      <c r="D96" s="423">
        <f t="shared" si="14"/>
        <v>44289</v>
      </c>
      <c r="E96" s="240" t="str">
        <f t="shared" ca="1" si="10"/>
        <v/>
      </c>
      <c r="F96" s="33" t="str">
        <f t="shared" ca="1" si="11"/>
        <v/>
      </c>
      <c r="G96" s="275" t="str">
        <f ca="1">IFERROR(INDEX(INDIRECT($A96&amp;"!$A$5:$A$200",TRUE),MATCH(Planif!$B96,INDIRECT($A96&amp;"!$B$5:$B$200",TRUE),0)+RIGHT(G$2,1)-1,1),"")</f>
        <v>Tarmac</v>
      </c>
      <c r="H96" s="138">
        <f ca="1">IFERROR(INDEX(INDIRECT($A96&amp;"!$X$5:$X$200",TRUE),MATCH(Planif!$B96,INDIRECT($A96&amp;"!$B$5:$B$200",TRUE),0)+RIGHT(G$2,1)-1,1),"")</f>
        <v>13</v>
      </c>
      <c r="I96" s="139">
        <f ca="1">IFERROR(INDEX(INDIRECT($A96&amp;"!$Y$5:$Y$200",TRUE),MATCH(Planif!$B96,INDIRECT($A96&amp;"!$B$5:$B$200",TRUE),0)+RIGHT(G$2,1)-1,1),"")</f>
        <v>0</v>
      </c>
      <c r="J96" s="255"/>
      <c r="K96" s="140"/>
      <c r="L96" s="447" t="str">
        <f ca="1">IFERROR(IF(COUNTIF(INDIRECT($A96&amp;"!$B$5:$B$196",TRUE),Planif!$B96)&gt;=VALUE(RIGHT(L$2,1)),INDEX(INDIRECT($A96&amp;"!$A$5:$A$196",TRUE),MATCH(Planif!$B96,INDIRECT($A96&amp;"!$B$5:$B$196",TRUE),0)+RIGHT(L$2,1)-1,1),""),"")</f>
        <v/>
      </c>
      <c r="M96" s="141" t="str">
        <f ca="1">IFERROR(IF(COUNTIF(INDIRECT($A96&amp;"!$B$5:$B$196",TRUE),Planif!$B96)&gt;=VALUE(RIGHT(L$2,1)),INDEX(INDIRECT($A96&amp;"!$X$5:$X$196",TRUE),MATCH(Planif!$B96,INDIRECT($A96&amp;"!$B$5:$B$196",TRUE),0)+RIGHT(L$2,1)-1,1),""),"")</f>
        <v/>
      </c>
      <c r="N96" s="139" t="str">
        <f ca="1">IFERROR(IF(COUNTIF(INDIRECT($A96&amp;"!$B$5:$B$196",TRUE),Planif!$B96)&gt;=VALUE(RIGHT(L$2,1)),INDEX(INDIRECT($A96&amp;"!$Y$5:$Y$196",TRUE),MATCH(Planif!$B96,INDIRECT($A96&amp;"!$B$5:$B$196",TRUE),0)+RIGHT(L$2,1)-1,1),""),"")</f>
        <v/>
      </c>
      <c r="O96" s="255"/>
      <c r="P96" s="142"/>
      <c r="Q96" s="411" t="str">
        <f ca="1">IFERROR(IF(COUNTIF(INDIRECT($A96&amp;"!$B$5:$B$196",TRUE),Planif!$B96)&gt;=VALUE(RIGHT(Q$2,1)),INDEX(INDIRECT($A96&amp;"!$A$5:$A$196",TRUE),MATCH(Planif!$B96,INDIRECT($A96&amp;"!$B$5:$B$196",TRUE),0)+RIGHT(Q$2,1)-1,1),""),"")</f>
        <v/>
      </c>
      <c r="R96" s="138" t="str">
        <f ca="1">IFERROR(IF(COUNTIF(INDIRECT($A96&amp;"!$B$5:$B$196",TRUE),Planif!$B96)&gt;=VALUE(RIGHT(Q$2,1)),INDEX(INDIRECT($A96&amp;"!$X$5:$X$196",TRUE),MATCH(Planif!$B96,INDIRECT($A96&amp;"!$B$5:$B$196",TRUE),0)+RIGHT(Q$2,1)-1,1),""),"")</f>
        <v/>
      </c>
      <c r="S96" s="139" t="str">
        <f ca="1">IFERROR(IF(COUNTIF(INDIRECT($A96&amp;"!$B$5:$B$196",TRUE),Planif!$B96)&gt;=VALUE(RIGHT(Q$2,1)),INDEX(INDIRECT($A96&amp;"!$Y$5:$Y$196",TRUE),MATCH(Planif!$B96,INDIRECT($A96&amp;"!$B$5:$B$196",TRUE),0)+RIGHT(Q$2,1)-1,1),""),"")</f>
        <v/>
      </c>
      <c r="T96" s="255"/>
      <c r="U96" s="140"/>
      <c r="V96" s="411" t="str">
        <f ca="1">IFERROR(IF(COUNTIF(INDIRECT($A96&amp;"!$B$5:$B$196",TRUE),Planif!$B96)&gt;=VALUE(RIGHT(V$2,1)),INDEX(INDIRECT($A96&amp;"!$A$5:$A$196",TRUE),MATCH(Planif!$B96,INDIRECT($A96&amp;"!$B$5:$B$196",TRUE),0)+RIGHT(V$2,1)-1,1),""),"")</f>
        <v/>
      </c>
      <c r="W96" s="141" t="str">
        <f ca="1">IFERROR(IF(COUNTIF(INDIRECT($A96&amp;"!$B$5:$B$196",TRUE),Planif!$B96)&gt;=VALUE(RIGHT(V$2,1)),INDEX(INDIRECT($A96&amp;"!$X$5:$X$196",TRUE),MATCH(Planif!$B96,INDIRECT($A96&amp;"!$B$5:$B$196",TRUE),0)+RIGHT(V$2,1)-1,1),""),"")</f>
        <v/>
      </c>
      <c r="X96" s="139" t="str">
        <f ca="1">IFERROR(IF(COUNTIF(INDIRECT($A96&amp;"!$B$5:$B$196",TRUE),Planif!$B96)&gt;=VALUE(RIGHT(V$2,1)),INDEX(INDIRECT($A96&amp;"!$Y$5:$Y$196",TRUE),MATCH(Planif!$B96,INDIRECT($A96&amp;"!$B$5:$B$196",TRUE),0)+RIGHT(V$2,1)-1,1),""),"")</f>
        <v/>
      </c>
      <c r="Y96" s="255"/>
      <c r="Z96" s="143"/>
      <c r="AA96" s="21"/>
    </row>
    <row r="97" spans="1:27" s="455" customFormat="1" ht="15" customHeight="1" x14ac:dyDescent="0.2">
      <c r="A97" s="459" t="str">
        <f t="shared" si="9"/>
        <v>Mars_Avril</v>
      </c>
      <c r="B97" s="197">
        <f t="shared" si="15"/>
        <v>44290</v>
      </c>
      <c r="C97" s="145">
        <f t="shared" si="13"/>
        <v>44290</v>
      </c>
      <c r="D97" s="146">
        <f t="shared" si="14"/>
        <v>44290</v>
      </c>
      <c r="E97" s="241" t="str">
        <f t="shared" ca="1" si="10"/>
        <v/>
      </c>
      <c r="F97" s="34" t="str">
        <f t="shared" ca="1" si="11"/>
        <v/>
      </c>
      <c r="G97" s="429" t="str">
        <f ca="1">IFERROR(INDEX(INDIRECT($A97&amp;"!$A$5:$A$200",TRUE),MATCH(Planif!$B97,INDIRECT($A97&amp;"!$B$5:$B$200",TRUE),0)+RIGHT(G$2,1)-1,1),"")</f>
        <v>Tarmac</v>
      </c>
      <c r="H97" s="148">
        <f ca="1">IFERROR(INDEX(INDIRECT($A97&amp;"!$X$5:$X$200",TRUE),MATCH(Planif!$B97,INDIRECT($A97&amp;"!$B$5:$B$200",TRUE),0)+RIGHT(G$2,1)-1,1),"")</f>
        <v>14</v>
      </c>
      <c r="I97" s="149">
        <f ca="1">IFERROR(INDEX(INDIRECT($A97&amp;"!$Y$5:$Y$200",TRUE),MATCH(Planif!$B97,INDIRECT($A97&amp;"!$B$5:$B$200",TRUE),0)+RIGHT(G$2,1)-1,1),"")</f>
        <v>0</v>
      </c>
      <c r="J97" s="256"/>
      <c r="K97" s="150"/>
      <c r="L97" s="446" t="str">
        <f ca="1">IFERROR(IF(COUNTIF(INDIRECT($A97&amp;"!$B$5:$B$196",TRUE),Planif!$B97)&gt;=VALUE(RIGHT(L$2,1)),INDEX(INDIRECT($A97&amp;"!$A$5:$A$196",TRUE),MATCH(Planif!$B97,INDIRECT($A97&amp;"!$B$5:$B$196",TRUE),0)+RIGHT(L$2,1)-1,1),""),"")</f>
        <v>Course des ponts</v>
      </c>
      <c r="M97" s="151">
        <f ca="1">IFERROR(IF(COUNTIF(INDIRECT($A97&amp;"!$B$5:$B$196",TRUE),Planif!$B97)&gt;=VALUE(RIGHT(L$2,1)),INDEX(INDIRECT($A97&amp;"!$X$5:$X$196",TRUE),MATCH(Planif!$B97,INDIRECT($A97&amp;"!$B$5:$B$196",TRUE),0)+RIGHT(L$2,1)-1,1),""),"")</f>
        <v>0</v>
      </c>
      <c r="N97" s="149">
        <f ca="1">IFERROR(IF(COUNTIF(INDIRECT($A97&amp;"!$B$5:$B$196",TRUE),Planif!$B97)&gt;=VALUE(RIGHT(L$2,1)),INDEX(INDIRECT($A97&amp;"!$Y$5:$Y$196",TRUE),MATCH(Planif!$B97,INDIRECT($A97&amp;"!$B$5:$B$196",TRUE),0)+RIGHT(L$2,1)-1,1),""),"")</f>
        <v>0</v>
      </c>
      <c r="O97" s="256"/>
      <c r="P97" s="152"/>
      <c r="Q97" s="407" t="str">
        <f ca="1">IFERROR(IF(COUNTIF(INDIRECT($A97&amp;"!$B$5:$B$196",TRUE),Planif!$B97)&gt;=VALUE(RIGHT(Q$2,1)),INDEX(INDIRECT($A97&amp;"!$A$5:$A$196",TRUE),MATCH(Planif!$B97,INDIRECT($A97&amp;"!$B$5:$B$196",TRUE),0)+RIGHT(Q$2,1)-1,1),""),"")</f>
        <v/>
      </c>
      <c r="R97" s="148" t="str">
        <f ca="1">IFERROR(IF(COUNTIF(INDIRECT($A97&amp;"!$B$5:$B$196",TRUE),Planif!$B97)&gt;=VALUE(RIGHT(Q$2,1)),INDEX(INDIRECT($A97&amp;"!$X$5:$X$196",TRUE),MATCH(Planif!$B97,INDIRECT($A97&amp;"!$B$5:$B$196",TRUE),0)+RIGHT(Q$2,1)-1,1),""),"")</f>
        <v/>
      </c>
      <c r="S97" s="149" t="str">
        <f ca="1">IFERROR(IF(COUNTIF(INDIRECT($A97&amp;"!$B$5:$B$196",TRUE),Planif!$B97)&gt;=VALUE(RIGHT(Q$2,1)),INDEX(INDIRECT($A97&amp;"!$Y$5:$Y$196",TRUE),MATCH(Planif!$B97,INDIRECT($A97&amp;"!$B$5:$B$196",TRUE),0)+RIGHT(Q$2,1)-1,1),""),"")</f>
        <v/>
      </c>
      <c r="T97" s="256"/>
      <c r="U97" s="150"/>
      <c r="V97" s="407" t="str">
        <f ca="1">IFERROR(IF(COUNTIF(INDIRECT($A97&amp;"!$B$5:$B$196",TRUE),Planif!$B97)&gt;=VALUE(RIGHT(V$2,1)),INDEX(INDIRECT($A97&amp;"!$A$5:$A$196",TRUE),MATCH(Planif!$B97,INDIRECT($A97&amp;"!$B$5:$B$196",TRUE),0)+RIGHT(V$2,1)-1,1),""),"")</f>
        <v/>
      </c>
      <c r="W97" s="151" t="str">
        <f ca="1">IFERROR(IF(COUNTIF(INDIRECT($A97&amp;"!$B$5:$B$196",TRUE),Planif!$B97)&gt;=VALUE(RIGHT(V$2,1)),INDEX(INDIRECT($A97&amp;"!$X$5:$X$196",TRUE),MATCH(Planif!$B97,INDIRECT($A97&amp;"!$B$5:$B$196",TRUE),0)+RIGHT(V$2,1)-1,1),""),"")</f>
        <v/>
      </c>
      <c r="X97" s="149" t="str">
        <f ca="1">IFERROR(IF(COUNTIF(INDIRECT($A97&amp;"!$B$5:$B$196",TRUE),Planif!$B97)&gt;=VALUE(RIGHT(V$2,1)),INDEX(INDIRECT($A97&amp;"!$Y$5:$Y$196",TRUE),MATCH(Planif!$B97,INDIRECT($A97&amp;"!$B$5:$B$196",TRUE),0)+RIGHT(V$2,1)-1,1),""),"")</f>
        <v/>
      </c>
      <c r="Y97" s="256"/>
      <c r="Z97" s="153"/>
      <c r="AA97" s="21"/>
    </row>
    <row r="98" spans="1:27" s="455" customFormat="1" ht="15" customHeight="1" x14ac:dyDescent="0.2">
      <c r="A98" s="459" t="str">
        <f t="shared" si="9"/>
        <v>Mars_Avril</v>
      </c>
      <c r="B98" s="453">
        <f t="shared" si="15"/>
        <v>44291</v>
      </c>
      <c r="C98" s="422">
        <f t="shared" si="13"/>
        <v>44291</v>
      </c>
      <c r="D98" s="423">
        <f t="shared" si="14"/>
        <v>44291</v>
      </c>
      <c r="E98" s="240" t="str">
        <f t="shared" ca="1" si="10"/>
        <v/>
      </c>
      <c r="F98" s="33" t="str">
        <f t="shared" ca="1" si="11"/>
        <v/>
      </c>
      <c r="G98" s="275" t="str">
        <f ca="1">IFERROR(INDEX(INDIRECT($A98&amp;"!$A$5:$A$200",TRUE),MATCH(Planif!$B98,INDIRECT($A98&amp;"!$B$5:$B$200",TRUE),0)+RIGHT(G$2,1)-1,1),"")</f>
        <v/>
      </c>
      <c r="H98" s="138" t="str">
        <f ca="1">IFERROR(INDEX(INDIRECT($A98&amp;"!$X$5:$X$200",TRUE),MATCH(Planif!$B98,INDIRECT($A98&amp;"!$B$5:$B$200",TRUE),0)+RIGHT(G$2,1)-1,1),"")</f>
        <v/>
      </c>
      <c r="I98" s="139" t="str">
        <f ca="1">IFERROR(INDEX(INDIRECT($A98&amp;"!$Y$5:$Y$200",TRUE),MATCH(Planif!$B98,INDIRECT($A98&amp;"!$B$5:$B$200",TRUE),0)+RIGHT(G$2,1)-1,1),"")</f>
        <v/>
      </c>
      <c r="J98" s="255"/>
      <c r="K98" s="140"/>
      <c r="L98" s="447" t="str">
        <f ca="1">IFERROR(IF(COUNTIF(INDIRECT($A98&amp;"!$B$5:$B$196",TRUE),Planif!$B98)&gt;=VALUE(RIGHT(L$2,1)),INDEX(INDIRECT($A98&amp;"!$A$5:$A$196",TRUE),MATCH(Planif!$B98,INDIRECT($A98&amp;"!$B$5:$B$196",TRUE),0)+RIGHT(L$2,1)-1,1),""),"")</f>
        <v/>
      </c>
      <c r="M98" s="141" t="str">
        <f ca="1">IFERROR(IF(COUNTIF(INDIRECT($A98&amp;"!$B$5:$B$196",TRUE),Planif!$B98)&gt;=VALUE(RIGHT(L$2,1)),INDEX(INDIRECT($A98&amp;"!$X$5:$X$196",TRUE),MATCH(Planif!$B98,INDIRECT($A98&amp;"!$B$5:$B$196",TRUE),0)+RIGHT(L$2,1)-1,1),""),"")</f>
        <v/>
      </c>
      <c r="N98" s="139" t="str">
        <f ca="1">IFERROR(IF(COUNTIF(INDIRECT($A98&amp;"!$B$5:$B$196",TRUE),Planif!$B98)&gt;=VALUE(RIGHT(L$2,1)),INDEX(INDIRECT($A98&amp;"!$Y$5:$Y$196",TRUE),MATCH(Planif!$B98,INDIRECT($A98&amp;"!$B$5:$B$196",TRUE),0)+RIGHT(L$2,1)-1,1),""),"")</f>
        <v/>
      </c>
      <c r="O98" s="255"/>
      <c r="P98" s="142"/>
      <c r="Q98" s="411" t="str">
        <f ca="1">IFERROR(IF(COUNTIF(INDIRECT($A98&amp;"!$B$5:$B$196",TRUE),Planif!$B98)&gt;=VALUE(RIGHT(Q$2,1)),INDEX(INDIRECT($A98&amp;"!$A$5:$A$196",TRUE),MATCH(Planif!$B98,INDIRECT($A98&amp;"!$B$5:$B$196",TRUE),0)+RIGHT(Q$2,1)-1,1),""),"")</f>
        <v/>
      </c>
      <c r="R98" s="138" t="str">
        <f ca="1">IFERROR(IF(COUNTIF(INDIRECT($A98&amp;"!$B$5:$B$196",TRUE),Planif!$B98)&gt;=VALUE(RIGHT(Q$2,1)),INDEX(INDIRECT($A98&amp;"!$X$5:$X$196",TRUE),MATCH(Planif!$B98,INDIRECT($A98&amp;"!$B$5:$B$196",TRUE),0)+RIGHT(Q$2,1)-1,1),""),"")</f>
        <v/>
      </c>
      <c r="S98" s="139" t="str">
        <f ca="1">IFERROR(IF(COUNTIF(INDIRECT($A98&amp;"!$B$5:$B$196",TRUE),Planif!$B98)&gt;=VALUE(RIGHT(Q$2,1)),INDEX(INDIRECT($A98&amp;"!$Y$5:$Y$196",TRUE),MATCH(Planif!$B98,INDIRECT($A98&amp;"!$B$5:$B$196",TRUE),0)+RIGHT(Q$2,1)-1,1),""),"")</f>
        <v/>
      </c>
      <c r="T98" s="255"/>
      <c r="U98" s="140"/>
      <c r="V98" s="411" t="str">
        <f ca="1">IFERROR(IF(COUNTIF(INDIRECT($A98&amp;"!$B$5:$B$196",TRUE),Planif!$B98)&gt;=VALUE(RIGHT(V$2,1)),INDEX(INDIRECT($A98&amp;"!$A$5:$A$196",TRUE),MATCH(Planif!$B98,INDIRECT($A98&amp;"!$B$5:$B$196",TRUE),0)+RIGHT(V$2,1)-1,1),""),"")</f>
        <v/>
      </c>
      <c r="W98" s="141" t="str">
        <f ca="1">IFERROR(IF(COUNTIF(INDIRECT($A98&amp;"!$B$5:$B$196",TRUE),Planif!$B98)&gt;=VALUE(RIGHT(V$2,1)),INDEX(INDIRECT($A98&amp;"!$X$5:$X$196",TRUE),MATCH(Planif!$B98,INDIRECT($A98&amp;"!$B$5:$B$196",TRUE),0)+RIGHT(V$2,1)-1,1),""),"")</f>
        <v/>
      </c>
      <c r="X98" s="139" t="str">
        <f ca="1">IFERROR(IF(COUNTIF(INDIRECT($A98&amp;"!$B$5:$B$196",TRUE),Planif!$B98)&gt;=VALUE(RIGHT(V$2,1)),INDEX(INDIRECT($A98&amp;"!$Y$5:$Y$196",TRUE),MATCH(Planif!$B98,INDIRECT($A98&amp;"!$B$5:$B$196",TRUE),0)+RIGHT(V$2,1)-1,1),""),"")</f>
        <v/>
      </c>
      <c r="Y98" s="255"/>
      <c r="Z98" s="143"/>
      <c r="AA98" s="21"/>
    </row>
    <row r="99" spans="1:27" s="455" customFormat="1" ht="15" customHeight="1" x14ac:dyDescent="0.2">
      <c r="A99" s="459" t="str">
        <f t="shared" si="9"/>
        <v>Mars_Avril</v>
      </c>
      <c r="B99" s="197">
        <f t="shared" si="15"/>
        <v>44292</v>
      </c>
      <c r="C99" s="145">
        <f t="shared" si="13"/>
        <v>44292</v>
      </c>
      <c r="D99" s="146">
        <f t="shared" si="14"/>
        <v>44292</v>
      </c>
      <c r="E99" s="241" t="str">
        <f t="shared" ca="1" si="10"/>
        <v/>
      </c>
      <c r="F99" s="34" t="str">
        <f t="shared" ca="1" si="11"/>
        <v/>
      </c>
      <c r="G99" s="429" t="str">
        <f ca="1">IFERROR(INDEX(INDIRECT($A99&amp;"!$A$5:$A$200",TRUE),MATCH(Planif!$B99,INDIRECT($A99&amp;"!$B$5:$B$200",TRUE),0)+RIGHT(G$2,1)-1,1),"")</f>
        <v/>
      </c>
      <c r="H99" s="148" t="str">
        <f ca="1">IFERROR(INDEX(INDIRECT($A99&amp;"!$X$5:$X$200",TRUE),MATCH(Planif!$B99,INDIRECT($A99&amp;"!$B$5:$B$200",TRUE),0)+RIGHT(G$2,1)-1,1),"")</f>
        <v/>
      </c>
      <c r="I99" s="149" t="str">
        <f ca="1">IFERROR(INDEX(INDIRECT($A99&amp;"!$Y$5:$Y$200",TRUE),MATCH(Planif!$B99,INDIRECT($A99&amp;"!$B$5:$B$200",TRUE),0)+RIGHT(G$2,1)-1,1),"")</f>
        <v/>
      </c>
      <c r="J99" s="256"/>
      <c r="K99" s="150"/>
      <c r="L99" s="446" t="str">
        <f ca="1">IFERROR(IF(COUNTIF(INDIRECT($A99&amp;"!$B$5:$B$196",TRUE),Planif!$B99)&gt;=VALUE(RIGHT(L$2,1)),INDEX(INDIRECT($A99&amp;"!$A$5:$A$196",TRUE),MATCH(Planif!$B99,INDIRECT($A99&amp;"!$B$5:$B$196",TRUE),0)+RIGHT(L$2,1)-1,1),""),"")</f>
        <v/>
      </c>
      <c r="M99" s="151" t="str">
        <f ca="1">IFERROR(IF(COUNTIF(INDIRECT($A99&amp;"!$B$5:$B$196",TRUE),Planif!$B99)&gt;=VALUE(RIGHT(L$2,1)),INDEX(INDIRECT($A99&amp;"!$X$5:$X$196",TRUE),MATCH(Planif!$B99,INDIRECT($A99&amp;"!$B$5:$B$196",TRUE),0)+RIGHT(L$2,1)-1,1),""),"")</f>
        <v/>
      </c>
      <c r="N99" s="149" t="str">
        <f ca="1">IFERROR(IF(COUNTIF(INDIRECT($A99&amp;"!$B$5:$B$196",TRUE),Planif!$B99)&gt;=VALUE(RIGHT(L$2,1)),INDEX(INDIRECT($A99&amp;"!$Y$5:$Y$196",TRUE),MATCH(Planif!$B99,INDIRECT($A99&amp;"!$B$5:$B$196",TRUE),0)+RIGHT(L$2,1)-1,1),""),"")</f>
        <v/>
      </c>
      <c r="O99" s="256"/>
      <c r="P99" s="152"/>
      <c r="Q99" s="407" t="str">
        <f ca="1">IFERROR(IF(COUNTIF(INDIRECT($A99&amp;"!$B$5:$B$196",TRUE),Planif!$B99)&gt;=VALUE(RIGHT(Q$2,1)),INDEX(INDIRECT($A99&amp;"!$A$5:$A$196",TRUE),MATCH(Planif!$B99,INDIRECT($A99&amp;"!$B$5:$B$196",TRUE),0)+RIGHT(Q$2,1)-1,1),""),"")</f>
        <v/>
      </c>
      <c r="R99" s="148" t="str">
        <f ca="1">IFERROR(IF(COUNTIF(INDIRECT($A99&amp;"!$B$5:$B$196",TRUE),Planif!$B99)&gt;=VALUE(RIGHT(Q$2,1)),INDEX(INDIRECT($A99&amp;"!$X$5:$X$196",TRUE),MATCH(Planif!$B99,INDIRECT($A99&amp;"!$B$5:$B$196",TRUE),0)+RIGHT(Q$2,1)-1,1),""),"")</f>
        <v/>
      </c>
      <c r="S99" s="149" t="str">
        <f ca="1">IFERROR(IF(COUNTIF(INDIRECT($A99&amp;"!$B$5:$B$196",TRUE),Planif!$B99)&gt;=VALUE(RIGHT(Q$2,1)),INDEX(INDIRECT($A99&amp;"!$Y$5:$Y$196",TRUE),MATCH(Planif!$B99,INDIRECT($A99&amp;"!$B$5:$B$196",TRUE),0)+RIGHT(Q$2,1)-1,1),""),"")</f>
        <v/>
      </c>
      <c r="T99" s="256"/>
      <c r="U99" s="150"/>
      <c r="V99" s="407" t="str">
        <f ca="1">IFERROR(IF(COUNTIF(INDIRECT($A99&amp;"!$B$5:$B$196",TRUE),Planif!$B99)&gt;=VALUE(RIGHT(V$2,1)),INDEX(INDIRECT($A99&amp;"!$A$5:$A$196",TRUE),MATCH(Planif!$B99,INDIRECT($A99&amp;"!$B$5:$B$196",TRUE),0)+RIGHT(V$2,1)-1,1),""),"")</f>
        <v/>
      </c>
      <c r="W99" s="151" t="str">
        <f ca="1">IFERROR(IF(COUNTIF(INDIRECT($A99&amp;"!$B$5:$B$196",TRUE),Planif!$B99)&gt;=VALUE(RIGHT(V$2,1)),INDEX(INDIRECT($A99&amp;"!$X$5:$X$196",TRUE),MATCH(Planif!$B99,INDIRECT($A99&amp;"!$B$5:$B$196",TRUE),0)+RIGHT(V$2,1)-1,1),""),"")</f>
        <v/>
      </c>
      <c r="X99" s="149" t="str">
        <f ca="1">IFERROR(IF(COUNTIF(INDIRECT($A99&amp;"!$B$5:$B$196",TRUE),Planif!$B99)&gt;=VALUE(RIGHT(V$2,1)),INDEX(INDIRECT($A99&amp;"!$Y$5:$Y$196",TRUE),MATCH(Planif!$B99,INDIRECT($A99&amp;"!$B$5:$B$196",TRUE),0)+RIGHT(V$2,1)-1,1),""),"")</f>
        <v/>
      </c>
      <c r="Y99" s="256"/>
      <c r="Z99" s="153"/>
      <c r="AA99" s="21"/>
    </row>
    <row r="100" spans="1:27" s="455" customFormat="1" ht="15" customHeight="1" x14ac:dyDescent="0.2">
      <c r="A100" s="459" t="str">
        <f t="shared" si="9"/>
        <v>Mars_Avril</v>
      </c>
      <c r="B100" s="453">
        <f t="shared" si="15"/>
        <v>44293</v>
      </c>
      <c r="C100" s="422">
        <f t="shared" si="13"/>
        <v>44293</v>
      </c>
      <c r="D100" s="423">
        <f t="shared" si="14"/>
        <v>44293</v>
      </c>
      <c r="E100" s="240" t="str">
        <f t="shared" ca="1" si="10"/>
        <v/>
      </c>
      <c r="F100" s="33" t="str">
        <f t="shared" ca="1" si="11"/>
        <v/>
      </c>
      <c r="G100" s="275" t="str">
        <f ca="1">IFERROR(INDEX(INDIRECT($A100&amp;"!$A$5:$A$200",TRUE),MATCH(Planif!$B100,INDIRECT($A100&amp;"!$B$5:$B$200",TRUE),0)+RIGHT(G$2,1)-1,1),"")</f>
        <v/>
      </c>
      <c r="H100" s="138" t="str">
        <f ca="1">IFERROR(INDEX(INDIRECT($A100&amp;"!$X$5:$X$200",TRUE),MATCH(Planif!$B100,INDIRECT($A100&amp;"!$B$5:$B$200",TRUE),0)+RIGHT(G$2,1)-1,1),"")</f>
        <v/>
      </c>
      <c r="I100" s="139" t="str">
        <f ca="1">IFERROR(INDEX(INDIRECT($A100&amp;"!$Y$5:$Y$200",TRUE),MATCH(Planif!$B100,INDIRECT($A100&amp;"!$B$5:$B$200",TRUE),0)+RIGHT(G$2,1)-1,1),"")</f>
        <v/>
      </c>
      <c r="J100" s="255"/>
      <c r="K100" s="140"/>
      <c r="L100" s="447" t="str">
        <f ca="1">IFERROR(IF(COUNTIF(INDIRECT($A100&amp;"!$B$5:$B$196",TRUE),Planif!$B100)&gt;=VALUE(RIGHT(L$2,1)),INDEX(INDIRECT($A100&amp;"!$A$5:$A$196",TRUE),MATCH(Planif!$B100,INDIRECT($A100&amp;"!$B$5:$B$196",TRUE),0)+RIGHT(L$2,1)-1,1),""),"")</f>
        <v/>
      </c>
      <c r="M100" s="141" t="str">
        <f ca="1">IFERROR(IF(COUNTIF(INDIRECT($A100&amp;"!$B$5:$B$196",TRUE),Planif!$B100)&gt;=VALUE(RIGHT(L$2,1)),INDEX(INDIRECT($A100&amp;"!$X$5:$X$196",TRUE),MATCH(Planif!$B100,INDIRECT($A100&amp;"!$B$5:$B$196",TRUE),0)+RIGHT(L$2,1)-1,1),""),"")</f>
        <v/>
      </c>
      <c r="N100" s="139" t="str">
        <f ca="1">IFERROR(IF(COUNTIF(INDIRECT($A100&amp;"!$B$5:$B$196",TRUE),Planif!$B100)&gt;=VALUE(RIGHT(L$2,1)),INDEX(INDIRECT($A100&amp;"!$Y$5:$Y$196",TRUE),MATCH(Planif!$B100,INDIRECT($A100&amp;"!$B$5:$B$196",TRUE),0)+RIGHT(L$2,1)-1,1),""),"")</f>
        <v/>
      </c>
      <c r="O100" s="255"/>
      <c r="P100" s="142"/>
      <c r="Q100" s="411" t="str">
        <f ca="1">IFERROR(IF(COUNTIF(INDIRECT($A100&amp;"!$B$5:$B$196",TRUE),Planif!$B100)&gt;=VALUE(RIGHT(Q$2,1)),INDEX(INDIRECT($A100&amp;"!$A$5:$A$196",TRUE),MATCH(Planif!$B100,INDIRECT($A100&amp;"!$B$5:$B$196",TRUE),0)+RIGHT(Q$2,1)-1,1),""),"")</f>
        <v/>
      </c>
      <c r="R100" s="138" t="str">
        <f ca="1">IFERROR(IF(COUNTIF(INDIRECT($A100&amp;"!$B$5:$B$196",TRUE),Planif!$B100)&gt;=VALUE(RIGHT(Q$2,1)),INDEX(INDIRECT($A100&amp;"!$X$5:$X$196",TRUE),MATCH(Planif!$B100,INDIRECT($A100&amp;"!$B$5:$B$196",TRUE),0)+RIGHT(Q$2,1)-1,1),""),"")</f>
        <v/>
      </c>
      <c r="S100" s="139" t="str">
        <f ca="1">IFERROR(IF(COUNTIF(INDIRECT($A100&amp;"!$B$5:$B$196",TRUE),Planif!$B100)&gt;=VALUE(RIGHT(Q$2,1)),INDEX(INDIRECT($A100&amp;"!$Y$5:$Y$196",TRUE),MATCH(Planif!$B100,INDIRECT($A100&amp;"!$B$5:$B$196",TRUE),0)+RIGHT(Q$2,1)-1,1),""),"")</f>
        <v/>
      </c>
      <c r="T100" s="255"/>
      <c r="U100" s="140"/>
      <c r="V100" s="411" t="str">
        <f ca="1">IFERROR(IF(COUNTIF(INDIRECT($A100&amp;"!$B$5:$B$196",TRUE),Planif!$B100)&gt;=VALUE(RIGHT(V$2,1)),INDEX(INDIRECT($A100&amp;"!$A$5:$A$196",TRUE),MATCH(Planif!$B100,INDIRECT($A100&amp;"!$B$5:$B$196",TRUE),0)+RIGHT(V$2,1)-1,1),""),"")</f>
        <v/>
      </c>
      <c r="W100" s="141" t="str">
        <f ca="1">IFERROR(IF(COUNTIF(INDIRECT($A100&amp;"!$B$5:$B$196",TRUE),Planif!$B100)&gt;=VALUE(RIGHT(V$2,1)),INDEX(INDIRECT($A100&amp;"!$X$5:$X$196",TRUE),MATCH(Planif!$B100,INDIRECT($A100&amp;"!$B$5:$B$196",TRUE),0)+RIGHT(V$2,1)-1,1),""),"")</f>
        <v/>
      </c>
      <c r="X100" s="139" t="str">
        <f ca="1">IFERROR(IF(COUNTIF(INDIRECT($A100&amp;"!$B$5:$B$196",TRUE),Planif!$B100)&gt;=VALUE(RIGHT(V$2,1)),INDEX(INDIRECT($A100&amp;"!$Y$5:$Y$196",TRUE),MATCH(Planif!$B100,INDIRECT($A100&amp;"!$B$5:$B$196",TRUE),0)+RIGHT(V$2,1)-1,1),""),"")</f>
        <v/>
      </c>
      <c r="Y100" s="255"/>
      <c r="Z100" s="143"/>
      <c r="AA100" s="21"/>
    </row>
    <row r="101" spans="1:27" s="455" customFormat="1" ht="15" customHeight="1" x14ac:dyDescent="0.2">
      <c r="A101" s="459" t="str">
        <f t="shared" si="9"/>
        <v>Mars_Avril</v>
      </c>
      <c r="B101" s="197">
        <f t="shared" si="15"/>
        <v>44294</v>
      </c>
      <c r="C101" s="145">
        <f t="shared" si="13"/>
        <v>44294</v>
      </c>
      <c r="D101" s="146">
        <f t="shared" si="14"/>
        <v>44294</v>
      </c>
      <c r="E101" s="241" t="str">
        <f t="shared" ca="1" si="10"/>
        <v/>
      </c>
      <c r="F101" s="34" t="str">
        <f t="shared" ca="1" si="11"/>
        <v/>
      </c>
      <c r="G101" s="429" t="str">
        <f ca="1">IFERROR(INDEX(INDIRECT($A101&amp;"!$A$5:$A$200",TRUE),MATCH(Planif!$B101,INDIRECT($A101&amp;"!$B$5:$B$200",TRUE),0)+RIGHT(G$2,1)-1,1),"")</f>
        <v/>
      </c>
      <c r="H101" s="148" t="str">
        <f ca="1">IFERROR(INDEX(INDIRECT($A101&amp;"!$X$5:$X$200",TRUE),MATCH(Planif!$B101,INDIRECT($A101&amp;"!$B$5:$B$200",TRUE),0)+RIGHT(G$2,1)-1,1),"")</f>
        <v/>
      </c>
      <c r="I101" s="149" t="str">
        <f ca="1">IFERROR(INDEX(INDIRECT($A101&amp;"!$Y$5:$Y$200",TRUE),MATCH(Planif!$B101,INDIRECT($A101&amp;"!$B$5:$B$200",TRUE),0)+RIGHT(G$2,1)-1,1),"")</f>
        <v/>
      </c>
      <c r="J101" s="256"/>
      <c r="K101" s="150"/>
      <c r="L101" s="446" t="str">
        <f ca="1">IFERROR(IF(COUNTIF(INDIRECT($A101&amp;"!$B$5:$B$196",TRUE),Planif!$B101)&gt;=VALUE(RIGHT(L$2,1)),INDEX(INDIRECT($A101&amp;"!$A$5:$A$196",TRUE),MATCH(Planif!$B101,INDIRECT($A101&amp;"!$B$5:$B$196",TRUE),0)+RIGHT(L$2,1)-1,1),""),"")</f>
        <v/>
      </c>
      <c r="M101" s="151" t="str">
        <f ca="1">IFERROR(IF(COUNTIF(INDIRECT($A101&amp;"!$B$5:$B$196",TRUE),Planif!$B101)&gt;=VALUE(RIGHT(L$2,1)),INDEX(INDIRECT($A101&amp;"!$X$5:$X$196",TRUE),MATCH(Planif!$B101,INDIRECT($A101&amp;"!$B$5:$B$196",TRUE),0)+RIGHT(L$2,1)-1,1),""),"")</f>
        <v/>
      </c>
      <c r="N101" s="149" t="str">
        <f ca="1">IFERROR(IF(COUNTIF(INDIRECT($A101&amp;"!$B$5:$B$196",TRUE),Planif!$B101)&gt;=VALUE(RIGHT(L$2,1)),INDEX(INDIRECT($A101&amp;"!$Y$5:$Y$196",TRUE),MATCH(Planif!$B101,INDIRECT($A101&amp;"!$B$5:$B$196",TRUE),0)+RIGHT(L$2,1)-1,1),""),"")</f>
        <v/>
      </c>
      <c r="O101" s="256"/>
      <c r="P101" s="152"/>
      <c r="Q101" s="407" t="str">
        <f ca="1">IFERROR(IF(COUNTIF(INDIRECT($A101&amp;"!$B$5:$B$196",TRUE),Planif!$B101)&gt;=VALUE(RIGHT(Q$2,1)),INDEX(INDIRECT($A101&amp;"!$A$5:$A$196",TRUE),MATCH(Planif!$B101,INDIRECT($A101&amp;"!$B$5:$B$196",TRUE),0)+RIGHT(Q$2,1)-1,1),""),"")</f>
        <v/>
      </c>
      <c r="R101" s="148" t="str">
        <f ca="1">IFERROR(IF(COUNTIF(INDIRECT($A101&amp;"!$B$5:$B$196",TRUE),Planif!$B101)&gt;=VALUE(RIGHT(Q$2,1)),INDEX(INDIRECT($A101&amp;"!$X$5:$X$196",TRUE),MATCH(Planif!$B101,INDIRECT($A101&amp;"!$B$5:$B$196",TRUE),0)+RIGHT(Q$2,1)-1,1),""),"")</f>
        <v/>
      </c>
      <c r="S101" s="149" t="str">
        <f ca="1">IFERROR(IF(COUNTIF(INDIRECT($A101&amp;"!$B$5:$B$196",TRUE),Planif!$B101)&gt;=VALUE(RIGHT(Q$2,1)),INDEX(INDIRECT($A101&amp;"!$Y$5:$Y$196",TRUE),MATCH(Planif!$B101,INDIRECT($A101&amp;"!$B$5:$B$196",TRUE),0)+RIGHT(Q$2,1)-1,1),""),"")</f>
        <v/>
      </c>
      <c r="T101" s="256"/>
      <c r="U101" s="150"/>
      <c r="V101" s="407" t="str">
        <f ca="1">IFERROR(IF(COUNTIF(INDIRECT($A101&amp;"!$B$5:$B$196",TRUE),Planif!$B101)&gt;=VALUE(RIGHT(V$2,1)),INDEX(INDIRECT($A101&amp;"!$A$5:$A$196",TRUE),MATCH(Planif!$B101,INDIRECT($A101&amp;"!$B$5:$B$196",TRUE),0)+RIGHT(V$2,1)-1,1),""),"")</f>
        <v/>
      </c>
      <c r="W101" s="151" t="str">
        <f ca="1">IFERROR(IF(COUNTIF(INDIRECT($A101&amp;"!$B$5:$B$196",TRUE),Planif!$B101)&gt;=VALUE(RIGHT(V$2,1)),INDEX(INDIRECT($A101&amp;"!$X$5:$X$196",TRUE),MATCH(Planif!$B101,INDIRECT($A101&amp;"!$B$5:$B$196",TRUE),0)+RIGHT(V$2,1)-1,1),""),"")</f>
        <v/>
      </c>
      <c r="X101" s="149" t="str">
        <f ca="1">IFERROR(IF(COUNTIF(INDIRECT($A101&amp;"!$B$5:$B$196",TRUE),Planif!$B101)&gt;=VALUE(RIGHT(V$2,1)),INDEX(INDIRECT($A101&amp;"!$Y$5:$Y$196",TRUE),MATCH(Planif!$B101,INDIRECT($A101&amp;"!$B$5:$B$196",TRUE),0)+RIGHT(V$2,1)-1,1),""),"")</f>
        <v/>
      </c>
      <c r="Y101" s="256"/>
      <c r="Z101" s="153"/>
      <c r="AA101" s="21"/>
    </row>
    <row r="102" spans="1:27" s="455" customFormat="1" ht="15" customHeight="1" x14ac:dyDescent="0.2">
      <c r="A102" s="459" t="str">
        <f t="shared" si="9"/>
        <v>Mars_Avril</v>
      </c>
      <c r="B102" s="453">
        <f t="shared" si="15"/>
        <v>44295</v>
      </c>
      <c r="C102" s="422">
        <f t="shared" si="13"/>
        <v>44295</v>
      </c>
      <c r="D102" s="423">
        <f t="shared" si="14"/>
        <v>44295</v>
      </c>
      <c r="E102" s="240" t="str">
        <f t="shared" ca="1" si="10"/>
        <v/>
      </c>
      <c r="F102" s="33" t="str">
        <f t="shared" ca="1" si="11"/>
        <v/>
      </c>
      <c r="G102" s="275" t="str">
        <f ca="1">IFERROR(INDEX(INDIRECT($A102&amp;"!$A$5:$A$200",TRUE),MATCH(Planif!$B102,INDIRECT($A102&amp;"!$B$5:$B$200",TRUE),0)+RIGHT(G$2,1)-1,1),"")</f>
        <v/>
      </c>
      <c r="H102" s="138" t="str">
        <f ca="1">IFERROR(INDEX(INDIRECT($A102&amp;"!$X$5:$X$200",TRUE),MATCH(Planif!$B102,INDIRECT($A102&amp;"!$B$5:$B$200",TRUE),0)+RIGHT(G$2,1)-1,1),"")</f>
        <v/>
      </c>
      <c r="I102" s="139" t="str">
        <f ca="1">IFERROR(INDEX(INDIRECT($A102&amp;"!$Y$5:$Y$200",TRUE),MATCH(Planif!$B102,INDIRECT($A102&amp;"!$B$5:$B$200",TRUE),0)+RIGHT(G$2,1)-1,1),"")</f>
        <v/>
      </c>
      <c r="J102" s="255"/>
      <c r="K102" s="140"/>
      <c r="L102" s="447" t="str">
        <f ca="1">IFERROR(IF(COUNTIF(INDIRECT($A102&amp;"!$B$5:$B$196",TRUE),Planif!$B102)&gt;=VALUE(RIGHT(L$2,1)),INDEX(INDIRECT($A102&amp;"!$A$5:$A$196",TRUE),MATCH(Planif!$B102,INDIRECT($A102&amp;"!$B$5:$B$196",TRUE),0)+RIGHT(L$2,1)-1,1),""),"")</f>
        <v/>
      </c>
      <c r="M102" s="141" t="str">
        <f ca="1">IFERROR(IF(COUNTIF(INDIRECT($A102&amp;"!$B$5:$B$196",TRUE),Planif!$B102)&gt;=VALUE(RIGHT(L$2,1)),INDEX(INDIRECT($A102&amp;"!$X$5:$X$196",TRUE),MATCH(Planif!$B102,INDIRECT($A102&amp;"!$B$5:$B$196",TRUE),0)+RIGHT(L$2,1)-1,1),""),"")</f>
        <v/>
      </c>
      <c r="N102" s="139" t="str">
        <f ca="1">IFERROR(IF(COUNTIF(INDIRECT($A102&amp;"!$B$5:$B$196",TRUE),Planif!$B102)&gt;=VALUE(RIGHT(L$2,1)),INDEX(INDIRECT($A102&amp;"!$Y$5:$Y$196",TRUE),MATCH(Planif!$B102,INDIRECT($A102&amp;"!$B$5:$B$196",TRUE),0)+RIGHT(L$2,1)-1,1),""),"")</f>
        <v/>
      </c>
      <c r="O102" s="255"/>
      <c r="P102" s="142"/>
      <c r="Q102" s="411" t="str">
        <f ca="1">IFERROR(IF(COUNTIF(INDIRECT($A102&amp;"!$B$5:$B$196",TRUE),Planif!$B102)&gt;=VALUE(RIGHT(Q$2,1)),INDEX(INDIRECT($A102&amp;"!$A$5:$A$196",TRUE),MATCH(Planif!$B102,INDIRECT($A102&amp;"!$B$5:$B$196",TRUE),0)+RIGHT(Q$2,1)-1,1),""),"")</f>
        <v/>
      </c>
      <c r="R102" s="138" t="str">
        <f ca="1">IFERROR(IF(COUNTIF(INDIRECT($A102&amp;"!$B$5:$B$196",TRUE),Planif!$B102)&gt;=VALUE(RIGHT(Q$2,1)),INDEX(INDIRECT($A102&amp;"!$X$5:$X$196",TRUE),MATCH(Planif!$B102,INDIRECT($A102&amp;"!$B$5:$B$196",TRUE),0)+RIGHT(Q$2,1)-1,1),""),"")</f>
        <v/>
      </c>
      <c r="S102" s="139" t="str">
        <f ca="1">IFERROR(IF(COUNTIF(INDIRECT($A102&amp;"!$B$5:$B$196",TRUE),Planif!$B102)&gt;=VALUE(RIGHT(Q$2,1)),INDEX(INDIRECT($A102&amp;"!$Y$5:$Y$196",TRUE),MATCH(Planif!$B102,INDIRECT($A102&amp;"!$B$5:$B$196",TRUE),0)+RIGHT(Q$2,1)-1,1),""),"")</f>
        <v/>
      </c>
      <c r="T102" s="255"/>
      <c r="U102" s="140"/>
      <c r="V102" s="411" t="str">
        <f ca="1">IFERROR(IF(COUNTIF(INDIRECT($A102&amp;"!$B$5:$B$196",TRUE),Planif!$B102)&gt;=VALUE(RIGHT(V$2,1)),INDEX(INDIRECT($A102&amp;"!$A$5:$A$196",TRUE),MATCH(Planif!$B102,INDIRECT($A102&amp;"!$B$5:$B$196",TRUE),0)+RIGHT(V$2,1)-1,1),""),"")</f>
        <v/>
      </c>
      <c r="W102" s="141" t="str">
        <f ca="1">IFERROR(IF(COUNTIF(INDIRECT($A102&amp;"!$B$5:$B$196",TRUE),Planif!$B102)&gt;=VALUE(RIGHT(V$2,1)),INDEX(INDIRECT($A102&amp;"!$X$5:$X$196",TRUE),MATCH(Planif!$B102,INDIRECT($A102&amp;"!$B$5:$B$196",TRUE),0)+RIGHT(V$2,1)-1,1),""),"")</f>
        <v/>
      </c>
      <c r="X102" s="139" t="str">
        <f ca="1">IFERROR(IF(COUNTIF(INDIRECT($A102&amp;"!$B$5:$B$196",TRUE),Planif!$B102)&gt;=VALUE(RIGHT(V$2,1)),INDEX(INDIRECT($A102&amp;"!$Y$5:$Y$196",TRUE),MATCH(Planif!$B102,INDIRECT($A102&amp;"!$B$5:$B$196",TRUE),0)+RIGHT(V$2,1)-1,1),""),"")</f>
        <v/>
      </c>
      <c r="Y102" s="255"/>
      <c r="Z102" s="143"/>
      <c r="AA102" s="21"/>
    </row>
    <row r="103" spans="1:27" s="455" customFormat="1" ht="15" customHeight="1" x14ac:dyDescent="0.2">
      <c r="A103" s="459" t="str">
        <f t="shared" si="9"/>
        <v>Mars_Avril</v>
      </c>
      <c r="B103" s="197">
        <f t="shared" si="15"/>
        <v>44296</v>
      </c>
      <c r="C103" s="145">
        <f t="shared" si="13"/>
        <v>44296</v>
      </c>
      <c r="D103" s="146">
        <f t="shared" si="14"/>
        <v>44296</v>
      </c>
      <c r="E103" s="241" t="str">
        <f t="shared" ca="1" si="10"/>
        <v/>
      </c>
      <c r="F103" s="34" t="str">
        <f t="shared" ca="1" si="11"/>
        <v/>
      </c>
      <c r="G103" s="429" t="str">
        <f ca="1">IFERROR(INDEX(INDIRECT($A103&amp;"!$A$5:$A$200",TRUE),MATCH(Planif!$B103,INDIRECT($A103&amp;"!$B$5:$B$200",TRUE),0)+RIGHT(G$2,1)-1,1),"")</f>
        <v>Tarmac</v>
      </c>
      <c r="H103" s="148">
        <f ca="1">IFERROR(INDEX(INDIRECT($A103&amp;"!$X$5:$X$200",TRUE),MATCH(Planif!$B103,INDIRECT($A103&amp;"!$B$5:$B$200",TRUE),0)+RIGHT(G$2,1)-1,1),"")</f>
        <v>13</v>
      </c>
      <c r="I103" s="149">
        <f ca="1">IFERROR(INDEX(INDIRECT($A103&amp;"!$Y$5:$Y$200",TRUE),MATCH(Planif!$B103,INDIRECT($A103&amp;"!$B$5:$B$200",TRUE),0)+RIGHT(G$2,1)-1,1),"")</f>
        <v>0</v>
      </c>
      <c r="J103" s="256"/>
      <c r="K103" s="150"/>
      <c r="L103" s="446" t="str">
        <f ca="1">IFERROR(IF(COUNTIF(INDIRECT($A103&amp;"!$B$5:$B$196",TRUE),Planif!$B103)&gt;=VALUE(RIGHT(L$2,1)),INDEX(INDIRECT($A103&amp;"!$A$5:$A$196",TRUE),MATCH(Planif!$B103,INDIRECT($A103&amp;"!$B$5:$B$196",TRUE),0)+RIGHT(L$2,1)-1,1),""),"")</f>
        <v/>
      </c>
      <c r="M103" s="151" t="str">
        <f ca="1">IFERROR(IF(COUNTIF(INDIRECT($A103&amp;"!$B$5:$B$196",TRUE),Planif!$B103)&gt;=VALUE(RIGHT(L$2,1)),INDEX(INDIRECT($A103&amp;"!$X$5:$X$196",TRUE),MATCH(Planif!$B103,INDIRECT($A103&amp;"!$B$5:$B$196",TRUE),0)+RIGHT(L$2,1)-1,1),""),"")</f>
        <v/>
      </c>
      <c r="N103" s="149" t="str">
        <f ca="1">IFERROR(IF(COUNTIF(INDIRECT($A103&amp;"!$B$5:$B$196",TRUE),Planif!$B103)&gt;=VALUE(RIGHT(L$2,1)),INDEX(INDIRECT($A103&amp;"!$Y$5:$Y$196",TRUE),MATCH(Planif!$B103,INDIRECT($A103&amp;"!$B$5:$B$196",TRUE),0)+RIGHT(L$2,1)-1,1),""),"")</f>
        <v/>
      </c>
      <c r="O103" s="256"/>
      <c r="P103" s="152"/>
      <c r="Q103" s="407" t="str">
        <f ca="1">IFERROR(IF(COUNTIF(INDIRECT($A103&amp;"!$B$5:$B$196",TRUE),Planif!$B103)&gt;=VALUE(RIGHT(Q$2,1)),INDEX(INDIRECT($A103&amp;"!$A$5:$A$196",TRUE),MATCH(Planif!$B103,INDIRECT($A103&amp;"!$B$5:$B$196",TRUE),0)+RIGHT(Q$2,1)-1,1),""),"")</f>
        <v/>
      </c>
      <c r="R103" s="148" t="str">
        <f ca="1">IFERROR(IF(COUNTIF(INDIRECT($A103&amp;"!$B$5:$B$196",TRUE),Planif!$B103)&gt;=VALUE(RIGHT(Q$2,1)),INDEX(INDIRECT($A103&amp;"!$X$5:$X$196",TRUE),MATCH(Planif!$B103,INDIRECT($A103&amp;"!$B$5:$B$196",TRUE),0)+RIGHT(Q$2,1)-1,1),""),"")</f>
        <v/>
      </c>
      <c r="S103" s="149" t="str">
        <f ca="1">IFERROR(IF(COUNTIF(INDIRECT($A103&amp;"!$B$5:$B$196",TRUE),Planif!$B103)&gt;=VALUE(RIGHT(Q$2,1)),INDEX(INDIRECT($A103&amp;"!$Y$5:$Y$196",TRUE),MATCH(Planif!$B103,INDIRECT($A103&amp;"!$B$5:$B$196",TRUE),0)+RIGHT(Q$2,1)-1,1),""),"")</f>
        <v/>
      </c>
      <c r="T103" s="256"/>
      <c r="U103" s="150"/>
      <c r="V103" s="407" t="str">
        <f ca="1">IFERROR(IF(COUNTIF(INDIRECT($A103&amp;"!$B$5:$B$196",TRUE),Planif!$B103)&gt;=VALUE(RIGHT(V$2,1)),INDEX(INDIRECT($A103&amp;"!$A$5:$A$196",TRUE),MATCH(Planif!$B103,INDIRECT($A103&amp;"!$B$5:$B$196",TRUE),0)+RIGHT(V$2,1)-1,1),""),"")</f>
        <v/>
      </c>
      <c r="W103" s="151" t="str">
        <f ca="1">IFERROR(IF(COUNTIF(INDIRECT($A103&amp;"!$B$5:$B$196",TRUE),Planif!$B103)&gt;=VALUE(RIGHT(V$2,1)),INDEX(INDIRECT($A103&amp;"!$X$5:$X$196",TRUE),MATCH(Planif!$B103,INDIRECT($A103&amp;"!$B$5:$B$196",TRUE),0)+RIGHT(V$2,1)-1,1),""),"")</f>
        <v/>
      </c>
      <c r="X103" s="149" t="str">
        <f ca="1">IFERROR(IF(COUNTIF(INDIRECT($A103&amp;"!$B$5:$B$196",TRUE),Planif!$B103)&gt;=VALUE(RIGHT(V$2,1)),INDEX(INDIRECT($A103&amp;"!$Y$5:$Y$196",TRUE),MATCH(Planif!$B103,INDIRECT($A103&amp;"!$B$5:$B$196",TRUE),0)+RIGHT(V$2,1)-1,1),""),"")</f>
        <v/>
      </c>
      <c r="Y103" s="256"/>
      <c r="Z103" s="153"/>
      <c r="AA103" s="21"/>
    </row>
    <row r="104" spans="1:27" s="455" customFormat="1" ht="15" customHeight="1" x14ac:dyDescent="0.2">
      <c r="A104" s="459" t="str">
        <f t="shared" si="9"/>
        <v>Mars_Avril</v>
      </c>
      <c r="B104" s="453">
        <f t="shared" si="15"/>
        <v>44297</v>
      </c>
      <c r="C104" s="422">
        <f t="shared" si="13"/>
        <v>44297</v>
      </c>
      <c r="D104" s="423">
        <f t="shared" si="14"/>
        <v>44297</v>
      </c>
      <c r="E104" s="240" t="str">
        <f t="shared" ca="1" si="10"/>
        <v/>
      </c>
      <c r="F104" s="33" t="str">
        <f t="shared" ca="1" si="11"/>
        <v/>
      </c>
      <c r="G104" s="275" t="str">
        <f ca="1">IFERROR(INDEX(INDIRECT($A104&amp;"!$A$5:$A$200",TRUE),MATCH(Planif!$B104,INDIRECT($A104&amp;"!$B$5:$B$200",TRUE),0)+RIGHT(G$2,1)-1,1),"")</f>
        <v>Tarmac</v>
      </c>
      <c r="H104" s="138">
        <f ca="1">IFERROR(INDEX(INDIRECT($A104&amp;"!$X$5:$X$200",TRUE),MATCH(Planif!$B104,INDIRECT($A104&amp;"!$B$5:$B$200",TRUE),0)+RIGHT(G$2,1)-1,1),"")</f>
        <v>14</v>
      </c>
      <c r="I104" s="139">
        <f ca="1">IFERROR(INDEX(INDIRECT($A104&amp;"!$Y$5:$Y$200",TRUE),MATCH(Planif!$B104,INDIRECT($A104&amp;"!$B$5:$B$200",TRUE),0)+RIGHT(G$2,1)-1,1),"")</f>
        <v>0</v>
      </c>
      <c r="J104" s="255"/>
      <c r="K104" s="140"/>
      <c r="L104" s="447" t="str">
        <f ca="1">IFERROR(IF(COUNTIF(INDIRECT($A104&amp;"!$B$5:$B$196",TRUE),Planif!$B104)&gt;=VALUE(RIGHT(L$2,1)),INDEX(INDIRECT($A104&amp;"!$A$5:$A$196",TRUE),MATCH(Planif!$B104,INDIRECT($A104&amp;"!$B$5:$B$196",TRUE),0)+RIGHT(L$2,1)-1,1),""),"")</f>
        <v/>
      </c>
      <c r="M104" s="141" t="str">
        <f ca="1">IFERROR(IF(COUNTIF(INDIRECT($A104&amp;"!$B$5:$B$196",TRUE),Planif!$B104)&gt;=VALUE(RIGHT(L$2,1)),INDEX(INDIRECT($A104&amp;"!$X$5:$X$196",TRUE),MATCH(Planif!$B104,INDIRECT($A104&amp;"!$B$5:$B$196",TRUE),0)+RIGHT(L$2,1)-1,1),""),"")</f>
        <v/>
      </c>
      <c r="N104" s="139" t="str">
        <f ca="1">IFERROR(IF(COUNTIF(INDIRECT($A104&amp;"!$B$5:$B$196",TRUE),Planif!$B104)&gt;=VALUE(RIGHT(L$2,1)),INDEX(INDIRECT($A104&amp;"!$Y$5:$Y$196",TRUE),MATCH(Planif!$B104,INDIRECT($A104&amp;"!$B$5:$B$196",TRUE),0)+RIGHT(L$2,1)-1,1),""),"")</f>
        <v/>
      </c>
      <c r="O104" s="255"/>
      <c r="P104" s="142"/>
      <c r="Q104" s="411" t="str">
        <f ca="1">IFERROR(IF(COUNTIF(INDIRECT($A104&amp;"!$B$5:$B$196",TRUE),Planif!$B104)&gt;=VALUE(RIGHT(Q$2,1)),INDEX(INDIRECT($A104&amp;"!$A$5:$A$196",TRUE),MATCH(Planif!$B104,INDIRECT($A104&amp;"!$B$5:$B$196",TRUE),0)+RIGHT(Q$2,1)-1,1),""),"")</f>
        <v/>
      </c>
      <c r="R104" s="138" t="str">
        <f ca="1">IFERROR(IF(COUNTIF(INDIRECT($A104&amp;"!$B$5:$B$196",TRUE),Planif!$B104)&gt;=VALUE(RIGHT(Q$2,1)),INDEX(INDIRECT($A104&amp;"!$X$5:$X$196",TRUE),MATCH(Planif!$B104,INDIRECT($A104&amp;"!$B$5:$B$196",TRUE),0)+RIGHT(Q$2,1)-1,1),""),"")</f>
        <v/>
      </c>
      <c r="S104" s="139" t="str">
        <f ca="1">IFERROR(IF(COUNTIF(INDIRECT($A104&amp;"!$B$5:$B$196",TRUE),Planif!$B104)&gt;=VALUE(RIGHT(Q$2,1)),INDEX(INDIRECT($A104&amp;"!$Y$5:$Y$196",TRUE),MATCH(Planif!$B104,INDIRECT($A104&amp;"!$B$5:$B$196",TRUE),0)+RIGHT(Q$2,1)-1,1),""),"")</f>
        <v/>
      </c>
      <c r="T104" s="255"/>
      <c r="U104" s="140"/>
      <c r="V104" s="411" t="str">
        <f ca="1">IFERROR(IF(COUNTIF(INDIRECT($A104&amp;"!$B$5:$B$196",TRUE),Planif!$B104)&gt;=VALUE(RIGHT(V$2,1)),INDEX(INDIRECT($A104&amp;"!$A$5:$A$196",TRUE),MATCH(Planif!$B104,INDIRECT($A104&amp;"!$B$5:$B$196",TRUE),0)+RIGHT(V$2,1)-1,1),""),"")</f>
        <v/>
      </c>
      <c r="W104" s="141" t="str">
        <f ca="1">IFERROR(IF(COUNTIF(INDIRECT($A104&amp;"!$B$5:$B$196",TRUE),Planif!$B104)&gt;=VALUE(RIGHT(V$2,1)),INDEX(INDIRECT($A104&amp;"!$X$5:$X$196",TRUE),MATCH(Planif!$B104,INDIRECT($A104&amp;"!$B$5:$B$196",TRUE),0)+RIGHT(V$2,1)-1,1),""),"")</f>
        <v/>
      </c>
      <c r="X104" s="139" t="str">
        <f ca="1">IFERROR(IF(COUNTIF(INDIRECT($A104&amp;"!$B$5:$B$196",TRUE),Planif!$B104)&gt;=VALUE(RIGHT(V$2,1)),INDEX(INDIRECT($A104&amp;"!$Y$5:$Y$196",TRUE),MATCH(Planif!$B104,INDIRECT($A104&amp;"!$B$5:$B$196",TRUE),0)+RIGHT(V$2,1)-1,1),""),"")</f>
        <v/>
      </c>
      <c r="Y104" s="255"/>
      <c r="Z104" s="143"/>
      <c r="AA104" s="21"/>
    </row>
    <row r="105" spans="1:27" s="455" customFormat="1" ht="15" customHeight="1" x14ac:dyDescent="0.2">
      <c r="A105" s="459" t="str">
        <f t="shared" si="9"/>
        <v>Mars_Avril</v>
      </c>
      <c r="B105" s="197">
        <f t="shared" si="15"/>
        <v>44298</v>
      </c>
      <c r="C105" s="145">
        <f t="shared" si="13"/>
        <v>44298</v>
      </c>
      <c r="D105" s="146">
        <f t="shared" si="14"/>
        <v>44298</v>
      </c>
      <c r="E105" s="241" t="str">
        <f t="shared" ca="1" si="10"/>
        <v/>
      </c>
      <c r="F105" s="34" t="str">
        <f t="shared" ca="1" si="11"/>
        <v/>
      </c>
      <c r="G105" s="429" t="str">
        <f ca="1">IFERROR(INDEX(INDIRECT($A105&amp;"!$A$5:$A$200",TRUE),MATCH(Planif!$B105,INDIRECT($A105&amp;"!$B$5:$B$200",TRUE),0)+RIGHT(G$2,1)-1,1),"")</f>
        <v>Tour du Léman junior cycliste</v>
      </c>
      <c r="H105" s="148">
        <f ca="1">IFERROR(INDEX(INDIRECT($A105&amp;"!$X$5:$X$200",TRUE),MATCH(Planif!$B105,INDIRECT($A105&amp;"!$B$5:$B$200",TRUE),0)+RIGHT(G$2,1)-1,1),"")</f>
        <v>0</v>
      </c>
      <c r="I105" s="149">
        <f ca="1">IFERROR(INDEX(INDIRECT($A105&amp;"!$Y$5:$Y$200",TRUE),MATCH(Planif!$B105,INDIRECT($A105&amp;"!$B$5:$B$200",TRUE),0)+RIGHT(G$2,1)-1,1),"")</f>
        <v>0</v>
      </c>
      <c r="J105" s="256"/>
      <c r="K105" s="150"/>
      <c r="L105" s="446" t="str">
        <f ca="1">IFERROR(IF(COUNTIF(INDIRECT($A105&amp;"!$B$5:$B$196",TRUE),Planif!$B105)&gt;=VALUE(RIGHT(L$2,1)),INDEX(INDIRECT($A105&amp;"!$A$5:$A$196",TRUE),MATCH(Planif!$B105,INDIRECT($A105&amp;"!$B$5:$B$196",TRUE),0)+RIGHT(L$2,1)-1,1),""),"")</f>
        <v/>
      </c>
      <c r="M105" s="151" t="str">
        <f ca="1">IFERROR(IF(COUNTIF(INDIRECT($A105&amp;"!$B$5:$B$196",TRUE),Planif!$B105)&gt;=VALUE(RIGHT(L$2,1)),INDEX(INDIRECT($A105&amp;"!$X$5:$X$196",TRUE),MATCH(Planif!$B105,INDIRECT($A105&amp;"!$B$5:$B$196",TRUE),0)+RIGHT(L$2,1)-1,1),""),"")</f>
        <v/>
      </c>
      <c r="N105" s="149" t="str">
        <f ca="1">IFERROR(IF(COUNTIF(INDIRECT($A105&amp;"!$B$5:$B$196",TRUE),Planif!$B105)&gt;=VALUE(RIGHT(L$2,1)),INDEX(INDIRECT($A105&amp;"!$Y$5:$Y$196",TRUE),MATCH(Planif!$B105,INDIRECT($A105&amp;"!$B$5:$B$196",TRUE),0)+RIGHT(L$2,1)-1,1),""),"")</f>
        <v/>
      </c>
      <c r="O105" s="256"/>
      <c r="P105" s="152"/>
      <c r="Q105" s="407" t="str">
        <f ca="1">IFERROR(IF(COUNTIF(INDIRECT($A105&amp;"!$B$5:$B$196",TRUE),Planif!$B105)&gt;=VALUE(RIGHT(Q$2,1)),INDEX(INDIRECT($A105&amp;"!$A$5:$A$196",TRUE),MATCH(Planif!$B105,INDIRECT($A105&amp;"!$B$5:$B$196",TRUE),0)+RIGHT(Q$2,1)-1,1),""),"")</f>
        <v/>
      </c>
      <c r="R105" s="148" t="str">
        <f ca="1">IFERROR(IF(COUNTIF(INDIRECT($A105&amp;"!$B$5:$B$196",TRUE),Planif!$B105)&gt;=VALUE(RIGHT(Q$2,1)),INDEX(INDIRECT($A105&amp;"!$X$5:$X$196",TRUE),MATCH(Planif!$B105,INDIRECT($A105&amp;"!$B$5:$B$196",TRUE),0)+RIGHT(Q$2,1)-1,1),""),"")</f>
        <v/>
      </c>
      <c r="S105" s="149" t="str">
        <f ca="1">IFERROR(IF(COUNTIF(INDIRECT($A105&amp;"!$B$5:$B$196",TRUE),Planif!$B105)&gt;=VALUE(RIGHT(Q$2,1)),INDEX(INDIRECT($A105&amp;"!$Y$5:$Y$196",TRUE),MATCH(Planif!$B105,INDIRECT($A105&amp;"!$B$5:$B$196",TRUE),0)+RIGHT(Q$2,1)-1,1),""),"")</f>
        <v/>
      </c>
      <c r="T105" s="256"/>
      <c r="U105" s="150"/>
      <c r="V105" s="407" t="str">
        <f ca="1">IFERROR(IF(COUNTIF(INDIRECT($A105&amp;"!$B$5:$B$196",TRUE),Planif!$B105)&gt;=VALUE(RIGHT(V$2,1)),INDEX(INDIRECT($A105&amp;"!$A$5:$A$196",TRUE),MATCH(Planif!$B105,INDIRECT($A105&amp;"!$B$5:$B$196",TRUE),0)+RIGHT(V$2,1)-1,1),""),"")</f>
        <v/>
      </c>
      <c r="W105" s="151" t="str">
        <f ca="1">IFERROR(IF(COUNTIF(INDIRECT($A105&amp;"!$B$5:$B$196",TRUE),Planif!$B105)&gt;=VALUE(RIGHT(V$2,1)),INDEX(INDIRECT($A105&amp;"!$X$5:$X$196",TRUE),MATCH(Planif!$B105,INDIRECT($A105&amp;"!$B$5:$B$196",TRUE),0)+RIGHT(V$2,1)-1,1),""),"")</f>
        <v/>
      </c>
      <c r="X105" s="149" t="str">
        <f ca="1">IFERROR(IF(COUNTIF(INDIRECT($A105&amp;"!$B$5:$B$196",TRUE),Planif!$B105)&gt;=VALUE(RIGHT(V$2,1)),INDEX(INDIRECT($A105&amp;"!$Y$5:$Y$196",TRUE),MATCH(Planif!$B105,INDIRECT($A105&amp;"!$B$5:$B$196",TRUE),0)+RIGHT(V$2,1)-1,1),""),"")</f>
        <v/>
      </c>
      <c r="Y105" s="256"/>
      <c r="Z105" s="153"/>
      <c r="AA105" s="21"/>
    </row>
    <row r="106" spans="1:27" s="455" customFormat="1" ht="15" customHeight="1" x14ac:dyDescent="0.2">
      <c r="A106" s="459" t="str">
        <f t="shared" si="9"/>
        <v>Mars_Avril</v>
      </c>
      <c r="B106" s="453">
        <f t="shared" si="15"/>
        <v>44299</v>
      </c>
      <c r="C106" s="422">
        <f t="shared" si="13"/>
        <v>44299</v>
      </c>
      <c r="D106" s="423">
        <f t="shared" si="14"/>
        <v>44299</v>
      </c>
      <c r="E106" s="240" t="str">
        <f t="shared" ca="1" si="10"/>
        <v/>
      </c>
      <c r="F106" s="33" t="str">
        <f t="shared" ca="1" si="11"/>
        <v/>
      </c>
      <c r="G106" s="275" t="str">
        <f ca="1">IFERROR(INDEX(INDIRECT($A106&amp;"!$A$5:$A$200",TRUE),MATCH(Planif!$B106,INDIRECT($A106&amp;"!$B$5:$B$200",TRUE),0)+RIGHT(G$2,1)-1,1),"")</f>
        <v/>
      </c>
      <c r="H106" s="138" t="str">
        <f ca="1">IFERROR(INDEX(INDIRECT($A106&amp;"!$X$5:$X$200",TRUE),MATCH(Planif!$B106,INDIRECT($A106&amp;"!$B$5:$B$200",TRUE),0)+RIGHT(G$2,1)-1,1),"")</f>
        <v/>
      </c>
      <c r="I106" s="139" t="str">
        <f ca="1">IFERROR(INDEX(INDIRECT($A106&amp;"!$Y$5:$Y$200",TRUE),MATCH(Planif!$B106,INDIRECT($A106&amp;"!$B$5:$B$200",TRUE),0)+RIGHT(G$2,1)-1,1),"")</f>
        <v/>
      </c>
      <c r="J106" s="255"/>
      <c r="K106" s="140"/>
      <c r="L106" s="447" t="str">
        <f ca="1">IFERROR(IF(COUNTIF(INDIRECT($A106&amp;"!$B$5:$B$196",TRUE),Planif!$B106)&gt;=VALUE(RIGHT(L$2,1)),INDEX(INDIRECT($A106&amp;"!$A$5:$A$196",TRUE),MATCH(Planif!$B106,INDIRECT($A106&amp;"!$B$5:$B$196",TRUE),0)+RIGHT(L$2,1)-1,1),""),"")</f>
        <v/>
      </c>
      <c r="M106" s="141" t="str">
        <f ca="1">IFERROR(IF(COUNTIF(INDIRECT($A106&amp;"!$B$5:$B$196",TRUE),Planif!$B106)&gt;=VALUE(RIGHT(L$2,1)),INDEX(INDIRECT($A106&amp;"!$X$5:$X$196",TRUE),MATCH(Planif!$B106,INDIRECT($A106&amp;"!$B$5:$B$196",TRUE),0)+RIGHT(L$2,1)-1,1),""),"")</f>
        <v/>
      </c>
      <c r="N106" s="139" t="str">
        <f ca="1">IFERROR(IF(COUNTIF(INDIRECT($A106&amp;"!$B$5:$B$196",TRUE),Planif!$B106)&gt;=VALUE(RIGHT(L$2,1)),INDEX(INDIRECT($A106&amp;"!$Y$5:$Y$196",TRUE),MATCH(Planif!$B106,INDIRECT($A106&amp;"!$B$5:$B$196",TRUE),0)+RIGHT(L$2,1)-1,1),""),"")</f>
        <v/>
      </c>
      <c r="O106" s="255"/>
      <c r="P106" s="142"/>
      <c r="Q106" s="411" t="str">
        <f ca="1">IFERROR(IF(COUNTIF(INDIRECT($A106&amp;"!$B$5:$B$196",TRUE),Planif!$B106)&gt;=VALUE(RIGHT(Q$2,1)),INDEX(INDIRECT($A106&amp;"!$A$5:$A$196",TRUE),MATCH(Planif!$B106,INDIRECT($A106&amp;"!$B$5:$B$196",TRUE),0)+RIGHT(Q$2,1)-1,1),""),"")</f>
        <v/>
      </c>
      <c r="R106" s="138" t="str">
        <f ca="1">IFERROR(IF(COUNTIF(INDIRECT($A106&amp;"!$B$5:$B$196",TRUE),Planif!$B106)&gt;=VALUE(RIGHT(Q$2,1)),INDEX(INDIRECT($A106&amp;"!$X$5:$X$196",TRUE),MATCH(Planif!$B106,INDIRECT($A106&amp;"!$B$5:$B$196",TRUE),0)+RIGHT(Q$2,1)-1,1),""),"")</f>
        <v/>
      </c>
      <c r="S106" s="139" t="str">
        <f ca="1">IFERROR(IF(COUNTIF(INDIRECT($A106&amp;"!$B$5:$B$196",TRUE),Planif!$B106)&gt;=VALUE(RIGHT(Q$2,1)),INDEX(INDIRECT($A106&amp;"!$Y$5:$Y$196",TRUE),MATCH(Planif!$B106,INDIRECT($A106&amp;"!$B$5:$B$196",TRUE),0)+RIGHT(Q$2,1)-1,1),""),"")</f>
        <v/>
      </c>
      <c r="T106" s="255"/>
      <c r="U106" s="140"/>
      <c r="V106" s="411" t="str">
        <f ca="1">IFERROR(IF(COUNTIF(INDIRECT($A106&amp;"!$B$5:$B$196",TRUE),Planif!$B106)&gt;=VALUE(RIGHT(V$2,1)),INDEX(INDIRECT($A106&amp;"!$A$5:$A$196",TRUE),MATCH(Planif!$B106,INDIRECT($A106&amp;"!$B$5:$B$196",TRUE),0)+RIGHT(V$2,1)-1,1),""),"")</f>
        <v/>
      </c>
      <c r="W106" s="141" t="str">
        <f ca="1">IFERROR(IF(COUNTIF(INDIRECT($A106&amp;"!$B$5:$B$196",TRUE),Planif!$B106)&gt;=VALUE(RIGHT(V$2,1)),INDEX(INDIRECT($A106&amp;"!$X$5:$X$196",TRUE),MATCH(Planif!$B106,INDIRECT($A106&amp;"!$B$5:$B$196",TRUE),0)+RIGHT(V$2,1)-1,1),""),"")</f>
        <v/>
      </c>
      <c r="X106" s="139" t="str">
        <f ca="1">IFERROR(IF(COUNTIF(INDIRECT($A106&amp;"!$B$5:$B$196",TRUE),Planif!$B106)&gt;=VALUE(RIGHT(V$2,1)),INDEX(INDIRECT($A106&amp;"!$Y$5:$Y$196",TRUE),MATCH(Planif!$B106,INDIRECT($A106&amp;"!$B$5:$B$196",TRUE),0)+RIGHT(V$2,1)-1,1),""),"")</f>
        <v/>
      </c>
      <c r="Y106" s="255"/>
      <c r="Z106" s="143"/>
      <c r="AA106" s="21"/>
    </row>
    <row r="107" spans="1:27" s="455" customFormat="1" ht="15" customHeight="1" x14ac:dyDescent="0.2">
      <c r="A107" s="459" t="str">
        <f t="shared" si="9"/>
        <v>Mars_Avril</v>
      </c>
      <c r="B107" s="197">
        <f t="shared" si="15"/>
        <v>44300</v>
      </c>
      <c r="C107" s="145">
        <f t="shared" si="13"/>
        <v>44300</v>
      </c>
      <c r="D107" s="146">
        <f t="shared" si="14"/>
        <v>44300</v>
      </c>
      <c r="E107" s="241" t="str">
        <f t="shared" ca="1" si="10"/>
        <v/>
      </c>
      <c r="F107" s="34" t="str">
        <f t="shared" ca="1" si="11"/>
        <v/>
      </c>
      <c r="G107" s="429" t="str">
        <f ca="1">IFERROR(INDEX(INDIRECT($A107&amp;"!$A$5:$A$200",TRUE),MATCH(Planif!$B107,INDIRECT($A107&amp;"!$B$5:$B$200",TRUE),0)+RIGHT(G$2,1)-1,1),"")</f>
        <v/>
      </c>
      <c r="H107" s="148" t="str">
        <f ca="1">IFERROR(INDEX(INDIRECT($A107&amp;"!$X$5:$X$200",TRUE),MATCH(Planif!$B107,INDIRECT($A107&amp;"!$B$5:$B$200",TRUE),0)+RIGHT(G$2,1)-1,1),"")</f>
        <v/>
      </c>
      <c r="I107" s="149" t="str">
        <f ca="1">IFERROR(INDEX(INDIRECT($A107&amp;"!$Y$5:$Y$200",TRUE),MATCH(Planif!$B107,INDIRECT($A107&amp;"!$B$5:$B$200",TRUE),0)+RIGHT(G$2,1)-1,1),"")</f>
        <v/>
      </c>
      <c r="J107" s="256"/>
      <c r="K107" s="150"/>
      <c r="L107" s="446" t="str">
        <f ca="1">IFERROR(IF(COUNTIF(INDIRECT($A107&amp;"!$B$5:$B$196",TRUE),Planif!$B107)&gt;=VALUE(RIGHT(L$2,1)),INDEX(INDIRECT($A107&amp;"!$A$5:$A$196",TRUE),MATCH(Planif!$B107,INDIRECT($A107&amp;"!$B$5:$B$196",TRUE),0)+RIGHT(L$2,1)-1,1),""),"")</f>
        <v/>
      </c>
      <c r="M107" s="151" t="str">
        <f ca="1">IFERROR(IF(COUNTIF(INDIRECT($A107&amp;"!$B$5:$B$196",TRUE),Planif!$B107)&gt;=VALUE(RIGHT(L$2,1)),INDEX(INDIRECT($A107&amp;"!$X$5:$X$196",TRUE),MATCH(Planif!$B107,INDIRECT($A107&amp;"!$B$5:$B$196",TRUE),0)+RIGHT(L$2,1)-1,1),""),"")</f>
        <v/>
      </c>
      <c r="N107" s="149" t="str">
        <f ca="1">IFERROR(IF(COUNTIF(INDIRECT($A107&amp;"!$B$5:$B$196",TRUE),Planif!$B107)&gt;=VALUE(RIGHT(L$2,1)),INDEX(INDIRECT($A107&amp;"!$Y$5:$Y$196",TRUE),MATCH(Planif!$B107,INDIRECT($A107&amp;"!$B$5:$B$196",TRUE),0)+RIGHT(L$2,1)-1,1),""),"")</f>
        <v/>
      </c>
      <c r="O107" s="256"/>
      <c r="P107" s="152"/>
      <c r="Q107" s="407" t="str">
        <f ca="1">IFERROR(IF(COUNTIF(INDIRECT($A107&amp;"!$B$5:$B$196",TRUE),Planif!$B107)&gt;=VALUE(RIGHT(Q$2,1)),INDEX(INDIRECT($A107&amp;"!$A$5:$A$196",TRUE),MATCH(Planif!$B107,INDIRECT($A107&amp;"!$B$5:$B$196",TRUE),0)+RIGHT(Q$2,1)-1,1),""),"")</f>
        <v/>
      </c>
      <c r="R107" s="148" t="str">
        <f ca="1">IFERROR(IF(COUNTIF(INDIRECT($A107&amp;"!$B$5:$B$196",TRUE),Planif!$B107)&gt;=VALUE(RIGHT(Q$2,1)),INDEX(INDIRECT($A107&amp;"!$X$5:$X$196",TRUE),MATCH(Planif!$B107,INDIRECT($A107&amp;"!$B$5:$B$196",TRUE),0)+RIGHT(Q$2,1)-1,1),""),"")</f>
        <v/>
      </c>
      <c r="S107" s="149" t="str">
        <f ca="1">IFERROR(IF(COUNTIF(INDIRECT($A107&amp;"!$B$5:$B$196",TRUE),Planif!$B107)&gt;=VALUE(RIGHT(Q$2,1)),INDEX(INDIRECT($A107&amp;"!$Y$5:$Y$196",TRUE),MATCH(Planif!$B107,INDIRECT($A107&amp;"!$B$5:$B$196",TRUE),0)+RIGHT(Q$2,1)-1,1),""),"")</f>
        <v/>
      </c>
      <c r="T107" s="256"/>
      <c r="U107" s="150"/>
      <c r="V107" s="407" t="str">
        <f ca="1">IFERROR(IF(COUNTIF(INDIRECT($A107&amp;"!$B$5:$B$196",TRUE),Planif!$B107)&gt;=VALUE(RIGHT(V$2,1)),INDEX(INDIRECT($A107&amp;"!$A$5:$A$196",TRUE),MATCH(Planif!$B107,INDIRECT($A107&amp;"!$B$5:$B$196",TRUE),0)+RIGHT(V$2,1)-1,1),""),"")</f>
        <v/>
      </c>
      <c r="W107" s="151" t="str">
        <f ca="1">IFERROR(IF(COUNTIF(INDIRECT($A107&amp;"!$B$5:$B$196",TRUE),Planif!$B107)&gt;=VALUE(RIGHT(V$2,1)),INDEX(INDIRECT($A107&amp;"!$X$5:$X$196",TRUE),MATCH(Planif!$B107,INDIRECT($A107&amp;"!$B$5:$B$196",TRUE),0)+RIGHT(V$2,1)-1,1),""),"")</f>
        <v/>
      </c>
      <c r="X107" s="149" t="str">
        <f ca="1">IFERROR(IF(COUNTIF(INDIRECT($A107&amp;"!$B$5:$B$196",TRUE),Planif!$B107)&gt;=VALUE(RIGHT(V$2,1)),INDEX(INDIRECT($A107&amp;"!$Y$5:$Y$196",TRUE),MATCH(Planif!$B107,INDIRECT($A107&amp;"!$B$5:$B$196",TRUE),0)+RIGHT(V$2,1)-1,1),""),"")</f>
        <v/>
      </c>
      <c r="Y107" s="256"/>
      <c r="Z107" s="153"/>
      <c r="AA107" s="21"/>
    </row>
    <row r="108" spans="1:27" s="455" customFormat="1" ht="15" customHeight="1" x14ac:dyDescent="0.2">
      <c r="A108" s="459" t="str">
        <f t="shared" si="9"/>
        <v>Mars_Avril</v>
      </c>
      <c r="B108" s="453">
        <f t="shared" si="15"/>
        <v>44301</v>
      </c>
      <c r="C108" s="422">
        <f t="shared" si="13"/>
        <v>44301</v>
      </c>
      <c r="D108" s="423">
        <f t="shared" si="14"/>
        <v>44301</v>
      </c>
      <c r="E108" s="240" t="str">
        <f t="shared" ca="1" si="10"/>
        <v/>
      </c>
      <c r="F108" s="33" t="str">
        <f t="shared" ca="1" si="11"/>
        <v/>
      </c>
      <c r="G108" s="275" t="str">
        <f ca="1">IFERROR(INDEX(INDIRECT($A108&amp;"!$A$5:$A$200",TRUE),MATCH(Planif!$B108,INDIRECT($A108&amp;"!$B$5:$B$200",TRUE),0)+RIGHT(G$2,1)-1,1),"")</f>
        <v/>
      </c>
      <c r="H108" s="138" t="str">
        <f ca="1">IFERROR(INDEX(INDIRECT($A108&amp;"!$X$5:$X$200",TRUE),MATCH(Planif!$B108,INDIRECT($A108&amp;"!$B$5:$B$200",TRUE),0)+RIGHT(G$2,1)-1,1),"")</f>
        <v/>
      </c>
      <c r="I108" s="139" t="str">
        <f ca="1">IFERROR(INDEX(INDIRECT($A108&amp;"!$Y$5:$Y$200",TRUE),MATCH(Planif!$B108,INDIRECT($A108&amp;"!$B$5:$B$200",TRUE),0)+RIGHT(G$2,1)-1,1),"")</f>
        <v/>
      </c>
      <c r="J108" s="255"/>
      <c r="K108" s="140"/>
      <c r="L108" s="447" t="str">
        <f ca="1">IFERROR(IF(COUNTIF(INDIRECT($A108&amp;"!$B$5:$B$196",TRUE),Planif!$B108)&gt;=VALUE(RIGHT(L$2,1)),INDEX(INDIRECT($A108&amp;"!$A$5:$A$196",TRUE),MATCH(Planif!$B108,INDIRECT($A108&amp;"!$B$5:$B$196",TRUE),0)+RIGHT(L$2,1)-1,1),""),"")</f>
        <v/>
      </c>
      <c r="M108" s="141" t="str">
        <f ca="1">IFERROR(IF(COUNTIF(INDIRECT($A108&amp;"!$B$5:$B$196",TRUE),Planif!$B108)&gt;=VALUE(RIGHT(L$2,1)),INDEX(INDIRECT($A108&amp;"!$X$5:$X$196",TRUE),MATCH(Planif!$B108,INDIRECT($A108&amp;"!$B$5:$B$196",TRUE),0)+RIGHT(L$2,1)-1,1),""),"")</f>
        <v/>
      </c>
      <c r="N108" s="139" t="str">
        <f ca="1">IFERROR(IF(COUNTIF(INDIRECT($A108&amp;"!$B$5:$B$196",TRUE),Planif!$B108)&gt;=VALUE(RIGHT(L$2,1)),INDEX(INDIRECT($A108&amp;"!$Y$5:$Y$196",TRUE),MATCH(Planif!$B108,INDIRECT($A108&amp;"!$B$5:$B$196",TRUE),0)+RIGHT(L$2,1)-1,1),""),"")</f>
        <v/>
      </c>
      <c r="O108" s="255"/>
      <c r="P108" s="142"/>
      <c r="Q108" s="411" t="str">
        <f ca="1">IFERROR(IF(COUNTIF(INDIRECT($A108&amp;"!$B$5:$B$196",TRUE),Planif!$B108)&gt;=VALUE(RIGHT(Q$2,1)),INDEX(INDIRECT($A108&amp;"!$A$5:$A$196",TRUE),MATCH(Planif!$B108,INDIRECT($A108&amp;"!$B$5:$B$196",TRUE),0)+RIGHT(Q$2,1)-1,1),""),"")</f>
        <v/>
      </c>
      <c r="R108" s="138" t="str">
        <f ca="1">IFERROR(IF(COUNTIF(INDIRECT($A108&amp;"!$B$5:$B$196",TRUE),Planif!$B108)&gt;=VALUE(RIGHT(Q$2,1)),INDEX(INDIRECT($A108&amp;"!$X$5:$X$196",TRUE),MATCH(Planif!$B108,INDIRECT($A108&amp;"!$B$5:$B$196",TRUE),0)+RIGHT(Q$2,1)-1,1),""),"")</f>
        <v/>
      </c>
      <c r="S108" s="139" t="str">
        <f ca="1">IFERROR(IF(COUNTIF(INDIRECT($A108&amp;"!$B$5:$B$196",TRUE),Planif!$B108)&gt;=VALUE(RIGHT(Q$2,1)),INDEX(INDIRECT($A108&amp;"!$Y$5:$Y$196",TRUE),MATCH(Planif!$B108,INDIRECT($A108&amp;"!$B$5:$B$196",TRUE),0)+RIGHT(Q$2,1)-1,1),""),"")</f>
        <v/>
      </c>
      <c r="T108" s="255"/>
      <c r="U108" s="140"/>
      <c r="V108" s="411" t="str">
        <f ca="1">IFERROR(IF(COUNTIF(INDIRECT($A108&amp;"!$B$5:$B$196",TRUE),Planif!$B108)&gt;=VALUE(RIGHT(V$2,1)),INDEX(INDIRECT($A108&amp;"!$A$5:$A$196",TRUE),MATCH(Planif!$B108,INDIRECT($A108&amp;"!$B$5:$B$196",TRUE),0)+RIGHT(V$2,1)-1,1),""),"")</f>
        <v/>
      </c>
      <c r="W108" s="141" t="str">
        <f ca="1">IFERROR(IF(COUNTIF(INDIRECT($A108&amp;"!$B$5:$B$196",TRUE),Planif!$B108)&gt;=VALUE(RIGHT(V$2,1)),INDEX(INDIRECT($A108&amp;"!$X$5:$X$196",TRUE),MATCH(Planif!$B108,INDIRECT($A108&amp;"!$B$5:$B$196",TRUE),0)+RIGHT(V$2,1)-1,1),""),"")</f>
        <v/>
      </c>
      <c r="X108" s="139" t="str">
        <f ca="1">IFERROR(IF(COUNTIF(INDIRECT($A108&amp;"!$B$5:$B$196",TRUE),Planif!$B108)&gt;=VALUE(RIGHT(V$2,1)),INDEX(INDIRECT($A108&amp;"!$Y$5:$Y$196",TRUE),MATCH(Planif!$B108,INDIRECT($A108&amp;"!$B$5:$B$196",TRUE),0)+RIGHT(V$2,1)-1,1),""),"")</f>
        <v/>
      </c>
      <c r="Y108" s="255"/>
      <c r="Z108" s="143"/>
      <c r="AA108" s="21"/>
    </row>
    <row r="109" spans="1:27" s="455" customFormat="1" ht="15" customHeight="1" x14ac:dyDescent="0.2">
      <c r="A109" s="459" t="str">
        <f t="shared" si="9"/>
        <v>Mars_Avril</v>
      </c>
      <c r="B109" s="197">
        <f t="shared" si="15"/>
        <v>44302</v>
      </c>
      <c r="C109" s="145">
        <f t="shared" si="13"/>
        <v>44302</v>
      </c>
      <c r="D109" s="146">
        <f t="shared" si="14"/>
        <v>44302</v>
      </c>
      <c r="E109" s="241" t="str">
        <f t="shared" ca="1" si="10"/>
        <v/>
      </c>
      <c r="F109" s="34" t="str">
        <f t="shared" ca="1" si="11"/>
        <v/>
      </c>
      <c r="G109" s="429" t="str">
        <f ca="1">IFERROR(INDEX(INDIRECT($A109&amp;"!$A$5:$A$200",TRUE),MATCH(Planif!$B109,INDIRECT($A109&amp;"!$B$5:$B$200",TRUE),0)+RIGHT(G$2,1)-1,1),"")</f>
        <v/>
      </c>
      <c r="H109" s="148" t="str">
        <f ca="1">IFERROR(INDEX(INDIRECT($A109&amp;"!$X$5:$X$200",TRUE),MATCH(Planif!$B109,INDIRECT($A109&amp;"!$B$5:$B$200",TRUE),0)+RIGHT(G$2,1)-1,1),"")</f>
        <v/>
      </c>
      <c r="I109" s="149" t="str">
        <f ca="1">IFERROR(INDEX(INDIRECT($A109&amp;"!$Y$5:$Y$200",TRUE),MATCH(Planif!$B109,INDIRECT($A109&amp;"!$B$5:$B$200",TRUE),0)+RIGHT(G$2,1)-1,1),"")</f>
        <v/>
      </c>
      <c r="J109" s="256"/>
      <c r="K109" s="150"/>
      <c r="L109" s="446" t="str">
        <f ca="1">IFERROR(IF(COUNTIF(INDIRECT($A109&amp;"!$B$5:$B$196",TRUE),Planif!$B109)&gt;=VALUE(RIGHT(L$2,1)),INDEX(INDIRECT($A109&amp;"!$A$5:$A$196",TRUE),MATCH(Planif!$B109,INDIRECT($A109&amp;"!$B$5:$B$196",TRUE),0)+RIGHT(L$2,1)-1,1),""),"")</f>
        <v/>
      </c>
      <c r="M109" s="151" t="str">
        <f ca="1">IFERROR(IF(COUNTIF(INDIRECT($A109&amp;"!$B$5:$B$196",TRUE),Planif!$B109)&gt;=VALUE(RIGHT(L$2,1)),INDEX(INDIRECT($A109&amp;"!$X$5:$X$196",TRUE),MATCH(Planif!$B109,INDIRECT($A109&amp;"!$B$5:$B$196",TRUE),0)+RIGHT(L$2,1)-1,1),""),"")</f>
        <v/>
      </c>
      <c r="N109" s="149" t="str">
        <f ca="1">IFERROR(IF(COUNTIF(INDIRECT($A109&amp;"!$B$5:$B$196",TRUE),Planif!$B109)&gt;=VALUE(RIGHT(L$2,1)),INDEX(INDIRECT($A109&amp;"!$Y$5:$Y$196",TRUE),MATCH(Planif!$B109,INDIRECT($A109&amp;"!$B$5:$B$196",TRUE),0)+RIGHT(L$2,1)-1,1),""),"")</f>
        <v/>
      </c>
      <c r="O109" s="256"/>
      <c r="P109" s="152"/>
      <c r="Q109" s="407" t="str">
        <f ca="1">IFERROR(IF(COUNTIF(INDIRECT($A109&amp;"!$B$5:$B$196",TRUE),Planif!$B109)&gt;=VALUE(RIGHT(Q$2,1)),INDEX(INDIRECT($A109&amp;"!$A$5:$A$196",TRUE),MATCH(Planif!$B109,INDIRECT($A109&amp;"!$B$5:$B$196",TRUE),0)+RIGHT(Q$2,1)-1,1),""),"")</f>
        <v/>
      </c>
      <c r="R109" s="148" t="str">
        <f ca="1">IFERROR(IF(COUNTIF(INDIRECT($A109&amp;"!$B$5:$B$196",TRUE),Planif!$B109)&gt;=VALUE(RIGHT(Q$2,1)),INDEX(INDIRECT($A109&amp;"!$X$5:$X$196",TRUE),MATCH(Planif!$B109,INDIRECT($A109&amp;"!$B$5:$B$196",TRUE),0)+RIGHT(Q$2,1)-1,1),""),"")</f>
        <v/>
      </c>
      <c r="S109" s="149" t="str">
        <f ca="1">IFERROR(IF(COUNTIF(INDIRECT($A109&amp;"!$B$5:$B$196",TRUE),Planif!$B109)&gt;=VALUE(RIGHT(Q$2,1)),INDEX(INDIRECT($A109&amp;"!$Y$5:$Y$196",TRUE),MATCH(Planif!$B109,INDIRECT($A109&amp;"!$B$5:$B$196",TRUE),0)+RIGHT(Q$2,1)-1,1),""),"")</f>
        <v/>
      </c>
      <c r="T109" s="256"/>
      <c r="U109" s="150"/>
      <c r="V109" s="407" t="str">
        <f ca="1">IFERROR(IF(COUNTIF(INDIRECT($A109&amp;"!$B$5:$B$196",TRUE),Planif!$B109)&gt;=VALUE(RIGHT(V$2,1)),INDEX(INDIRECT($A109&amp;"!$A$5:$A$196",TRUE),MATCH(Planif!$B109,INDIRECT($A109&amp;"!$B$5:$B$196",TRUE),0)+RIGHT(V$2,1)-1,1),""),"")</f>
        <v/>
      </c>
      <c r="W109" s="151" t="str">
        <f ca="1">IFERROR(IF(COUNTIF(INDIRECT($A109&amp;"!$B$5:$B$196",TRUE),Planif!$B109)&gt;=VALUE(RIGHT(V$2,1)),INDEX(INDIRECT($A109&amp;"!$X$5:$X$196",TRUE),MATCH(Planif!$B109,INDIRECT($A109&amp;"!$B$5:$B$196",TRUE),0)+RIGHT(V$2,1)-1,1),""),"")</f>
        <v/>
      </c>
      <c r="X109" s="149" t="str">
        <f ca="1">IFERROR(IF(COUNTIF(INDIRECT($A109&amp;"!$B$5:$B$196",TRUE),Planif!$B109)&gt;=VALUE(RIGHT(V$2,1)),INDEX(INDIRECT($A109&amp;"!$Y$5:$Y$196",TRUE),MATCH(Planif!$B109,INDIRECT($A109&amp;"!$B$5:$B$196",TRUE),0)+RIGHT(V$2,1)-1,1),""),"")</f>
        <v/>
      </c>
      <c r="Y109" s="256"/>
      <c r="Z109" s="153"/>
      <c r="AA109" s="21"/>
    </row>
    <row r="110" spans="1:27" s="455" customFormat="1" ht="15" customHeight="1" x14ac:dyDescent="0.2">
      <c r="A110" s="459" t="str">
        <f t="shared" si="9"/>
        <v>Mars_Avril</v>
      </c>
      <c r="B110" s="453">
        <f t="shared" si="15"/>
        <v>44303</v>
      </c>
      <c r="C110" s="422">
        <f t="shared" si="13"/>
        <v>44303</v>
      </c>
      <c r="D110" s="423">
        <f t="shared" si="14"/>
        <v>44303</v>
      </c>
      <c r="E110" s="240" t="str">
        <f t="shared" ca="1" si="10"/>
        <v/>
      </c>
      <c r="F110" s="33" t="str">
        <f t="shared" ca="1" si="11"/>
        <v/>
      </c>
      <c r="G110" s="275" t="str">
        <f ca="1">IFERROR(INDEX(INDIRECT($A110&amp;"!$A$5:$A$200",TRUE),MATCH(Planif!$B110,INDIRECT($A110&amp;"!$B$5:$B$200",TRUE),0)+RIGHT(G$2,1)-1,1),"")</f>
        <v>Tarmac</v>
      </c>
      <c r="H110" s="138">
        <f ca="1">IFERROR(INDEX(INDIRECT($A110&amp;"!$X$5:$X$200",TRUE),MATCH(Planif!$B110,INDIRECT($A110&amp;"!$B$5:$B$200",TRUE),0)+RIGHT(G$2,1)-1,1),"")</f>
        <v>13</v>
      </c>
      <c r="I110" s="139">
        <f ca="1">IFERROR(INDEX(INDIRECT($A110&amp;"!$Y$5:$Y$200",TRUE),MATCH(Planif!$B110,INDIRECT($A110&amp;"!$B$5:$B$200",TRUE),0)+RIGHT(G$2,1)-1,1),"")</f>
        <v>0</v>
      </c>
      <c r="J110" s="255"/>
      <c r="K110" s="140"/>
      <c r="L110" s="447" t="str">
        <f ca="1">IFERROR(IF(COUNTIF(INDIRECT($A110&amp;"!$B$5:$B$196",TRUE),Planif!$B110)&gt;=VALUE(RIGHT(L$2,1)),INDEX(INDIRECT($A110&amp;"!$A$5:$A$196",TRUE),MATCH(Planif!$B110,INDIRECT($A110&amp;"!$B$5:$B$196",TRUE),0)+RIGHT(L$2,1)-1,1),""),"")</f>
        <v/>
      </c>
      <c r="M110" s="141" t="str">
        <f ca="1">IFERROR(IF(COUNTIF(INDIRECT($A110&amp;"!$B$5:$B$196",TRUE),Planif!$B110)&gt;=VALUE(RIGHT(L$2,1)),INDEX(INDIRECT($A110&amp;"!$X$5:$X$196",TRUE),MATCH(Planif!$B110,INDIRECT($A110&amp;"!$B$5:$B$196",TRUE),0)+RIGHT(L$2,1)-1,1),""),"")</f>
        <v/>
      </c>
      <c r="N110" s="139" t="str">
        <f ca="1">IFERROR(IF(COUNTIF(INDIRECT($A110&amp;"!$B$5:$B$196",TRUE),Planif!$B110)&gt;=VALUE(RIGHT(L$2,1)),INDEX(INDIRECT($A110&amp;"!$Y$5:$Y$196",TRUE),MATCH(Planif!$B110,INDIRECT($A110&amp;"!$B$5:$B$196",TRUE),0)+RIGHT(L$2,1)-1,1),""),"")</f>
        <v/>
      </c>
      <c r="O110" s="255"/>
      <c r="P110" s="142"/>
      <c r="Q110" s="411" t="str">
        <f ca="1">IFERROR(IF(COUNTIF(INDIRECT($A110&amp;"!$B$5:$B$196",TRUE),Planif!$B110)&gt;=VALUE(RIGHT(Q$2,1)),INDEX(INDIRECT($A110&amp;"!$A$5:$A$196",TRUE),MATCH(Planif!$B110,INDIRECT($A110&amp;"!$B$5:$B$196",TRUE),0)+RIGHT(Q$2,1)-1,1),""),"")</f>
        <v/>
      </c>
      <c r="R110" s="138" t="str">
        <f ca="1">IFERROR(IF(COUNTIF(INDIRECT($A110&amp;"!$B$5:$B$196",TRUE),Planif!$B110)&gt;=VALUE(RIGHT(Q$2,1)),INDEX(INDIRECT($A110&amp;"!$X$5:$X$196",TRUE),MATCH(Planif!$B110,INDIRECT($A110&amp;"!$B$5:$B$196",TRUE),0)+RIGHT(Q$2,1)-1,1),""),"")</f>
        <v/>
      </c>
      <c r="S110" s="139" t="str">
        <f ca="1">IFERROR(IF(COUNTIF(INDIRECT($A110&amp;"!$B$5:$B$196",TRUE),Planif!$B110)&gt;=VALUE(RIGHT(Q$2,1)),INDEX(INDIRECT($A110&amp;"!$Y$5:$Y$196",TRUE),MATCH(Planif!$B110,INDIRECT($A110&amp;"!$B$5:$B$196",TRUE),0)+RIGHT(Q$2,1)-1,1),""),"")</f>
        <v/>
      </c>
      <c r="T110" s="255"/>
      <c r="U110" s="140"/>
      <c r="V110" s="411" t="str">
        <f ca="1">IFERROR(IF(COUNTIF(INDIRECT($A110&amp;"!$B$5:$B$196",TRUE),Planif!$B110)&gt;=VALUE(RIGHT(V$2,1)),INDEX(INDIRECT($A110&amp;"!$A$5:$A$196",TRUE),MATCH(Planif!$B110,INDIRECT($A110&amp;"!$B$5:$B$196",TRUE),0)+RIGHT(V$2,1)-1,1),""),"")</f>
        <v/>
      </c>
      <c r="W110" s="141" t="str">
        <f ca="1">IFERROR(IF(COUNTIF(INDIRECT($A110&amp;"!$B$5:$B$196",TRUE),Planif!$B110)&gt;=VALUE(RIGHT(V$2,1)),INDEX(INDIRECT($A110&amp;"!$X$5:$X$196",TRUE),MATCH(Planif!$B110,INDIRECT($A110&amp;"!$B$5:$B$196",TRUE),0)+RIGHT(V$2,1)-1,1),""),"")</f>
        <v/>
      </c>
      <c r="X110" s="139" t="str">
        <f ca="1">IFERROR(IF(COUNTIF(INDIRECT($A110&amp;"!$B$5:$B$196",TRUE),Planif!$B110)&gt;=VALUE(RIGHT(V$2,1)),INDEX(INDIRECT($A110&amp;"!$Y$5:$Y$196",TRUE),MATCH(Planif!$B110,INDIRECT($A110&amp;"!$B$5:$B$196",TRUE),0)+RIGHT(V$2,1)-1,1),""),"")</f>
        <v/>
      </c>
      <c r="Y110" s="255"/>
      <c r="Z110" s="143"/>
      <c r="AA110" s="21"/>
    </row>
    <row r="111" spans="1:27" s="455" customFormat="1" ht="15" customHeight="1" x14ac:dyDescent="0.2">
      <c r="A111" s="459" t="str">
        <f t="shared" si="9"/>
        <v>Mars_Avril</v>
      </c>
      <c r="B111" s="197">
        <f t="shared" si="15"/>
        <v>44304</v>
      </c>
      <c r="C111" s="145">
        <f t="shared" si="13"/>
        <v>44304</v>
      </c>
      <c r="D111" s="146">
        <f t="shared" si="14"/>
        <v>44304</v>
      </c>
      <c r="E111" s="241" t="str">
        <f t="shared" ca="1" si="10"/>
        <v/>
      </c>
      <c r="F111" s="34" t="str">
        <f t="shared" ca="1" si="11"/>
        <v/>
      </c>
      <c r="G111" s="429" t="str">
        <f ca="1">IFERROR(INDEX(INDIRECT($A111&amp;"!$A$5:$A$200",TRUE),MATCH(Planif!$B111,INDIRECT($A111&amp;"!$B$5:$B$200",TRUE),0)+RIGHT(G$2,1)-1,1),"")</f>
        <v>Tarmac</v>
      </c>
      <c r="H111" s="148">
        <f ca="1">IFERROR(INDEX(INDIRECT($A111&amp;"!$X$5:$X$200",TRUE),MATCH(Planif!$B111,INDIRECT($A111&amp;"!$B$5:$B$200",TRUE),0)+RIGHT(G$2,1)-1,1),"")</f>
        <v>14</v>
      </c>
      <c r="I111" s="149">
        <f ca="1">IFERROR(INDEX(INDIRECT($A111&amp;"!$Y$5:$Y$200",TRUE),MATCH(Planif!$B111,INDIRECT($A111&amp;"!$B$5:$B$200",TRUE),0)+RIGHT(G$2,1)-1,1),"")</f>
        <v>0</v>
      </c>
      <c r="J111" s="256"/>
      <c r="K111" s="150"/>
      <c r="L111" s="446" t="str">
        <f ca="1">IFERROR(IF(COUNTIF(INDIRECT($A111&amp;"!$B$5:$B$196",TRUE),Planif!$B111)&gt;=VALUE(RIGHT(L$2,1)),INDEX(INDIRECT($A111&amp;"!$A$5:$A$196",TRUE),MATCH(Planif!$B111,INDIRECT($A111&amp;"!$B$5:$B$196",TRUE),0)+RIGHT(L$2,1)-1,1),""),"")</f>
        <v/>
      </c>
      <c r="M111" s="151" t="str">
        <f ca="1">IFERROR(IF(COUNTIF(INDIRECT($A111&amp;"!$B$5:$B$196",TRUE),Planif!$B111)&gt;=VALUE(RIGHT(L$2,1)),INDEX(INDIRECT($A111&amp;"!$X$5:$X$196",TRUE),MATCH(Planif!$B111,INDIRECT($A111&amp;"!$B$5:$B$196",TRUE),0)+RIGHT(L$2,1)-1,1),""),"")</f>
        <v/>
      </c>
      <c r="N111" s="149" t="str">
        <f ca="1">IFERROR(IF(COUNTIF(INDIRECT($A111&amp;"!$B$5:$B$196",TRUE),Planif!$B111)&gt;=VALUE(RIGHT(L$2,1)),INDEX(INDIRECT($A111&amp;"!$Y$5:$Y$196",TRUE),MATCH(Planif!$B111,INDIRECT($A111&amp;"!$B$5:$B$196",TRUE),0)+RIGHT(L$2,1)-1,1),""),"")</f>
        <v/>
      </c>
      <c r="O111" s="256"/>
      <c r="P111" s="152"/>
      <c r="Q111" s="407" t="str">
        <f ca="1">IFERROR(IF(COUNTIF(INDIRECT($A111&amp;"!$B$5:$B$196",TRUE),Planif!$B111)&gt;=VALUE(RIGHT(Q$2,1)),INDEX(INDIRECT($A111&amp;"!$A$5:$A$196",TRUE),MATCH(Planif!$B111,INDIRECT($A111&amp;"!$B$5:$B$196",TRUE),0)+RIGHT(Q$2,1)-1,1),""),"")</f>
        <v/>
      </c>
      <c r="R111" s="148" t="str">
        <f ca="1">IFERROR(IF(COUNTIF(INDIRECT($A111&amp;"!$B$5:$B$196",TRUE),Planif!$B111)&gt;=VALUE(RIGHT(Q$2,1)),INDEX(INDIRECT($A111&amp;"!$X$5:$X$196",TRUE),MATCH(Planif!$B111,INDIRECT($A111&amp;"!$B$5:$B$196",TRUE),0)+RIGHT(Q$2,1)-1,1),""),"")</f>
        <v/>
      </c>
      <c r="S111" s="149" t="str">
        <f ca="1">IFERROR(IF(COUNTIF(INDIRECT($A111&amp;"!$B$5:$B$196",TRUE),Planif!$B111)&gt;=VALUE(RIGHT(Q$2,1)),INDEX(INDIRECT($A111&amp;"!$Y$5:$Y$196",TRUE),MATCH(Planif!$B111,INDIRECT($A111&amp;"!$B$5:$B$196",TRUE),0)+RIGHT(Q$2,1)-1,1),""),"")</f>
        <v/>
      </c>
      <c r="T111" s="256"/>
      <c r="U111" s="150"/>
      <c r="V111" s="407" t="str">
        <f ca="1">IFERROR(IF(COUNTIF(INDIRECT($A111&amp;"!$B$5:$B$196",TRUE),Planif!$B111)&gt;=VALUE(RIGHT(V$2,1)),INDEX(INDIRECT($A111&amp;"!$A$5:$A$196",TRUE),MATCH(Planif!$B111,INDIRECT($A111&amp;"!$B$5:$B$196",TRUE),0)+RIGHT(V$2,1)-1,1),""),"")</f>
        <v/>
      </c>
      <c r="W111" s="151" t="str">
        <f ca="1">IFERROR(IF(COUNTIF(INDIRECT($A111&amp;"!$B$5:$B$196",TRUE),Planif!$B111)&gt;=VALUE(RIGHT(V$2,1)),INDEX(INDIRECT($A111&amp;"!$X$5:$X$196",TRUE),MATCH(Planif!$B111,INDIRECT($A111&amp;"!$B$5:$B$196",TRUE),0)+RIGHT(V$2,1)-1,1),""),"")</f>
        <v/>
      </c>
      <c r="X111" s="149" t="str">
        <f ca="1">IFERROR(IF(COUNTIF(INDIRECT($A111&amp;"!$B$5:$B$196",TRUE),Planif!$B111)&gt;=VALUE(RIGHT(V$2,1)),INDEX(INDIRECT($A111&amp;"!$Y$5:$Y$196",TRUE),MATCH(Planif!$B111,INDIRECT($A111&amp;"!$B$5:$B$196",TRUE),0)+RIGHT(V$2,1)-1,1),""),"")</f>
        <v/>
      </c>
      <c r="Y111" s="256"/>
      <c r="Z111" s="153"/>
      <c r="AA111" s="21"/>
    </row>
    <row r="112" spans="1:27" s="455" customFormat="1" ht="15" customHeight="1" x14ac:dyDescent="0.2">
      <c r="A112" s="459" t="str">
        <f t="shared" si="9"/>
        <v>Mars_Avril</v>
      </c>
      <c r="B112" s="453">
        <f t="shared" si="15"/>
        <v>44305</v>
      </c>
      <c r="C112" s="422">
        <f t="shared" si="13"/>
        <v>44305</v>
      </c>
      <c r="D112" s="423">
        <f t="shared" si="14"/>
        <v>44305</v>
      </c>
      <c r="E112" s="240" t="str">
        <f t="shared" ca="1" si="10"/>
        <v/>
      </c>
      <c r="F112" s="33" t="str">
        <f t="shared" ca="1" si="11"/>
        <v/>
      </c>
      <c r="G112" s="275" t="str">
        <f ca="1">IFERROR(INDEX(INDIRECT($A112&amp;"!$A$5:$A$200",TRUE),MATCH(Planif!$B112,INDIRECT($A112&amp;"!$B$5:$B$200",TRUE),0)+RIGHT(G$2,1)-1,1),"")</f>
        <v/>
      </c>
      <c r="H112" s="138" t="str">
        <f ca="1">IFERROR(INDEX(INDIRECT($A112&amp;"!$X$5:$X$200",TRUE),MATCH(Planif!$B112,INDIRECT($A112&amp;"!$B$5:$B$200",TRUE),0)+RIGHT(G$2,1)-1,1),"")</f>
        <v/>
      </c>
      <c r="I112" s="139" t="str">
        <f ca="1">IFERROR(INDEX(INDIRECT($A112&amp;"!$Y$5:$Y$200",TRUE),MATCH(Planif!$B112,INDIRECT($A112&amp;"!$B$5:$B$200",TRUE),0)+RIGHT(G$2,1)-1,1),"")</f>
        <v/>
      </c>
      <c r="J112" s="255"/>
      <c r="K112" s="140"/>
      <c r="L112" s="447" t="str">
        <f ca="1">IFERROR(IF(COUNTIF(INDIRECT($A112&amp;"!$B$5:$B$196",TRUE),Planif!$B112)&gt;=VALUE(RIGHT(L$2,1)),INDEX(INDIRECT($A112&amp;"!$A$5:$A$196",TRUE),MATCH(Planif!$B112,INDIRECT($A112&amp;"!$B$5:$B$196",TRUE),0)+RIGHT(L$2,1)-1,1),""),"")</f>
        <v/>
      </c>
      <c r="M112" s="141" t="str">
        <f ca="1">IFERROR(IF(COUNTIF(INDIRECT($A112&amp;"!$B$5:$B$196",TRUE),Planif!$B112)&gt;=VALUE(RIGHT(L$2,1)),INDEX(INDIRECT($A112&amp;"!$X$5:$X$196",TRUE),MATCH(Planif!$B112,INDIRECT($A112&amp;"!$B$5:$B$196",TRUE),0)+RIGHT(L$2,1)-1,1),""),"")</f>
        <v/>
      </c>
      <c r="N112" s="139" t="str">
        <f ca="1">IFERROR(IF(COUNTIF(INDIRECT($A112&amp;"!$B$5:$B$196",TRUE),Planif!$B112)&gt;=VALUE(RIGHT(L$2,1)),INDEX(INDIRECT($A112&amp;"!$Y$5:$Y$196",TRUE),MATCH(Planif!$B112,INDIRECT($A112&amp;"!$B$5:$B$196",TRUE),0)+RIGHT(L$2,1)-1,1),""),"")</f>
        <v/>
      </c>
      <c r="O112" s="255"/>
      <c r="P112" s="142"/>
      <c r="Q112" s="411" t="str">
        <f ca="1">IFERROR(IF(COUNTIF(INDIRECT($A112&amp;"!$B$5:$B$196",TRUE),Planif!$B112)&gt;=VALUE(RIGHT(Q$2,1)),INDEX(INDIRECT($A112&amp;"!$A$5:$A$196",TRUE),MATCH(Planif!$B112,INDIRECT($A112&amp;"!$B$5:$B$196",TRUE),0)+RIGHT(Q$2,1)-1,1),""),"")</f>
        <v/>
      </c>
      <c r="R112" s="138" t="str">
        <f ca="1">IFERROR(IF(COUNTIF(INDIRECT($A112&amp;"!$B$5:$B$196",TRUE),Planif!$B112)&gt;=VALUE(RIGHT(Q$2,1)),INDEX(INDIRECT($A112&amp;"!$X$5:$X$196",TRUE),MATCH(Planif!$B112,INDIRECT($A112&amp;"!$B$5:$B$196",TRUE),0)+RIGHT(Q$2,1)-1,1),""),"")</f>
        <v/>
      </c>
      <c r="S112" s="139" t="str">
        <f ca="1">IFERROR(IF(COUNTIF(INDIRECT($A112&amp;"!$B$5:$B$196",TRUE),Planif!$B112)&gt;=VALUE(RIGHT(Q$2,1)),INDEX(INDIRECT($A112&amp;"!$Y$5:$Y$196",TRUE),MATCH(Planif!$B112,INDIRECT($A112&amp;"!$B$5:$B$196",TRUE),0)+RIGHT(Q$2,1)-1,1),""),"")</f>
        <v/>
      </c>
      <c r="T112" s="255"/>
      <c r="U112" s="140"/>
      <c r="V112" s="411" t="str">
        <f ca="1">IFERROR(IF(COUNTIF(INDIRECT($A112&amp;"!$B$5:$B$196",TRUE),Planif!$B112)&gt;=VALUE(RIGHT(V$2,1)),INDEX(INDIRECT($A112&amp;"!$A$5:$A$196",TRUE),MATCH(Planif!$B112,INDIRECT($A112&amp;"!$B$5:$B$196",TRUE),0)+RIGHT(V$2,1)-1,1),""),"")</f>
        <v/>
      </c>
      <c r="W112" s="141" t="str">
        <f ca="1">IFERROR(IF(COUNTIF(INDIRECT($A112&amp;"!$B$5:$B$196",TRUE),Planif!$B112)&gt;=VALUE(RIGHT(V$2,1)),INDEX(INDIRECT($A112&amp;"!$X$5:$X$196",TRUE),MATCH(Planif!$B112,INDIRECT($A112&amp;"!$B$5:$B$196",TRUE),0)+RIGHT(V$2,1)-1,1),""),"")</f>
        <v/>
      </c>
      <c r="X112" s="139" t="str">
        <f ca="1">IFERROR(IF(COUNTIF(INDIRECT($A112&amp;"!$B$5:$B$196",TRUE),Planif!$B112)&gt;=VALUE(RIGHT(V$2,1)),INDEX(INDIRECT($A112&amp;"!$Y$5:$Y$196",TRUE),MATCH(Planif!$B112,INDIRECT($A112&amp;"!$B$5:$B$196",TRUE),0)+RIGHT(V$2,1)-1,1),""),"")</f>
        <v/>
      </c>
      <c r="Y112" s="255"/>
      <c r="Z112" s="143"/>
      <c r="AA112" s="21"/>
    </row>
    <row r="113" spans="1:27" s="455" customFormat="1" ht="15" customHeight="1" x14ac:dyDescent="0.2">
      <c r="A113" s="459" t="str">
        <f t="shared" si="9"/>
        <v>Mars_Avril</v>
      </c>
      <c r="B113" s="197">
        <f t="shared" si="15"/>
        <v>44306</v>
      </c>
      <c r="C113" s="145">
        <f t="shared" si="13"/>
        <v>44306</v>
      </c>
      <c r="D113" s="146">
        <f t="shared" si="14"/>
        <v>44306</v>
      </c>
      <c r="E113" s="241" t="str">
        <f t="shared" ca="1" si="10"/>
        <v/>
      </c>
      <c r="F113" s="34" t="str">
        <f t="shared" ca="1" si="11"/>
        <v/>
      </c>
      <c r="G113" s="429" t="str">
        <f ca="1">IFERROR(INDEX(INDIRECT($A113&amp;"!$A$5:$A$200",TRUE),MATCH(Planif!$B113,INDIRECT($A113&amp;"!$B$5:$B$200",TRUE),0)+RIGHT(G$2,1)-1,1),"")</f>
        <v>Exercice d'évacuation MANOR</v>
      </c>
      <c r="H113" s="148">
        <f ca="1">IFERROR(INDEX(INDIRECT($A113&amp;"!$X$5:$X$200",TRUE),MATCH(Planif!$B113,INDIRECT($A113&amp;"!$B$5:$B$200",TRUE),0)+RIGHT(G$2,1)-1,1),"")</f>
        <v>0</v>
      </c>
      <c r="I113" s="149">
        <f ca="1">IFERROR(INDEX(INDIRECT($A113&amp;"!$Y$5:$Y$200",TRUE),MATCH(Planif!$B113,INDIRECT($A113&amp;"!$B$5:$B$200",TRUE),0)+RIGHT(G$2,1)-1,1),"")</f>
        <v>0</v>
      </c>
      <c r="J113" s="256"/>
      <c r="K113" s="150"/>
      <c r="L113" s="446" t="str">
        <f ca="1">IFERROR(IF(COUNTIF(INDIRECT($A113&amp;"!$B$5:$B$196",TRUE),Planif!$B113)&gt;=VALUE(RIGHT(L$2,1)),INDEX(INDIRECT($A113&amp;"!$A$5:$A$196",TRUE),MATCH(Planif!$B113,INDIRECT($A113&amp;"!$B$5:$B$196",TRUE),0)+RIGHT(L$2,1)-1,1),""),"")</f>
        <v/>
      </c>
      <c r="M113" s="151" t="str">
        <f ca="1">IFERROR(IF(COUNTIF(INDIRECT($A113&amp;"!$B$5:$B$196",TRUE),Planif!$B113)&gt;=VALUE(RIGHT(L$2,1)),INDEX(INDIRECT($A113&amp;"!$X$5:$X$196",TRUE),MATCH(Planif!$B113,INDIRECT($A113&amp;"!$B$5:$B$196",TRUE),0)+RIGHT(L$2,1)-1,1),""),"")</f>
        <v/>
      </c>
      <c r="N113" s="149" t="str">
        <f ca="1">IFERROR(IF(COUNTIF(INDIRECT($A113&amp;"!$B$5:$B$196",TRUE),Planif!$B113)&gt;=VALUE(RIGHT(L$2,1)),INDEX(INDIRECT($A113&amp;"!$Y$5:$Y$196",TRUE),MATCH(Planif!$B113,INDIRECT($A113&amp;"!$B$5:$B$196",TRUE),0)+RIGHT(L$2,1)-1,1),""),"")</f>
        <v/>
      </c>
      <c r="O113" s="256"/>
      <c r="P113" s="152"/>
      <c r="Q113" s="407" t="str">
        <f ca="1">IFERROR(IF(COUNTIF(INDIRECT($A113&amp;"!$B$5:$B$196",TRUE),Planif!$B113)&gt;=VALUE(RIGHT(Q$2,1)),INDEX(INDIRECT($A113&amp;"!$A$5:$A$196",TRUE),MATCH(Planif!$B113,INDIRECT($A113&amp;"!$B$5:$B$196",TRUE),0)+RIGHT(Q$2,1)-1,1),""),"")</f>
        <v/>
      </c>
      <c r="R113" s="148" t="str">
        <f ca="1">IFERROR(IF(COUNTIF(INDIRECT($A113&amp;"!$B$5:$B$196",TRUE),Planif!$B113)&gt;=VALUE(RIGHT(Q$2,1)),INDEX(INDIRECT($A113&amp;"!$X$5:$X$196",TRUE),MATCH(Planif!$B113,INDIRECT($A113&amp;"!$B$5:$B$196",TRUE),0)+RIGHT(Q$2,1)-1,1),""),"")</f>
        <v/>
      </c>
      <c r="S113" s="149" t="str">
        <f ca="1">IFERROR(IF(COUNTIF(INDIRECT($A113&amp;"!$B$5:$B$196",TRUE),Planif!$B113)&gt;=VALUE(RIGHT(Q$2,1)),INDEX(INDIRECT($A113&amp;"!$Y$5:$Y$196",TRUE),MATCH(Planif!$B113,INDIRECT($A113&amp;"!$B$5:$B$196",TRUE),0)+RIGHT(Q$2,1)-1,1),""),"")</f>
        <v/>
      </c>
      <c r="T113" s="256"/>
      <c r="U113" s="150"/>
      <c r="V113" s="407" t="str">
        <f ca="1">IFERROR(IF(COUNTIF(INDIRECT($A113&amp;"!$B$5:$B$196",TRUE),Planif!$B113)&gt;=VALUE(RIGHT(V$2,1)),INDEX(INDIRECT($A113&amp;"!$A$5:$A$196",TRUE),MATCH(Planif!$B113,INDIRECT($A113&amp;"!$B$5:$B$196",TRUE),0)+RIGHT(V$2,1)-1,1),""),"")</f>
        <v/>
      </c>
      <c r="W113" s="151" t="str">
        <f ca="1">IFERROR(IF(COUNTIF(INDIRECT($A113&amp;"!$B$5:$B$196",TRUE),Planif!$B113)&gt;=VALUE(RIGHT(V$2,1)),INDEX(INDIRECT($A113&amp;"!$X$5:$X$196",TRUE),MATCH(Planif!$B113,INDIRECT($A113&amp;"!$B$5:$B$196",TRUE),0)+RIGHT(V$2,1)-1,1),""),"")</f>
        <v/>
      </c>
      <c r="X113" s="149" t="str">
        <f ca="1">IFERROR(IF(COUNTIF(INDIRECT($A113&amp;"!$B$5:$B$196",TRUE),Planif!$B113)&gt;=VALUE(RIGHT(V$2,1)),INDEX(INDIRECT($A113&amp;"!$Y$5:$Y$196",TRUE),MATCH(Planif!$B113,INDIRECT($A113&amp;"!$B$5:$B$196",TRUE),0)+RIGHT(V$2,1)-1,1),""),"")</f>
        <v/>
      </c>
      <c r="Y113" s="256"/>
      <c r="Z113" s="153"/>
      <c r="AA113" s="21"/>
    </row>
    <row r="114" spans="1:27" s="455" customFormat="1" ht="15" customHeight="1" x14ac:dyDescent="0.2">
      <c r="A114" s="459" t="str">
        <f t="shared" si="9"/>
        <v>Mars_Avril</v>
      </c>
      <c r="B114" s="453">
        <f t="shared" si="15"/>
        <v>44307</v>
      </c>
      <c r="C114" s="422">
        <f t="shared" si="13"/>
        <v>44307</v>
      </c>
      <c r="D114" s="423">
        <f t="shared" si="14"/>
        <v>44307</v>
      </c>
      <c r="E114" s="240" t="str">
        <f t="shared" ca="1" si="10"/>
        <v/>
      </c>
      <c r="F114" s="33" t="str">
        <f t="shared" ca="1" si="11"/>
        <v/>
      </c>
      <c r="G114" s="275" t="str">
        <f ca="1">IFERROR(INDEX(INDIRECT($A114&amp;"!$A$5:$A$200",TRUE),MATCH(Planif!$B114,INDIRECT($A114&amp;"!$B$5:$B$200",TRUE),0)+RIGHT(G$2,1)-1,1),"")</f>
        <v/>
      </c>
      <c r="H114" s="138" t="str">
        <f ca="1">IFERROR(INDEX(INDIRECT($A114&amp;"!$X$5:$X$200",TRUE),MATCH(Planif!$B114,INDIRECT($A114&amp;"!$B$5:$B$200",TRUE),0)+RIGHT(G$2,1)-1,1),"")</f>
        <v/>
      </c>
      <c r="I114" s="139" t="str">
        <f ca="1">IFERROR(INDEX(INDIRECT($A114&amp;"!$Y$5:$Y$200",TRUE),MATCH(Planif!$B114,INDIRECT($A114&amp;"!$B$5:$B$200",TRUE),0)+RIGHT(G$2,1)-1,1),"")</f>
        <v/>
      </c>
      <c r="J114" s="255"/>
      <c r="K114" s="140"/>
      <c r="L114" s="447" t="str">
        <f ca="1">IFERROR(IF(COUNTIF(INDIRECT($A114&amp;"!$B$5:$B$196",TRUE),Planif!$B114)&gt;=VALUE(RIGHT(L$2,1)),INDEX(INDIRECT($A114&amp;"!$A$5:$A$196",TRUE),MATCH(Planif!$B114,INDIRECT($A114&amp;"!$B$5:$B$196",TRUE),0)+RIGHT(L$2,1)-1,1),""),"")</f>
        <v/>
      </c>
      <c r="M114" s="141" t="str">
        <f ca="1">IFERROR(IF(COUNTIF(INDIRECT($A114&amp;"!$B$5:$B$196",TRUE),Planif!$B114)&gt;=VALUE(RIGHT(L$2,1)),INDEX(INDIRECT($A114&amp;"!$X$5:$X$196",TRUE),MATCH(Planif!$B114,INDIRECT($A114&amp;"!$B$5:$B$196",TRUE),0)+RIGHT(L$2,1)-1,1),""),"")</f>
        <v/>
      </c>
      <c r="N114" s="139" t="str">
        <f ca="1">IFERROR(IF(COUNTIF(INDIRECT($A114&amp;"!$B$5:$B$196",TRUE),Planif!$B114)&gt;=VALUE(RIGHT(L$2,1)),INDEX(INDIRECT($A114&amp;"!$Y$5:$Y$196",TRUE),MATCH(Planif!$B114,INDIRECT($A114&amp;"!$B$5:$B$196",TRUE),0)+RIGHT(L$2,1)-1,1),""),"")</f>
        <v/>
      </c>
      <c r="O114" s="255"/>
      <c r="P114" s="142"/>
      <c r="Q114" s="411" t="str">
        <f ca="1">IFERROR(IF(COUNTIF(INDIRECT($A114&amp;"!$B$5:$B$196",TRUE),Planif!$B114)&gt;=VALUE(RIGHT(Q$2,1)),INDEX(INDIRECT($A114&amp;"!$A$5:$A$196",TRUE),MATCH(Planif!$B114,INDIRECT($A114&amp;"!$B$5:$B$196",TRUE),0)+RIGHT(Q$2,1)-1,1),""),"")</f>
        <v/>
      </c>
      <c r="R114" s="138" t="str">
        <f ca="1">IFERROR(IF(COUNTIF(INDIRECT($A114&amp;"!$B$5:$B$196",TRUE),Planif!$B114)&gt;=VALUE(RIGHT(Q$2,1)),INDEX(INDIRECT($A114&amp;"!$X$5:$X$196",TRUE),MATCH(Planif!$B114,INDIRECT($A114&amp;"!$B$5:$B$196",TRUE),0)+RIGHT(Q$2,1)-1,1),""),"")</f>
        <v/>
      </c>
      <c r="S114" s="139" t="str">
        <f ca="1">IFERROR(IF(COUNTIF(INDIRECT($A114&amp;"!$B$5:$B$196",TRUE),Planif!$B114)&gt;=VALUE(RIGHT(Q$2,1)),INDEX(INDIRECT($A114&amp;"!$Y$5:$Y$196",TRUE),MATCH(Planif!$B114,INDIRECT($A114&amp;"!$B$5:$B$196",TRUE),0)+RIGHT(Q$2,1)-1,1),""),"")</f>
        <v/>
      </c>
      <c r="T114" s="255"/>
      <c r="U114" s="140"/>
      <c r="V114" s="411" t="str">
        <f ca="1">IFERROR(IF(COUNTIF(INDIRECT($A114&amp;"!$B$5:$B$196",TRUE),Planif!$B114)&gt;=VALUE(RIGHT(V$2,1)),INDEX(INDIRECT($A114&amp;"!$A$5:$A$196",TRUE),MATCH(Planif!$B114,INDIRECT($A114&amp;"!$B$5:$B$196",TRUE),0)+RIGHT(V$2,1)-1,1),""),"")</f>
        <v/>
      </c>
      <c r="W114" s="141" t="str">
        <f ca="1">IFERROR(IF(COUNTIF(INDIRECT($A114&amp;"!$B$5:$B$196",TRUE),Planif!$B114)&gt;=VALUE(RIGHT(V$2,1)),INDEX(INDIRECT($A114&amp;"!$X$5:$X$196",TRUE),MATCH(Planif!$B114,INDIRECT($A114&amp;"!$B$5:$B$196",TRUE),0)+RIGHT(V$2,1)-1,1),""),"")</f>
        <v/>
      </c>
      <c r="X114" s="139" t="str">
        <f ca="1">IFERROR(IF(COUNTIF(INDIRECT($A114&amp;"!$B$5:$B$196",TRUE),Planif!$B114)&gt;=VALUE(RIGHT(V$2,1)),INDEX(INDIRECT($A114&amp;"!$Y$5:$Y$196",TRUE),MATCH(Planif!$B114,INDIRECT($A114&amp;"!$B$5:$B$196",TRUE),0)+RIGHT(V$2,1)-1,1),""),"")</f>
        <v/>
      </c>
      <c r="Y114" s="255"/>
      <c r="Z114" s="143"/>
      <c r="AA114" s="21"/>
    </row>
    <row r="115" spans="1:27" s="455" customFormat="1" ht="15" customHeight="1" x14ac:dyDescent="0.2">
      <c r="A115" s="459" t="str">
        <f t="shared" si="9"/>
        <v>Mars_Avril</v>
      </c>
      <c r="B115" s="197">
        <f t="shared" si="15"/>
        <v>44308</v>
      </c>
      <c r="C115" s="145">
        <f t="shared" si="13"/>
        <v>44308</v>
      </c>
      <c r="D115" s="146">
        <f t="shared" si="14"/>
        <v>44308</v>
      </c>
      <c r="E115" s="241" t="str">
        <f t="shared" ca="1" si="10"/>
        <v/>
      </c>
      <c r="F115" s="34" t="str">
        <f t="shared" ca="1" si="11"/>
        <v/>
      </c>
      <c r="G115" s="429" t="str">
        <f ca="1">IFERROR(INDEX(INDIRECT($A115&amp;"!$A$5:$A$200",TRUE),MATCH(Planif!$B115,INDIRECT($A115&amp;"!$B$5:$B$200",TRUE),0)+RIGHT(G$2,1)-1,1),"")</f>
        <v/>
      </c>
      <c r="H115" s="148" t="str">
        <f ca="1">IFERROR(INDEX(INDIRECT($A115&amp;"!$X$5:$X$200",TRUE),MATCH(Planif!$B115,INDIRECT($A115&amp;"!$B$5:$B$200",TRUE),0)+RIGHT(G$2,1)-1,1),"")</f>
        <v/>
      </c>
      <c r="I115" s="149" t="str">
        <f ca="1">IFERROR(INDEX(INDIRECT($A115&amp;"!$Y$5:$Y$200",TRUE),MATCH(Planif!$B115,INDIRECT($A115&amp;"!$B$5:$B$200",TRUE),0)+RIGHT(G$2,1)-1,1),"")</f>
        <v/>
      </c>
      <c r="J115" s="256"/>
      <c r="K115" s="150"/>
      <c r="L115" s="446" t="str">
        <f ca="1">IFERROR(IF(COUNTIF(INDIRECT($A115&amp;"!$B$5:$B$196",TRUE),Planif!$B115)&gt;=VALUE(RIGHT(L$2,1)),INDEX(INDIRECT($A115&amp;"!$A$5:$A$196",TRUE),MATCH(Planif!$B115,INDIRECT($A115&amp;"!$B$5:$B$196",TRUE),0)+RIGHT(L$2,1)-1,1),""),"")</f>
        <v/>
      </c>
      <c r="M115" s="151" t="str">
        <f ca="1">IFERROR(IF(COUNTIF(INDIRECT($A115&amp;"!$B$5:$B$196",TRUE),Planif!$B115)&gt;=VALUE(RIGHT(L$2,1)),INDEX(INDIRECT($A115&amp;"!$X$5:$X$196",TRUE),MATCH(Planif!$B115,INDIRECT($A115&amp;"!$B$5:$B$196",TRUE),0)+RIGHT(L$2,1)-1,1),""),"")</f>
        <v/>
      </c>
      <c r="N115" s="149" t="str">
        <f ca="1">IFERROR(IF(COUNTIF(INDIRECT($A115&amp;"!$B$5:$B$196",TRUE),Planif!$B115)&gt;=VALUE(RIGHT(L$2,1)),INDEX(INDIRECT($A115&amp;"!$Y$5:$Y$196",TRUE),MATCH(Planif!$B115,INDIRECT($A115&amp;"!$B$5:$B$196",TRUE),0)+RIGHT(L$2,1)-1,1),""),"")</f>
        <v/>
      </c>
      <c r="O115" s="256"/>
      <c r="P115" s="152"/>
      <c r="Q115" s="407" t="str">
        <f ca="1">IFERROR(IF(COUNTIF(INDIRECT($A115&amp;"!$B$5:$B$196",TRUE),Planif!$B115)&gt;=VALUE(RIGHT(Q$2,1)),INDEX(INDIRECT($A115&amp;"!$A$5:$A$196",TRUE),MATCH(Planif!$B115,INDIRECT($A115&amp;"!$B$5:$B$196",TRUE),0)+RIGHT(Q$2,1)-1,1),""),"")</f>
        <v/>
      </c>
      <c r="R115" s="148" t="str">
        <f ca="1">IFERROR(IF(COUNTIF(INDIRECT($A115&amp;"!$B$5:$B$196",TRUE),Planif!$B115)&gt;=VALUE(RIGHT(Q$2,1)),INDEX(INDIRECT($A115&amp;"!$X$5:$X$196",TRUE),MATCH(Planif!$B115,INDIRECT($A115&amp;"!$B$5:$B$196",TRUE),0)+RIGHT(Q$2,1)-1,1),""),"")</f>
        <v/>
      </c>
      <c r="S115" s="149" t="str">
        <f ca="1">IFERROR(IF(COUNTIF(INDIRECT($A115&amp;"!$B$5:$B$196",TRUE),Planif!$B115)&gt;=VALUE(RIGHT(Q$2,1)),INDEX(INDIRECT($A115&amp;"!$Y$5:$Y$196",TRUE),MATCH(Planif!$B115,INDIRECT($A115&amp;"!$B$5:$B$196",TRUE),0)+RIGHT(Q$2,1)-1,1),""),"")</f>
        <v/>
      </c>
      <c r="T115" s="256"/>
      <c r="U115" s="150"/>
      <c r="V115" s="407" t="str">
        <f ca="1">IFERROR(IF(COUNTIF(INDIRECT($A115&amp;"!$B$5:$B$196",TRUE),Planif!$B115)&gt;=VALUE(RIGHT(V$2,1)),INDEX(INDIRECT($A115&amp;"!$A$5:$A$196",TRUE),MATCH(Planif!$B115,INDIRECT($A115&amp;"!$B$5:$B$196",TRUE),0)+RIGHT(V$2,1)-1,1),""),"")</f>
        <v/>
      </c>
      <c r="W115" s="151" t="str">
        <f ca="1">IFERROR(IF(COUNTIF(INDIRECT($A115&amp;"!$B$5:$B$196",TRUE),Planif!$B115)&gt;=VALUE(RIGHT(V$2,1)),INDEX(INDIRECT($A115&amp;"!$X$5:$X$196",TRUE),MATCH(Planif!$B115,INDIRECT($A115&amp;"!$B$5:$B$196",TRUE),0)+RIGHT(V$2,1)-1,1),""),"")</f>
        <v/>
      </c>
      <c r="X115" s="149" t="str">
        <f ca="1">IFERROR(IF(COUNTIF(INDIRECT($A115&amp;"!$B$5:$B$196",TRUE),Planif!$B115)&gt;=VALUE(RIGHT(V$2,1)),INDEX(INDIRECT($A115&amp;"!$Y$5:$Y$196",TRUE),MATCH(Planif!$B115,INDIRECT($A115&amp;"!$B$5:$B$196",TRUE),0)+RIGHT(V$2,1)-1,1),""),"")</f>
        <v/>
      </c>
      <c r="Y115" s="256"/>
      <c r="Z115" s="153"/>
      <c r="AA115" s="21"/>
    </row>
    <row r="116" spans="1:27" s="455" customFormat="1" ht="15" customHeight="1" x14ac:dyDescent="0.2">
      <c r="A116" s="459" t="str">
        <f t="shared" si="9"/>
        <v>Mars_Avril</v>
      </c>
      <c r="B116" s="453">
        <f t="shared" si="15"/>
        <v>44309</v>
      </c>
      <c r="C116" s="422">
        <f t="shared" si="13"/>
        <v>44309</v>
      </c>
      <c r="D116" s="423">
        <f t="shared" si="14"/>
        <v>44309</v>
      </c>
      <c r="E116" s="240" t="str">
        <f t="shared" ca="1" si="10"/>
        <v/>
      </c>
      <c r="F116" s="33" t="str">
        <f t="shared" ca="1" si="11"/>
        <v/>
      </c>
      <c r="G116" s="275" t="str">
        <f ca="1">IFERROR(INDEX(INDIRECT($A116&amp;"!$A$5:$A$200",TRUE),MATCH(Planif!$B116,INDIRECT($A116&amp;"!$B$5:$B$200",TRUE),0)+RIGHT(G$2,1)-1,1),"")</f>
        <v/>
      </c>
      <c r="H116" s="138" t="str">
        <f ca="1">IFERROR(INDEX(INDIRECT($A116&amp;"!$X$5:$X$200",TRUE),MATCH(Planif!$B116,INDIRECT($A116&amp;"!$B$5:$B$200",TRUE),0)+RIGHT(G$2,1)-1,1),"")</f>
        <v/>
      </c>
      <c r="I116" s="139" t="str">
        <f ca="1">IFERROR(INDEX(INDIRECT($A116&amp;"!$Y$5:$Y$200",TRUE),MATCH(Planif!$B116,INDIRECT($A116&amp;"!$B$5:$B$200",TRUE),0)+RIGHT(G$2,1)-1,1),"")</f>
        <v/>
      </c>
      <c r="J116" s="255"/>
      <c r="K116" s="140"/>
      <c r="L116" s="447" t="str">
        <f ca="1">IFERROR(IF(COUNTIF(INDIRECT($A116&amp;"!$B$5:$B$196",TRUE),Planif!$B116)&gt;=VALUE(RIGHT(L$2,1)),INDEX(INDIRECT($A116&amp;"!$A$5:$A$196",TRUE),MATCH(Planif!$B116,INDIRECT($A116&amp;"!$B$5:$B$196",TRUE),0)+RIGHT(L$2,1)-1,1),""),"")</f>
        <v/>
      </c>
      <c r="M116" s="141" t="str">
        <f ca="1">IFERROR(IF(COUNTIF(INDIRECT($A116&amp;"!$B$5:$B$196",TRUE),Planif!$B116)&gt;=VALUE(RIGHT(L$2,1)),INDEX(INDIRECT($A116&amp;"!$X$5:$X$196",TRUE),MATCH(Planif!$B116,INDIRECT($A116&amp;"!$B$5:$B$196",TRUE),0)+RIGHT(L$2,1)-1,1),""),"")</f>
        <v/>
      </c>
      <c r="N116" s="139" t="str">
        <f ca="1">IFERROR(IF(COUNTIF(INDIRECT($A116&amp;"!$B$5:$B$196",TRUE),Planif!$B116)&gt;=VALUE(RIGHT(L$2,1)),INDEX(INDIRECT($A116&amp;"!$Y$5:$Y$196",TRUE),MATCH(Planif!$B116,INDIRECT($A116&amp;"!$B$5:$B$196",TRUE),0)+RIGHT(L$2,1)-1,1),""),"")</f>
        <v/>
      </c>
      <c r="O116" s="255"/>
      <c r="P116" s="142"/>
      <c r="Q116" s="411" t="str">
        <f ca="1">IFERROR(IF(COUNTIF(INDIRECT($A116&amp;"!$B$5:$B$196",TRUE),Planif!$B116)&gt;=VALUE(RIGHT(Q$2,1)),INDEX(INDIRECT($A116&amp;"!$A$5:$A$196",TRUE),MATCH(Planif!$B116,INDIRECT($A116&amp;"!$B$5:$B$196",TRUE),0)+RIGHT(Q$2,1)-1,1),""),"")</f>
        <v/>
      </c>
      <c r="R116" s="138" t="str">
        <f ca="1">IFERROR(IF(COUNTIF(INDIRECT($A116&amp;"!$B$5:$B$196",TRUE),Planif!$B116)&gt;=VALUE(RIGHT(Q$2,1)),INDEX(INDIRECT($A116&amp;"!$X$5:$X$196",TRUE),MATCH(Planif!$B116,INDIRECT($A116&amp;"!$B$5:$B$196",TRUE),0)+RIGHT(Q$2,1)-1,1),""),"")</f>
        <v/>
      </c>
      <c r="S116" s="139" t="str">
        <f ca="1">IFERROR(IF(COUNTIF(INDIRECT($A116&amp;"!$B$5:$B$196",TRUE),Planif!$B116)&gt;=VALUE(RIGHT(Q$2,1)),INDEX(INDIRECT($A116&amp;"!$Y$5:$Y$196",TRUE),MATCH(Planif!$B116,INDIRECT($A116&amp;"!$B$5:$B$196",TRUE),0)+RIGHT(Q$2,1)-1,1),""),"")</f>
        <v/>
      </c>
      <c r="T116" s="255"/>
      <c r="U116" s="140"/>
      <c r="V116" s="411" t="str">
        <f ca="1">IFERROR(IF(COUNTIF(INDIRECT($A116&amp;"!$B$5:$B$196",TRUE),Planif!$B116)&gt;=VALUE(RIGHT(V$2,1)),INDEX(INDIRECT($A116&amp;"!$A$5:$A$196",TRUE),MATCH(Planif!$B116,INDIRECT($A116&amp;"!$B$5:$B$196",TRUE),0)+RIGHT(V$2,1)-1,1),""),"")</f>
        <v/>
      </c>
      <c r="W116" s="141" t="str">
        <f ca="1">IFERROR(IF(COUNTIF(INDIRECT($A116&amp;"!$B$5:$B$196",TRUE),Planif!$B116)&gt;=VALUE(RIGHT(V$2,1)),INDEX(INDIRECT($A116&amp;"!$X$5:$X$196",TRUE),MATCH(Planif!$B116,INDIRECT($A116&amp;"!$B$5:$B$196",TRUE),0)+RIGHT(V$2,1)-1,1),""),"")</f>
        <v/>
      </c>
      <c r="X116" s="139" t="str">
        <f ca="1">IFERROR(IF(COUNTIF(INDIRECT($A116&amp;"!$B$5:$B$196",TRUE),Planif!$B116)&gt;=VALUE(RIGHT(V$2,1)),INDEX(INDIRECT($A116&amp;"!$Y$5:$Y$196",TRUE),MATCH(Planif!$B116,INDIRECT($A116&amp;"!$B$5:$B$196",TRUE),0)+RIGHT(V$2,1)-1,1),""),"")</f>
        <v/>
      </c>
      <c r="Y116" s="255"/>
      <c r="Z116" s="143"/>
      <c r="AA116" s="21"/>
    </row>
    <row r="117" spans="1:27" s="455" customFormat="1" ht="15" customHeight="1" x14ac:dyDescent="0.2">
      <c r="A117" s="459" t="str">
        <f t="shared" si="9"/>
        <v>Mars_Avril</v>
      </c>
      <c r="B117" s="197">
        <f t="shared" si="15"/>
        <v>44310</v>
      </c>
      <c r="C117" s="145">
        <f t="shared" si="13"/>
        <v>44310</v>
      </c>
      <c r="D117" s="146">
        <f t="shared" si="14"/>
        <v>44310</v>
      </c>
      <c r="E117" s="241" t="str">
        <f t="shared" ca="1" si="10"/>
        <v/>
      </c>
      <c r="F117" s="34" t="str">
        <f t="shared" ca="1" si="11"/>
        <v/>
      </c>
      <c r="G117" s="429" t="str">
        <f ca="1">IFERROR(INDEX(INDIRECT($A117&amp;"!$A$5:$A$200",TRUE),MATCH(Planif!$B117,INDIRECT($A117&amp;"!$B$5:$B$200",TRUE),0)+RIGHT(G$2,1)-1,1),"")</f>
        <v>Tarmac</v>
      </c>
      <c r="H117" s="148">
        <f ca="1">IFERROR(INDEX(INDIRECT($A117&amp;"!$X$5:$X$200",TRUE),MATCH(Planif!$B117,INDIRECT($A117&amp;"!$B$5:$B$200",TRUE),0)+RIGHT(G$2,1)-1,1),"")</f>
        <v>13</v>
      </c>
      <c r="I117" s="149">
        <f ca="1">IFERROR(INDEX(INDIRECT($A117&amp;"!$Y$5:$Y$200",TRUE),MATCH(Planif!$B117,INDIRECT($A117&amp;"!$B$5:$B$200",TRUE),0)+RIGHT(G$2,1)-1,1),"")</f>
        <v>0</v>
      </c>
      <c r="J117" s="256"/>
      <c r="K117" s="150"/>
      <c r="L117" s="446" t="str">
        <f ca="1">IFERROR(IF(COUNTIF(INDIRECT($A117&amp;"!$B$5:$B$196",TRUE),Planif!$B117)&gt;=VALUE(RIGHT(L$2,1)),INDEX(INDIRECT($A117&amp;"!$A$5:$A$196",TRUE),MATCH(Planif!$B117,INDIRECT($A117&amp;"!$B$5:$B$196",TRUE),0)+RIGHT(L$2,1)-1,1),""),"")</f>
        <v>Watches Wonder Geneva salon horloger</v>
      </c>
      <c r="M117" s="151">
        <f ca="1">IFERROR(IF(COUNTIF(INDIRECT($A117&amp;"!$B$5:$B$196",TRUE),Planif!$B117)&gt;=VALUE(RIGHT(L$2,1)),INDEX(INDIRECT($A117&amp;"!$X$5:$X$196",TRUE),MATCH(Planif!$B117,INDIRECT($A117&amp;"!$B$5:$B$196",TRUE),0)+RIGHT(L$2,1)-1,1),""),"")</f>
        <v>28</v>
      </c>
      <c r="N117" s="149">
        <f ca="1">IFERROR(IF(COUNTIF(INDIRECT($A117&amp;"!$B$5:$B$196",TRUE),Planif!$B117)&gt;=VALUE(RIGHT(L$2,1)),INDEX(INDIRECT($A117&amp;"!$Y$5:$Y$196",TRUE),MATCH(Planif!$B117,INDIRECT($A117&amp;"!$B$5:$B$196",TRUE),0)+RIGHT(L$2,1)-1,1),""),"")</f>
        <v>18</v>
      </c>
      <c r="O117" s="256"/>
      <c r="P117" s="152"/>
      <c r="Q117" s="407" t="str">
        <f ca="1">IFERROR(IF(COUNTIF(INDIRECT($A117&amp;"!$B$5:$B$196",TRUE),Planif!$B117)&gt;=VALUE(RIGHT(Q$2,1)),INDEX(INDIRECT($A117&amp;"!$A$5:$A$196",TRUE),MATCH(Planif!$B117,INDIRECT($A117&amp;"!$B$5:$B$196",TRUE),0)+RIGHT(Q$2,1)-1,1),""),"")</f>
        <v>Course Cycliste nationale</v>
      </c>
      <c r="R117" s="148">
        <f ca="1">IFERROR(IF(COUNTIF(INDIRECT($A117&amp;"!$B$5:$B$196",TRUE),Planif!$B117)&gt;=VALUE(RIGHT(Q$2,1)),INDEX(INDIRECT($A117&amp;"!$X$5:$X$196",TRUE),MATCH(Planif!$B117,INDIRECT($A117&amp;"!$B$5:$B$196",TRUE),0)+RIGHT(Q$2,1)-1,1),""),"")</f>
        <v>0</v>
      </c>
      <c r="S117" s="149">
        <f ca="1">IFERROR(IF(COUNTIF(INDIRECT($A117&amp;"!$B$5:$B$196",TRUE),Planif!$B117)&gt;=VALUE(RIGHT(Q$2,1)),INDEX(INDIRECT($A117&amp;"!$Y$5:$Y$196",TRUE),MATCH(Planif!$B117,INDIRECT($A117&amp;"!$B$5:$B$196",TRUE),0)+RIGHT(Q$2,1)-1,1),""),"")</f>
        <v>0</v>
      </c>
      <c r="T117" s="256"/>
      <c r="U117" s="150"/>
      <c r="V117" s="407" t="str">
        <f ca="1">IFERROR(IF(COUNTIF(INDIRECT($A117&amp;"!$B$5:$B$196",TRUE),Planif!$B117)&gt;=VALUE(RIGHT(V$2,1)),INDEX(INDIRECT($A117&amp;"!$A$5:$A$196",TRUE),MATCH(Planif!$B117,INDIRECT($A117&amp;"!$B$5:$B$196",TRUE),0)+RIGHT(V$2,1)-1,1),""),"")</f>
        <v/>
      </c>
      <c r="W117" s="151" t="str">
        <f ca="1">IFERROR(IF(COUNTIF(INDIRECT($A117&amp;"!$B$5:$B$196",TRUE),Planif!$B117)&gt;=VALUE(RIGHT(V$2,1)),INDEX(INDIRECT($A117&amp;"!$X$5:$X$196",TRUE),MATCH(Planif!$B117,INDIRECT($A117&amp;"!$B$5:$B$196",TRUE),0)+RIGHT(V$2,1)-1,1),""),"")</f>
        <v/>
      </c>
      <c r="X117" s="149" t="str">
        <f ca="1">IFERROR(IF(COUNTIF(INDIRECT($A117&amp;"!$B$5:$B$196",TRUE),Planif!$B117)&gt;=VALUE(RIGHT(V$2,1)),INDEX(INDIRECT($A117&amp;"!$Y$5:$Y$196",TRUE),MATCH(Planif!$B117,INDIRECT($A117&amp;"!$B$5:$B$196",TRUE),0)+RIGHT(V$2,1)-1,1),""),"")</f>
        <v/>
      </c>
      <c r="Y117" s="256"/>
      <c r="Z117" s="153"/>
      <c r="AA117" s="21"/>
    </row>
    <row r="118" spans="1:27" s="455" customFormat="1" ht="15" customHeight="1" x14ac:dyDescent="0.2">
      <c r="A118" s="459" t="str">
        <f t="shared" si="9"/>
        <v>Mars_Avril</v>
      </c>
      <c r="B118" s="453">
        <f t="shared" si="15"/>
        <v>44311</v>
      </c>
      <c r="C118" s="422">
        <f t="shared" si="13"/>
        <v>44311</v>
      </c>
      <c r="D118" s="423">
        <f t="shared" si="14"/>
        <v>44311</v>
      </c>
      <c r="E118" s="240" t="str">
        <f t="shared" ca="1" si="10"/>
        <v/>
      </c>
      <c r="F118" s="33" t="str">
        <f t="shared" ca="1" si="11"/>
        <v/>
      </c>
      <c r="G118" s="275" t="str">
        <f ca="1">IFERROR(INDEX(INDIRECT($A118&amp;"!$A$5:$A$200",TRUE),MATCH(Planif!$B118,INDIRECT($A118&amp;"!$B$5:$B$200",TRUE),0)+RIGHT(G$2,1)-1,1),"")</f>
        <v>Tarmac</v>
      </c>
      <c r="H118" s="138">
        <f ca="1">IFERROR(INDEX(INDIRECT($A118&amp;"!$X$5:$X$200",TRUE),MATCH(Planif!$B118,INDIRECT($A118&amp;"!$B$5:$B$200",TRUE),0)+RIGHT(G$2,1)-1,1),"")</f>
        <v>14</v>
      </c>
      <c r="I118" s="139">
        <f ca="1">IFERROR(INDEX(INDIRECT($A118&amp;"!$Y$5:$Y$200",TRUE),MATCH(Planif!$B118,INDIRECT($A118&amp;"!$B$5:$B$200",TRUE),0)+RIGHT(G$2,1)-1,1),"")</f>
        <v>0</v>
      </c>
      <c r="J118" s="255"/>
      <c r="K118" s="140"/>
      <c r="L118" s="447" t="str">
        <f ca="1">IFERROR(IF(COUNTIF(INDIRECT($A118&amp;"!$B$5:$B$196",TRUE),Planif!$B118)&gt;=VALUE(RIGHT(L$2,1)),INDEX(INDIRECT($A118&amp;"!$A$5:$A$196",TRUE),MATCH(Planif!$B118,INDIRECT($A118&amp;"!$B$5:$B$196",TRUE),0)+RIGHT(L$2,1)-1,1),""),"")</f>
        <v>Toutes en Moto TEM CH - édition 2020</v>
      </c>
      <c r="M118" s="141">
        <f ca="1">IFERROR(IF(COUNTIF(INDIRECT($A118&amp;"!$B$5:$B$196",TRUE),Planif!$B118)&gt;=VALUE(RIGHT(L$2,1)),INDEX(INDIRECT($A118&amp;"!$X$5:$X$196",TRUE),MATCH(Planif!$B118,INDIRECT($A118&amp;"!$B$5:$B$196",TRUE),0)+RIGHT(L$2,1)-1,1),""),"")</f>
        <v>0</v>
      </c>
      <c r="N118" s="139">
        <f ca="1">IFERROR(IF(COUNTIF(INDIRECT($A118&amp;"!$B$5:$B$196",TRUE),Planif!$B118)&gt;=VALUE(RIGHT(L$2,1)),INDEX(INDIRECT($A118&amp;"!$Y$5:$Y$196",TRUE),MATCH(Planif!$B118,INDIRECT($A118&amp;"!$B$5:$B$196",TRUE),0)+RIGHT(L$2,1)-1,1),""),"")</f>
        <v>0</v>
      </c>
      <c r="O118" s="255"/>
      <c r="P118" s="142"/>
      <c r="Q118" s="411" t="str">
        <f ca="1">IFERROR(IF(COUNTIF(INDIRECT($A118&amp;"!$B$5:$B$196",TRUE),Planif!$B118)&gt;=VALUE(RIGHT(Q$2,1)),INDEX(INDIRECT($A118&amp;"!$A$5:$A$196",TRUE),MATCH(Planif!$B118,INDIRECT($A118&amp;"!$B$5:$B$196",TRUE),0)+RIGHT(Q$2,1)-1,1),""),"")</f>
        <v>7 ème Grand prix de Lancy</v>
      </c>
      <c r="R118" s="138">
        <f ca="1">IFERROR(IF(COUNTIF(INDIRECT($A118&amp;"!$B$5:$B$196",TRUE),Planif!$B118)&gt;=VALUE(RIGHT(Q$2,1)),INDEX(INDIRECT($A118&amp;"!$X$5:$X$196",TRUE),MATCH(Planif!$B118,INDIRECT($A118&amp;"!$B$5:$B$196",TRUE),0)+RIGHT(Q$2,1)-1,1),""),"")</f>
        <v>0</v>
      </c>
      <c r="S118" s="139">
        <f ca="1">IFERROR(IF(COUNTIF(INDIRECT($A118&amp;"!$B$5:$B$196",TRUE),Planif!$B118)&gt;=VALUE(RIGHT(Q$2,1)),INDEX(INDIRECT($A118&amp;"!$Y$5:$Y$196",TRUE),MATCH(Planif!$B118,INDIRECT($A118&amp;"!$B$5:$B$196",TRUE),0)+RIGHT(Q$2,1)-1,1),""),"")</f>
        <v>0</v>
      </c>
      <c r="T118" s="255"/>
      <c r="U118" s="140"/>
      <c r="V118" s="411" t="str">
        <f ca="1">IFERROR(IF(COUNTIF(INDIRECT($A118&amp;"!$B$5:$B$196",TRUE),Planif!$B118)&gt;=VALUE(RIGHT(V$2,1)),INDEX(INDIRECT($A118&amp;"!$A$5:$A$196",TRUE),MATCH(Planif!$B118,INDIRECT($A118&amp;"!$B$5:$B$196",TRUE),0)+RIGHT(V$2,1)-1,1),""),"")</f>
        <v/>
      </c>
      <c r="W118" s="141" t="str">
        <f ca="1">IFERROR(IF(COUNTIF(INDIRECT($A118&amp;"!$B$5:$B$196",TRUE),Planif!$B118)&gt;=VALUE(RIGHT(V$2,1)),INDEX(INDIRECT($A118&amp;"!$X$5:$X$196",TRUE),MATCH(Planif!$B118,INDIRECT($A118&amp;"!$B$5:$B$196",TRUE),0)+RIGHT(V$2,1)-1,1),""),"")</f>
        <v/>
      </c>
      <c r="X118" s="139" t="str">
        <f ca="1">IFERROR(IF(COUNTIF(INDIRECT($A118&amp;"!$B$5:$B$196",TRUE),Planif!$B118)&gt;=VALUE(RIGHT(V$2,1)),INDEX(INDIRECT($A118&amp;"!$Y$5:$Y$196",TRUE),MATCH(Planif!$B118,INDIRECT($A118&amp;"!$B$5:$B$196",TRUE),0)+RIGHT(V$2,1)-1,1),""),"")</f>
        <v/>
      </c>
      <c r="Y118" s="255"/>
      <c r="Z118" s="143"/>
      <c r="AA118" s="21"/>
    </row>
    <row r="119" spans="1:27" s="455" customFormat="1" ht="15" customHeight="1" x14ac:dyDescent="0.2">
      <c r="A119" s="459" t="str">
        <f t="shared" si="9"/>
        <v>Mars_Avril</v>
      </c>
      <c r="B119" s="197">
        <f t="shared" si="15"/>
        <v>44312</v>
      </c>
      <c r="C119" s="145">
        <f t="shared" si="13"/>
        <v>44312</v>
      </c>
      <c r="D119" s="146">
        <f t="shared" si="14"/>
        <v>44312</v>
      </c>
      <c r="E119" s="241" t="str">
        <f t="shared" ca="1" si="10"/>
        <v/>
      </c>
      <c r="F119" s="34" t="str">
        <f t="shared" ca="1" si="11"/>
        <v/>
      </c>
      <c r="G119" s="429" t="str">
        <f ca="1">IFERROR(INDEX(INDIRECT($A119&amp;"!$A$5:$A$200",TRUE),MATCH(Planif!$B119,INDIRECT($A119&amp;"!$B$5:$B$200",TRUE),0)+RIGHT(G$2,1)-1,1),"")</f>
        <v/>
      </c>
      <c r="H119" s="148" t="str">
        <f ca="1">IFERROR(INDEX(INDIRECT($A119&amp;"!$X$5:$X$200",TRUE),MATCH(Planif!$B119,INDIRECT($A119&amp;"!$B$5:$B$200",TRUE),0)+RIGHT(G$2,1)-1,1),"")</f>
        <v/>
      </c>
      <c r="I119" s="149" t="str">
        <f ca="1">IFERROR(INDEX(INDIRECT($A119&amp;"!$Y$5:$Y$200",TRUE),MATCH(Planif!$B119,INDIRECT($A119&amp;"!$B$5:$B$200",TRUE),0)+RIGHT(G$2,1)-1,1),"")</f>
        <v/>
      </c>
      <c r="J119" s="256"/>
      <c r="K119" s="150"/>
      <c r="L119" s="446" t="str">
        <f ca="1">IFERROR(IF(COUNTIF(INDIRECT($A119&amp;"!$B$5:$B$196",TRUE),Planif!$B119)&gt;=VALUE(RIGHT(L$2,1)),INDEX(INDIRECT($A119&amp;"!$A$5:$A$196",TRUE),MATCH(Planif!$B119,INDIRECT($A119&amp;"!$B$5:$B$196",TRUE),0)+RIGHT(L$2,1)-1,1),""),"")</f>
        <v/>
      </c>
      <c r="M119" s="151" t="str">
        <f ca="1">IFERROR(IF(COUNTIF(INDIRECT($A119&amp;"!$B$5:$B$196",TRUE),Planif!$B119)&gt;=VALUE(RIGHT(L$2,1)),INDEX(INDIRECT($A119&amp;"!$X$5:$X$196",TRUE),MATCH(Planif!$B119,INDIRECT($A119&amp;"!$B$5:$B$196",TRUE),0)+RIGHT(L$2,1)-1,1),""),"")</f>
        <v/>
      </c>
      <c r="N119" s="149" t="str">
        <f ca="1">IFERROR(IF(COUNTIF(INDIRECT($A119&amp;"!$B$5:$B$196",TRUE),Planif!$B119)&gt;=VALUE(RIGHT(L$2,1)),INDEX(INDIRECT($A119&amp;"!$Y$5:$Y$196",TRUE),MATCH(Planif!$B119,INDIRECT($A119&amp;"!$B$5:$B$196",TRUE),0)+RIGHT(L$2,1)-1,1),""),"")</f>
        <v/>
      </c>
      <c r="O119" s="256"/>
      <c r="P119" s="152"/>
      <c r="Q119" s="407" t="str">
        <f ca="1">IFERROR(IF(COUNTIF(INDIRECT($A119&amp;"!$B$5:$B$196",TRUE),Planif!$B119)&gt;=VALUE(RIGHT(Q$2,1)),INDEX(INDIRECT($A119&amp;"!$A$5:$A$196",TRUE),MATCH(Planif!$B119,INDIRECT($A119&amp;"!$B$5:$B$196",TRUE),0)+RIGHT(Q$2,1)-1,1),""),"")</f>
        <v/>
      </c>
      <c r="R119" s="148" t="str">
        <f ca="1">IFERROR(IF(COUNTIF(INDIRECT($A119&amp;"!$B$5:$B$196",TRUE),Planif!$B119)&gt;=VALUE(RIGHT(Q$2,1)),INDEX(INDIRECT($A119&amp;"!$X$5:$X$196",TRUE),MATCH(Planif!$B119,INDIRECT($A119&amp;"!$B$5:$B$196",TRUE),0)+RIGHT(Q$2,1)-1,1),""),"")</f>
        <v/>
      </c>
      <c r="S119" s="149" t="str">
        <f ca="1">IFERROR(IF(COUNTIF(INDIRECT($A119&amp;"!$B$5:$B$196",TRUE),Planif!$B119)&gt;=VALUE(RIGHT(Q$2,1)),INDEX(INDIRECT($A119&amp;"!$Y$5:$Y$196",TRUE),MATCH(Planif!$B119,INDIRECT($A119&amp;"!$B$5:$B$196",TRUE),0)+RIGHT(Q$2,1)-1,1),""),"")</f>
        <v/>
      </c>
      <c r="T119" s="256"/>
      <c r="U119" s="150"/>
      <c r="V119" s="407" t="str">
        <f ca="1">IFERROR(IF(COUNTIF(INDIRECT($A119&amp;"!$B$5:$B$196",TRUE),Planif!$B119)&gt;=VALUE(RIGHT(V$2,1)),INDEX(INDIRECT($A119&amp;"!$A$5:$A$196",TRUE),MATCH(Planif!$B119,INDIRECT($A119&amp;"!$B$5:$B$196",TRUE),0)+RIGHT(V$2,1)-1,1),""),"")</f>
        <v/>
      </c>
      <c r="W119" s="151" t="str">
        <f ca="1">IFERROR(IF(COUNTIF(INDIRECT($A119&amp;"!$B$5:$B$196",TRUE),Planif!$B119)&gt;=VALUE(RIGHT(V$2,1)),INDEX(INDIRECT($A119&amp;"!$X$5:$X$196",TRUE),MATCH(Planif!$B119,INDIRECT($A119&amp;"!$B$5:$B$196",TRUE),0)+RIGHT(V$2,1)-1,1),""),"")</f>
        <v/>
      </c>
      <c r="X119" s="149" t="str">
        <f ca="1">IFERROR(IF(COUNTIF(INDIRECT($A119&amp;"!$B$5:$B$196",TRUE),Planif!$B119)&gt;=VALUE(RIGHT(V$2,1)),INDEX(INDIRECT($A119&amp;"!$Y$5:$Y$196",TRUE),MATCH(Planif!$B119,INDIRECT($A119&amp;"!$B$5:$B$196",TRUE),0)+RIGHT(V$2,1)-1,1),""),"")</f>
        <v/>
      </c>
      <c r="Y119" s="256"/>
      <c r="Z119" s="153"/>
      <c r="AA119" s="21"/>
    </row>
    <row r="120" spans="1:27" s="455" customFormat="1" ht="15" customHeight="1" x14ac:dyDescent="0.2">
      <c r="A120" s="459" t="str">
        <f t="shared" si="9"/>
        <v>Mars_Avril</v>
      </c>
      <c r="B120" s="453">
        <f t="shared" si="15"/>
        <v>44313</v>
      </c>
      <c r="C120" s="422">
        <f t="shared" si="13"/>
        <v>44313</v>
      </c>
      <c r="D120" s="423">
        <f t="shared" si="14"/>
        <v>44313</v>
      </c>
      <c r="E120" s="240" t="str">
        <f t="shared" ca="1" si="10"/>
        <v/>
      </c>
      <c r="F120" s="33" t="str">
        <f t="shared" ca="1" si="11"/>
        <v/>
      </c>
      <c r="G120" s="275" t="str">
        <f ca="1">IFERROR(INDEX(INDIRECT($A120&amp;"!$A$5:$A$200",TRUE),MATCH(Planif!$B120,INDIRECT($A120&amp;"!$B$5:$B$200",TRUE),0)+RIGHT(G$2,1)-1,1),"")</f>
        <v/>
      </c>
      <c r="H120" s="138" t="str">
        <f ca="1">IFERROR(INDEX(INDIRECT($A120&amp;"!$X$5:$X$200",TRUE),MATCH(Planif!$B120,INDIRECT($A120&amp;"!$B$5:$B$200",TRUE),0)+RIGHT(G$2,1)-1,1),"")</f>
        <v/>
      </c>
      <c r="I120" s="139" t="str">
        <f ca="1">IFERROR(INDEX(INDIRECT($A120&amp;"!$Y$5:$Y$200",TRUE),MATCH(Planif!$B120,INDIRECT($A120&amp;"!$B$5:$B$200",TRUE),0)+RIGHT(G$2,1)-1,1),"")</f>
        <v/>
      </c>
      <c r="J120" s="255"/>
      <c r="K120" s="140"/>
      <c r="L120" s="447" t="str">
        <f ca="1">IFERROR(IF(COUNTIF(INDIRECT($A120&amp;"!$B$5:$B$196",TRUE),Planif!$B120)&gt;=VALUE(RIGHT(L$2,1)),INDEX(INDIRECT($A120&amp;"!$A$5:$A$196",TRUE),MATCH(Planif!$B120,INDIRECT($A120&amp;"!$B$5:$B$196",TRUE),0)+RIGHT(L$2,1)-1,1),""),"")</f>
        <v/>
      </c>
      <c r="M120" s="141" t="str">
        <f ca="1">IFERROR(IF(COUNTIF(INDIRECT($A120&amp;"!$B$5:$B$196",TRUE),Planif!$B120)&gt;=VALUE(RIGHT(L$2,1)),INDEX(INDIRECT($A120&amp;"!$X$5:$X$196",TRUE),MATCH(Planif!$B120,INDIRECT($A120&amp;"!$B$5:$B$196",TRUE),0)+RIGHT(L$2,1)-1,1),""),"")</f>
        <v/>
      </c>
      <c r="N120" s="139" t="str">
        <f ca="1">IFERROR(IF(COUNTIF(INDIRECT($A120&amp;"!$B$5:$B$196",TRUE),Planif!$B120)&gt;=VALUE(RIGHT(L$2,1)),INDEX(INDIRECT($A120&amp;"!$Y$5:$Y$196",TRUE),MATCH(Planif!$B120,INDIRECT($A120&amp;"!$B$5:$B$196",TRUE),0)+RIGHT(L$2,1)-1,1),""),"")</f>
        <v/>
      </c>
      <c r="O120" s="255"/>
      <c r="P120" s="142"/>
      <c r="Q120" s="411" t="str">
        <f ca="1">IFERROR(IF(COUNTIF(INDIRECT($A120&amp;"!$B$5:$B$196",TRUE),Planif!$B120)&gt;=VALUE(RIGHT(Q$2,1)),INDEX(INDIRECT($A120&amp;"!$A$5:$A$196",TRUE),MATCH(Planif!$B120,INDIRECT($A120&amp;"!$B$5:$B$196",TRUE),0)+RIGHT(Q$2,1)-1,1),""),"")</f>
        <v/>
      </c>
      <c r="R120" s="138" t="str">
        <f ca="1">IFERROR(IF(COUNTIF(INDIRECT($A120&amp;"!$B$5:$B$196",TRUE),Planif!$B120)&gt;=VALUE(RIGHT(Q$2,1)),INDEX(INDIRECT($A120&amp;"!$X$5:$X$196",TRUE),MATCH(Planif!$B120,INDIRECT($A120&amp;"!$B$5:$B$196",TRUE),0)+RIGHT(Q$2,1)-1,1),""),"")</f>
        <v/>
      </c>
      <c r="S120" s="139" t="str">
        <f ca="1">IFERROR(IF(COUNTIF(INDIRECT($A120&amp;"!$B$5:$B$196",TRUE),Planif!$B120)&gt;=VALUE(RIGHT(Q$2,1)),INDEX(INDIRECT($A120&amp;"!$Y$5:$Y$196",TRUE),MATCH(Planif!$B120,INDIRECT($A120&amp;"!$B$5:$B$196",TRUE),0)+RIGHT(Q$2,1)-1,1),""),"")</f>
        <v/>
      </c>
      <c r="T120" s="255"/>
      <c r="U120" s="140"/>
      <c r="V120" s="411" t="str">
        <f ca="1">IFERROR(IF(COUNTIF(INDIRECT($A120&amp;"!$B$5:$B$196",TRUE),Planif!$B120)&gt;=VALUE(RIGHT(V$2,1)),INDEX(INDIRECT($A120&amp;"!$A$5:$A$196",TRUE),MATCH(Planif!$B120,INDIRECT($A120&amp;"!$B$5:$B$196",TRUE),0)+RIGHT(V$2,1)-1,1),""),"")</f>
        <v/>
      </c>
      <c r="W120" s="141" t="str">
        <f ca="1">IFERROR(IF(COUNTIF(INDIRECT($A120&amp;"!$B$5:$B$196",TRUE),Planif!$B120)&gt;=VALUE(RIGHT(V$2,1)),INDEX(INDIRECT($A120&amp;"!$X$5:$X$196",TRUE),MATCH(Planif!$B120,INDIRECT($A120&amp;"!$B$5:$B$196",TRUE),0)+RIGHT(V$2,1)-1,1),""),"")</f>
        <v/>
      </c>
      <c r="X120" s="139" t="str">
        <f ca="1">IFERROR(IF(COUNTIF(INDIRECT($A120&amp;"!$B$5:$B$196",TRUE),Planif!$B120)&gt;=VALUE(RIGHT(V$2,1)),INDEX(INDIRECT($A120&amp;"!$Y$5:$Y$196",TRUE),MATCH(Planif!$B120,INDIRECT($A120&amp;"!$B$5:$B$196",TRUE),0)+RIGHT(V$2,1)-1,1),""),"")</f>
        <v/>
      </c>
      <c r="Y120" s="255"/>
      <c r="Z120" s="143"/>
      <c r="AA120" s="21"/>
    </row>
    <row r="121" spans="1:27" s="455" customFormat="1" ht="15" customHeight="1" x14ac:dyDescent="0.2">
      <c r="A121" s="459" t="str">
        <f t="shared" si="9"/>
        <v>Mars_Avril</v>
      </c>
      <c r="B121" s="197">
        <f t="shared" si="15"/>
        <v>44314</v>
      </c>
      <c r="C121" s="145">
        <f t="shared" si="13"/>
        <v>44314</v>
      </c>
      <c r="D121" s="146">
        <f t="shared" si="14"/>
        <v>44314</v>
      </c>
      <c r="E121" s="241" t="str">
        <f t="shared" ca="1" si="10"/>
        <v/>
      </c>
      <c r="F121" s="34" t="str">
        <f t="shared" ca="1" si="11"/>
        <v/>
      </c>
      <c r="G121" s="429" t="str">
        <f ca="1">IFERROR(INDEX(INDIRECT($A121&amp;"!$A$5:$A$200",TRUE),MATCH(Planif!$B121,INDIRECT($A121&amp;"!$B$5:$B$200",TRUE),0)+RIGHT(G$2,1)-1,1),"")</f>
        <v/>
      </c>
      <c r="H121" s="148" t="str">
        <f ca="1">IFERROR(INDEX(INDIRECT($A121&amp;"!$X$5:$X$200",TRUE),MATCH(Planif!$B121,INDIRECT($A121&amp;"!$B$5:$B$200",TRUE),0)+RIGHT(G$2,1)-1,1),"")</f>
        <v/>
      </c>
      <c r="I121" s="149" t="str">
        <f ca="1">IFERROR(INDEX(INDIRECT($A121&amp;"!$Y$5:$Y$200",TRUE),MATCH(Planif!$B121,INDIRECT($A121&amp;"!$B$5:$B$200",TRUE),0)+RIGHT(G$2,1)-1,1),"")</f>
        <v/>
      </c>
      <c r="J121" s="256"/>
      <c r="K121" s="150"/>
      <c r="L121" s="446" t="str">
        <f ca="1">IFERROR(IF(COUNTIF(INDIRECT($A121&amp;"!$B$5:$B$196",TRUE),Planif!$B121)&gt;=VALUE(RIGHT(L$2,1)),INDEX(INDIRECT($A121&amp;"!$A$5:$A$196",TRUE),MATCH(Planif!$B121,INDIRECT($A121&amp;"!$B$5:$B$196",TRUE),0)+RIGHT(L$2,1)-1,1),""),"")</f>
        <v/>
      </c>
      <c r="M121" s="151" t="str">
        <f ca="1">IFERROR(IF(COUNTIF(INDIRECT($A121&amp;"!$B$5:$B$196",TRUE),Planif!$B121)&gt;=VALUE(RIGHT(L$2,1)),INDEX(INDIRECT($A121&amp;"!$X$5:$X$196",TRUE),MATCH(Planif!$B121,INDIRECT($A121&amp;"!$B$5:$B$196",TRUE),0)+RIGHT(L$2,1)-1,1),""),"")</f>
        <v/>
      </c>
      <c r="N121" s="149" t="str">
        <f ca="1">IFERROR(IF(COUNTIF(INDIRECT($A121&amp;"!$B$5:$B$196",TRUE),Planif!$B121)&gt;=VALUE(RIGHT(L$2,1)),INDEX(INDIRECT($A121&amp;"!$Y$5:$Y$196",TRUE),MATCH(Planif!$B121,INDIRECT($A121&amp;"!$B$5:$B$196",TRUE),0)+RIGHT(L$2,1)-1,1),""),"")</f>
        <v/>
      </c>
      <c r="O121" s="256"/>
      <c r="P121" s="152"/>
      <c r="Q121" s="407" t="str">
        <f ca="1">IFERROR(IF(COUNTIF(INDIRECT($A121&amp;"!$B$5:$B$196",TRUE),Planif!$B121)&gt;=VALUE(RIGHT(Q$2,1)),INDEX(INDIRECT($A121&amp;"!$A$5:$A$196",TRUE),MATCH(Planif!$B121,INDIRECT($A121&amp;"!$B$5:$B$196",TRUE),0)+RIGHT(Q$2,1)-1,1),""),"")</f>
        <v/>
      </c>
      <c r="R121" s="148" t="str">
        <f ca="1">IFERROR(IF(COUNTIF(INDIRECT($A121&amp;"!$B$5:$B$196",TRUE),Planif!$B121)&gt;=VALUE(RIGHT(Q$2,1)),INDEX(INDIRECT($A121&amp;"!$X$5:$X$196",TRUE),MATCH(Planif!$B121,INDIRECT($A121&amp;"!$B$5:$B$196",TRUE),0)+RIGHT(Q$2,1)-1,1),""),"")</f>
        <v/>
      </c>
      <c r="S121" s="149" t="str">
        <f ca="1">IFERROR(IF(COUNTIF(INDIRECT($A121&amp;"!$B$5:$B$196",TRUE),Planif!$B121)&gt;=VALUE(RIGHT(Q$2,1)),INDEX(INDIRECT($A121&amp;"!$Y$5:$Y$196",TRUE),MATCH(Planif!$B121,INDIRECT($A121&amp;"!$B$5:$B$196",TRUE),0)+RIGHT(Q$2,1)-1,1),""),"")</f>
        <v/>
      </c>
      <c r="T121" s="256"/>
      <c r="U121" s="150"/>
      <c r="V121" s="407" t="str">
        <f ca="1">IFERROR(IF(COUNTIF(INDIRECT($A121&amp;"!$B$5:$B$196",TRUE),Planif!$B121)&gt;=VALUE(RIGHT(V$2,1)),INDEX(INDIRECT($A121&amp;"!$A$5:$A$196",TRUE),MATCH(Planif!$B121,INDIRECT($A121&amp;"!$B$5:$B$196",TRUE),0)+RIGHT(V$2,1)-1,1),""),"")</f>
        <v/>
      </c>
      <c r="W121" s="151" t="str">
        <f ca="1">IFERROR(IF(COUNTIF(INDIRECT($A121&amp;"!$B$5:$B$196",TRUE),Planif!$B121)&gt;=VALUE(RIGHT(V$2,1)),INDEX(INDIRECT($A121&amp;"!$X$5:$X$196",TRUE),MATCH(Planif!$B121,INDIRECT($A121&amp;"!$B$5:$B$196",TRUE),0)+RIGHT(V$2,1)-1,1),""),"")</f>
        <v/>
      </c>
      <c r="X121" s="149" t="str">
        <f ca="1">IFERROR(IF(COUNTIF(INDIRECT($A121&amp;"!$B$5:$B$196",TRUE),Planif!$B121)&gt;=VALUE(RIGHT(V$2,1)),INDEX(INDIRECT($A121&amp;"!$Y$5:$Y$196",TRUE),MATCH(Planif!$B121,INDIRECT($A121&amp;"!$B$5:$B$196",TRUE),0)+RIGHT(V$2,1)-1,1),""),"")</f>
        <v/>
      </c>
      <c r="Y121" s="256"/>
      <c r="Z121" s="153"/>
      <c r="AA121" s="21"/>
    </row>
    <row r="122" spans="1:27" s="455" customFormat="1" ht="15" customHeight="1" x14ac:dyDescent="0.2">
      <c r="A122" s="459" t="str">
        <f t="shared" si="9"/>
        <v>Mars_Avril</v>
      </c>
      <c r="B122" s="453">
        <f t="shared" si="15"/>
        <v>44315</v>
      </c>
      <c r="C122" s="422">
        <f t="shared" si="13"/>
        <v>44315</v>
      </c>
      <c r="D122" s="423">
        <f t="shared" si="14"/>
        <v>44315</v>
      </c>
      <c r="E122" s="240" t="str">
        <f t="shared" ca="1" si="10"/>
        <v/>
      </c>
      <c r="F122" s="33" t="str">
        <f t="shared" ca="1" si="11"/>
        <v/>
      </c>
      <c r="G122" s="275" t="str">
        <f ca="1">IFERROR(INDEX(INDIRECT($A122&amp;"!$A$5:$A$200",TRUE),MATCH(Planif!$B122,INDIRECT($A122&amp;"!$B$5:$B$200",TRUE),0)+RIGHT(G$2,1)-1,1),"")</f>
        <v>Réservé Ecole de Thonex</v>
      </c>
      <c r="H122" s="138">
        <f ca="1">IFERROR(INDEX(INDIRECT($A122&amp;"!$X$5:$X$200",TRUE),MATCH(Planif!$B122,INDIRECT($A122&amp;"!$B$5:$B$200",TRUE),0)+RIGHT(G$2,1)-1,1),"")</f>
        <v>2</v>
      </c>
      <c r="I122" s="139">
        <f ca="1">IFERROR(INDEX(INDIRECT($A122&amp;"!$Y$5:$Y$200",TRUE),MATCH(Planif!$B122,INDIRECT($A122&amp;"!$B$5:$B$200",TRUE),0)+RIGHT(G$2,1)-1,1),"")</f>
        <v>2</v>
      </c>
      <c r="J122" s="255"/>
      <c r="K122" s="140"/>
      <c r="L122" s="447" t="str">
        <f ca="1">IFERROR(IF(COUNTIF(INDIRECT($A122&amp;"!$B$5:$B$196",TRUE),Planif!$B122)&gt;=VALUE(RIGHT(L$2,1)),INDEX(INDIRECT($A122&amp;"!$A$5:$A$196",TRUE),MATCH(Planif!$B122,INDIRECT($A122&amp;"!$B$5:$B$196",TRUE),0)+RIGHT(L$2,1)-1,1),""),"")</f>
        <v/>
      </c>
      <c r="M122" s="141" t="str">
        <f ca="1">IFERROR(IF(COUNTIF(INDIRECT($A122&amp;"!$B$5:$B$196",TRUE),Planif!$B122)&gt;=VALUE(RIGHT(L$2,1)),INDEX(INDIRECT($A122&amp;"!$X$5:$X$196",TRUE),MATCH(Planif!$B122,INDIRECT($A122&amp;"!$B$5:$B$196",TRUE),0)+RIGHT(L$2,1)-1,1),""),"")</f>
        <v/>
      </c>
      <c r="N122" s="139" t="str">
        <f ca="1">IFERROR(IF(COUNTIF(INDIRECT($A122&amp;"!$B$5:$B$196",TRUE),Planif!$B122)&gt;=VALUE(RIGHT(L$2,1)),INDEX(INDIRECT($A122&amp;"!$Y$5:$Y$196",TRUE),MATCH(Planif!$B122,INDIRECT($A122&amp;"!$B$5:$B$196",TRUE),0)+RIGHT(L$2,1)-1,1),""),"")</f>
        <v/>
      </c>
      <c r="O122" s="255"/>
      <c r="P122" s="142"/>
      <c r="Q122" s="411" t="str">
        <f ca="1">IFERROR(IF(COUNTIF(INDIRECT($A122&amp;"!$B$5:$B$196",TRUE),Planif!$B122)&gt;=VALUE(RIGHT(Q$2,1)),INDEX(INDIRECT($A122&amp;"!$A$5:$A$196",TRUE),MATCH(Planif!$B122,INDIRECT($A122&amp;"!$B$5:$B$196",TRUE),0)+RIGHT(Q$2,1)-1,1),""),"")</f>
        <v/>
      </c>
      <c r="R122" s="138" t="str">
        <f ca="1">IFERROR(IF(COUNTIF(INDIRECT($A122&amp;"!$B$5:$B$196",TRUE),Planif!$B122)&gt;=VALUE(RIGHT(Q$2,1)),INDEX(INDIRECT($A122&amp;"!$X$5:$X$196",TRUE),MATCH(Planif!$B122,INDIRECT($A122&amp;"!$B$5:$B$196",TRUE),0)+RIGHT(Q$2,1)-1,1),""),"")</f>
        <v/>
      </c>
      <c r="S122" s="139" t="str">
        <f ca="1">IFERROR(IF(COUNTIF(INDIRECT($A122&amp;"!$B$5:$B$196",TRUE),Planif!$B122)&gt;=VALUE(RIGHT(Q$2,1)),INDEX(INDIRECT($A122&amp;"!$Y$5:$Y$196",TRUE),MATCH(Planif!$B122,INDIRECT($A122&amp;"!$B$5:$B$196",TRUE),0)+RIGHT(Q$2,1)-1,1),""),"")</f>
        <v/>
      </c>
      <c r="T122" s="255"/>
      <c r="U122" s="140"/>
      <c r="V122" s="411" t="str">
        <f ca="1">IFERROR(IF(COUNTIF(INDIRECT($A122&amp;"!$B$5:$B$196",TRUE),Planif!$B122)&gt;=VALUE(RIGHT(V$2,1)),INDEX(INDIRECT($A122&amp;"!$A$5:$A$196",TRUE),MATCH(Planif!$B122,INDIRECT($A122&amp;"!$B$5:$B$196",TRUE),0)+RIGHT(V$2,1)-1,1),""),"")</f>
        <v/>
      </c>
      <c r="W122" s="141" t="str">
        <f ca="1">IFERROR(IF(COUNTIF(INDIRECT($A122&amp;"!$B$5:$B$196",TRUE),Planif!$B122)&gt;=VALUE(RIGHT(V$2,1)),INDEX(INDIRECT($A122&amp;"!$X$5:$X$196",TRUE),MATCH(Planif!$B122,INDIRECT($A122&amp;"!$B$5:$B$196",TRUE),0)+RIGHT(V$2,1)-1,1),""),"")</f>
        <v/>
      </c>
      <c r="X122" s="139" t="str">
        <f ca="1">IFERROR(IF(COUNTIF(INDIRECT($A122&amp;"!$B$5:$B$196",TRUE),Planif!$B122)&gt;=VALUE(RIGHT(V$2,1)),INDEX(INDIRECT($A122&amp;"!$Y$5:$Y$196",TRUE),MATCH(Planif!$B122,INDIRECT($A122&amp;"!$B$5:$B$196",TRUE),0)+RIGHT(V$2,1)-1,1),""),"")</f>
        <v/>
      </c>
      <c r="Y122" s="255"/>
      <c r="Z122" s="143"/>
      <c r="AA122" s="21"/>
    </row>
    <row r="123" spans="1:27" s="455" customFormat="1" ht="15" customHeight="1" thickBot="1" x14ac:dyDescent="0.25">
      <c r="A123" s="459" t="str">
        <f t="shared" si="9"/>
        <v>Mars_Avril</v>
      </c>
      <c r="B123" s="198">
        <f t="shared" si="15"/>
        <v>44316</v>
      </c>
      <c r="C123" s="172">
        <f t="shared" si="13"/>
        <v>44316</v>
      </c>
      <c r="D123" s="173">
        <f t="shared" si="14"/>
        <v>44316</v>
      </c>
      <c r="E123" s="47" t="str">
        <f t="shared" ca="1" si="10"/>
        <v/>
      </c>
      <c r="F123" s="42" t="str">
        <f t="shared" ca="1" si="11"/>
        <v/>
      </c>
      <c r="G123" s="429" t="str">
        <f ca="1">IFERROR(INDEX(INDIRECT($A123&amp;"!$A$5:$A$200",TRUE),MATCH(Planif!$B123,INDIRECT($A123&amp;"!$B$5:$B$200",TRUE),0)+RIGHT(G$2,1)-1,1),"")</f>
        <v/>
      </c>
      <c r="H123" s="175" t="str">
        <f ca="1">IFERROR(INDEX(INDIRECT($A123&amp;"!$X$5:$X$200",TRUE),MATCH(Planif!$B123,INDIRECT($A123&amp;"!$B$5:$B$200",TRUE),0)+RIGHT(G$2,1)-1,1),"")</f>
        <v/>
      </c>
      <c r="I123" s="176" t="str">
        <f ca="1">IFERROR(INDEX(INDIRECT($A123&amp;"!$Y$5:$Y$200",TRUE),MATCH(Planif!$B123,INDIRECT($A123&amp;"!$B$5:$B$200",TRUE),0)+RIGHT(G$2,1)-1,1),"")</f>
        <v/>
      </c>
      <c r="J123" s="259"/>
      <c r="K123" s="177"/>
      <c r="L123" s="446" t="str">
        <f ca="1">IFERROR(IF(COUNTIF(INDIRECT($A123&amp;"!$B$5:$B$196",TRUE),Planif!$B123)&gt;=VALUE(RIGHT(L$2,1)),INDEX(INDIRECT($A123&amp;"!$A$5:$A$196",TRUE),MATCH(Planif!$B123,INDIRECT($A123&amp;"!$B$5:$B$196",TRUE),0)+RIGHT(L$2,1)-1,1),""),"")</f>
        <v/>
      </c>
      <c r="M123" s="178" t="str">
        <f ca="1">IFERROR(IF(COUNTIF(INDIRECT($A123&amp;"!$B$5:$B$196",TRUE),Planif!$B123)&gt;=VALUE(RIGHT(L$2,1)),INDEX(INDIRECT($A123&amp;"!$X$5:$X$196",TRUE),MATCH(Planif!$B123,INDIRECT($A123&amp;"!$B$5:$B$196",TRUE),0)+RIGHT(L$2,1)-1,1),""),"")</f>
        <v/>
      </c>
      <c r="N123" s="176" t="str">
        <f ca="1">IFERROR(IF(COUNTIF(INDIRECT($A123&amp;"!$B$5:$B$196",TRUE),Planif!$B123)&gt;=VALUE(RIGHT(L$2,1)),INDEX(INDIRECT($A123&amp;"!$Y$5:$Y$196",TRUE),MATCH(Planif!$B123,INDIRECT($A123&amp;"!$B$5:$B$196",TRUE),0)+RIGHT(L$2,1)-1,1),""),"")</f>
        <v/>
      </c>
      <c r="O123" s="259"/>
      <c r="P123" s="179"/>
      <c r="Q123" s="407" t="str">
        <f ca="1">IFERROR(IF(COUNTIF(INDIRECT($A123&amp;"!$B$5:$B$196",TRUE),Planif!$B123)&gt;=VALUE(RIGHT(Q$2,1)),INDEX(INDIRECT($A123&amp;"!$A$5:$A$196",TRUE),MATCH(Planif!$B123,INDIRECT($A123&amp;"!$B$5:$B$196",TRUE),0)+RIGHT(Q$2,1)-1,1),""),"")</f>
        <v/>
      </c>
      <c r="R123" s="175" t="str">
        <f ca="1">IFERROR(IF(COUNTIF(INDIRECT($A123&amp;"!$B$5:$B$196",TRUE),Planif!$B123)&gt;=VALUE(RIGHT(Q$2,1)),INDEX(INDIRECT($A123&amp;"!$X$5:$X$196",TRUE),MATCH(Planif!$B123,INDIRECT($A123&amp;"!$B$5:$B$196",TRUE),0)+RIGHT(Q$2,1)-1,1),""),"")</f>
        <v/>
      </c>
      <c r="S123" s="176" t="str">
        <f ca="1">IFERROR(IF(COUNTIF(INDIRECT($A123&amp;"!$B$5:$B$196",TRUE),Planif!$B123)&gt;=VALUE(RIGHT(Q$2,1)),INDEX(INDIRECT($A123&amp;"!$Y$5:$Y$196",TRUE),MATCH(Planif!$B123,INDIRECT($A123&amp;"!$B$5:$B$196",TRUE),0)+RIGHT(Q$2,1)-1,1),""),"")</f>
        <v/>
      </c>
      <c r="T123" s="259"/>
      <c r="U123" s="177"/>
      <c r="V123" s="407" t="str">
        <f ca="1">IFERROR(IF(COUNTIF(INDIRECT($A123&amp;"!$B$5:$B$196",TRUE),Planif!$B123)&gt;=VALUE(RIGHT(V$2,1)),INDEX(INDIRECT($A123&amp;"!$A$5:$A$196",TRUE),MATCH(Planif!$B123,INDIRECT($A123&amp;"!$B$5:$B$196",TRUE),0)+RIGHT(V$2,1)-1,1),""),"")</f>
        <v/>
      </c>
      <c r="W123" s="178" t="str">
        <f ca="1">IFERROR(IF(COUNTIF(INDIRECT($A123&amp;"!$B$5:$B$196",TRUE),Planif!$B123)&gt;=VALUE(RIGHT(V$2,1)),INDEX(INDIRECT($A123&amp;"!$X$5:$X$196",TRUE),MATCH(Planif!$B123,INDIRECT($A123&amp;"!$B$5:$B$196",TRUE),0)+RIGHT(V$2,1)-1,1),""),"")</f>
        <v/>
      </c>
      <c r="X123" s="176" t="str">
        <f ca="1">IFERROR(IF(COUNTIF(INDIRECT($A123&amp;"!$B$5:$B$196",TRUE),Planif!$B123)&gt;=VALUE(RIGHT(V$2,1)),INDEX(INDIRECT($A123&amp;"!$Y$5:$Y$196",TRUE),MATCH(Planif!$B123,INDIRECT($A123&amp;"!$B$5:$B$196",TRUE),0)+RIGHT(V$2,1)-1,1),""),"")</f>
        <v/>
      </c>
      <c r="Y123" s="259"/>
      <c r="Z123" s="180"/>
      <c r="AA123" s="21"/>
    </row>
    <row r="124" spans="1:27" s="455" customFormat="1" ht="15" customHeight="1" thickTop="1" x14ac:dyDescent="0.2">
      <c r="A124" s="459" t="str">
        <f t="shared" si="9"/>
        <v>Mai_Juin</v>
      </c>
      <c r="B124" s="188">
        <f t="shared" si="15"/>
        <v>44317</v>
      </c>
      <c r="C124" s="199">
        <f t="shared" si="13"/>
        <v>44317</v>
      </c>
      <c r="D124" s="189">
        <f t="shared" si="14"/>
        <v>44317</v>
      </c>
      <c r="E124" s="247">
        <f t="shared" ca="1" si="10"/>
        <v>22</v>
      </c>
      <c r="F124" s="45">
        <f t="shared" ca="1" si="11"/>
        <v>22</v>
      </c>
      <c r="G124" s="434" t="str">
        <f ca="1">IFERROR(INDEX(INDIRECT($A124&amp;"!$A$5:$A$200",TRUE),MATCH(Planif!$B124,INDIRECT($A124&amp;"!$B$5:$B$200",TRUE),0)+RIGHT(G$2,1)-1,1),"")</f>
        <v>Réservés (prévision)</v>
      </c>
      <c r="H124" s="191">
        <f ca="1">IFERROR(INDEX(INDIRECT($A124&amp;"!$X$5:$X$200",TRUE),MATCH(Planif!$B124,INDIRECT($A124&amp;"!$B$5:$B$200",TRUE),0)+RIGHT(G$2,1)-1,1),"")</f>
        <v>15</v>
      </c>
      <c r="I124" s="192">
        <f ca="1">IFERROR(INDEX(INDIRECT($A124&amp;"!$Y$5:$Y$200",TRUE),MATCH(Planif!$B124,INDIRECT($A124&amp;"!$B$5:$B$200",TRUE),0)+RIGHT(G$2,1)-1,1),"")</f>
        <v>15</v>
      </c>
      <c r="J124" s="261"/>
      <c r="K124" s="193"/>
      <c r="L124" s="434" t="str">
        <f ca="1">IFERROR(IF(COUNTIF(INDIRECT($A124&amp;"!$B$5:$B$196",TRUE),Planif!$B124)&gt;=VALUE(RIGHT(L$2,1)),INDEX(INDIRECT($A124&amp;"!$A$5:$A$196",TRUE),MATCH(Planif!$B124,INDIRECT($A124&amp;"!$B$5:$B$196",TRUE),0)+RIGHT(L$2,1)-1,1),""),"")</f>
        <v>Cortège du 1er Mai</v>
      </c>
      <c r="M124" s="194">
        <f ca="1">IFERROR(IF(COUNTIF(INDIRECT($A124&amp;"!$B$5:$B$196",TRUE),Planif!$B124)&gt;=VALUE(RIGHT(L$2,1)),INDEX(INDIRECT($A124&amp;"!$X$5:$X$196",TRUE),MATCH(Planif!$B124,INDIRECT($A124&amp;"!$B$5:$B$196",TRUE),0)+RIGHT(L$2,1)-1,1),""),"")</f>
        <v>7</v>
      </c>
      <c r="N124" s="192">
        <f ca="1">IFERROR(IF(COUNTIF(INDIRECT($A124&amp;"!$B$5:$B$196",TRUE),Planif!$B124)&gt;=VALUE(RIGHT(L$2,1)),INDEX(INDIRECT($A124&amp;"!$Y$5:$Y$196",TRUE),MATCH(Planif!$B124,INDIRECT($A124&amp;"!$B$5:$B$196",TRUE),0)+RIGHT(L$2,1)-1,1),""),"")</f>
        <v>7</v>
      </c>
      <c r="O124" s="261"/>
      <c r="P124" s="195"/>
      <c r="Q124" s="190" t="str">
        <f ca="1">IFERROR(IF(COUNTIF(INDIRECT($A124&amp;"!$B$5:$B$196",TRUE),Planif!$B124)&gt;=VALUE(RIGHT(Q$2,1)),INDEX(INDIRECT($A124&amp;"!$A$5:$A$196",TRUE),MATCH(Planif!$B124,INDIRECT($A124&amp;"!$B$5:$B$196",TRUE),0)+RIGHT(Q$2,1)-1,1),""),"")</f>
        <v>Courir pour aider meinier</v>
      </c>
      <c r="R124" s="191">
        <f ca="1">IFERROR(IF(COUNTIF(INDIRECT($A124&amp;"!$B$5:$B$196",TRUE),Planif!$B124)&gt;=VALUE(RIGHT(Q$2,1)),INDEX(INDIRECT($A124&amp;"!$X$5:$X$196",TRUE),MATCH(Planif!$B124,INDIRECT($A124&amp;"!$B$5:$B$196",TRUE),0)+RIGHT(Q$2,1)-1,1),""),"")</f>
        <v>0</v>
      </c>
      <c r="S124" s="192">
        <f ca="1">IFERROR(IF(COUNTIF(INDIRECT($A124&amp;"!$B$5:$B$196",TRUE),Planif!$B124)&gt;=VALUE(RIGHT(Q$2,1)),INDEX(INDIRECT($A124&amp;"!$Y$5:$Y$196",TRUE),MATCH(Planif!$B124,INDIRECT($A124&amp;"!$B$5:$B$196",TRUE),0)+RIGHT(Q$2,1)-1,1),""),"")</f>
        <v>0</v>
      </c>
      <c r="T124" s="261"/>
      <c r="U124" s="193"/>
      <c r="V124" s="190" t="str">
        <f ca="1">IFERROR(IF(COUNTIF(INDIRECT($A124&amp;"!$B$5:$B$196",TRUE),Planif!$B124)&gt;=VALUE(RIGHT(V$2,1)),INDEX(INDIRECT($A124&amp;"!$A$5:$A$196",TRUE),MATCH(Planif!$B124,INDIRECT($A124&amp;"!$B$5:$B$196",TRUE),0)+RIGHT(V$2,1)-1,1),""),"")</f>
        <v xml:space="preserve">La ville est à vous - Genêts </v>
      </c>
      <c r="W124" s="194">
        <f ca="1">IFERROR(IF(COUNTIF(INDIRECT($A124&amp;"!$B$5:$B$196",TRUE),Planif!$B124)&gt;=VALUE(RIGHT(V$2,1)),INDEX(INDIRECT($A124&amp;"!$X$5:$X$196",TRUE),MATCH(Planif!$B124,INDIRECT($A124&amp;"!$B$5:$B$196",TRUE),0)+RIGHT(V$2,1)-1,1),""),"")</f>
        <v>0</v>
      </c>
      <c r="X124" s="192">
        <f ca="1">IFERROR(IF(COUNTIF(INDIRECT($A124&amp;"!$B$5:$B$196",TRUE),Planif!$B124)&gt;=VALUE(RIGHT(V$2,1)),INDEX(INDIRECT($A124&amp;"!$Y$5:$Y$196",TRUE),MATCH(Planif!$B124,INDIRECT($A124&amp;"!$B$5:$B$196",TRUE),0)+RIGHT(V$2,1)-1,1),""),"")</f>
        <v>0</v>
      </c>
      <c r="Y124" s="261"/>
      <c r="Z124" s="196"/>
      <c r="AA124" s="21"/>
    </row>
    <row r="125" spans="1:27" s="455" customFormat="1" ht="15" customHeight="1" x14ac:dyDescent="0.2">
      <c r="A125" s="459" t="str">
        <f t="shared" si="9"/>
        <v>Mai_Juin</v>
      </c>
      <c r="B125" s="197">
        <f t="shared" si="15"/>
        <v>44318</v>
      </c>
      <c r="C125" s="145">
        <f t="shared" si="13"/>
        <v>44318</v>
      </c>
      <c r="D125" s="146">
        <f t="shared" si="14"/>
        <v>44318</v>
      </c>
      <c r="E125" s="241" t="str">
        <f t="shared" ca="1" si="10"/>
        <v/>
      </c>
      <c r="F125" s="34" t="str">
        <f t="shared" ca="1" si="11"/>
        <v/>
      </c>
      <c r="G125" s="428" t="str">
        <f ca="1">IFERROR(INDEX(INDIRECT($A125&amp;"!$A$5:$A$200",TRUE),MATCH(Planif!$B125,INDIRECT($A125&amp;"!$B$5:$B$200",TRUE),0)+RIGHT(G$2,1)-1,1),"")</f>
        <v>Fête de la jeunesse / Course de caisses à Savon</v>
      </c>
      <c r="H125" s="148">
        <f ca="1">IFERROR(INDEX(INDIRECT($A125&amp;"!$X$5:$X$200",TRUE),MATCH(Planif!$B125,INDIRECT($A125&amp;"!$B$5:$B$200",TRUE),0)+RIGHT(G$2,1)-1,1),"")</f>
        <v>0</v>
      </c>
      <c r="I125" s="149">
        <f ca="1">IFERROR(INDEX(INDIRECT($A125&amp;"!$Y$5:$Y$200",TRUE),MATCH(Planif!$B125,INDIRECT($A125&amp;"!$B$5:$B$200",TRUE),0)+RIGHT(G$2,1)-1,1),"")</f>
        <v>0</v>
      </c>
      <c r="J125" s="256"/>
      <c r="K125" s="150"/>
      <c r="L125" s="428" t="str">
        <f ca="1">IFERROR(IF(COUNTIF(INDIRECT($A125&amp;"!$B$5:$B$196",TRUE),Planif!$B125)&gt;=VALUE(RIGHT(L$2,1)),INDEX(INDIRECT($A125&amp;"!$A$5:$A$196",TRUE),MATCH(Planif!$B125,INDIRECT($A125&amp;"!$B$5:$B$196",TRUE),0)+RIGHT(L$2,1)-1,1),""),"")</f>
        <v/>
      </c>
      <c r="M125" s="151" t="str">
        <f ca="1">IFERROR(IF(COUNTIF(INDIRECT($A125&amp;"!$B$5:$B$196",TRUE),Planif!$B125)&gt;=VALUE(RIGHT(L$2,1)),INDEX(INDIRECT($A125&amp;"!$X$5:$X$196",TRUE),MATCH(Planif!$B125,INDIRECT($A125&amp;"!$B$5:$B$196",TRUE),0)+RIGHT(L$2,1)-1,1),""),"")</f>
        <v/>
      </c>
      <c r="N125" s="149" t="str">
        <f ca="1">IFERROR(IF(COUNTIF(INDIRECT($A125&amp;"!$B$5:$B$196",TRUE),Planif!$B125)&gt;=VALUE(RIGHT(L$2,1)),INDEX(INDIRECT($A125&amp;"!$Y$5:$Y$196",TRUE),MATCH(Planif!$B125,INDIRECT($A125&amp;"!$B$5:$B$196",TRUE),0)+RIGHT(L$2,1)-1,1),""),"")</f>
        <v/>
      </c>
      <c r="O125" s="256"/>
      <c r="P125" s="152"/>
      <c r="Q125" s="147" t="str">
        <f ca="1">IFERROR(IF(COUNTIF(INDIRECT($A125&amp;"!$B$5:$B$196",TRUE),Planif!$B125)&gt;=VALUE(RIGHT(Q$2,1)),INDEX(INDIRECT($A125&amp;"!$A$5:$A$196",TRUE),MATCH(Planif!$B125,INDIRECT($A125&amp;"!$B$5:$B$196",TRUE),0)+RIGHT(Q$2,1)-1,1),""),"")</f>
        <v/>
      </c>
      <c r="R125" s="148" t="str">
        <f ca="1">IFERROR(IF(COUNTIF(INDIRECT($A125&amp;"!$B$5:$B$196",TRUE),Planif!$B125)&gt;=VALUE(RIGHT(Q$2,1)),INDEX(INDIRECT($A125&amp;"!$X$5:$X$196",TRUE),MATCH(Planif!$B125,INDIRECT($A125&amp;"!$B$5:$B$196",TRUE),0)+RIGHT(Q$2,1)-1,1),""),"")</f>
        <v/>
      </c>
      <c r="S125" s="149" t="str">
        <f ca="1">IFERROR(IF(COUNTIF(INDIRECT($A125&amp;"!$B$5:$B$196",TRUE),Planif!$B125)&gt;=VALUE(RIGHT(Q$2,1)),INDEX(INDIRECT($A125&amp;"!$Y$5:$Y$196",TRUE),MATCH(Planif!$B125,INDIRECT($A125&amp;"!$B$5:$B$196",TRUE),0)+RIGHT(Q$2,1)-1,1),""),"")</f>
        <v/>
      </c>
      <c r="T125" s="256"/>
      <c r="U125" s="150"/>
      <c r="V125" s="147" t="str">
        <f ca="1">IFERROR(IF(COUNTIF(INDIRECT($A125&amp;"!$B$5:$B$196",TRUE),Planif!$B125)&gt;=VALUE(RIGHT(V$2,1)),INDEX(INDIRECT($A125&amp;"!$A$5:$A$196",TRUE),MATCH(Planif!$B125,INDIRECT($A125&amp;"!$B$5:$B$196",TRUE),0)+RIGHT(V$2,1)-1,1),""),"")</f>
        <v/>
      </c>
      <c r="W125" s="151" t="str">
        <f ca="1">IFERROR(IF(COUNTIF(INDIRECT($A125&amp;"!$B$5:$B$196",TRUE),Planif!$B125)&gt;=VALUE(RIGHT(V$2,1)),INDEX(INDIRECT($A125&amp;"!$X$5:$X$196",TRUE),MATCH(Planif!$B125,INDIRECT($A125&amp;"!$B$5:$B$196",TRUE),0)+RIGHT(V$2,1)-1,1),""),"")</f>
        <v/>
      </c>
      <c r="X125" s="149" t="str">
        <f ca="1">IFERROR(IF(COUNTIF(INDIRECT($A125&amp;"!$B$5:$B$196",TRUE),Planif!$B125)&gt;=VALUE(RIGHT(V$2,1)),INDEX(INDIRECT($A125&amp;"!$Y$5:$Y$196",TRUE),MATCH(Planif!$B125,INDIRECT($A125&amp;"!$B$5:$B$196",TRUE),0)+RIGHT(V$2,1)-1,1),""),"")</f>
        <v/>
      </c>
      <c r="Y125" s="256"/>
      <c r="Z125" s="153"/>
      <c r="AA125" s="21"/>
    </row>
    <row r="126" spans="1:27" s="455" customFormat="1" ht="15" customHeight="1" x14ac:dyDescent="0.2">
      <c r="A126" s="459" t="str">
        <f t="shared" si="9"/>
        <v>Mai_Juin</v>
      </c>
      <c r="B126" s="197">
        <f t="shared" si="15"/>
        <v>44319</v>
      </c>
      <c r="C126" s="145">
        <f t="shared" si="13"/>
        <v>44319</v>
      </c>
      <c r="D126" s="146">
        <f t="shared" si="14"/>
        <v>44319</v>
      </c>
      <c r="E126" s="240" t="str">
        <f t="shared" ca="1" si="10"/>
        <v/>
      </c>
      <c r="F126" s="33" t="str">
        <f t="shared" ca="1" si="11"/>
        <v/>
      </c>
      <c r="G126" s="427" t="str">
        <f ca="1">IFERROR(INDEX(INDIRECT($A126&amp;"!$A$5:$A$200",TRUE),MATCH(Planif!$B126,INDIRECT($A126&amp;"!$B$5:$B$200",TRUE),0)+RIGHT(G$2,1)-1,1),"")</f>
        <v/>
      </c>
      <c r="H126" s="138" t="str">
        <f ca="1">IFERROR(INDEX(INDIRECT($A126&amp;"!$X$5:$X$200",TRUE),MATCH(Planif!$B126,INDIRECT($A126&amp;"!$B$5:$B$200",TRUE),0)+RIGHT(G$2,1)-1,1),"")</f>
        <v/>
      </c>
      <c r="I126" s="139" t="str">
        <f ca="1">IFERROR(INDEX(INDIRECT($A126&amp;"!$Y$5:$Y$200",TRUE),MATCH(Planif!$B126,INDIRECT($A126&amp;"!$B$5:$B$200",TRUE),0)+RIGHT(G$2,1)-1,1),"")</f>
        <v/>
      </c>
      <c r="J126" s="255"/>
      <c r="K126" s="140"/>
      <c r="L126" s="427" t="str">
        <f ca="1">IFERROR(IF(COUNTIF(INDIRECT($A126&amp;"!$B$5:$B$196",TRUE),Planif!$B126)&gt;=VALUE(RIGHT(L$2,1)),INDEX(INDIRECT($A126&amp;"!$A$5:$A$196",TRUE),MATCH(Planif!$B126,INDIRECT($A126&amp;"!$B$5:$B$196",TRUE),0)+RIGHT(L$2,1)-1,1),""),"")</f>
        <v/>
      </c>
      <c r="M126" s="141" t="str">
        <f ca="1">IFERROR(IF(COUNTIF(INDIRECT($A126&amp;"!$B$5:$B$196",TRUE),Planif!$B126)&gt;=VALUE(RIGHT(L$2,1)),INDEX(INDIRECT($A126&amp;"!$X$5:$X$196",TRUE),MATCH(Planif!$B126,INDIRECT($A126&amp;"!$B$5:$B$196",TRUE),0)+RIGHT(L$2,1)-1,1),""),"")</f>
        <v/>
      </c>
      <c r="N126" s="139" t="str">
        <f ca="1">IFERROR(IF(COUNTIF(INDIRECT($A126&amp;"!$B$5:$B$196",TRUE),Planif!$B126)&gt;=VALUE(RIGHT(L$2,1)),INDEX(INDIRECT($A126&amp;"!$Y$5:$Y$196",TRUE),MATCH(Planif!$B126,INDIRECT($A126&amp;"!$B$5:$B$196",TRUE),0)+RIGHT(L$2,1)-1,1),""),"")</f>
        <v/>
      </c>
      <c r="O126" s="255"/>
      <c r="P126" s="142"/>
      <c r="Q126" s="137" t="str">
        <f ca="1">IFERROR(IF(COUNTIF(INDIRECT($A126&amp;"!$B$5:$B$196",TRUE),Planif!$B126)&gt;=VALUE(RIGHT(Q$2,1)),INDEX(INDIRECT($A126&amp;"!$A$5:$A$196",TRUE),MATCH(Planif!$B126,INDIRECT($A126&amp;"!$B$5:$B$196",TRUE),0)+RIGHT(Q$2,1)-1,1),""),"")</f>
        <v/>
      </c>
      <c r="R126" s="138" t="str">
        <f ca="1">IFERROR(IF(COUNTIF(INDIRECT($A126&amp;"!$B$5:$B$196",TRUE),Planif!$B126)&gt;=VALUE(RIGHT(Q$2,1)),INDEX(INDIRECT($A126&amp;"!$X$5:$X$196",TRUE),MATCH(Planif!$B126,INDIRECT($A126&amp;"!$B$5:$B$196",TRUE),0)+RIGHT(Q$2,1)-1,1),""),"")</f>
        <v/>
      </c>
      <c r="S126" s="139" t="str">
        <f ca="1">IFERROR(IF(COUNTIF(INDIRECT($A126&amp;"!$B$5:$B$196",TRUE),Planif!$B126)&gt;=VALUE(RIGHT(Q$2,1)),INDEX(INDIRECT($A126&amp;"!$Y$5:$Y$196",TRUE),MATCH(Planif!$B126,INDIRECT($A126&amp;"!$B$5:$B$196",TRUE),0)+RIGHT(Q$2,1)-1,1),""),"")</f>
        <v/>
      </c>
      <c r="T126" s="255"/>
      <c r="U126" s="140"/>
      <c r="V126" s="137" t="str">
        <f ca="1">IFERROR(IF(COUNTIF(INDIRECT($A126&amp;"!$B$5:$B$196",TRUE),Planif!$B126)&gt;=VALUE(RIGHT(V$2,1)),INDEX(INDIRECT($A126&amp;"!$A$5:$A$196",TRUE),MATCH(Planif!$B126,INDIRECT($A126&amp;"!$B$5:$B$196",TRUE),0)+RIGHT(V$2,1)-1,1),""),"")</f>
        <v/>
      </c>
      <c r="W126" s="141" t="str">
        <f ca="1">IFERROR(IF(COUNTIF(INDIRECT($A126&amp;"!$B$5:$B$196",TRUE),Planif!$B126)&gt;=VALUE(RIGHT(V$2,1)),INDEX(INDIRECT($A126&amp;"!$X$5:$X$196",TRUE),MATCH(Planif!$B126,INDIRECT($A126&amp;"!$B$5:$B$196",TRUE),0)+RIGHT(V$2,1)-1,1),""),"")</f>
        <v/>
      </c>
      <c r="X126" s="139" t="str">
        <f ca="1">IFERROR(IF(COUNTIF(INDIRECT($A126&amp;"!$B$5:$B$196",TRUE),Planif!$B126)&gt;=VALUE(RIGHT(V$2,1)),INDEX(INDIRECT($A126&amp;"!$Y$5:$Y$196",TRUE),MATCH(Planif!$B126,INDIRECT($A126&amp;"!$B$5:$B$196",TRUE),0)+RIGHT(V$2,1)-1,1),""),"")</f>
        <v/>
      </c>
      <c r="Y126" s="255"/>
      <c r="Z126" s="143"/>
      <c r="AA126" s="21"/>
    </row>
    <row r="127" spans="1:27" s="455" customFormat="1" ht="15" customHeight="1" x14ac:dyDescent="0.2">
      <c r="A127" s="459" t="str">
        <f t="shared" si="9"/>
        <v>Mai_Juin</v>
      </c>
      <c r="B127" s="197">
        <f t="shared" si="15"/>
        <v>44320</v>
      </c>
      <c r="C127" s="145">
        <f t="shared" si="13"/>
        <v>44320</v>
      </c>
      <c r="D127" s="146">
        <f t="shared" si="14"/>
        <v>44320</v>
      </c>
      <c r="E127" s="241" t="str">
        <f t="shared" ca="1" si="10"/>
        <v/>
      </c>
      <c r="F127" s="34" t="str">
        <f t="shared" ca="1" si="11"/>
        <v/>
      </c>
      <c r="G127" s="428" t="str">
        <f ca="1">IFERROR(INDEX(INDIRECT($A127&amp;"!$A$5:$A$200",TRUE),MATCH(Planif!$B127,INDIRECT($A127&amp;"!$B$5:$B$200",TRUE),0)+RIGHT(G$2,1)-1,1),"")</f>
        <v>Critérium Cycliste Genevois</v>
      </c>
      <c r="H127" s="148">
        <f ca="1">IFERROR(INDEX(INDIRECT($A127&amp;"!$X$5:$X$200",TRUE),MATCH(Planif!$B127,INDIRECT($A127&amp;"!$B$5:$B$200",TRUE),0)+RIGHT(G$2,1)-1,1),"")</f>
        <v>0</v>
      </c>
      <c r="I127" s="149">
        <f ca="1">IFERROR(INDEX(INDIRECT($A127&amp;"!$Y$5:$Y$200",TRUE),MATCH(Planif!$B127,INDIRECT($A127&amp;"!$B$5:$B$200",TRUE),0)+RIGHT(G$2,1)-1,1),"")</f>
        <v>0</v>
      </c>
      <c r="J127" s="256"/>
      <c r="K127" s="150"/>
      <c r="L127" s="428" t="str">
        <f ca="1">IFERROR(IF(COUNTIF(INDIRECT($A127&amp;"!$B$5:$B$196",TRUE),Planif!$B127)&gt;=VALUE(RIGHT(L$2,1)),INDEX(INDIRECT($A127&amp;"!$A$5:$A$196",TRUE),MATCH(Planif!$B127,INDIRECT($A127&amp;"!$B$5:$B$196",TRUE),0)+RIGHT(L$2,1)-1,1),""),"")</f>
        <v/>
      </c>
      <c r="M127" s="151" t="str">
        <f ca="1">IFERROR(IF(COUNTIF(INDIRECT($A127&amp;"!$B$5:$B$196",TRUE),Planif!$B127)&gt;=VALUE(RIGHT(L$2,1)),INDEX(INDIRECT($A127&amp;"!$X$5:$X$196",TRUE),MATCH(Planif!$B127,INDIRECT($A127&amp;"!$B$5:$B$196",TRUE),0)+RIGHT(L$2,1)-1,1),""),"")</f>
        <v/>
      </c>
      <c r="N127" s="149" t="str">
        <f ca="1">IFERROR(IF(COUNTIF(INDIRECT($A127&amp;"!$B$5:$B$196",TRUE),Planif!$B127)&gt;=VALUE(RIGHT(L$2,1)),INDEX(INDIRECT($A127&amp;"!$Y$5:$Y$196",TRUE),MATCH(Planif!$B127,INDIRECT($A127&amp;"!$B$5:$B$196",TRUE),0)+RIGHT(L$2,1)-1,1),""),"")</f>
        <v/>
      </c>
      <c r="O127" s="256"/>
      <c r="P127" s="152"/>
      <c r="Q127" s="147" t="str">
        <f ca="1">IFERROR(IF(COUNTIF(INDIRECT($A127&amp;"!$B$5:$B$196",TRUE),Planif!$B127)&gt;=VALUE(RIGHT(Q$2,1)),INDEX(INDIRECT($A127&amp;"!$A$5:$A$196",TRUE),MATCH(Planif!$B127,INDIRECT($A127&amp;"!$B$5:$B$196",TRUE),0)+RIGHT(Q$2,1)-1,1),""),"")</f>
        <v/>
      </c>
      <c r="R127" s="148" t="str">
        <f ca="1">IFERROR(IF(COUNTIF(INDIRECT($A127&amp;"!$B$5:$B$196",TRUE),Planif!$B127)&gt;=VALUE(RIGHT(Q$2,1)),INDEX(INDIRECT($A127&amp;"!$X$5:$X$196",TRUE),MATCH(Planif!$B127,INDIRECT($A127&amp;"!$B$5:$B$196",TRUE),0)+RIGHT(Q$2,1)-1,1),""),"")</f>
        <v/>
      </c>
      <c r="S127" s="149" t="str">
        <f ca="1">IFERROR(IF(COUNTIF(INDIRECT($A127&amp;"!$B$5:$B$196",TRUE),Planif!$B127)&gt;=VALUE(RIGHT(Q$2,1)),INDEX(INDIRECT($A127&amp;"!$Y$5:$Y$196",TRUE),MATCH(Planif!$B127,INDIRECT($A127&amp;"!$B$5:$B$196",TRUE),0)+RIGHT(Q$2,1)-1,1),""),"")</f>
        <v/>
      </c>
      <c r="T127" s="256"/>
      <c r="U127" s="150"/>
      <c r="V127" s="147" t="str">
        <f ca="1">IFERROR(IF(COUNTIF(INDIRECT($A127&amp;"!$B$5:$B$196",TRUE),Planif!$B127)&gt;=VALUE(RIGHT(V$2,1)),INDEX(INDIRECT($A127&amp;"!$A$5:$A$196",TRUE),MATCH(Planif!$B127,INDIRECT($A127&amp;"!$B$5:$B$196",TRUE),0)+RIGHT(V$2,1)-1,1),""),"")</f>
        <v/>
      </c>
      <c r="W127" s="151" t="str">
        <f ca="1">IFERROR(IF(COUNTIF(INDIRECT($A127&amp;"!$B$5:$B$196",TRUE),Planif!$B127)&gt;=VALUE(RIGHT(V$2,1)),INDEX(INDIRECT($A127&amp;"!$X$5:$X$196",TRUE),MATCH(Planif!$B127,INDIRECT($A127&amp;"!$B$5:$B$196",TRUE),0)+RIGHT(V$2,1)-1,1),""),"")</f>
        <v/>
      </c>
      <c r="X127" s="149" t="str">
        <f ca="1">IFERROR(IF(COUNTIF(INDIRECT($A127&amp;"!$B$5:$B$196",TRUE),Planif!$B127)&gt;=VALUE(RIGHT(V$2,1)),INDEX(INDIRECT($A127&amp;"!$Y$5:$Y$196",TRUE),MATCH(Planif!$B127,INDIRECT($A127&amp;"!$B$5:$B$196",TRUE),0)+RIGHT(V$2,1)-1,1),""),"")</f>
        <v/>
      </c>
      <c r="Y127" s="256"/>
      <c r="Z127" s="153"/>
      <c r="AA127" s="21"/>
    </row>
    <row r="128" spans="1:27" s="455" customFormat="1" ht="15" customHeight="1" x14ac:dyDescent="0.2">
      <c r="A128" s="459" t="str">
        <f t="shared" si="9"/>
        <v>Mai_Juin</v>
      </c>
      <c r="B128" s="197">
        <f t="shared" si="15"/>
        <v>44321</v>
      </c>
      <c r="C128" s="145">
        <f t="shared" si="13"/>
        <v>44321</v>
      </c>
      <c r="D128" s="146">
        <f t="shared" si="14"/>
        <v>44321</v>
      </c>
      <c r="E128" s="240" t="str">
        <f t="shared" ca="1" si="10"/>
        <v/>
      </c>
      <c r="F128" s="33" t="str">
        <f t="shared" ca="1" si="11"/>
        <v/>
      </c>
      <c r="G128" s="427" t="str">
        <f ca="1">IFERROR(INDEX(INDIRECT($A128&amp;"!$A$5:$A$200",TRUE),MATCH(Planif!$B128,INDIRECT($A128&amp;"!$B$5:$B$200",TRUE),0)+RIGHT(G$2,1)-1,1),"")</f>
        <v/>
      </c>
      <c r="H128" s="138" t="str">
        <f ca="1">IFERROR(INDEX(INDIRECT($A128&amp;"!$X$5:$X$200",TRUE),MATCH(Planif!$B128,INDIRECT($A128&amp;"!$B$5:$B$200",TRUE),0)+RIGHT(G$2,1)-1,1),"")</f>
        <v/>
      </c>
      <c r="I128" s="139" t="str">
        <f ca="1">IFERROR(INDEX(INDIRECT($A128&amp;"!$Y$5:$Y$200",TRUE),MATCH(Planif!$B128,INDIRECT($A128&amp;"!$B$5:$B$200",TRUE),0)+RIGHT(G$2,1)-1,1),"")</f>
        <v/>
      </c>
      <c r="J128" s="255"/>
      <c r="K128" s="140"/>
      <c r="L128" s="427" t="str">
        <f ca="1">IFERROR(IF(COUNTIF(INDIRECT($A128&amp;"!$B$5:$B$196",TRUE),Planif!$B128)&gt;=VALUE(RIGHT(L$2,1)),INDEX(INDIRECT($A128&amp;"!$A$5:$A$196",TRUE),MATCH(Planif!$B128,INDIRECT($A128&amp;"!$B$5:$B$196",TRUE),0)+RIGHT(L$2,1)-1,1),""),"")</f>
        <v/>
      </c>
      <c r="M128" s="141" t="str">
        <f ca="1">IFERROR(IF(COUNTIF(INDIRECT($A128&amp;"!$B$5:$B$196",TRUE),Planif!$B128)&gt;=VALUE(RIGHT(L$2,1)),INDEX(INDIRECT($A128&amp;"!$X$5:$X$196",TRUE),MATCH(Planif!$B128,INDIRECT($A128&amp;"!$B$5:$B$196",TRUE),0)+RIGHT(L$2,1)-1,1),""),"")</f>
        <v/>
      </c>
      <c r="N128" s="139" t="str">
        <f ca="1">IFERROR(IF(COUNTIF(INDIRECT($A128&amp;"!$B$5:$B$196",TRUE),Planif!$B128)&gt;=VALUE(RIGHT(L$2,1)),INDEX(INDIRECT($A128&amp;"!$Y$5:$Y$196",TRUE),MATCH(Planif!$B128,INDIRECT($A128&amp;"!$B$5:$B$196",TRUE),0)+RIGHT(L$2,1)-1,1),""),"")</f>
        <v/>
      </c>
      <c r="O128" s="255"/>
      <c r="P128" s="142"/>
      <c r="Q128" s="137" t="str">
        <f ca="1">IFERROR(IF(COUNTIF(INDIRECT($A128&amp;"!$B$5:$B$196",TRUE),Planif!$B128)&gt;=VALUE(RIGHT(Q$2,1)),INDEX(INDIRECT($A128&amp;"!$A$5:$A$196",TRUE),MATCH(Planif!$B128,INDIRECT($A128&amp;"!$B$5:$B$196",TRUE),0)+RIGHT(Q$2,1)-1,1),""),"")</f>
        <v/>
      </c>
      <c r="R128" s="138" t="str">
        <f ca="1">IFERROR(IF(COUNTIF(INDIRECT($A128&amp;"!$B$5:$B$196",TRUE),Planif!$B128)&gt;=VALUE(RIGHT(Q$2,1)),INDEX(INDIRECT($A128&amp;"!$X$5:$X$196",TRUE),MATCH(Planif!$B128,INDIRECT($A128&amp;"!$B$5:$B$196",TRUE),0)+RIGHT(Q$2,1)-1,1),""),"")</f>
        <v/>
      </c>
      <c r="S128" s="139" t="str">
        <f ca="1">IFERROR(IF(COUNTIF(INDIRECT($A128&amp;"!$B$5:$B$196",TRUE),Planif!$B128)&gt;=VALUE(RIGHT(Q$2,1)),INDEX(INDIRECT($A128&amp;"!$Y$5:$Y$196",TRUE),MATCH(Planif!$B128,INDIRECT($A128&amp;"!$B$5:$B$196",TRUE),0)+RIGHT(Q$2,1)-1,1),""),"")</f>
        <v/>
      </c>
      <c r="T128" s="255"/>
      <c r="U128" s="140"/>
      <c r="V128" s="137" t="str">
        <f ca="1">IFERROR(IF(COUNTIF(INDIRECT($A128&amp;"!$B$5:$B$196",TRUE),Planif!$B128)&gt;=VALUE(RIGHT(V$2,1)),INDEX(INDIRECT($A128&amp;"!$A$5:$A$196",TRUE),MATCH(Planif!$B128,INDIRECT($A128&amp;"!$B$5:$B$196",TRUE),0)+RIGHT(V$2,1)-1,1),""),"")</f>
        <v/>
      </c>
      <c r="W128" s="141" t="str">
        <f ca="1">IFERROR(IF(COUNTIF(INDIRECT($A128&amp;"!$B$5:$B$196",TRUE),Planif!$B128)&gt;=VALUE(RIGHT(V$2,1)),INDEX(INDIRECT($A128&amp;"!$X$5:$X$196",TRUE),MATCH(Planif!$B128,INDIRECT($A128&amp;"!$B$5:$B$196",TRUE),0)+RIGHT(V$2,1)-1,1),""),"")</f>
        <v/>
      </c>
      <c r="X128" s="139" t="str">
        <f ca="1">IFERROR(IF(COUNTIF(INDIRECT($A128&amp;"!$B$5:$B$196",TRUE),Planif!$B128)&gt;=VALUE(RIGHT(V$2,1)),INDEX(INDIRECT($A128&amp;"!$Y$5:$Y$196",TRUE),MATCH(Planif!$B128,INDIRECT($A128&amp;"!$B$5:$B$196",TRUE),0)+RIGHT(V$2,1)-1,1),""),"")</f>
        <v/>
      </c>
      <c r="Y128" s="255"/>
      <c r="Z128" s="143"/>
      <c r="AA128" s="21"/>
    </row>
    <row r="129" spans="1:27" s="455" customFormat="1" ht="15" customHeight="1" x14ac:dyDescent="0.2">
      <c r="A129" s="459" t="str">
        <f t="shared" si="9"/>
        <v>Mai_Juin</v>
      </c>
      <c r="B129" s="197">
        <f t="shared" si="15"/>
        <v>44322</v>
      </c>
      <c r="C129" s="145">
        <f t="shared" si="13"/>
        <v>44322</v>
      </c>
      <c r="D129" s="146">
        <f t="shared" si="14"/>
        <v>44322</v>
      </c>
      <c r="E129" s="241" t="str">
        <f t="shared" ca="1" si="10"/>
        <v/>
      </c>
      <c r="F129" s="34" t="str">
        <f t="shared" ca="1" si="11"/>
        <v/>
      </c>
      <c r="G129" s="428" t="str">
        <f ca="1">IFERROR(INDEX(INDIRECT($A129&amp;"!$A$5:$A$200",TRUE),MATCH(Planif!$B129,INDIRECT($A129&amp;"!$B$5:$B$200",TRUE),0)+RIGHT(G$2,1)-1,1),"")</f>
        <v>Salon GEM Genève - Palexpo</v>
      </c>
      <c r="H129" s="148">
        <f ca="1">IFERROR(INDEX(INDIRECT($A129&amp;"!$X$5:$X$200",TRUE),MATCH(Planif!$B129,INDIRECT($A129&amp;"!$B$5:$B$200",TRUE),0)+RIGHT(G$2,1)-1,1),"")</f>
        <v>3</v>
      </c>
      <c r="I129" s="149">
        <f ca="1">IFERROR(INDEX(INDIRECT($A129&amp;"!$Y$5:$Y$200",TRUE),MATCH(Planif!$B129,INDIRECT($A129&amp;"!$B$5:$B$200",TRUE),0)+RIGHT(G$2,1)-1,1),"")</f>
        <v>3</v>
      </c>
      <c r="J129" s="256"/>
      <c r="K129" s="150"/>
      <c r="L129" s="428" t="str">
        <f ca="1">IFERROR(IF(COUNTIF(INDIRECT($A129&amp;"!$B$5:$B$196",TRUE),Planif!$B129)&gt;=VALUE(RIGHT(L$2,1)),INDEX(INDIRECT($A129&amp;"!$A$5:$A$196",TRUE),MATCH(Planif!$B129,INDIRECT($A129&amp;"!$B$5:$B$196",TRUE),0)+RIGHT(L$2,1)-1,1),""),"")</f>
        <v/>
      </c>
      <c r="M129" s="151" t="str">
        <f ca="1">IFERROR(IF(COUNTIF(INDIRECT($A129&amp;"!$B$5:$B$196",TRUE),Planif!$B129)&gt;=VALUE(RIGHT(L$2,1)),INDEX(INDIRECT($A129&amp;"!$X$5:$X$196",TRUE),MATCH(Planif!$B129,INDIRECT($A129&amp;"!$B$5:$B$196",TRUE),0)+RIGHT(L$2,1)-1,1),""),"")</f>
        <v/>
      </c>
      <c r="N129" s="149" t="str">
        <f ca="1">IFERROR(IF(COUNTIF(INDIRECT($A129&amp;"!$B$5:$B$196",TRUE),Planif!$B129)&gt;=VALUE(RIGHT(L$2,1)),INDEX(INDIRECT($A129&amp;"!$Y$5:$Y$196",TRUE),MATCH(Planif!$B129,INDIRECT($A129&amp;"!$B$5:$B$196",TRUE),0)+RIGHT(L$2,1)-1,1),""),"")</f>
        <v/>
      </c>
      <c r="O129" s="256"/>
      <c r="P129" s="152"/>
      <c r="Q129" s="147" t="str">
        <f ca="1">IFERROR(IF(COUNTIF(INDIRECT($A129&amp;"!$B$5:$B$196",TRUE),Planif!$B129)&gt;=VALUE(RIGHT(Q$2,1)),INDEX(INDIRECT($A129&amp;"!$A$5:$A$196",TRUE),MATCH(Planif!$B129,INDIRECT($A129&amp;"!$B$5:$B$196",TRUE),0)+RIGHT(Q$2,1)-1,1),""),"")</f>
        <v/>
      </c>
      <c r="R129" s="148" t="str">
        <f ca="1">IFERROR(IF(COUNTIF(INDIRECT($A129&amp;"!$B$5:$B$196",TRUE),Planif!$B129)&gt;=VALUE(RIGHT(Q$2,1)),INDEX(INDIRECT($A129&amp;"!$X$5:$X$196",TRUE),MATCH(Planif!$B129,INDIRECT($A129&amp;"!$B$5:$B$196",TRUE),0)+RIGHT(Q$2,1)-1,1),""),"")</f>
        <v/>
      </c>
      <c r="S129" s="149" t="str">
        <f ca="1">IFERROR(IF(COUNTIF(INDIRECT($A129&amp;"!$B$5:$B$196",TRUE),Planif!$B129)&gt;=VALUE(RIGHT(Q$2,1)),INDEX(INDIRECT($A129&amp;"!$Y$5:$Y$196",TRUE),MATCH(Planif!$B129,INDIRECT($A129&amp;"!$B$5:$B$196",TRUE),0)+RIGHT(Q$2,1)-1,1),""),"")</f>
        <v/>
      </c>
      <c r="T129" s="256"/>
      <c r="U129" s="150"/>
      <c r="V129" s="147" t="str">
        <f ca="1">IFERROR(IF(COUNTIF(INDIRECT($A129&amp;"!$B$5:$B$196",TRUE),Planif!$B129)&gt;=VALUE(RIGHT(V$2,1)),INDEX(INDIRECT($A129&amp;"!$A$5:$A$196",TRUE),MATCH(Planif!$B129,INDIRECT($A129&amp;"!$B$5:$B$196",TRUE),0)+RIGHT(V$2,1)-1,1),""),"")</f>
        <v/>
      </c>
      <c r="W129" s="151" t="str">
        <f ca="1">IFERROR(IF(COUNTIF(INDIRECT($A129&amp;"!$B$5:$B$196",TRUE),Planif!$B129)&gt;=VALUE(RIGHT(V$2,1)),INDEX(INDIRECT($A129&amp;"!$X$5:$X$196",TRUE),MATCH(Planif!$B129,INDIRECT($A129&amp;"!$B$5:$B$196",TRUE),0)+RIGHT(V$2,1)-1,1),""),"")</f>
        <v/>
      </c>
      <c r="X129" s="149" t="str">
        <f ca="1">IFERROR(IF(COUNTIF(INDIRECT($A129&amp;"!$B$5:$B$196",TRUE),Planif!$B129)&gt;=VALUE(RIGHT(V$2,1)),INDEX(INDIRECT($A129&amp;"!$Y$5:$Y$196",TRUE),MATCH(Planif!$B129,INDIRECT($A129&amp;"!$B$5:$B$196",TRUE),0)+RIGHT(V$2,1)-1,1),""),"")</f>
        <v/>
      </c>
      <c r="Y129" s="256"/>
      <c r="Z129" s="153"/>
      <c r="AA129" s="21"/>
    </row>
    <row r="130" spans="1:27" s="455" customFormat="1" ht="15" customHeight="1" x14ac:dyDescent="0.2">
      <c r="A130" s="459" t="str">
        <f t="shared" si="9"/>
        <v>Mai_Juin</v>
      </c>
      <c r="B130" s="197">
        <f t="shared" si="15"/>
        <v>44323</v>
      </c>
      <c r="C130" s="145">
        <f t="shared" si="13"/>
        <v>44323</v>
      </c>
      <c r="D130" s="146">
        <f t="shared" si="14"/>
        <v>44323</v>
      </c>
      <c r="E130" s="240" t="str">
        <f t="shared" ca="1" si="10"/>
        <v/>
      </c>
      <c r="F130" s="33" t="str">
        <f t="shared" ca="1" si="11"/>
        <v/>
      </c>
      <c r="G130" s="427" t="str">
        <f ca="1">IFERROR(INDEX(INDIRECT($A130&amp;"!$A$5:$A$200",TRUE),MATCH(Planif!$B130,INDIRECT($A130&amp;"!$B$5:$B$200",TRUE),0)+RIGHT(G$2,1)-1,1),"")</f>
        <v>Confédération mondiale de la Thérapie physique - Palexpo</v>
      </c>
      <c r="H130" s="138">
        <f ca="1">IFERROR(INDEX(INDIRECT($A130&amp;"!$X$5:$X$200",TRUE),MATCH(Planif!$B130,INDIRECT($A130&amp;"!$B$5:$B$200",TRUE),0)+RIGHT(G$2,1)-1,1),"")</f>
        <v>0</v>
      </c>
      <c r="I130" s="139">
        <f ca="1">IFERROR(INDEX(INDIRECT($A130&amp;"!$Y$5:$Y$200",TRUE),MATCH(Planif!$B130,INDIRECT($A130&amp;"!$B$5:$B$200",TRUE),0)+RIGHT(G$2,1)-1,1),"")</f>
        <v>0</v>
      </c>
      <c r="J130" s="255"/>
      <c r="K130" s="140"/>
      <c r="L130" s="427" t="str">
        <f ca="1">IFERROR(IF(COUNTIF(INDIRECT($A130&amp;"!$B$5:$B$196",TRUE),Planif!$B130)&gt;=VALUE(RIGHT(L$2,1)),INDEX(INDIRECT($A130&amp;"!$A$5:$A$196",TRUE),MATCH(Planif!$B130,INDIRECT($A130&amp;"!$B$5:$B$196",TRUE),0)+RIGHT(L$2,1)-1,1),""),"")</f>
        <v/>
      </c>
      <c r="M130" s="141" t="str">
        <f ca="1">IFERROR(IF(COUNTIF(INDIRECT($A130&amp;"!$B$5:$B$196",TRUE),Planif!$B130)&gt;=VALUE(RIGHT(L$2,1)),INDEX(INDIRECT($A130&amp;"!$X$5:$X$196",TRUE),MATCH(Planif!$B130,INDIRECT($A130&amp;"!$B$5:$B$196",TRUE),0)+RIGHT(L$2,1)-1,1),""),"")</f>
        <v/>
      </c>
      <c r="N130" s="139" t="str">
        <f ca="1">IFERROR(IF(COUNTIF(INDIRECT($A130&amp;"!$B$5:$B$196",TRUE),Planif!$B130)&gt;=VALUE(RIGHT(L$2,1)),INDEX(INDIRECT($A130&amp;"!$Y$5:$Y$196",TRUE),MATCH(Planif!$B130,INDIRECT($A130&amp;"!$B$5:$B$196",TRUE),0)+RIGHT(L$2,1)-1,1),""),"")</f>
        <v/>
      </c>
      <c r="O130" s="255"/>
      <c r="P130" s="142"/>
      <c r="Q130" s="137" t="str">
        <f ca="1">IFERROR(IF(COUNTIF(INDIRECT($A130&amp;"!$B$5:$B$196",TRUE),Planif!$B130)&gt;=VALUE(RIGHT(Q$2,1)),INDEX(INDIRECT($A130&amp;"!$A$5:$A$196",TRUE),MATCH(Planif!$B130,INDIRECT($A130&amp;"!$B$5:$B$196",TRUE),0)+RIGHT(Q$2,1)-1,1),""),"")</f>
        <v/>
      </c>
      <c r="R130" s="138" t="str">
        <f ca="1">IFERROR(IF(COUNTIF(INDIRECT($A130&amp;"!$B$5:$B$196",TRUE),Planif!$B130)&gt;=VALUE(RIGHT(Q$2,1)),INDEX(INDIRECT($A130&amp;"!$X$5:$X$196",TRUE),MATCH(Planif!$B130,INDIRECT($A130&amp;"!$B$5:$B$196",TRUE),0)+RIGHT(Q$2,1)-1,1),""),"")</f>
        <v/>
      </c>
      <c r="S130" s="139" t="str">
        <f ca="1">IFERROR(IF(COUNTIF(INDIRECT($A130&amp;"!$B$5:$B$196",TRUE),Planif!$B130)&gt;=VALUE(RIGHT(Q$2,1)),INDEX(INDIRECT($A130&amp;"!$Y$5:$Y$196",TRUE),MATCH(Planif!$B130,INDIRECT($A130&amp;"!$B$5:$B$196",TRUE),0)+RIGHT(Q$2,1)-1,1),""),"")</f>
        <v/>
      </c>
      <c r="T130" s="255"/>
      <c r="U130" s="140"/>
      <c r="V130" s="137" t="str">
        <f ca="1">IFERROR(IF(COUNTIF(INDIRECT($A130&amp;"!$B$5:$B$196",TRUE),Planif!$B130)&gt;=VALUE(RIGHT(V$2,1)),INDEX(INDIRECT($A130&amp;"!$A$5:$A$196",TRUE),MATCH(Planif!$B130,INDIRECT($A130&amp;"!$B$5:$B$196",TRUE),0)+RIGHT(V$2,1)-1,1),""),"")</f>
        <v/>
      </c>
      <c r="W130" s="141" t="str">
        <f ca="1">IFERROR(IF(COUNTIF(INDIRECT($A130&amp;"!$B$5:$B$196",TRUE),Planif!$B130)&gt;=VALUE(RIGHT(V$2,1)),INDEX(INDIRECT($A130&amp;"!$X$5:$X$196",TRUE),MATCH(Planif!$B130,INDIRECT($A130&amp;"!$B$5:$B$196",TRUE),0)+RIGHT(V$2,1)-1,1),""),"")</f>
        <v/>
      </c>
      <c r="X130" s="139" t="str">
        <f ca="1">IFERROR(IF(COUNTIF(INDIRECT($A130&amp;"!$B$5:$B$196",TRUE),Planif!$B130)&gt;=VALUE(RIGHT(V$2,1)),INDEX(INDIRECT($A130&amp;"!$Y$5:$Y$196",TRUE),MATCH(Planif!$B130,INDIRECT($A130&amp;"!$B$5:$B$196",TRUE),0)+RIGHT(V$2,1)-1,1),""),"")</f>
        <v/>
      </c>
      <c r="Y130" s="255"/>
      <c r="Z130" s="143"/>
      <c r="AA130" s="21"/>
    </row>
    <row r="131" spans="1:27" s="455" customFormat="1" ht="15" customHeight="1" x14ac:dyDescent="0.2">
      <c r="A131" s="459" t="str">
        <f t="shared" si="9"/>
        <v>Mai_Juin</v>
      </c>
      <c r="B131" s="197">
        <f t="shared" si="15"/>
        <v>44324</v>
      </c>
      <c r="C131" s="145">
        <f t="shared" si="13"/>
        <v>44324</v>
      </c>
      <c r="D131" s="146">
        <f t="shared" si="14"/>
        <v>44324</v>
      </c>
      <c r="E131" s="241" t="str">
        <f t="shared" ca="1" si="10"/>
        <v/>
      </c>
      <c r="F131" s="34" t="str">
        <f t="shared" ca="1" si="11"/>
        <v/>
      </c>
      <c r="G131" s="428" t="str">
        <f ca="1">IFERROR(INDEX(INDIRECT($A131&amp;"!$A$5:$A$200",TRUE),MATCH(Planif!$B131,INDIRECT($A131&amp;"!$B$5:$B$200",TRUE),0)+RIGHT(G$2,1)-1,1),"")</f>
        <v>Fête du feuillus Certoux</v>
      </c>
      <c r="H131" s="148">
        <f ca="1">IFERROR(INDEX(INDIRECT($A131&amp;"!$X$5:$X$200",TRUE),MATCH(Planif!$B131,INDIRECT($A131&amp;"!$B$5:$B$200",TRUE),0)+RIGHT(G$2,1)-1,1),"")</f>
        <v>0</v>
      </c>
      <c r="I131" s="149">
        <f ca="1">IFERROR(INDEX(INDIRECT($A131&amp;"!$Y$5:$Y$200",TRUE),MATCH(Planif!$B131,INDIRECT($A131&amp;"!$B$5:$B$200",TRUE),0)+RIGHT(G$2,1)-1,1),"")</f>
        <v>0</v>
      </c>
      <c r="J131" s="256"/>
      <c r="K131" s="150"/>
      <c r="L131" s="428" t="str">
        <f ca="1">IFERROR(IF(COUNTIF(INDIRECT($A131&amp;"!$B$5:$B$196",TRUE),Planif!$B131)&gt;=VALUE(RIGHT(L$2,1)),INDEX(INDIRECT($A131&amp;"!$A$5:$A$196",TRUE),MATCH(Planif!$B131,INDIRECT($A131&amp;"!$B$5:$B$196",TRUE),0)+RIGHT(L$2,1)-1,1),""),"")</f>
        <v>La Ville est à vous aux Acacias</v>
      </c>
      <c r="M131" s="151">
        <f ca="1">IFERROR(IF(COUNTIF(INDIRECT($A131&amp;"!$B$5:$B$196",TRUE),Planif!$B131)&gt;=VALUE(RIGHT(L$2,1)),INDEX(INDIRECT($A131&amp;"!$X$5:$X$196",TRUE),MATCH(Planif!$B131,INDIRECT($A131&amp;"!$B$5:$B$196",TRUE),0)+RIGHT(L$2,1)-1,1),""),"")</f>
        <v>0</v>
      </c>
      <c r="N131" s="149">
        <f ca="1">IFERROR(IF(COUNTIF(INDIRECT($A131&amp;"!$B$5:$B$196",TRUE),Planif!$B131)&gt;=VALUE(RIGHT(L$2,1)),INDEX(INDIRECT($A131&amp;"!$Y$5:$Y$196",TRUE),MATCH(Planif!$B131,INDIRECT($A131&amp;"!$B$5:$B$196",TRUE),0)+RIGHT(L$2,1)-1,1),""),"")</f>
        <v>0</v>
      </c>
      <c r="O131" s="256"/>
      <c r="P131" s="152"/>
      <c r="Q131" s="147" t="str">
        <f ca="1">IFERROR(IF(COUNTIF(INDIRECT($A131&amp;"!$B$5:$B$196",TRUE),Planif!$B131)&gt;=VALUE(RIGHT(Q$2,1)),INDEX(INDIRECT($A131&amp;"!$A$5:$A$196",TRUE),MATCH(Planif!$B131,INDIRECT($A131&amp;"!$B$5:$B$196",TRUE),0)+RIGHT(Q$2,1)-1,1),""),"")</f>
        <v>Tour de Romandie</v>
      </c>
      <c r="R131" s="148">
        <f ca="1">IFERROR(IF(COUNTIF(INDIRECT($A131&amp;"!$B$5:$B$196",TRUE),Planif!$B131)&gt;=VALUE(RIGHT(Q$2,1)),INDEX(INDIRECT($A131&amp;"!$X$5:$X$196",TRUE),MATCH(Planif!$B131,INDIRECT($A131&amp;"!$B$5:$B$196",TRUE),0)+RIGHT(Q$2,1)-1,1),""),"")</f>
        <v>0</v>
      </c>
      <c r="S131" s="149">
        <f ca="1">IFERROR(IF(COUNTIF(INDIRECT($A131&amp;"!$B$5:$B$196",TRUE),Planif!$B131)&gt;=VALUE(RIGHT(Q$2,1)),INDEX(INDIRECT($A131&amp;"!$Y$5:$Y$196",TRUE),MATCH(Planif!$B131,INDIRECT($A131&amp;"!$B$5:$B$196",TRUE),0)+RIGHT(Q$2,1)-1,1),""),"")</f>
        <v>0</v>
      </c>
      <c r="T131" s="256"/>
      <c r="U131" s="150"/>
      <c r="V131" s="147" t="str">
        <f ca="1">IFERROR(IF(COUNTIF(INDIRECT($A131&amp;"!$B$5:$B$196",TRUE),Planif!$B131)&gt;=VALUE(RIGHT(V$2,1)),INDEX(INDIRECT($A131&amp;"!$A$5:$A$196",TRUE),MATCH(Planif!$B131,INDIRECT($A131&amp;"!$B$5:$B$196",TRUE),0)+RIGHT(V$2,1)-1,1),""),"")</f>
        <v>Journée Mondial de la Croix-Rouge</v>
      </c>
      <c r="W131" s="151">
        <f ca="1">IFERROR(IF(COUNTIF(INDIRECT($A131&amp;"!$B$5:$B$196",TRUE),Planif!$B131)&gt;=VALUE(RIGHT(V$2,1)),INDEX(INDIRECT($A131&amp;"!$X$5:$X$196",TRUE),MATCH(Planif!$B131,INDIRECT($A131&amp;"!$B$5:$B$196",TRUE),0)+RIGHT(V$2,1)-1,1),""),"")</f>
        <v>0</v>
      </c>
      <c r="X131" s="149">
        <f ca="1">IFERROR(IF(COUNTIF(INDIRECT($A131&amp;"!$B$5:$B$196",TRUE),Planif!$B131)&gt;=VALUE(RIGHT(V$2,1)),INDEX(INDIRECT($A131&amp;"!$Y$5:$Y$196",TRUE),MATCH(Planif!$B131,INDIRECT($A131&amp;"!$B$5:$B$196",TRUE),0)+RIGHT(V$2,1)-1,1),""),"")</f>
        <v>0</v>
      </c>
      <c r="Y131" s="256"/>
      <c r="Z131" s="153"/>
      <c r="AA131" s="21"/>
    </row>
    <row r="132" spans="1:27" s="455" customFormat="1" ht="15" customHeight="1" x14ac:dyDescent="0.2">
      <c r="A132" s="459" t="str">
        <f t="shared" ref="A132:A195" si="16">IFERROR(CHOOSE(MONTH(B132),"Jan_Fev","Jan_Fev","Mars_Avril","Mars_Avril","Mai_Juin","Mai_Juin","Juil_Août","Juil_Août","Sept_Oct","Sept_Oct","Nov_Dec","Nov_Dec"),"")</f>
        <v>Mai_Juin</v>
      </c>
      <c r="B132" s="197">
        <f t="shared" si="15"/>
        <v>44325</v>
      </c>
      <c r="C132" s="145">
        <f t="shared" si="13"/>
        <v>44325</v>
      </c>
      <c r="D132" s="146">
        <f t="shared" si="14"/>
        <v>44325</v>
      </c>
      <c r="E132" s="240" t="str">
        <f t="shared" ref="E132:E195" ca="1" si="17">IFERROR(IF(I132+N132+S132+X132&gt;0, I132+N132+S132+X132,""),"")</f>
        <v/>
      </c>
      <c r="F132" s="33" t="str">
        <f t="shared" ref="F132:F195" ca="1" si="18">IFERROR(IF(H132+M132+R132+W132&gt;0, H132+M132+R132+W132,""),"")</f>
        <v/>
      </c>
      <c r="G132" s="427" t="str">
        <f ca="1">IFERROR(INDEX(INDIRECT($A132&amp;"!$A$5:$A$200",TRUE),MATCH(Planif!$B132,INDIRECT($A132&amp;"!$B$5:$B$200",TRUE),0)+RIGHT(G$2,1)-1,1),"")</f>
        <v>Fête de la jeunesse à Versoix</v>
      </c>
      <c r="H132" s="138">
        <f ca="1">IFERROR(INDEX(INDIRECT($A132&amp;"!$X$5:$X$200",TRUE),MATCH(Planif!$B132,INDIRECT($A132&amp;"!$B$5:$B$200",TRUE),0)+RIGHT(G$2,1)-1,1),"")</f>
        <v>0</v>
      </c>
      <c r="I132" s="139">
        <f ca="1">IFERROR(INDEX(INDIRECT($A132&amp;"!$Y$5:$Y$200",TRUE),MATCH(Planif!$B132,INDIRECT($A132&amp;"!$B$5:$B$200",TRUE),0)+RIGHT(G$2,1)-1,1),"")</f>
        <v>0</v>
      </c>
      <c r="J132" s="255"/>
      <c r="K132" s="140"/>
      <c r="L132" s="427" t="str">
        <f ca="1">IFERROR(IF(COUNTIF(INDIRECT($A132&amp;"!$B$5:$B$196",TRUE),Planif!$B132)&gt;=VALUE(RIGHT(L$2,1)),INDEX(INDIRECT($A132&amp;"!$A$5:$A$196",TRUE),MATCH(Planif!$B132,INDIRECT($A132&amp;"!$B$5:$B$196",TRUE),0)+RIGHT(L$2,1)-1,1),""),"")</f>
        <v>Marathon de Genève</v>
      </c>
      <c r="M132" s="141">
        <f ca="1">IFERROR(IF(COUNTIF(INDIRECT($A132&amp;"!$B$5:$B$196",TRUE),Planif!$B132)&gt;=VALUE(RIGHT(L$2,1)),INDEX(INDIRECT($A132&amp;"!$X$5:$X$196",TRUE),MATCH(Planif!$B132,INDIRECT($A132&amp;"!$B$5:$B$196",TRUE),0)+RIGHT(L$2,1)-1,1),""),"")</f>
        <v>22</v>
      </c>
      <c r="N132" s="139">
        <f ca="1">IFERROR(IF(COUNTIF(INDIRECT($A132&amp;"!$B$5:$B$196",TRUE),Planif!$B132)&gt;=VALUE(RIGHT(L$2,1)),INDEX(INDIRECT($A132&amp;"!$Y$5:$Y$196",TRUE),MATCH(Planif!$B132,INDIRECT($A132&amp;"!$B$5:$B$196",TRUE),0)+RIGHT(L$2,1)-1,1),""),"")</f>
        <v>22</v>
      </c>
      <c r="O132" s="255"/>
      <c r="P132" s="142"/>
      <c r="Q132" s="137" t="str">
        <f ca="1">IFERROR(IF(COUNTIF(INDIRECT($A132&amp;"!$B$5:$B$196",TRUE),Planif!$B132)&gt;=VALUE(RIGHT(Q$2,1)),INDEX(INDIRECT($A132&amp;"!$A$5:$A$196",TRUE),MATCH(Planif!$B132,INDIRECT($A132&amp;"!$B$5:$B$196",TRUE),0)+RIGHT(Q$2,1)-1,1),""),"")</f>
        <v/>
      </c>
      <c r="R132" s="138" t="str">
        <f ca="1">IFERROR(IF(COUNTIF(INDIRECT($A132&amp;"!$B$5:$B$196",TRUE),Planif!$B132)&gt;=VALUE(RIGHT(Q$2,1)),INDEX(INDIRECT($A132&amp;"!$X$5:$X$196",TRUE),MATCH(Planif!$B132,INDIRECT($A132&amp;"!$B$5:$B$196",TRUE),0)+RIGHT(Q$2,1)-1,1),""),"")</f>
        <v/>
      </c>
      <c r="S132" s="139" t="str">
        <f ca="1">IFERROR(IF(COUNTIF(INDIRECT($A132&amp;"!$B$5:$B$196",TRUE),Planif!$B132)&gt;=VALUE(RIGHT(Q$2,1)),INDEX(INDIRECT($A132&amp;"!$Y$5:$Y$196",TRUE),MATCH(Planif!$B132,INDIRECT($A132&amp;"!$B$5:$B$196",TRUE),0)+RIGHT(Q$2,1)-1,1),""),"")</f>
        <v/>
      </c>
      <c r="T132" s="255"/>
      <c r="U132" s="140"/>
      <c r="V132" s="137" t="str">
        <f ca="1">IFERROR(IF(COUNTIF(INDIRECT($A132&amp;"!$B$5:$B$196",TRUE),Planif!$B132)&gt;=VALUE(RIGHT(V$2,1)),INDEX(INDIRECT($A132&amp;"!$A$5:$A$196",TRUE),MATCH(Planif!$B132,INDIRECT($A132&amp;"!$B$5:$B$196",TRUE),0)+RIGHT(V$2,1)-1,1),""),"")</f>
        <v/>
      </c>
      <c r="W132" s="141" t="str">
        <f ca="1">IFERROR(IF(COUNTIF(INDIRECT($A132&amp;"!$B$5:$B$196",TRUE),Planif!$B132)&gt;=VALUE(RIGHT(V$2,1)),INDEX(INDIRECT($A132&amp;"!$X$5:$X$196",TRUE),MATCH(Planif!$B132,INDIRECT($A132&amp;"!$B$5:$B$196",TRUE),0)+RIGHT(V$2,1)-1,1),""),"")</f>
        <v/>
      </c>
      <c r="X132" s="139" t="str">
        <f ca="1">IFERROR(IF(COUNTIF(INDIRECT($A132&amp;"!$B$5:$B$196",TRUE),Planif!$B132)&gt;=VALUE(RIGHT(V$2,1)),INDEX(INDIRECT($A132&amp;"!$Y$5:$Y$196",TRUE),MATCH(Planif!$B132,INDIRECT($A132&amp;"!$B$5:$B$196",TRUE),0)+RIGHT(V$2,1)-1,1),""),"")</f>
        <v/>
      </c>
      <c r="Y132" s="255"/>
      <c r="Z132" s="143"/>
      <c r="AA132" s="21"/>
    </row>
    <row r="133" spans="1:27" s="455" customFormat="1" ht="15" customHeight="1" x14ac:dyDescent="0.2">
      <c r="A133" s="459" t="str">
        <f t="shared" si="16"/>
        <v>Mai_Juin</v>
      </c>
      <c r="B133" s="197">
        <f t="shared" si="15"/>
        <v>44326</v>
      </c>
      <c r="C133" s="145">
        <f t="shared" si="13"/>
        <v>44326</v>
      </c>
      <c r="D133" s="146">
        <f t="shared" si="14"/>
        <v>44326</v>
      </c>
      <c r="E133" s="241" t="str">
        <f t="shared" ca="1" si="17"/>
        <v/>
      </c>
      <c r="F133" s="34" t="str">
        <f t="shared" ca="1" si="18"/>
        <v/>
      </c>
      <c r="G133" s="428" t="str">
        <f ca="1">IFERROR(INDEX(INDIRECT($A133&amp;"!$A$5:$A$200",TRUE),MATCH(Planif!$B133,INDIRECT($A133&amp;"!$B$5:$B$200",TRUE),0)+RIGHT(G$2,1)-1,1),"")</f>
        <v/>
      </c>
      <c r="H133" s="148" t="str">
        <f ca="1">IFERROR(INDEX(INDIRECT($A133&amp;"!$X$5:$X$200",TRUE),MATCH(Planif!$B133,INDIRECT($A133&amp;"!$B$5:$B$200",TRUE),0)+RIGHT(G$2,1)-1,1),"")</f>
        <v/>
      </c>
      <c r="I133" s="149" t="str">
        <f ca="1">IFERROR(INDEX(INDIRECT($A133&amp;"!$Y$5:$Y$200",TRUE),MATCH(Planif!$B133,INDIRECT($A133&amp;"!$B$5:$B$200",TRUE),0)+RIGHT(G$2,1)-1,1),"")</f>
        <v/>
      </c>
      <c r="J133" s="256"/>
      <c r="K133" s="150"/>
      <c r="L133" s="428" t="str">
        <f ca="1">IFERROR(IF(COUNTIF(INDIRECT($A133&amp;"!$B$5:$B$196",TRUE),Planif!$B133)&gt;=VALUE(RIGHT(L$2,1)),INDEX(INDIRECT($A133&amp;"!$A$5:$A$196",TRUE),MATCH(Planif!$B133,INDIRECT($A133&amp;"!$B$5:$B$196",TRUE),0)+RIGHT(L$2,1)-1,1),""),"")</f>
        <v/>
      </c>
      <c r="M133" s="151" t="str">
        <f ca="1">IFERROR(IF(COUNTIF(INDIRECT($A133&amp;"!$B$5:$B$196",TRUE),Planif!$B133)&gt;=VALUE(RIGHT(L$2,1)),INDEX(INDIRECT($A133&amp;"!$X$5:$X$196",TRUE),MATCH(Planif!$B133,INDIRECT($A133&amp;"!$B$5:$B$196",TRUE),0)+RIGHT(L$2,1)-1,1),""),"")</f>
        <v/>
      </c>
      <c r="N133" s="149" t="str">
        <f ca="1">IFERROR(IF(COUNTIF(INDIRECT($A133&amp;"!$B$5:$B$196",TRUE),Planif!$B133)&gt;=VALUE(RIGHT(L$2,1)),INDEX(INDIRECT($A133&amp;"!$Y$5:$Y$196",TRUE),MATCH(Planif!$B133,INDIRECT($A133&amp;"!$B$5:$B$196",TRUE),0)+RIGHT(L$2,1)-1,1),""),"")</f>
        <v/>
      </c>
      <c r="O133" s="256"/>
      <c r="P133" s="152"/>
      <c r="Q133" s="147" t="str">
        <f ca="1">IFERROR(IF(COUNTIF(INDIRECT($A133&amp;"!$B$5:$B$196",TRUE),Planif!$B133)&gt;=VALUE(RIGHT(Q$2,1)),INDEX(INDIRECT($A133&amp;"!$A$5:$A$196",TRUE),MATCH(Planif!$B133,INDIRECT($A133&amp;"!$B$5:$B$196",TRUE),0)+RIGHT(Q$2,1)-1,1),""),"")</f>
        <v/>
      </c>
      <c r="R133" s="148" t="str">
        <f ca="1">IFERROR(IF(COUNTIF(INDIRECT($A133&amp;"!$B$5:$B$196",TRUE),Planif!$B133)&gt;=VALUE(RIGHT(Q$2,1)),INDEX(INDIRECT($A133&amp;"!$X$5:$X$196",TRUE),MATCH(Planif!$B133,INDIRECT($A133&amp;"!$B$5:$B$196",TRUE),0)+RIGHT(Q$2,1)-1,1),""),"")</f>
        <v/>
      </c>
      <c r="S133" s="149" t="str">
        <f ca="1">IFERROR(IF(COUNTIF(INDIRECT($A133&amp;"!$B$5:$B$196",TRUE),Planif!$B133)&gt;=VALUE(RIGHT(Q$2,1)),INDEX(INDIRECT($A133&amp;"!$Y$5:$Y$196",TRUE),MATCH(Planif!$B133,INDIRECT($A133&amp;"!$B$5:$B$196",TRUE),0)+RIGHT(Q$2,1)-1,1),""),"")</f>
        <v/>
      </c>
      <c r="T133" s="256"/>
      <c r="U133" s="150"/>
      <c r="V133" s="147" t="str">
        <f ca="1">IFERROR(IF(COUNTIF(INDIRECT($A133&amp;"!$B$5:$B$196",TRUE),Planif!$B133)&gt;=VALUE(RIGHT(V$2,1)),INDEX(INDIRECT($A133&amp;"!$A$5:$A$196",TRUE),MATCH(Planif!$B133,INDIRECT($A133&amp;"!$B$5:$B$196",TRUE),0)+RIGHT(V$2,1)-1,1),""),"")</f>
        <v/>
      </c>
      <c r="W133" s="151" t="str">
        <f ca="1">IFERROR(IF(COUNTIF(INDIRECT($A133&amp;"!$B$5:$B$196",TRUE),Planif!$B133)&gt;=VALUE(RIGHT(V$2,1)),INDEX(INDIRECT($A133&amp;"!$X$5:$X$196",TRUE),MATCH(Planif!$B133,INDIRECT($A133&amp;"!$B$5:$B$196",TRUE),0)+RIGHT(V$2,1)-1,1),""),"")</f>
        <v/>
      </c>
      <c r="X133" s="149" t="str">
        <f ca="1">IFERROR(IF(COUNTIF(INDIRECT($A133&amp;"!$B$5:$B$196",TRUE),Planif!$B133)&gt;=VALUE(RIGHT(V$2,1)),INDEX(INDIRECT($A133&amp;"!$Y$5:$Y$196",TRUE),MATCH(Planif!$B133,INDIRECT($A133&amp;"!$B$5:$B$196",TRUE),0)+RIGHT(V$2,1)-1,1),""),"")</f>
        <v/>
      </c>
      <c r="Y133" s="256"/>
      <c r="Z133" s="153"/>
      <c r="AA133" s="21"/>
    </row>
    <row r="134" spans="1:27" s="455" customFormat="1" ht="15" customHeight="1" x14ac:dyDescent="0.2">
      <c r="A134" s="459" t="str">
        <f t="shared" si="16"/>
        <v>Mai_Juin</v>
      </c>
      <c r="B134" s="197">
        <f t="shared" si="15"/>
        <v>44327</v>
      </c>
      <c r="C134" s="145">
        <f t="shared" si="13"/>
        <v>44327</v>
      </c>
      <c r="D134" s="146">
        <f t="shared" si="14"/>
        <v>44327</v>
      </c>
      <c r="E134" s="240" t="str">
        <f t="shared" ca="1" si="17"/>
        <v/>
      </c>
      <c r="F134" s="33" t="str">
        <f t="shared" ca="1" si="18"/>
        <v/>
      </c>
      <c r="G134" s="427" t="str">
        <f ca="1">IFERROR(INDEX(INDIRECT($A134&amp;"!$A$5:$A$200",TRUE),MATCH(Planif!$B134,INDIRECT($A134&amp;"!$B$5:$B$200",TRUE),0)+RIGHT(G$2,1)-1,1),"")</f>
        <v>Salon Vitaffood - Palexpo</v>
      </c>
      <c r="H134" s="138">
        <f ca="1">IFERROR(INDEX(INDIRECT($A134&amp;"!$X$5:$X$200",TRUE),MATCH(Planif!$B134,INDIRECT($A134&amp;"!$B$5:$B$200",TRUE),0)+RIGHT(G$2,1)-1,1),"")</f>
        <v>5</v>
      </c>
      <c r="I134" s="139">
        <f ca="1">IFERROR(INDEX(INDIRECT($A134&amp;"!$Y$5:$Y$200",TRUE),MATCH(Planif!$B134,INDIRECT($A134&amp;"!$B$5:$B$200",TRUE),0)+RIGHT(G$2,1)-1,1),"")</f>
        <v>3</v>
      </c>
      <c r="J134" s="255"/>
      <c r="K134" s="140"/>
      <c r="L134" s="427" t="str">
        <f ca="1">IFERROR(IF(COUNTIF(INDIRECT($A134&amp;"!$B$5:$B$196",TRUE),Planif!$B134)&gt;=VALUE(RIGHT(L$2,1)),INDEX(INDIRECT($A134&amp;"!$A$5:$A$196",TRUE),MATCH(Planif!$B134,INDIRECT($A134&amp;"!$B$5:$B$196",TRUE),0)+RIGHT(L$2,1)-1,1),""),"")</f>
        <v/>
      </c>
      <c r="M134" s="141" t="str">
        <f ca="1">IFERROR(IF(COUNTIF(INDIRECT($A134&amp;"!$B$5:$B$196",TRUE),Planif!$B134)&gt;=VALUE(RIGHT(L$2,1)),INDEX(INDIRECT($A134&amp;"!$X$5:$X$196",TRUE),MATCH(Planif!$B134,INDIRECT($A134&amp;"!$B$5:$B$196",TRUE),0)+RIGHT(L$2,1)-1,1),""),"")</f>
        <v/>
      </c>
      <c r="N134" s="139" t="str">
        <f ca="1">IFERROR(IF(COUNTIF(INDIRECT($A134&amp;"!$B$5:$B$196",TRUE),Planif!$B134)&gt;=VALUE(RIGHT(L$2,1)),INDEX(INDIRECT($A134&amp;"!$Y$5:$Y$196",TRUE),MATCH(Planif!$B134,INDIRECT($A134&amp;"!$B$5:$B$196",TRUE),0)+RIGHT(L$2,1)-1,1),""),"")</f>
        <v/>
      </c>
      <c r="O134" s="255"/>
      <c r="P134" s="142"/>
      <c r="Q134" s="137" t="str">
        <f ca="1">IFERROR(IF(COUNTIF(INDIRECT($A134&amp;"!$B$5:$B$196",TRUE),Planif!$B134)&gt;=VALUE(RIGHT(Q$2,1)),INDEX(INDIRECT($A134&amp;"!$A$5:$A$196",TRUE),MATCH(Planif!$B134,INDIRECT($A134&amp;"!$B$5:$B$196",TRUE),0)+RIGHT(Q$2,1)-1,1),""),"")</f>
        <v/>
      </c>
      <c r="R134" s="138" t="str">
        <f ca="1">IFERROR(IF(COUNTIF(INDIRECT($A134&amp;"!$B$5:$B$196",TRUE),Planif!$B134)&gt;=VALUE(RIGHT(Q$2,1)),INDEX(INDIRECT($A134&amp;"!$X$5:$X$196",TRUE),MATCH(Planif!$B134,INDIRECT($A134&amp;"!$B$5:$B$196",TRUE),0)+RIGHT(Q$2,1)-1,1),""),"")</f>
        <v/>
      </c>
      <c r="S134" s="139" t="str">
        <f ca="1">IFERROR(IF(COUNTIF(INDIRECT($A134&amp;"!$B$5:$B$196",TRUE),Planif!$B134)&gt;=VALUE(RIGHT(Q$2,1)),INDEX(INDIRECT($A134&amp;"!$Y$5:$Y$196",TRUE),MATCH(Planif!$B134,INDIRECT($A134&amp;"!$B$5:$B$196",TRUE),0)+RIGHT(Q$2,1)-1,1),""),"")</f>
        <v/>
      </c>
      <c r="T134" s="255"/>
      <c r="U134" s="140"/>
      <c r="V134" s="137" t="str">
        <f ca="1">IFERROR(IF(COUNTIF(INDIRECT($A134&amp;"!$B$5:$B$196",TRUE),Planif!$B134)&gt;=VALUE(RIGHT(V$2,1)),INDEX(INDIRECT($A134&amp;"!$A$5:$A$196",TRUE),MATCH(Planif!$B134,INDIRECT($A134&amp;"!$B$5:$B$196",TRUE),0)+RIGHT(V$2,1)-1,1),""),"")</f>
        <v/>
      </c>
      <c r="W134" s="141" t="str">
        <f ca="1">IFERROR(IF(COUNTIF(INDIRECT($A134&amp;"!$B$5:$B$196",TRUE),Planif!$B134)&gt;=VALUE(RIGHT(V$2,1)),INDEX(INDIRECT($A134&amp;"!$X$5:$X$196",TRUE),MATCH(Planif!$B134,INDIRECT($A134&amp;"!$B$5:$B$196",TRUE),0)+RIGHT(V$2,1)-1,1),""),"")</f>
        <v/>
      </c>
      <c r="X134" s="139" t="str">
        <f ca="1">IFERROR(IF(COUNTIF(INDIRECT($A134&amp;"!$B$5:$B$196",TRUE),Planif!$B134)&gt;=VALUE(RIGHT(V$2,1)),INDEX(INDIRECT($A134&amp;"!$Y$5:$Y$196",TRUE),MATCH(Planif!$B134,INDIRECT($A134&amp;"!$B$5:$B$196",TRUE),0)+RIGHT(V$2,1)-1,1),""),"")</f>
        <v/>
      </c>
      <c r="Y134" s="255"/>
      <c r="Z134" s="143"/>
      <c r="AA134" s="21"/>
    </row>
    <row r="135" spans="1:27" s="455" customFormat="1" ht="15" customHeight="1" x14ac:dyDescent="0.2">
      <c r="A135" s="459" t="str">
        <f t="shared" si="16"/>
        <v>Mai_Juin</v>
      </c>
      <c r="B135" s="197">
        <f t="shared" si="15"/>
        <v>44328</v>
      </c>
      <c r="C135" s="145">
        <f t="shared" si="13"/>
        <v>44328</v>
      </c>
      <c r="D135" s="146">
        <f t="shared" si="14"/>
        <v>44328</v>
      </c>
      <c r="E135" s="241" t="str">
        <f t="shared" ca="1" si="17"/>
        <v/>
      </c>
      <c r="F135" s="34" t="str">
        <f t="shared" ca="1" si="18"/>
        <v/>
      </c>
      <c r="G135" s="428" t="str">
        <f ca="1">IFERROR(INDEX(INDIRECT($A135&amp;"!$A$5:$A$200",TRUE),MATCH(Planif!$B135,INDIRECT($A135&amp;"!$B$5:$B$200",TRUE),0)+RIGHT(G$2,1)-1,1),"")</f>
        <v/>
      </c>
      <c r="H135" s="148" t="str">
        <f ca="1">IFERROR(INDEX(INDIRECT($A135&amp;"!$X$5:$X$200",TRUE),MATCH(Planif!$B135,INDIRECT($A135&amp;"!$B$5:$B$200",TRUE),0)+RIGHT(G$2,1)-1,1),"")</f>
        <v/>
      </c>
      <c r="I135" s="149" t="str">
        <f ca="1">IFERROR(INDEX(INDIRECT($A135&amp;"!$Y$5:$Y$200",TRUE),MATCH(Planif!$B135,INDIRECT($A135&amp;"!$B$5:$B$200",TRUE),0)+RIGHT(G$2,1)-1,1),"")</f>
        <v/>
      </c>
      <c r="J135" s="256"/>
      <c r="K135" s="150"/>
      <c r="L135" s="428" t="str">
        <f ca="1">IFERROR(IF(COUNTIF(INDIRECT($A135&amp;"!$B$5:$B$196",TRUE),Planif!$B135)&gt;=VALUE(RIGHT(L$2,1)),INDEX(INDIRECT($A135&amp;"!$A$5:$A$196",TRUE),MATCH(Planif!$B135,INDIRECT($A135&amp;"!$B$5:$B$196",TRUE),0)+RIGHT(L$2,1)-1,1),""),"")</f>
        <v/>
      </c>
      <c r="M135" s="151" t="str">
        <f ca="1">IFERROR(IF(COUNTIF(INDIRECT($A135&amp;"!$B$5:$B$196",TRUE),Planif!$B135)&gt;=VALUE(RIGHT(L$2,1)),INDEX(INDIRECT($A135&amp;"!$X$5:$X$196",TRUE),MATCH(Planif!$B135,INDIRECT($A135&amp;"!$B$5:$B$196",TRUE),0)+RIGHT(L$2,1)-1,1),""),"")</f>
        <v/>
      </c>
      <c r="N135" s="149" t="str">
        <f ca="1">IFERROR(IF(COUNTIF(INDIRECT($A135&amp;"!$B$5:$B$196",TRUE),Planif!$B135)&gt;=VALUE(RIGHT(L$2,1)),INDEX(INDIRECT($A135&amp;"!$Y$5:$Y$196",TRUE),MATCH(Planif!$B135,INDIRECT($A135&amp;"!$B$5:$B$196",TRUE),0)+RIGHT(L$2,1)-1,1),""),"")</f>
        <v/>
      </c>
      <c r="O135" s="256"/>
      <c r="P135" s="152"/>
      <c r="Q135" s="147" t="str">
        <f ca="1">IFERROR(IF(COUNTIF(INDIRECT($A135&amp;"!$B$5:$B$196",TRUE),Planif!$B135)&gt;=VALUE(RIGHT(Q$2,1)),INDEX(INDIRECT($A135&amp;"!$A$5:$A$196",TRUE),MATCH(Planif!$B135,INDIRECT($A135&amp;"!$B$5:$B$196",TRUE),0)+RIGHT(Q$2,1)-1,1),""),"")</f>
        <v/>
      </c>
      <c r="R135" s="148" t="str">
        <f ca="1">IFERROR(IF(COUNTIF(INDIRECT($A135&amp;"!$B$5:$B$196",TRUE),Planif!$B135)&gt;=VALUE(RIGHT(Q$2,1)),INDEX(INDIRECT($A135&amp;"!$X$5:$X$196",TRUE),MATCH(Planif!$B135,INDIRECT($A135&amp;"!$B$5:$B$196",TRUE),0)+RIGHT(Q$2,1)-1,1),""),"")</f>
        <v/>
      </c>
      <c r="S135" s="149" t="str">
        <f ca="1">IFERROR(IF(COUNTIF(INDIRECT($A135&amp;"!$B$5:$B$196",TRUE),Planif!$B135)&gt;=VALUE(RIGHT(Q$2,1)),INDEX(INDIRECT($A135&amp;"!$Y$5:$Y$196",TRUE),MATCH(Planif!$B135,INDIRECT($A135&amp;"!$B$5:$B$196",TRUE),0)+RIGHT(Q$2,1)-1,1),""),"")</f>
        <v/>
      </c>
      <c r="T135" s="256"/>
      <c r="U135" s="150"/>
      <c r="V135" s="147" t="str">
        <f ca="1">IFERROR(IF(COUNTIF(INDIRECT($A135&amp;"!$B$5:$B$196",TRUE),Planif!$B135)&gt;=VALUE(RIGHT(V$2,1)),INDEX(INDIRECT($A135&amp;"!$A$5:$A$196",TRUE),MATCH(Planif!$B135,INDIRECT($A135&amp;"!$B$5:$B$196",TRUE),0)+RIGHT(V$2,1)-1,1),""),"")</f>
        <v/>
      </c>
      <c r="W135" s="151" t="str">
        <f ca="1">IFERROR(IF(COUNTIF(INDIRECT($A135&amp;"!$B$5:$B$196",TRUE),Planif!$B135)&gt;=VALUE(RIGHT(V$2,1)),INDEX(INDIRECT($A135&amp;"!$X$5:$X$196",TRUE),MATCH(Planif!$B135,INDIRECT($A135&amp;"!$B$5:$B$196",TRUE),0)+RIGHT(V$2,1)-1,1),""),"")</f>
        <v/>
      </c>
      <c r="X135" s="149" t="str">
        <f ca="1">IFERROR(IF(COUNTIF(INDIRECT($A135&amp;"!$B$5:$B$196",TRUE),Planif!$B135)&gt;=VALUE(RIGHT(V$2,1)),INDEX(INDIRECT($A135&amp;"!$Y$5:$Y$196",TRUE),MATCH(Planif!$B135,INDIRECT($A135&amp;"!$B$5:$B$196",TRUE),0)+RIGHT(V$2,1)-1,1),""),"")</f>
        <v/>
      </c>
      <c r="Y135" s="256"/>
      <c r="Z135" s="153"/>
      <c r="AA135" s="21"/>
    </row>
    <row r="136" spans="1:27" s="455" customFormat="1" ht="15" customHeight="1" x14ac:dyDescent="0.2">
      <c r="A136" s="459" t="str">
        <f t="shared" si="16"/>
        <v>Mai_Juin</v>
      </c>
      <c r="B136" s="197">
        <f t="shared" si="15"/>
        <v>44329</v>
      </c>
      <c r="C136" s="145">
        <f t="shared" si="13"/>
        <v>44329</v>
      </c>
      <c r="D136" s="146">
        <f t="shared" si="14"/>
        <v>44329</v>
      </c>
      <c r="E136" s="240" t="str">
        <f t="shared" ca="1" si="17"/>
        <v/>
      </c>
      <c r="F136" s="33" t="str">
        <f t="shared" ca="1" si="18"/>
        <v/>
      </c>
      <c r="G136" s="427" t="str">
        <f ca="1">IFERROR(INDEX(INDIRECT($A136&amp;"!$A$5:$A$200",TRUE),MATCH(Planif!$B136,INDIRECT($A136&amp;"!$B$5:$B$200",TRUE),0)+RIGHT(G$2,1)-1,1),"")</f>
        <v>Prolongement ligne 8 -&gt; OMS</v>
      </c>
      <c r="H136" s="138">
        <f ca="1">IFERROR(INDEX(INDIRECT($A136&amp;"!$X$5:$X$200",TRUE),MATCH(Planif!$B136,INDIRECT($A136&amp;"!$B$5:$B$200",TRUE),0)+RIGHT(G$2,1)-1,1),"")</f>
        <v>2</v>
      </c>
      <c r="I136" s="139">
        <f ca="1">IFERROR(INDEX(INDIRECT($A136&amp;"!$Y$5:$Y$200",TRUE),MATCH(Planif!$B136,INDIRECT($A136&amp;"!$B$5:$B$200",TRUE),0)+RIGHT(G$2,1)-1,1),"")</f>
        <v>1</v>
      </c>
      <c r="J136" s="255"/>
      <c r="K136" s="140"/>
      <c r="L136" s="427" t="str">
        <f ca="1">IFERROR(IF(COUNTIF(INDIRECT($A136&amp;"!$B$5:$B$196",TRUE),Planif!$B136)&gt;=VALUE(RIGHT(L$2,1)),INDEX(INDIRECT($A136&amp;"!$A$5:$A$196",TRUE),MATCH(Planif!$B136,INDIRECT($A136&amp;"!$B$5:$B$196",TRUE),0)+RIGHT(L$2,1)-1,1),""),"")</f>
        <v/>
      </c>
      <c r="M136" s="141" t="str">
        <f ca="1">IFERROR(IF(COUNTIF(INDIRECT($A136&amp;"!$B$5:$B$196",TRUE),Planif!$B136)&gt;=VALUE(RIGHT(L$2,1)),INDEX(INDIRECT($A136&amp;"!$X$5:$X$196",TRUE),MATCH(Planif!$B136,INDIRECT($A136&amp;"!$B$5:$B$196",TRUE),0)+RIGHT(L$2,1)-1,1),""),"")</f>
        <v/>
      </c>
      <c r="N136" s="139" t="str">
        <f ca="1">IFERROR(IF(COUNTIF(INDIRECT($A136&amp;"!$B$5:$B$196",TRUE),Planif!$B136)&gt;=VALUE(RIGHT(L$2,1)),INDEX(INDIRECT($A136&amp;"!$Y$5:$Y$196",TRUE),MATCH(Planif!$B136,INDIRECT($A136&amp;"!$B$5:$B$196",TRUE),0)+RIGHT(L$2,1)-1,1),""),"")</f>
        <v/>
      </c>
      <c r="O136" s="255"/>
      <c r="P136" s="142"/>
      <c r="Q136" s="137" t="str">
        <f ca="1">IFERROR(IF(COUNTIF(INDIRECT($A136&amp;"!$B$5:$B$196",TRUE),Planif!$B136)&gt;=VALUE(RIGHT(Q$2,1)),INDEX(INDIRECT($A136&amp;"!$A$5:$A$196",TRUE),MATCH(Planif!$B136,INDIRECT($A136&amp;"!$B$5:$B$196",TRUE),0)+RIGHT(Q$2,1)-1,1),""),"")</f>
        <v/>
      </c>
      <c r="R136" s="138" t="str">
        <f ca="1">IFERROR(IF(COUNTIF(INDIRECT($A136&amp;"!$B$5:$B$196",TRUE),Planif!$B136)&gt;=VALUE(RIGHT(Q$2,1)),INDEX(INDIRECT($A136&amp;"!$X$5:$X$196",TRUE),MATCH(Planif!$B136,INDIRECT($A136&amp;"!$B$5:$B$196",TRUE),0)+RIGHT(Q$2,1)-1,1),""),"")</f>
        <v/>
      </c>
      <c r="S136" s="139" t="str">
        <f ca="1">IFERROR(IF(COUNTIF(INDIRECT($A136&amp;"!$B$5:$B$196",TRUE),Planif!$B136)&gt;=VALUE(RIGHT(Q$2,1)),INDEX(INDIRECT($A136&amp;"!$Y$5:$Y$196",TRUE),MATCH(Planif!$B136,INDIRECT($A136&amp;"!$B$5:$B$196",TRUE),0)+RIGHT(Q$2,1)-1,1),""),"")</f>
        <v/>
      </c>
      <c r="T136" s="255"/>
      <c r="U136" s="140"/>
      <c r="V136" s="137" t="str">
        <f ca="1">IFERROR(IF(COUNTIF(INDIRECT($A136&amp;"!$B$5:$B$196",TRUE),Planif!$B136)&gt;=VALUE(RIGHT(V$2,1)),INDEX(INDIRECT($A136&amp;"!$A$5:$A$196",TRUE),MATCH(Planif!$B136,INDIRECT($A136&amp;"!$B$5:$B$196",TRUE),0)+RIGHT(V$2,1)-1,1),""),"")</f>
        <v/>
      </c>
      <c r="W136" s="141" t="str">
        <f ca="1">IFERROR(IF(COUNTIF(INDIRECT($A136&amp;"!$B$5:$B$196",TRUE),Planif!$B136)&gt;=VALUE(RIGHT(V$2,1)),INDEX(INDIRECT($A136&amp;"!$X$5:$X$196",TRUE),MATCH(Planif!$B136,INDIRECT($A136&amp;"!$B$5:$B$196",TRUE),0)+RIGHT(V$2,1)-1,1),""),"")</f>
        <v/>
      </c>
      <c r="X136" s="139" t="str">
        <f ca="1">IFERROR(IF(COUNTIF(INDIRECT($A136&amp;"!$B$5:$B$196",TRUE),Planif!$B136)&gt;=VALUE(RIGHT(V$2,1)),INDEX(INDIRECT($A136&amp;"!$Y$5:$Y$196",TRUE),MATCH(Planif!$B136,INDIRECT($A136&amp;"!$B$5:$B$196",TRUE),0)+RIGHT(V$2,1)-1,1),""),"")</f>
        <v/>
      </c>
      <c r="Y136" s="255"/>
      <c r="Z136" s="143"/>
      <c r="AA136" s="21"/>
    </row>
    <row r="137" spans="1:27" s="455" customFormat="1" ht="15" customHeight="1" x14ac:dyDescent="0.2">
      <c r="A137" s="459" t="str">
        <f t="shared" si="16"/>
        <v>Mai_Juin</v>
      </c>
      <c r="B137" s="197">
        <f t="shared" si="15"/>
        <v>44330</v>
      </c>
      <c r="C137" s="145">
        <f t="shared" si="13"/>
        <v>44330</v>
      </c>
      <c r="D137" s="146">
        <f t="shared" si="14"/>
        <v>44330</v>
      </c>
      <c r="E137" s="241" t="str">
        <f t="shared" ca="1" si="17"/>
        <v/>
      </c>
      <c r="F137" s="34" t="str">
        <f t="shared" ca="1" si="18"/>
        <v/>
      </c>
      <c r="G137" s="428" t="str">
        <f ca="1">IFERROR(INDEX(INDIRECT($A137&amp;"!$A$5:$A$200",TRUE),MATCH(Planif!$B137,INDIRECT($A137&amp;"!$B$5:$B$200",TRUE),0)+RIGHT(G$2,1)-1,1),"")</f>
        <v>Marche pour le Climat</v>
      </c>
      <c r="H137" s="148">
        <f ca="1">IFERROR(INDEX(INDIRECT($A137&amp;"!$X$5:$X$200",TRUE),MATCH(Planif!$B137,INDIRECT($A137&amp;"!$B$5:$B$200",TRUE),0)+RIGHT(G$2,1)-1,1),"")</f>
        <v>10</v>
      </c>
      <c r="I137" s="149">
        <f ca="1">IFERROR(INDEX(INDIRECT($A137&amp;"!$Y$5:$Y$200",TRUE),MATCH(Planif!$B137,INDIRECT($A137&amp;"!$B$5:$B$200",TRUE),0)+RIGHT(G$2,1)-1,1),"")</f>
        <v>10</v>
      </c>
      <c r="J137" s="256"/>
      <c r="K137" s="150"/>
      <c r="L137" s="428" t="str">
        <f ca="1">IFERROR(IF(COUNTIF(INDIRECT($A137&amp;"!$B$5:$B$196",TRUE),Planif!$B137)&gt;=VALUE(RIGHT(L$2,1)),INDEX(INDIRECT($A137&amp;"!$A$5:$A$196",TRUE),MATCH(Planif!$B137,INDIRECT($A137&amp;"!$B$5:$B$196",TRUE),0)+RIGHT(L$2,1)-1,1),""),"")</f>
        <v/>
      </c>
      <c r="M137" s="151" t="str">
        <f ca="1">IFERROR(IF(COUNTIF(INDIRECT($A137&amp;"!$B$5:$B$196",TRUE),Planif!$B137)&gt;=VALUE(RIGHT(L$2,1)),INDEX(INDIRECT($A137&amp;"!$X$5:$X$196",TRUE),MATCH(Planif!$B137,INDIRECT($A137&amp;"!$B$5:$B$196",TRUE),0)+RIGHT(L$2,1)-1,1),""),"")</f>
        <v/>
      </c>
      <c r="N137" s="149" t="str">
        <f ca="1">IFERROR(IF(COUNTIF(INDIRECT($A137&amp;"!$B$5:$B$196",TRUE),Planif!$B137)&gt;=VALUE(RIGHT(L$2,1)),INDEX(INDIRECT($A137&amp;"!$Y$5:$Y$196",TRUE),MATCH(Planif!$B137,INDIRECT($A137&amp;"!$B$5:$B$196",TRUE),0)+RIGHT(L$2,1)-1,1),""),"")</f>
        <v/>
      </c>
      <c r="O137" s="256"/>
      <c r="P137" s="152"/>
      <c r="Q137" s="147" t="str">
        <f ca="1">IFERROR(IF(COUNTIF(INDIRECT($A137&amp;"!$B$5:$B$196",TRUE),Planif!$B137)&gt;=VALUE(RIGHT(Q$2,1)),INDEX(INDIRECT($A137&amp;"!$A$5:$A$196",TRUE),MATCH(Planif!$B137,INDIRECT($A137&amp;"!$B$5:$B$196",TRUE),0)+RIGHT(Q$2,1)-1,1),""),"")</f>
        <v/>
      </c>
      <c r="R137" s="148" t="str">
        <f ca="1">IFERROR(IF(COUNTIF(INDIRECT($A137&amp;"!$B$5:$B$196",TRUE),Planif!$B137)&gt;=VALUE(RIGHT(Q$2,1)),INDEX(INDIRECT($A137&amp;"!$X$5:$X$196",TRUE),MATCH(Planif!$B137,INDIRECT($A137&amp;"!$B$5:$B$196",TRUE),0)+RIGHT(Q$2,1)-1,1),""),"")</f>
        <v/>
      </c>
      <c r="S137" s="149" t="str">
        <f ca="1">IFERROR(IF(COUNTIF(INDIRECT($A137&amp;"!$B$5:$B$196",TRUE),Planif!$B137)&gt;=VALUE(RIGHT(Q$2,1)),INDEX(INDIRECT($A137&amp;"!$Y$5:$Y$196",TRUE),MATCH(Planif!$B137,INDIRECT($A137&amp;"!$B$5:$B$196",TRUE),0)+RIGHT(Q$2,1)-1,1),""),"")</f>
        <v/>
      </c>
      <c r="T137" s="256"/>
      <c r="U137" s="150"/>
      <c r="V137" s="147" t="str">
        <f ca="1">IFERROR(IF(COUNTIF(INDIRECT($A137&amp;"!$B$5:$B$196",TRUE),Planif!$B137)&gt;=VALUE(RIGHT(V$2,1)),INDEX(INDIRECT($A137&amp;"!$A$5:$A$196",TRUE),MATCH(Planif!$B137,INDIRECT($A137&amp;"!$B$5:$B$196",TRUE),0)+RIGHT(V$2,1)-1,1),""),"")</f>
        <v/>
      </c>
      <c r="W137" s="151" t="str">
        <f ca="1">IFERROR(IF(COUNTIF(INDIRECT($A137&amp;"!$B$5:$B$196",TRUE),Planif!$B137)&gt;=VALUE(RIGHT(V$2,1)),INDEX(INDIRECT($A137&amp;"!$X$5:$X$196",TRUE),MATCH(Planif!$B137,INDIRECT($A137&amp;"!$B$5:$B$196",TRUE),0)+RIGHT(V$2,1)-1,1),""),"")</f>
        <v/>
      </c>
      <c r="X137" s="149" t="str">
        <f ca="1">IFERROR(IF(COUNTIF(INDIRECT($A137&amp;"!$B$5:$B$196",TRUE),Planif!$B137)&gt;=VALUE(RIGHT(V$2,1)),INDEX(INDIRECT($A137&amp;"!$Y$5:$Y$196",TRUE),MATCH(Planif!$B137,INDIRECT($A137&amp;"!$B$5:$B$196",TRUE),0)+RIGHT(V$2,1)-1,1),""),"")</f>
        <v/>
      </c>
      <c r="Y137" s="256"/>
      <c r="Z137" s="153"/>
      <c r="AA137" s="21"/>
    </row>
    <row r="138" spans="1:27" s="455" customFormat="1" ht="15" customHeight="1" x14ac:dyDescent="0.2">
      <c r="A138" s="459" t="str">
        <f t="shared" si="16"/>
        <v>Mai_Juin</v>
      </c>
      <c r="B138" s="197">
        <f t="shared" si="15"/>
        <v>44331</v>
      </c>
      <c r="C138" s="145">
        <f t="shared" si="13"/>
        <v>44331</v>
      </c>
      <c r="D138" s="146">
        <f t="shared" si="14"/>
        <v>44331</v>
      </c>
      <c r="E138" s="240">
        <f t="shared" ca="1" si="17"/>
        <v>15</v>
      </c>
      <c r="F138" s="33">
        <f t="shared" ca="1" si="18"/>
        <v>18</v>
      </c>
      <c r="G138" s="275" t="str">
        <f ca="1">IFERROR(INDEX(INDIRECT($A138&amp;"!$A$5:$A$200",TRUE),MATCH(Planif!$B138,INDIRECT($A138&amp;"!$B$5:$B$200",TRUE),0)+RIGHT(G$2,1)-1,1),"")</f>
        <v>Cortège des Vieux-Grenadiers</v>
      </c>
      <c r="H138" s="138">
        <f ca="1">IFERROR(INDEX(INDIRECT($A138&amp;"!$X$5:$X$200",TRUE),MATCH(Planif!$B138,INDIRECT($A138&amp;"!$B$5:$B$200",TRUE),0)+RIGHT(G$2,1)-1,1),"")</f>
        <v>0</v>
      </c>
      <c r="I138" s="139">
        <f ca="1">IFERROR(INDEX(INDIRECT($A138&amp;"!$Y$5:$Y$200",TRUE),MATCH(Planif!$B138,INDIRECT($A138&amp;"!$B$5:$B$200",TRUE),0)+RIGHT(G$2,1)-1,1),"")</f>
        <v>0</v>
      </c>
      <c r="J138" s="255"/>
      <c r="K138" s="273"/>
      <c r="L138" s="427" t="str">
        <f ca="1">IFERROR(IF(COUNTIF(INDIRECT($A138&amp;"!$B$5:$B$196",TRUE),Planif!$B138)&gt;=VALUE(RIGHT(L$2,1)),INDEX(INDIRECT($A138&amp;"!$A$5:$A$196",TRUE),MATCH(Planif!$B138,INDIRECT($A138&amp;"!$B$5:$B$196",TRUE),0)+RIGHT(L$2,1)-1,1),""),"")</f>
        <v>Nuit des Musées</v>
      </c>
      <c r="M138" s="141">
        <f ca="1">IFERROR(IF(COUNTIF(INDIRECT($A138&amp;"!$B$5:$B$196",TRUE),Planif!$B138)&gt;=VALUE(RIGHT(L$2,1)),INDEX(INDIRECT($A138&amp;"!$X$5:$X$196",TRUE),MATCH(Planif!$B138,INDIRECT($A138&amp;"!$B$5:$B$196",TRUE),0)+RIGHT(L$2,1)-1,1),""),"")</f>
        <v>18</v>
      </c>
      <c r="N138" s="139">
        <f ca="1">IFERROR(IF(COUNTIF(INDIRECT($A138&amp;"!$B$5:$B$196",TRUE),Planif!$B138)&gt;=VALUE(RIGHT(L$2,1)),INDEX(INDIRECT($A138&amp;"!$Y$5:$Y$196",TRUE),MATCH(Planif!$B138,INDIRECT($A138&amp;"!$B$5:$B$196",TRUE),0)+RIGHT(L$2,1)-1,1),""),"")</f>
        <v>15</v>
      </c>
      <c r="O138" s="255"/>
      <c r="P138" s="142"/>
      <c r="Q138" s="137" t="str">
        <f ca="1">IFERROR(IF(COUNTIF(INDIRECT($A138&amp;"!$B$5:$B$196",TRUE),Planif!$B138)&gt;=VALUE(RIGHT(Q$2,1)),INDEX(INDIRECT($A138&amp;"!$A$5:$A$196",TRUE),MATCH(Planif!$B138,INDIRECT($A138&amp;"!$B$5:$B$196",TRUE),0)+RIGHT(Q$2,1)-1,1),""),"")</f>
        <v>la ville est à vous - Gelsendorf</v>
      </c>
      <c r="R138" s="138">
        <f ca="1">IFERROR(IF(COUNTIF(INDIRECT($A138&amp;"!$B$5:$B$196",TRUE),Planif!$B138)&gt;=VALUE(RIGHT(Q$2,1)),INDEX(INDIRECT($A138&amp;"!$X$5:$X$196",TRUE),MATCH(Planif!$B138,INDIRECT($A138&amp;"!$B$5:$B$196",TRUE),0)+RIGHT(Q$2,1)-1,1),""),"")</f>
        <v>0</v>
      </c>
      <c r="S138" s="139">
        <f ca="1">IFERROR(IF(COUNTIF(INDIRECT($A138&amp;"!$B$5:$B$196",TRUE),Planif!$B138)&gt;=VALUE(RIGHT(Q$2,1)),INDEX(INDIRECT($A138&amp;"!$Y$5:$Y$196",TRUE),MATCH(Planif!$B138,INDIRECT($A138&amp;"!$B$5:$B$196",TRUE),0)+RIGHT(Q$2,1)-1,1),""),"")</f>
        <v>0</v>
      </c>
      <c r="T138" s="255"/>
      <c r="U138" s="140"/>
      <c r="V138" s="137" t="str">
        <f ca="1">IFERROR(IF(COUNTIF(INDIRECT($A138&amp;"!$B$5:$B$196",TRUE),Planif!$B138)&gt;=VALUE(RIGHT(V$2,1)),INDEX(INDIRECT($A138&amp;"!$A$5:$A$196",TRUE),MATCH(Planif!$B138,INDIRECT($A138&amp;"!$B$5:$B$196",TRUE),0)+RIGHT(V$2,1)-1,1),""),"")</f>
        <v>Geneva Open Banque Eric Sturdza</v>
      </c>
      <c r="W138" s="141">
        <f ca="1">IFERROR(IF(COUNTIF(INDIRECT($A138&amp;"!$B$5:$B$196",TRUE),Planif!$B138)&gt;=VALUE(RIGHT(V$2,1)),INDEX(INDIRECT($A138&amp;"!$X$5:$X$196",TRUE),MATCH(Planif!$B138,INDIRECT($A138&amp;"!$B$5:$B$196",TRUE),0)+RIGHT(V$2,1)-1,1),""),"")</f>
        <v>0</v>
      </c>
      <c r="X138" s="139">
        <f ca="1">IFERROR(IF(COUNTIF(INDIRECT($A138&amp;"!$B$5:$B$196",TRUE),Planif!$B138)&gt;=VALUE(RIGHT(V$2,1)),INDEX(INDIRECT($A138&amp;"!$Y$5:$Y$196",TRUE),MATCH(Planif!$B138,INDIRECT($A138&amp;"!$B$5:$B$196",TRUE),0)+RIGHT(V$2,1)-1,1),""),"")</f>
        <v>0</v>
      </c>
      <c r="Y138" s="255"/>
      <c r="Z138" s="143"/>
      <c r="AA138" s="21"/>
    </row>
    <row r="139" spans="1:27" s="455" customFormat="1" ht="15" customHeight="1" x14ac:dyDescent="0.2">
      <c r="A139" s="459" t="str">
        <f t="shared" si="16"/>
        <v>Mai_Juin</v>
      </c>
      <c r="B139" s="197">
        <f t="shared" si="15"/>
        <v>44332</v>
      </c>
      <c r="C139" s="145">
        <f t="shared" si="13"/>
        <v>44332</v>
      </c>
      <c r="D139" s="146">
        <f t="shared" si="14"/>
        <v>44332</v>
      </c>
      <c r="E139" s="241" t="str">
        <f t="shared" ca="1" si="17"/>
        <v/>
      </c>
      <c r="F139" s="34" t="str">
        <f t="shared" ca="1" si="18"/>
        <v/>
      </c>
      <c r="G139" s="429" t="str">
        <f ca="1">IFERROR(INDEX(INDIRECT($A139&amp;"!$A$5:$A$200",TRUE),MATCH(Planif!$B139,INDIRECT($A139&amp;"!$B$5:$B$200",TRUE),0)+RIGHT(G$2,1)-1,1),"")</f>
        <v>Walk the Talk</v>
      </c>
      <c r="H139" s="148">
        <f ca="1">IFERROR(INDEX(INDIRECT($A139&amp;"!$X$5:$X$200",TRUE),MATCH(Planif!$B139,INDIRECT($A139&amp;"!$B$5:$B$200",TRUE),0)+RIGHT(G$2,1)-1,1),"")</f>
        <v>0</v>
      </c>
      <c r="I139" s="149">
        <f ca="1">IFERROR(INDEX(INDIRECT($A139&amp;"!$Y$5:$Y$200",TRUE),MATCH(Planif!$B139,INDIRECT($A139&amp;"!$B$5:$B$200",TRUE),0)+RIGHT(G$2,1)-1,1),"")</f>
        <v>0</v>
      </c>
      <c r="J139" s="256"/>
      <c r="K139" s="273"/>
      <c r="L139" s="444" t="str">
        <f ca="1">IFERROR(IF(COUNTIF(INDIRECT($A139&amp;"!$B$5:$B$196",TRUE),Planif!$B139)&gt;=VALUE(RIGHT(L$2,1)),INDEX(INDIRECT($A139&amp;"!$A$5:$A$196",TRUE),MATCH(Planif!$B139,INDIRECT($A139&amp;"!$B$5:$B$196",TRUE),0)+RIGHT(L$2,1)-1,1),""),"")</f>
        <v/>
      </c>
      <c r="M139" s="151" t="str">
        <f ca="1">IFERROR(IF(COUNTIF(INDIRECT($A139&amp;"!$B$5:$B$196",TRUE),Planif!$B139)&gt;=VALUE(RIGHT(L$2,1)),INDEX(INDIRECT($A139&amp;"!$X$5:$X$196",TRUE),MATCH(Planif!$B139,INDIRECT($A139&amp;"!$B$5:$B$196",TRUE),0)+RIGHT(L$2,1)-1,1),""),"")</f>
        <v/>
      </c>
      <c r="N139" s="149" t="str">
        <f ca="1">IFERROR(IF(COUNTIF(INDIRECT($A139&amp;"!$B$5:$B$196",TRUE),Planif!$B139)&gt;=VALUE(RIGHT(L$2,1)),INDEX(INDIRECT($A139&amp;"!$Y$5:$Y$196",TRUE),MATCH(Planif!$B139,INDIRECT($A139&amp;"!$B$5:$B$196",TRUE),0)+RIGHT(L$2,1)-1,1),""),"")</f>
        <v/>
      </c>
      <c r="O139" s="256"/>
      <c r="P139" s="152"/>
      <c r="Q139" s="147" t="str">
        <f ca="1">IFERROR(IF(COUNTIF(INDIRECT($A139&amp;"!$B$5:$B$196",TRUE),Planif!$B139)&gt;=VALUE(RIGHT(Q$2,1)),INDEX(INDIRECT($A139&amp;"!$A$5:$A$196",TRUE),MATCH(Planif!$B139,INDIRECT($A139&amp;"!$B$5:$B$196",TRUE),0)+RIGHT(Q$2,1)-1,1),""),"")</f>
        <v/>
      </c>
      <c r="R139" s="148" t="str">
        <f ca="1">IFERROR(IF(COUNTIF(INDIRECT($A139&amp;"!$B$5:$B$196",TRUE),Planif!$B139)&gt;=VALUE(RIGHT(Q$2,1)),INDEX(INDIRECT($A139&amp;"!$X$5:$X$196",TRUE),MATCH(Planif!$B139,INDIRECT($A139&amp;"!$B$5:$B$196",TRUE),0)+RIGHT(Q$2,1)-1,1),""),"")</f>
        <v/>
      </c>
      <c r="S139" s="149" t="str">
        <f ca="1">IFERROR(IF(COUNTIF(INDIRECT($A139&amp;"!$B$5:$B$196",TRUE),Planif!$B139)&gt;=VALUE(RIGHT(Q$2,1)),INDEX(INDIRECT($A139&amp;"!$Y$5:$Y$196",TRUE),MATCH(Planif!$B139,INDIRECT($A139&amp;"!$B$5:$B$196",TRUE),0)+RIGHT(Q$2,1)-1,1),""),"")</f>
        <v/>
      </c>
      <c r="T139" s="256"/>
      <c r="U139" s="150"/>
      <c r="V139" s="147" t="str">
        <f ca="1">IFERROR(IF(COUNTIF(INDIRECT($A139&amp;"!$B$5:$B$196",TRUE),Planif!$B139)&gt;=VALUE(RIGHT(V$2,1)),INDEX(INDIRECT($A139&amp;"!$A$5:$A$196",TRUE),MATCH(Planif!$B139,INDIRECT($A139&amp;"!$B$5:$B$196",TRUE),0)+RIGHT(V$2,1)-1,1),""),"")</f>
        <v/>
      </c>
      <c r="W139" s="151" t="str">
        <f ca="1">IFERROR(IF(COUNTIF(INDIRECT($A139&amp;"!$B$5:$B$196",TRUE),Planif!$B139)&gt;=VALUE(RIGHT(V$2,1)),INDEX(INDIRECT($A139&amp;"!$X$5:$X$196",TRUE),MATCH(Planif!$B139,INDIRECT($A139&amp;"!$B$5:$B$196",TRUE),0)+RIGHT(V$2,1)-1,1),""),"")</f>
        <v/>
      </c>
      <c r="X139" s="149" t="str">
        <f ca="1">IFERROR(IF(COUNTIF(INDIRECT($A139&amp;"!$B$5:$B$196",TRUE),Planif!$B139)&gt;=VALUE(RIGHT(V$2,1)),INDEX(INDIRECT($A139&amp;"!$Y$5:$Y$196",TRUE),MATCH(Planif!$B139,INDIRECT($A139&amp;"!$B$5:$B$196",TRUE),0)+RIGHT(V$2,1)-1,1),""),"")</f>
        <v/>
      </c>
      <c r="Y139" s="256"/>
      <c r="Z139" s="153"/>
      <c r="AA139" s="21"/>
    </row>
    <row r="140" spans="1:27" s="455" customFormat="1" ht="15" customHeight="1" x14ac:dyDescent="0.2">
      <c r="A140" s="459" t="str">
        <f t="shared" si="16"/>
        <v>Mai_Juin</v>
      </c>
      <c r="B140" s="197">
        <f t="shared" si="15"/>
        <v>44333</v>
      </c>
      <c r="C140" s="145">
        <f t="shared" si="13"/>
        <v>44333</v>
      </c>
      <c r="D140" s="146">
        <f t="shared" si="14"/>
        <v>44333</v>
      </c>
      <c r="E140" s="240" t="str">
        <f t="shared" ca="1" si="17"/>
        <v/>
      </c>
      <c r="F140" s="33" t="str">
        <f t="shared" ca="1" si="18"/>
        <v/>
      </c>
      <c r="G140" s="275" t="str">
        <f ca="1">IFERROR(INDEX(INDIRECT($A140&amp;"!$A$5:$A$200",TRUE),MATCH(Planif!$B140,INDIRECT($A140&amp;"!$B$5:$B$200",TRUE),0)+RIGHT(G$2,1)-1,1),"")</f>
        <v/>
      </c>
      <c r="H140" s="138" t="str">
        <f ca="1">IFERROR(INDEX(INDIRECT($A140&amp;"!$X$5:$X$200",TRUE),MATCH(Planif!$B140,INDIRECT($A140&amp;"!$B$5:$B$200",TRUE),0)+RIGHT(G$2,1)-1,1),"")</f>
        <v/>
      </c>
      <c r="I140" s="139" t="str">
        <f ca="1">IFERROR(INDEX(INDIRECT($A140&amp;"!$Y$5:$Y$200",TRUE),MATCH(Planif!$B140,INDIRECT($A140&amp;"!$B$5:$B$200",TRUE),0)+RIGHT(G$2,1)-1,1),"")</f>
        <v/>
      </c>
      <c r="J140" s="255"/>
      <c r="K140" s="273"/>
      <c r="L140" s="427" t="str">
        <f ca="1">IFERROR(IF(COUNTIF(INDIRECT($A140&amp;"!$B$5:$B$196",TRUE),Planif!$B140)&gt;=VALUE(RIGHT(L$2,1)),INDEX(INDIRECT($A140&amp;"!$A$5:$A$196",TRUE),MATCH(Planif!$B140,INDIRECT($A140&amp;"!$B$5:$B$196",TRUE),0)+RIGHT(L$2,1)-1,1),""),"")</f>
        <v/>
      </c>
      <c r="M140" s="141" t="str">
        <f ca="1">IFERROR(IF(COUNTIF(INDIRECT($A140&amp;"!$B$5:$B$196",TRUE),Planif!$B140)&gt;=VALUE(RIGHT(L$2,1)),INDEX(INDIRECT($A140&amp;"!$X$5:$X$196",TRUE),MATCH(Planif!$B140,INDIRECT($A140&amp;"!$B$5:$B$196",TRUE),0)+RIGHT(L$2,1)-1,1),""),"")</f>
        <v/>
      </c>
      <c r="N140" s="139" t="str">
        <f ca="1">IFERROR(IF(COUNTIF(INDIRECT($A140&amp;"!$B$5:$B$196",TRUE),Planif!$B140)&gt;=VALUE(RIGHT(L$2,1)),INDEX(INDIRECT($A140&amp;"!$Y$5:$Y$196",TRUE),MATCH(Planif!$B140,INDIRECT($A140&amp;"!$B$5:$B$196",TRUE),0)+RIGHT(L$2,1)-1,1),""),"")</f>
        <v/>
      </c>
      <c r="O140" s="255"/>
      <c r="P140" s="142"/>
      <c r="Q140" s="137" t="str">
        <f ca="1">IFERROR(IF(COUNTIF(INDIRECT($A140&amp;"!$B$5:$B$196",TRUE),Planif!$B140)&gt;=VALUE(RIGHT(Q$2,1)),INDEX(INDIRECT($A140&amp;"!$A$5:$A$196",TRUE),MATCH(Planif!$B140,INDIRECT($A140&amp;"!$B$5:$B$196",TRUE),0)+RIGHT(Q$2,1)-1,1),""),"")</f>
        <v/>
      </c>
      <c r="R140" s="138" t="str">
        <f ca="1">IFERROR(IF(COUNTIF(INDIRECT($A140&amp;"!$B$5:$B$196",TRUE),Planif!$B140)&gt;=VALUE(RIGHT(Q$2,1)),INDEX(INDIRECT($A140&amp;"!$X$5:$X$196",TRUE),MATCH(Planif!$B140,INDIRECT($A140&amp;"!$B$5:$B$196",TRUE),0)+RIGHT(Q$2,1)-1,1),""),"")</f>
        <v/>
      </c>
      <c r="S140" s="139" t="str">
        <f ca="1">IFERROR(IF(COUNTIF(INDIRECT($A140&amp;"!$B$5:$B$196",TRUE),Planif!$B140)&gt;=VALUE(RIGHT(Q$2,1)),INDEX(INDIRECT($A140&amp;"!$Y$5:$Y$196",TRUE),MATCH(Planif!$B140,INDIRECT($A140&amp;"!$B$5:$B$196",TRUE),0)+RIGHT(Q$2,1)-1,1),""),"")</f>
        <v/>
      </c>
      <c r="T140" s="255"/>
      <c r="U140" s="140"/>
      <c r="V140" s="137" t="str">
        <f ca="1">IFERROR(IF(COUNTIF(INDIRECT($A140&amp;"!$B$5:$B$196",TRUE),Planif!$B140)&gt;=VALUE(RIGHT(V$2,1)),INDEX(INDIRECT($A140&amp;"!$A$5:$A$196",TRUE),MATCH(Planif!$B140,INDIRECT($A140&amp;"!$B$5:$B$196",TRUE),0)+RIGHT(V$2,1)-1,1),""),"")</f>
        <v/>
      </c>
      <c r="W140" s="141" t="str">
        <f ca="1">IFERROR(IF(COUNTIF(INDIRECT($A140&amp;"!$B$5:$B$196",TRUE),Planif!$B140)&gt;=VALUE(RIGHT(V$2,1)),INDEX(INDIRECT($A140&amp;"!$X$5:$X$196",TRUE),MATCH(Planif!$B140,INDIRECT($A140&amp;"!$B$5:$B$196",TRUE),0)+RIGHT(V$2,1)-1,1),""),"")</f>
        <v/>
      </c>
      <c r="X140" s="139" t="str">
        <f ca="1">IFERROR(IF(COUNTIF(INDIRECT($A140&amp;"!$B$5:$B$196",TRUE),Planif!$B140)&gt;=VALUE(RIGHT(V$2,1)),INDEX(INDIRECT($A140&amp;"!$Y$5:$Y$196",TRUE),MATCH(Planif!$B140,INDIRECT($A140&amp;"!$B$5:$B$196",TRUE),0)+RIGHT(V$2,1)-1,1),""),"")</f>
        <v/>
      </c>
      <c r="Y140" s="255"/>
      <c r="Z140" s="143"/>
      <c r="AA140" s="21"/>
    </row>
    <row r="141" spans="1:27" s="455" customFormat="1" ht="15" customHeight="1" x14ac:dyDescent="0.2">
      <c r="A141" s="459" t="str">
        <f t="shared" si="16"/>
        <v>Mai_Juin</v>
      </c>
      <c r="B141" s="197">
        <f t="shared" si="15"/>
        <v>44334</v>
      </c>
      <c r="C141" s="145">
        <f t="shared" si="13"/>
        <v>44334</v>
      </c>
      <c r="D141" s="146">
        <f t="shared" si="14"/>
        <v>44334</v>
      </c>
      <c r="E141" s="241" t="str">
        <f t="shared" ca="1" si="17"/>
        <v/>
      </c>
      <c r="F141" s="34" t="str">
        <f t="shared" ca="1" si="18"/>
        <v/>
      </c>
      <c r="G141" s="428" t="str">
        <f ca="1">IFERROR(INDEX(INDIRECT($A141&amp;"!$A$5:$A$200",TRUE),MATCH(Planif!$B141,INDIRECT($A141&amp;"!$B$5:$B$200",TRUE),0)+RIGHT(G$2,1)-1,1),"")</f>
        <v>Critérium cycliste Genevois</v>
      </c>
      <c r="H141" s="148">
        <f ca="1">IFERROR(INDEX(INDIRECT($A141&amp;"!$X$5:$X$200",TRUE),MATCH(Planif!$B141,INDIRECT($A141&amp;"!$B$5:$B$200",TRUE),0)+RIGHT(G$2,1)-1,1),"")</f>
        <v>0</v>
      </c>
      <c r="I141" s="149">
        <f ca="1">IFERROR(INDEX(INDIRECT($A141&amp;"!$Y$5:$Y$200",TRUE),MATCH(Planif!$B141,INDIRECT($A141&amp;"!$B$5:$B$200",TRUE),0)+RIGHT(G$2,1)-1,1),"")</f>
        <v>0</v>
      </c>
      <c r="J141" s="256"/>
      <c r="K141" s="150"/>
      <c r="L141" s="428" t="str">
        <f ca="1">IFERROR(IF(COUNTIF(INDIRECT($A141&amp;"!$B$5:$B$196",TRUE),Planif!$B141)&gt;=VALUE(RIGHT(L$2,1)),INDEX(INDIRECT($A141&amp;"!$A$5:$A$196",TRUE),MATCH(Planif!$B141,INDIRECT($A141&amp;"!$B$5:$B$196",TRUE),0)+RIGHT(L$2,1)-1,1),""),"")</f>
        <v/>
      </c>
      <c r="M141" s="151" t="str">
        <f ca="1">IFERROR(IF(COUNTIF(INDIRECT($A141&amp;"!$B$5:$B$196",TRUE),Planif!$B141)&gt;=VALUE(RIGHT(L$2,1)),INDEX(INDIRECT($A141&amp;"!$X$5:$X$196",TRUE),MATCH(Planif!$B141,INDIRECT($A141&amp;"!$B$5:$B$196",TRUE),0)+RIGHT(L$2,1)-1,1),""),"")</f>
        <v/>
      </c>
      <c r="N141" s="149" t="str">
        <f ca="1">IFERROR(IF(COUNTIF(INDIRECT($A141&amp;"!$B$5:$B$196",TRUE),Planif!$B141)&gt;=VALUE(RIGHT(L$2,1)),INDEX(INDIRECT($A141&amp;"!$Y$5:$Y$196",TRUE),MATCH(Planif!$B141,INDIRECT($A141&amp;"!$B$5:$B$196",TRUE),0)+RIGHT(L$2,1)-1,1),""),"")</f>
        <v/>
      </c>
      <c r="O141" s="256"/>
      <c r="P141" s="152"/>
      <c r="Q141" s="147" t="str">
        <f ca="1">IFERROR(IF(COUNTIF(INDIRECT($A141&amp;"!$B$5:$B$196",TRUE),Planif!$B141)&gt;=VALUE(RIGHT(Q$2,1)),INDEX(INDIRECT($A141&amp;"!$A$5:$A$196",TRUE),MATCH(Planif!$B141,INDIRECT($A141&amp;"!$B$5:$B$196",TRUE),0)+RIGHT(Q$2,1)-1,1),""),"")</f>
        <v/>
      </c>
      <c r="R141" s="148" t="str">
        <f ca="1">IFERROR(IF(COUNTIF(INDIRECT($A141&amp;"!$B$5:$B$196",TRUE),Planif!$B141)&gt;=VALUE(RIGHT(Q$2,1)),INDEX(INDIRECT($A141&amp;"!$X$5:$X$196",TRUE),MATCH(Planif!$B141,INDIRECT($A141&amp;"!$B$5:$B$196",TRUE),0)+RIGHT(Q$2,1)-1,1),""),"")</f>
        <v/>
      </c>
      <c r="S141" s="149" t="str">
        <f ca="1">IFERROR(IF(COUNTIF(INDIRECT($A141&amp;"!$B$5:$B$196",TRUE),Planif!$B141)&gt;=VALUE(RIGHT(Q$2,1)),INDEX(INDIRECT($A141&amp;"!$Y$5:$Y$196",TRUE),MATCH(Planif!$B141,INDIRECT($A141&amp;"!$B$5:$B$196",TRUE),0)+RIGHT(Q$2,1)-1,1),""),"")</f>
        <v/>
      </c>
      <c r="T141" s="256"/>
      <c r="U141" s="150"/>
      <c r="V141" s="147" t="str">
        <f ca="1">IFERROR(IF(COUNTIF(INDIRECT($A141&amp;"!$B$5:$B$196",TRUE),Planif!$B141)&gt;=VALUE(RIGHT(V$2,1)),INDEX(INDIRECT($A141&amp;"!$A$5:$A$196",TRUE),MATCH(Planif!$B141,INDIRECT($A141&amp;"!$B$5:$B$196",TRUE),0)+RIGHT(V$2,1)-1,1),""),"")</f>
        <v/>
      </c>
      <c r="W141" s="151" t="str">
        <f ca="1">IFERROR(IF(COUNTIF(INDIRECT($A141&amp;"!$B$5:$B$196",TRUE),Planif!$B141)&gt;=VALUE(RIGHT(V$2,1)),INDEX(INDIRECT($A141&amp;"!$X$5:$X$196",TRUE),MATCH(Planif!$B141,INDIRECT($A141&amp;"!$B$5:$B$196",TRUE),0)+RIGHT(V$2,1)-1,1),""),"")</f>
        <v/>
      </c>
      <c r="X141" s="149" t="str">
        <f ca="1">IFERROR(IF(COUNTIF(INDIRECT($A141&amp;"!$B$5:$B$196",TRUE),Planif!$B141)&gt;=VALUE(RIGHT(V$2,1)),INDEX(INDIRECT($A141&amp;"!$Y$5:$Y$196",TRUE),MATCH(Planif!$B141,INDIRECT($A141&amp;"!$B$5:$B$196",TRUE),0)+RIGHT(V$2,1)-1,1),""),"")</f>
        <v/>
      </c>
      <c r="Y141" s="256"/>
      <c r="Z141" s="153"/>
      <c r="AA141" s="21"/>
    </row>
    <row r="142" spans="1:27" s="455" customFormat="1" ht="15" customHeight="1" x14ac:dyDescent="0.2">
      <c r="A142" s="459" t="str">
        <f t="shared" si="16"/>
        <v>Mai_Juin</v>
      </c>
      <c r="B142" s="197">
        <f t="shared" si="15"/>
        <v>44335</v>
      </c>
      <c r="C142" s="145">
        <f t="shared" si="13"/>
        <v>44335</v>
      </c>
      <c r="D142" s="146">
        <f t="shared" si="14"/>
        <v>44335</v>
      </c>
      <c r="E142" s="240" t="str">
        <f t="shared" ca="1" si="17"/>
        <v/>
      </c>
      <c r="F142" s="33" t="str">
        <f t="shared" ca="1" si="18"/>
        <v/>
      </c>
      <c r="G142" s="427" t="str">
        <f ca="1">IFERROR(INDEX(INDIRECT($A142&amp;"!$A$5:$A$200",TRUE),MATCH(Planif!$B142,INDIRECT($A142&amp;"!$B$5:$B$200",TRUE),0)+RIGHT(G$2,1)-1,1),"")</f>
        <v/>
      </c>
      <c r="H142" s="138" t="str">
        <f ca="1">IFERROR(INDEX(INDIRECT($A142&amp;"!$X$5:$X$200",TRUE),MATCH(Planif!$B142,INDIRECT($A142&amp;"!$B$5:$B$200",TRUE),0)+RIGHT(G$2,1)-1,1),"")</f>
        <v/>
      </c>
      <c r="I142" s="139" t="str">
        <f ca="1">IFERROR(INDEX(INDIRECT($A142&amp;"!$Y$5:$Y$200",TRUE),MATCH(Planif!$B142,INDIRECT($A142&amp;"!$B$5:$B$200",TRUE),0)+RIGHT(G$2,1)-1,1),"")</f>
        <v/>
      </c>
      <c r="J142" s="255"/>
      <c r="K142" s="140"/>
      <c r="L142" s="427" t="str">
        <f ca="1">IFERROR(IF(COUNTIF(INDIRECT($A142&amp;"!$B$5:$B$196",TRUE),Planif!$B142)&gt;=VALUE(RIGHT(L$2,1)),INDEX(INDIRECT($A142&amp;"!$A$5:$A$196",TRUE),MATCH(Planif!$B142,INDIRECT($A142&amp;"!$B$5:$B$196",TRUE),0)+RIGHT(L$2,1)-1,1),""),"")</f>
        <v/>
      </c>
      <c r="M142" s="141" t="str">
        <f ca="1">IFERROR(IF(COUNTIF(INDIRECT($A142&amp;"!$B$5:$B$196",TRUE),Planif!$B142)&gt;=VALUE(RIGHT(L$2,1)),INDEX(INDIRECT($A142&amp;"!$X$5:$X$196",TRUE),MATCH(Planif!$B142,INDIRECT($A142&amp;"!$B$5:$B$196",TRUE),0)+RIGHT(L$2,1)-1,1),""),"")</f>
        <v/>
      </c>
      <c r="N142" s="139" t="str">
        <f ca="1">IFERROR(IF(COUNTIF(INDIRECT($A142&amp;"!$B$5:$B$196",TRUE),Planif!$B142)&gt;=VALUE(RIGHT(L$2,1)),INDEX(INDIRECT($A142&amp;"!$Y$5:$Y$196",TRUE),MATCH(Planif!$B142,INDIRECT($A142&amp;"!$B$5:$B$196",TRUE),0)+RIGHT(L$2,1)-1,1),""),"")</f>
        <v/>
      </c>
      <c r="O142" s="255"/>
      <c r="P142" s="142"/>
      <c r="Q142" s="137" t="str">
        <f ca="1">IFERROR(IF(COUNTIF(INDIRECT($A142&amp;"!$B$5:$B$196",TRUE),Planif!$B142)&gt;=VALUE(RIGHT(Q$2,1)),INDEX(INDIRECT($A142&amp;"!$A$5:$A$196",TRUE),MATCH(Planif!$B142,INDIRECT($A142&amp;"!$B$5:$B$196",TRUE),0)+RIGHT(Q$2,1)-1,1),""),"")</f>
        <v/>
      </c>
      <c r="R142" s="138" t="str">
        <f ca="1">IFERROR(IF(COUNTIF(INDIRECT($A142&amp;"!$B$5:$B$196",TRUE),Planif!$B142)&gt;=VALUE(RIGHT(Q$2,1)),INDEX(INDIRECT($A142&amp;"!$X$5:$X$196",TRUE),MATCH(Planif!$B142,INDIRECT($A142&amp;"!$B$5:$B$196",TRUE),0)+RIGHT(Q$2,1)-1,1),""),"")</f>
        <v/>
      </c>
      <c r="S142" s="139" t="str">
        <f ca="1">IFERROR(IF(COUNTIF(INDIRECT($A142&amp;"!$B$5:$B$196",TRUE),Planif!$B142)&gt;=VALUE(RIGHT(Q$2,1)),INDEX(INDIRECT($A142&amp;"!$Y$5:$Y$196",TRUE),MATCH(Planif!$B142,INDIRECT($A142&amp;"!$B$5:$B$196",TRUE),0)+RIGHT(Q$2,1)-1,1),""),"")</f>
        <v/>
      </c>
      <c r="T142" s="255"/>
      <c r="U142" s="140"/>
      <c r="V142" s="137" t="str">
        <f ca="1">IFERROR(IF(COUNTIF(INDIRECT($A142&amp;"!$B$5:$B$196",TRUE),Planif!$B142)&gt;=VALUE(RIGHT(V$2,1)),INDEX(INDIRECT($A142&amp;"!$A$5:$A$196",TRUE),MATCH(Planif!$B142,INDIRECT($A142&amp;"!$B$5:$B$196",TRUE),0)+RIGHT(V$2,1)-1,1),""),"")</f>
        <v/>
      </c>
      <c r="W142" s="141" t="str">
        <f ca="1">IFERROR(IF(COUNTIF(INDIRECT($A142&amp;"!$B$5:$B$196",TRUE),Planif!$B142)&gt;=VALUE(RIGHT(V$2,1)),INDEX(INDIRECT($A142&amp;"!$X$5:$X$196",TRUE),MATCH(Planif!$B142,INDIRECT($A142&amp;"!$B$5:$B$196",TRUE),0)+RIGHT(V$2,1)-1,1),""),"")</f>
        <v/>
      </c>
      <c r="X142" s="139" t="str">
        <f ca="1">IFERROR(IF(COUNTIF(INDIRECT($A142&amp;"!$B$5:$B$196",TRUE),Planif!$B142)&gt;=VALUE(RIGHT(V$2,1)),INDEX(INDIRECT($A142&amp;"!$Y$5:$Y$196",TRUE),MATCH(Planif!$B142,INDIRECT($A142&amp;"!$B$5:$B$196",TRUE),0)+RIGHT(V$2,1)-1,1),""),"")</f>
        <v/>
      </c>
      <c r="Y142" s="255"/>
      <c r="Z142" s="143"/>
      <c r="AA142" s="21"/>
    </row>
    <row r="143" spans="1:27" s="455" customFormat="1" ht="15" customHeight="1" x14ac:dyDescent="0.2">
      <c r="A143" s="459" t="str">
        <f t="shared" si="16"/>
        <v>Mai_Juin</v>
      </c>
      <c r="B143" s="197">
        <f t="shared" si="15"/>
        <v>44336</v>
      </c>
      <c r="C143" s="145">
        <f t="shared" si="13"/>
        <v>44336</v>
      </c>
      <c r="D143" s="146">
        <f t="shared" si="14"/>
        <v>44336</v>
      </c>
      <c r="E143" s="241" t="str">
        <f t="shared" ca="1" si="17"/>
        <v/>
      </c>
      <c r="F143" s="34" t="str">
        <f t="shared" ca="1" si="18"/>
        <v/>
      </c>
      <c r="G143" s="428" t="str">
        <f ca="1">IFERROR(INDEX(INDIRECT($A143&amp;"!$A$5:$A$200",TRUE),MATCH(Planif!$B143,INDIRECT($A143&amp;"!$B$5:$B$200",TRUE),0)+RIGHT(G$2,1)-1,1),"")</f>
        <v>Conférence Internationale du Travail</v>
      </c>
      <c r="H143" s="148">
        <f ca="1">IFERROR(INDEX(INDIRECT($A143&amp;"!$X$5:$X$200",TRUE),MATCH(Planif!$B143,INDIRECT($A143&amp;"!$B$5:$B$200",TRUE),0)+RIGHT(G$2,1)-1,1),"")</f>
        <v>2</v>
      </c>
      <c r="I143" s="149">
        <f ca="1">IFERROR(INDEX(INDIRECT($A143&amp;"!$Y$5:$Y$200",TRUE),MATCH(Planif!$B143,INDIRECT($A143&amp;"!$B$5:$B$200",TRUE),0)+RIGHT(G$2,1)-1,1),"")</f>
        <v>2</v>
      </c>
      <c r="J143" s="256"/>
      <c r="K143" s="150"/>
      <c r="L143" s="428" t="str">
        <f ca="1">IFERROR(IF(COUNTIF(INDIRECT($A143&amp;"!$B$5:$B$196",TRUE),Planif!$B143)&gt;=VALUE(RIGHT(L$2,1)),INDEX(INDIRECT($A143&amp;"!$A$5:$A$196",TRUE),MATCH(Planif!$B143,INDIRECT($A143&amp;"!$B$5:$B$196",TRUE),0)+RIGHT(L$2,1)-1,1),""),"")</f>
        <v xml:space="preserve">Match Servette / </v>
      </c>
      <c r="M143" s="151">
        <f ca="1">IFERROR(IF(COUNTIF(INDIRECT($A143&amp;"!$B$5:$B$196",TRUE),Planif!$B143)&gt;=VALUE(RIGHT(L$2,1)),INDEX(INDIRECT($A143&amp;"!$X$5:$X$196",TRUE),MATCH(Planif!$B143,INDIRECT($A143&amp;"!$B$5:$B$196",TRUE),0)+RIGHT(L$2,1)-1,1),""),"")</f>
        <v>10</v>
      </c>
      <c r="N143" s="149">
        <f ca="1">IFERROR(IF(COUNTIF(INDIRECT($A143&amp;"!$B$5:$B$196",TRUE),Planif!$B143)&gt;=VALUE(RIGHT(L$2,1)),INDEX(INDIRECT($A143&amp;"!$Y$5:$Y$196",TRUE),MATCH(Planif!$B143,INDIRECT($A143&amp;"!$B$5:$B$196",TRUE),0)+RIGHT(L$2,1)-1,1),""),"")</f>
        <v>10</v>
      </c>
      <c r="O143" s="256"/>
      <c r="P143" s="152"/>
      <c r="Q143" s="147" t="str">
        <f ca="1">IFERROR(IF(COUNTIF(INDIRECT($A143&amp;"!$B$5:$B$196",TRUE),Planif!$B143)&gt;=VALUE(RIGHT(Q$2,1)),INDEX(INDIRECT($A143&amp;"!$A$5:$A$196",TRUE),MATCH(Planif!$B143,INDIRECT($A143&amp;"!$B$5:$B$196",TRUE),0)+RIGHT(Q$2,1)-1,1),""),"")</f>
        <v/>
      </c>
      <c r="R143" s="148" t="str">
        <f ca="1">IFERROR(IF(COUNTIF(INDIRECT($A143&amp;"!$B$5:$B$196",TRUE),Planif!$B143)&gt;=VALUE(RIGHT(Q$2,1)),INDEX(INDIRECT($A143&amp;"!$X$5:$X$196",TRUE),MATCH(Planif!$B143,INDIRECT($A143&amp;"!$B$5:$B$196",TRUE),0)+RIGHT(Q$2,1)-1,1),""),"")</f>
        <v/>
      </c>
      <c r="S143" s="149" t="str">
        <f ca="1">IFERROR(IF(COUNTIF(INDIRECT($A143&amp;"!$B$5:$B$196",TRUE),Planif!$B143)&gt;=VALUE(RIGHT(Q$2,1)),INDEX(INDIRECT($A143&amp;"!$Y$5:$Y$196",TRUE),MATCH(Planif!$B143,INDIRECT($A143&amp;"!$B$5:$B$196",TRUE),0)+RIGHT(Q$2,1)-1,1),""),"")</f>
        <v/>
      </c>
      <c r="T143" s="256"/>
      <c r="U143" s="150"/>
      <c r="V143" s="147" t="str">
        <f ca="1">IFERROR(IF(COUNTIF(INDIRECT($A143&amp;"!$B$5:$B$196",TRUE),Planif!$B143)&gt;=VALUE(RIGHT(V$2,1)),INDEX(INDIRECT($A143&amp;"!$A$5:$A$196",TRUE),MATCH(Planif!$B143,INDIRECT($A143&amp;"!$B$5:$B$196",TRUE),0)+RIGHT(V$2,1)-1,1),""),"")</f>
        <v/>
      </c>
      <c r="W143" s="151" t="str">
        <f ca="1">IFERROR(IF(COUNTIF(INDIRECT($A143&amp;"!$B$5:$B$196",TRUE),Planif!$B143)&gt;=VALUE(RIGHT(V$2,1)),INDEX(INDIRECT($A143&amp;"!$X$5:$X$196",TRUE),MATCH(Planif!$B143,INDIRECT($A143&amp;"!$B$5:$B$196",TRUE),0)+RIGHT(V$2,1)-1,1),""),"")</f>
        <v/>
      </c>
      <c r="X143" s="149" t="str">
        <f ca="1">IFERROR(IF(COUNTIF(INDIRECT($A143&amp;"!$B$5:$B$196",TRUE),Planif!$B143)&gt;=VALUE(RIGHT(V$2,1)),INDEX(INDIRECT($A143&amp;"!$Y$5:$Y$196",TRUE),MATCH(Planif!$B143,INDIRECT($A143&amp;"!$B$5:$B$196",TRUE),0)+RIGHT(V$2,1)-1,1),""),"")</f>
        <v/>
      </c>
      <c r="Y143" s="256"/>
      <c r="Z143" s="153"/>
      <c r="AA143" s="21"/>
    </row>
    <row r="144" spans="1:27" s="455" customFormat="1" ht="15" x14ac:dyDescent="0.2">
      <c r="A144" s="459" t="str">
        <f t="shared" si="16"/>
        <v>Mai_Juin</v>
      </c>
      <c r="B144" s="197">
        <f t="shared" si="15"/>
        <v>44337</v>
      </c>
      <c r="C144" s="145">
        <f t="shared" si="13"/>
        <v>44337</v>
      </c>
      <c r="D144" s="146">
        <f t="shared" si="14"/>
        <v>44337</v>
      </c>
      <c r="E144" s="240" t="str">
        <f t="shared" ca="1" si="17"/>
        <v/>
      </c>
      <c r="F144" s="33" t="str">
        <f t="shared" ca="1" si="18"/>
        <v/>
      </c>
      <c r="G144" s="275" t="str">
        <f ca="1">IFERROR(INDEX(INDIRECT($A144&amp;"!$A$5:$A$200",TRUE),MATCH(Planif!$B144,INDIRECT($A144&amp;"!$B$5:$B$200",TRUE),0)+RIGHT(G$2,1)-1,1),"")</f>
        <v>Fête Cantonale des Musiques Genevoises</v>
      </c>
      <c r="H144" s="138">
        <f ca="1">IFERROR(INDEX(INDIRECT($A144&amp;"!$X$5:$X$200",TRUE),MATCH(Planif!$B144,INDIRECT($A144&amp;"!$B$5:$B$200",TRUE),0)+RIGHT(G$2,1)-1,1),"")</f>
        <v>0</v>
      </c>
      <c r="I144" s="139">
        <f ca="1">IFERROR(INDEX(INDIRECT($A144&amp;"!$Y$5:$Y$200",TRUE),MATCH(Planif!$B144,INDIRECT($A144&amp;"!$B$5:$B$200",TRUE),0)+RIGHT(G$2,1)-1,1),"")</f>
        <v>0</v>
      </c>
      <c r="J144" s="255"/>
      <c r="K144" s="273"/>
      <c r="L144" s="275" t="str">
        <f ca="1">IFERROR(IF(COUNTIF(INDIRECT($A144&amp;"!$B$5:$B$196",TRUE),Planif!$B144)&gt;=VALUE(RIGHT(L$2,1)),INDEX(INDIRECT($A144&amp;"!$A$5:$A$196",TRUE),MATCH(Planif!$B144,INDIRECT($A144&amp;"!$B$5:$B$196",TRUE),0)+RIGHT(L$2,1)-1,1),""),"")</f>
        <v>La Ville est à vous aux Délices</v>
      </c>
      <c r="M144" s="141">
        <f ca="1">IFERROR(IF(COUNTIF(INDIRECT($A144&amp;"!$B$5:$B$196",TRUE),Planif!$B144)&gt;=VALUE(RIGHT(L$2,1)),INDEX(INDIRECT($A144&amp;"!$X$5:$X$196",TRUE),MATCH(Planif!$B144,INDIRECT($A144&amp;"!$B$5:$B$196",TRUE),0)+RIGHT(L$2,1)-1,1),""),"")</f>
        <v>0</v>
      </c>
      <c r="N144" s="139">
        <f ca="1">IFERROR(IF(COUNTIF(INDIRECT($A144&amp;"!$B$5:$B$196",TRUE),Planif!$B144)&gt;=VALUE(RIGHT(L$2,1)),INDEX(INDIRECT($A144&amp;"!$Y$5:$Y$196",TRUE),MATCH(Planif!$B144,INDIRECT($A144&amp;"!$B$5:$B$196",TRUE),0)+RIGHT(L$2,1)-1,1),""),"")</f>
        <v>0</v>
      </c>
      <c r="O144" s="255"/>
      <c r="P144" s="276"/>
      <c r="Q144" s="137" t="str">
        <f ca="1">IFERROR(IF(COUNTIF(INDIRECT($A144&amp;"!$B$5:$B$196",TRUE),Planif!$B144)&gt;=VALUE(RIGHT(Q$2,1)),INDEX(INDIRECT($A144&amp;"!$A$5:$A$196",TRUE),MATCH(Planif!$B144,INDIRECT($A144&amp;"!$B$5:$B$196",TRUE),0)+RIGHT(Q$2,1)-1,1),""),"")</f>
        <v/>
      </c>
      <c r="R144" s="138" t="str">
        <f ca="1">IFERROR(IF(COUNTIF(INDIRECT($A144&amp;"!$B$5:$B$196",TRUE),Planif!$B144)&gt;=VALUE(RIGHT(Q$2,1)),INDEX(INDIRECT($A144&amp;"!$X$5:$X$196",TRUE),MATCH(Planif!$B144,INDIRECT($A144&amp;"!$B$5:$B$196",TRUE),0)+RIGHT(Q$2,1)-1,1),""),"")</f>
        <v/>
      </c>
      <c r="S144" s="139" t="str">
        <f ca="1">IFERROR(IF(COUNTIF(INDIRECT($A144&amp;"!$B$5:$B$196",TRUE),Planif!$B144)&gt;=VALUE(RIGHT(Q$2,1)),INDEX(INDIRECT($A144&amp;"!$Y$5:$Y$196",TRUE),MATCH(Planif!$B144,INDIRECT($A144&amp;"!$B$5:$B$196",TRUE),0)+RIGHT(Q$2,1)-1,1),""),"")</f>
        <v/>
      </c>
      <c r="T144" s="255"/>
      <c r="U144" s="140"/>
      <c r="V144" s="137" t="str">
        <f ca="1">IFERROR(IF(COUNTIF(INDIRECT($A144&amp;"!$B$5:$B$196",TRUE),Planif!$B144)&gt;=VALUE(RIGHT(V$2,1)),INDEX(INDIRECT($A144&amp;"!$A$5:$A$196",TRUE),MATCH(Planif!$B144,INDIRECT($A144&amp;"!$B$5:$B$196",TRUE),0)+RIGHT(V$2,1)-1,1),""),"")</f>
        <v/>
      </c>
      <c r="W144" s="141" t="str">
        <f ca="1">IFERROR(IF(COUNTIF(INDIRECT($A144&amp;"!$B$5:$B$196",TRUE),Planif!$B144)&gt;=VALUE(RIGHT(V$2,1)),INDEX(INDIRECT($A144&amp;"!$X$5:$X$196",TRUE),MATCH(Planif!$B144,INDIRECT($A144&amp;"!$B$5:$B$196",TRUE),0)+RIGHT(V$2,1)-1,1),""),"")</f>
        <v/>
      </c>
      <c r="X144" s="139" t="str">
        <f ca="1">IFERROR(IF(COUNTIF(INDIRECT($A144&amp;"!$B$5:$B$196",TRUE),Planif!$B144)&gt;=VALUE(RIGHT(V$2,1)),INDEX(INDIRECT($A144&amp;"!$Y$5:$Y$196",TRUE),MATCH(Planif!$B144,INDIRECT($A144&amp;"!$B$5:$B$196",TRUE),0)+RIGHT(V$2,1)-1,1),""),"")</f>
        <v/>
      </c>
      <c r="Y144" s="255"/>
      <c r="Z144" s="143"/>
      <c r="AA144" s="21"/>
    </row>
    <row r="145" spans="1:27" s="455" customFormat="1" ht="15" x14ac:dyDescent="0.2">
      <c r="A145" s="459" t="str">
        <f t="shared" si="16"/>
        <v>Mai_Juin</v>
      </c>
      <c r="B145" s="197">
        <f t="shared" si="15"/>
        <v>44338</v>
      </c>
      <c r="C145" s="145">
        <f t="shared" si="13"/>
        <v>44338</v>
      </c>
      <c r="D145" s="146">
        <f t="shared" si="14"/>
        <v>44338</v>
      </c>
      <c r="E145" s="241" t="str">
        <f t="shared" ca="1" si="17"/>
        <v/>
      </c>
      <c r="F145" s="34" t="str">
        <f t="shared" ca="1" si="18"/>
        <v/>
      </c>
      <c r="G145" s="428" t="str">
        <f ca="1">IFERROR(INDEX(INDIRECT($A145&amp;"!$A$5:$A$200",TRUE),MATCH(Planif!$B145,INDIRECT($A145&amp;"!$B$5:$B$200",TRUE),0)+RIGHT(G$2,1)-1,1),"")</f>
        <v>Fête du Printemps Thônex</v>
      </c>
      <c r="H145" s="148">
        <f ca="1">IFERROR(INDEX(INDIRECT($A145&amp;"!$X$5:$X$200",TRUE),MATCH(Planif!$B145,INDIRECT($A145&amp;"!$B$5:$B$200",TRUE),0)+RIGHT(G$2,1)-1,1),"")</f>
        <v>0</v>
      </c>
      <c r="I145" s="149">
        <f ca="1">IFERROR(INDEX(INDIRECT($A145&amp;"!$Y$5:$Y$200",TRUE),MATCH(Planif!$B145,INDIRECT($A145&amp;"!$B$5:$B$200",TRUE),0)+RIGHT(G$2,1)-1,1),"")</f>
        <v>0</v>
      </c>
      <c r="J145" s="256"/>
      <c r="K145" s="150"/>
      <c r="L145" s="275" t="str">
        <f ca="1">IFERROR(IF(COUNTIF(INDIRECT($A145&amp;"!$B$5:$B$196",TRUE),Planif!$B145)&gt;=VALUE(RIGHT(L$2,1)),INDEX(INDIRECT($A145&amp;"!$A$5:$A$196",TRUE),MATCH(Planif!$B145,INDIRECT($A145&amp;"!$B$5:$B$196",TRUE),0)+RIGHT(L$2,1)-1,1),""),"")</f>
        <v>La ville est à vous - Acacias</v>
      </c>
      <c r="M145" s="151">
        <f ca="1">IFERROR(IF(COUNTIF(INDIRECT($A145&amp;"!$B$5:$B$196",TRUE),Planif!$B145)&gt;=VALUE(RIGHT(L$2,1)),INDEX(INDIRECT($A145&amp;"!$X$5:$X$196",TRUE),MATCH(Planif!$B145,INDIRECT($A145&amp;"!$B$5:$B$196",TRUE),0)+RIGHT(L$2,1)-1,1),""),"")</f>
        <v>0</v>
      </c>
      <c r="N145" s="149">
        <f ca="1">IFERROR(IF(COUNTIF(INDIRECT($A145&amp;"!$B$5:$B$196",TRUE),Planif!$B145)&gt;=VALUE(RIGHT(L$2,1)),INDEX(INDIRECT($A145&amp;"!$Y$5:$Y$196",TRUE),MATCH(Planif!$B145,INDIRECT($A145&amp;"!$B$5:$B$196",TRUE),0)+RIGHT(L$2,1)-1,1),""),"")</f>
        <v>0</v>
      </c>
      <c r="O145" s="256"/>
      <c r="P145" s="152"/>
      <c r="Q145" s="147" t="str">
        <f ca="1">IFERROR(IF(COUNTIF(INDIRECT($A145&amp;"!$B$5:$B$196",TRUE),Planif!$B145)&gt;=VALUE(RIGHT(Q$2,1)),INDEX(INDIRECT($A145&amp;"!$A$5:$A$196",TRUE),MATCH(Planif!$B145,INDIRECT($A145&amp;"!$B$5:$B$196",TRUE),0)+RIGHT(Q$2,1)-1,1),""),"")</f>
        <v/>
      </c>
      <c r="R145" s="148" t="str">
        <f ca="1">IFERROR(IF(COUNTIF(INDIRECT($A145&amp;"!$B$5:$B$196",TRUE),Planif!$B145)&gt;=VALUE(RIGHT(Q$2,1)),INDEX(INDIRECT($A145&amp;"!$X$5:$X$196",TRUE),MATCH(Planif!$B145,INDIRECT($A145&amp;"!$B$5:$B$196",TRUE),0)+RIGHT(Q$2,1)-1,1),""),"")</f>
        <v/>
      </c>
      <c r="S145" s="149" t="str">
        <f ca="1">IFERROR(IF(COUNTIF(INDIRECT($A145&amp;"!$B$5:$B$196",TRUE),Planif!$B145)&gt;=VALUE(RIGHT(Q$2,1)),INDEX(INDIRECT($A145&amp;"!$Y$5:$Y$196",TRUE),MATCH(Planif!$B145,INDIRECT($A145&amp;"!$B$5:$B$196",TRUE),0)+RIGHT(Q$2,1)-1,1),""),"")</f>
        <v/>
      </c>
      <c r="T145" s="256"/>
      <c r="U145" s="150"/>
      <c r="V145" s="147" t="str">
        <f ca="1">IFERROR(IF(COUNTIF(INDIRECT($A145&amp;"!$B$5:$B$196",TRUE),Planif!$B145)&gt;=VALUE(RIGHT(V$2,1)),INDEX(INDIRECT($A145&amp;"!$A$5:$A$196",TRUE),MATCH(Planif!$B145,INDIRECT($A145&amp;"!$B$5:$B$196",TRUE),0)+RIGHT(V$2,1)-1,1),""),"")</f>
        <v/>
      </c>
      <c r="W145" s="151" t="str">
        <f ca="1">IFERROR(IF(COUNTIF(INDIRECT($A145&amp;"!$B$5:$B$196",TRUE),Planif!$B145)&gt;=VALUE(RIGHT(V$2,1)),INDEX(INDIRECT($A145&amp;"!$X$5:$X$196",TRUE),MATCH(Planif!$B145,INDIRECT($A145&amp;"!$B$5:$B$196",TRUE),0)+RIGHT(V$2,1)-1,1),""),"")</f>
        <v/>
      </c>
      <c r="X145" s="149" t="str">
        <f ca="1">IFERROR(IF(COUNTIF(INDIRECT($A145&amp;"!$B$5:$B$196",TRUE),Planif!$B145)&gt;=VALUE(RIGHT(V$2,1)),INDEX(INDIRECT($A145&amp;"!$Y$5:$Y$196",TRUE),MATCH(Planif!$B145,INDIRECT($A145&amp;"!$B$5:$B$196",TRUE),0)+RIGHT(V$2,1)-1,1),""),"")</f>
        <v/>
      </c>
      <c r="Y145" s="256"/>
      <c r="Z145" s="153"/>
      <c r="AA145" s="21"/>
    </row>
    <row r="146" spans="1:27" s="455" customFormat="1" ht="15" x14ac:dyDescent="0.2">
      <c r="A146" s="459" t="str">
        <f t="shared" si="16"/>
        <v>Mai_Juin</v>
      </c>
      <c r="B146" s="197">
        <f t="shared" si="15"/>
        <v>44339</v>
      </c>
      <c r="C146" s="145">
        <f t="shared" si="13"/>
        <v>44339</v>
      </c>
      <c r="D146" s="146">
        <f t="shared" si="14"/>
        <v>44339</v>
      </c>
      <c r="E146" s="240" t="str">
        <f t="shared" ca="1" si="17"/>
        <v/>
      </c>
      <c r="F146" s="33" t="str">
        <f t="shared" ca="1" si="18"/>
        <v/>
      </c>
      <c r="G146" s="427" t="str">
        <f ca="1">IFERROR(INDEX(INDIRECT($A146&amp;"!$A$5:$A$200",TRUE),MATCH(Planif!$B146,INDIRECT($A146&amp;"!$B$5:$B$200",TRUE),0)+RIGHT(G$2,1)-1,1),"")</f>
        <v>Vide Grenier à Carouge</v>
      </c>
      <c r="H146" s="138">
        <f ca="1">IFERROR(INDEX(INDIRECT($A146&amp;"!$X$5:$X$200",TRUE),MATCH(Planif!$B146,INDIRECT($A146&amp;"!$B$5:$B$200",TRUE),0)+RIGHT(G$2,1)-1,1),"")</f>
        <v>0</v>
      </c>
      <c r="I146" s="139">
        <f ca="1">IFERROR(INDEX(INDIRECT($A146&amp;"!$Y$5:$Y$200",TRUE),MATCH(Planif!$B146,INDIRECT($A146&amp;"!$B$5:$B$200",TRUE),0)+RIGHT(G$2,1)-1,1),"")</f>
        <v>0</v>
      </c>
      <c r="J146" s="255"/>
      <c r="K146" s="140"/>
      <c r="L146" s="275" t="str">
        <f ca="1">IFERROR(IF(COUNTIF(INDIRECT($A146&amp;"!$B$5:$B$196",TRUE),Planif!$B146)&gt;=VALUE(RIGHT(L$2,1)),INDEX(INDIRECT($A146&amp;"!$A$5:$A$196",TRUE),MATCH(Planif!$B146,INDIRECT($A146&amp;"!$B$5:$B$196",TRUE),0)+RIGHT(L$2,1)-1,1),""),"")</f>
        <v/>
      </c>
      <c r="M146" s="141" t="str">
        <f ca="1">IFERROR(IF(COUNTIF(INDIRECT($A146&amp;"!$B$5:$B$196",TRUE),Planif!$B146)&gt;=VALUE(RIGHT(L$2,1)),INDEX(INDIRECT($A146&amp;"!$X$5:$X$196",TRUE),MATCH(Planif!$B146,INDIRECT($A146&amp;"!$B$5:$B$196",TRUE),0)+RIGHT(L$2,1)-1,1),""),"")</f>
        <v/>
      </c>
      <c r="N146" s="139" t="str">
        <f ca="1">IFERROR(IF(COUNTIF(INDIRECT($A146&amp;"!$B$5:$B$196",TRUE),Planif!$B146)&gt;=VALUE(RIGHT(L$2,1)),INDEX(INDIRECT($A146&amp;"!$Y$5:$Y$196",TRUE),MATCH(Planif!$B146,INDIRECT($A146&amp;"!$B$5:$B$196",TRUE),0)+RIGHT(L$2,1)-1,1),""),"")</f>
        <v/>
      </c>
      <c r="O146" s="255"/>
      <c r="P146" s="142"/>
      <c r="Q146" s="137" t="str">
        <f ca="1">IFERROR(IF(COUNTIF(INDIRECT($A146&amp;"!$B$5:$B$196",TRUE),Planif!$B146)&gt;=VALUE(RIGHT(Q$2,1)),INDEX(INDIRECT($A146&amp;"!$A$5:$A$196",TRUE),MATCH(Planif!$B146,INDIRECT($A146&amp;"!$B$5:$B$196",TRUE),0)+RIGHT(Q$2,1)-1,1),""),"")</f>
        <v/>
      </c>
      <c r="R146" s="138" t="str">
        <f ca="1">IFERROR(IF(COUNTIF(INDIRECT($A146&amp;"!$B$5:$B$196",TRUE),Planif!$B146)&gt;=VALUE(RIGHT(Q$2,1)),INDEX(INDIRECT($A146&amp;"!$X$5:$X$196",TRUE),MATCH(Planif!$B146,INDIRECT($A146&amp;"!$B$5:$B$196",TRUE),0)+RIGHT(Q$2,1)-1,1),""),"")</f>
        <v/>
      </c>
      <c r="S146" s="139" t="str">
        <f ca="1">IFERROR(IF(COUNTIF(INDIRECT($A146&amp;"!$B$5:$B$196",TRUE),Planif!$B146)&gt;=VALUE(RIGHT(Q$2,1)),INDEX(INDIRECT($A146&amp;"!$Y$5:$Y$196",TRUE),MATCH(Planif!$B146,INDIRECT($A146&amp;"!$B$5:$B$196",TRUE),0)+RIGHT(Q$2,1)-1,1),""),"")</f>
        <v/>
      </c>
      <c r="T146" s="255"/>
      <c r="U146" s="140"/>
      <c r="V146" s="137" t="str">
        <f ca="1">IFERROR(IF(COUNTIF(INDIRECT($A146&amp;"!$B$5:$B$196",TRUE),Planif!$B146)&gt;=VALUE(RIGHT(V$2,1)),INDEX(INDIRECT($A146&amp;"!$A$5:$A$196",TRUE),MATCH(Planif!$B146,INDIRECT($A146&amp;"!$B$5:$B$196",TRUE),0)+RIGHT(V$2,1)-1,1),""),"")</f>
        <v/>
      </c>
      <c r="W146" s="141" t="str">
        <f ca="1">IFERROR(IF(COUNTIF(INDIRECT($A146&amp;"!$B$5:$B$196",TRUE),Planif!$B146)&gt;=VALUE(RIGHT(V$2,1)),INDEX(INDIRECT($A146&amp;"!$X$5:$X$196",TRUE),MATCH(Planif!$B146,INDIRECT($A146&amp;"!$B$5:$B$196",TRUE),0)+RIGHT(V$2,1)-1,1),""),"")</f>
        <v/>
      </c>
      <c r="X146" s="139" t="str">
        <f ca="1">IFERROR(IF(COUNTIF(INDIRECT($A146&amp;"!$B$5:$B$196",TRUE),Planif!$B146)&gt;=VALUE(RIGHT(V$2,1)),INDEX(INDIRECT($A146&amp;"!$Y$5:$Y$196",TRUE),MATCH(Planif!$B146,INDIRECT($A146&amp;"!$B$5:$B$196",TRUE),0)+RIGHT(V$2,1)-1,1),""),"")</f>
        <v/>
      </c>
      <c r="Y146" s="255"/>
      <c r="Z146" s="143"/>
      <c r="AA146" s="21"/>
    </row>
    <row r="147" spans="1:27" s="455" customFormat="1" ht="15" x14ac:dyDescent="0.2">
      <c r="A147" s="459" t="str">
        <f t="shared" si="16"/>
        <v>Mai_Juin</v>
      </c>
      <c r="B147" s="197">
        <f t="shared" si="15"/>
        <v>44340</v>
      </c>
      <c r="C147" s="145">
        <f t="shared" si="13"/>
        <v>44340</v>
      </c>
      <c r="D147" s="146">
        <f t="shared" si="14"/>
        <v>44340</v>
      </c>
      <c r="E147" s="241" t="str">
        <f t="shared" ca="1" si="17"/>
        <v/>
      </c>
      <c r="F147" s="34" t="str">
        <f t="shared" ca="1" si="18"/>
        <v/>
      </c>
      <c r="G147" s="428" t="str">
        <f ca="1">IFERROR(INDEX(INDIRECT($A147&amp;"!$A$5:$A$200",TRUE),MATCH(Planif!$B147,INDIRECT($A147&amp;"!$B$5:$B$200",TRUE),0)+RIGHT(G$2,1)-1,1),"")</f>
        <v>Réservé soirée Gala EBACE</v>
      </c>
      <c r="H147" s="148">
        <f ca="1">IFERROR(INDEX(INDIRECT($A147&amp;"!$X$5:$X$200",TRUE),MATCH(Planif!$B147,INDIRECT($A147&amp;"!$B$5:$B$200",TRUE),0)+RIGHT(G$2,1)-1,1),"")</f>
        <v>1</v>
      </c>
      <c r="I147" s="149">
        <f ca="1">IFERROR(INDEX(INDIRECT($A147&amp;"!$Y$5:$Y$200",TRUE),MATCH(Planif!$B147,INDIRECT($A147&amp;"!$B$5:$B$200",TRUE),0)+RIGHT(G$2,1)-1,1),"")</f>
        <v>1</v>
      </c>
      <c r="J147" s="256"/>
      <c r="K147" s="150"/>
      <c r="L147" s="275" t="str">
        <f ca="1">IFERROR(IF(COUNTIF(INDIRECT($A147&amp;"!$B$5:$B$196",TRUE),Planif!$B147)&gt;=VALUE(RIGHT(L$2,1)),INDEX(INDIRECT($A147&amp;"!$A$5:$A$196",TRUE),MATCH(Planif!$B147,INDIRECT($A147&amp;"!$B$5:$B$196",TRUE),0)+RIGHT(L$2,1)-1,1),""),"")</f>
        <v/>
      </c>
      <c r="M147" s="151" t="str">
        <f ca="1">IFERROR(IF(COUNTIF(INDIRECT($A147&amp;"!$B$5:$B$196",TRUE),Planif!$B147)&gt;=VALUE(RIGHT(L$2,1)),INDEX(INDIRECT($A147&amp;"!$X$5:$X$196",TRUE),MATCH(Planif!$B147,INDIRECT($A147&amp;"!$B$5:$B$196",TRUE),0)+RIGHT(L$2,1)-1,1),""),"")</f>
        <v/>
      </c>
      <c r="N147" s="149" t="str">
        <f ca="1">IFERROR(IF(COUNTIF(INDIRECT($A147&amp;"!$B$5:$B$196",TRUE),Planif!$B147)&gt;=VALUE(RIGHT(L$2,1)),INDEX(INDIRECT($A147&amp;"!$Y$5:$Y$196",TRUE),MATCH(Planif!$B147,INDIRECT($A147&amp;"!$B$5:$B$196",TRUE),0)+RIGHT(L$2,1)-1,1),""),"")</f>
        <v/>
      </c>
      <c r="O147" s="256"/>
      <c r="P147" s="152"/>
      <c r="Q147" s="147" t="str">
        <f ca="1">IFERROR(IF(COUNTIF(INDIRECT($A147&amp;"!$B$5:$B$196",TRUE),Planif!$B147)&gt;=VALUE(RIGHT(Q$2,1)),INDEX(INDIRECT($A147&amp;"!$A$5:$A$196",TRUE),MATCH(Planif!$B147,INDIRECT($A147&amp;"!$B$5:$B$196",TRUE),0)+RIGHT(Q$2,1)-1,1),""),"")</f>
        <v/>
      </c>
      <c r="R147" s="148" t="str">
        <f ca="1">IFERROR(IF(COUNTIF(INDIRECT($A147&amp;"!$B$5:$B$196",TRUE),Planif!$B147)&gt;=VALUE(RIGHT(Q$2,1)),INDEX(INDIRECT($A147&amp;"!$X$5:$X$196",TRUE),MATCH(Planif!$B147,INDIRECT($A147&amp;"!$B$5:$B$196",TRUE),0)+RIGHT(Q$2,1)-1,1),""),"")</f>
        <v/>
      </c>
      <c r="S147" s="149" t="str">
        <f ca="1">IFERROR(IF(COUNTIF(INDIRECT($A147&amp;"!$B$5:$B$196",TRUE),Planif!$B147)&gt;=VALUE(RIGHT(Q$2,1)),INDEX(INDIRECT($A147&amp;"!$Y$5:$Y$196",TRUE),MATCH(Planif!$B147,INDIRECT($A147&amp;"!$B$5:$B$196",TRUE),0)+RIGHT(Q$2,1)-1,1),""),"")</f>
        <v/>
      </c>
      <c r="T147" s="256"/>
      <c r="U147" s="150"/>
      <c r="V147" s="147" t="str">
        <f ca="1">IFERROR(IF(COUNTIF(INDIRECT($A147&amp;"!$B$5:$B$196",TRUE),Planif!$B147)&gt;=VALUE(RIGHT(V$2,1)),INDEX(INDIRECT($A147&amp;"!$A$5:$A$196",TRUE),MATCH(Planif!$B147,INDIRECT($A147&amp;"!$B$5:$B$196",TRUE),0)+RIGHT(V$2,1)-1,1),""),"")</f>
        <v/>
      </c>
      <c r="W147" s="151" t="str">
        <f ca="1">IFERROR(IF(COUNTIF(INDIRECT($A147&amp;"!$B$5:$B$196",TRUE),Planif!$B147)&gt;=VALUE(RIGHT(V$2,1)),INDEX(INDIRECT($A147&amp;"!$X$5:$X$196",TRUE),MATCH(Planif!$B147,INDIRECT($A147&amp;"!$B$5:$B$196",TRUE),0)+RIGHT(V$2,1)-1,1),""),"")</f>
        <v/>
      </c>
      <c r="X147" s="149" t="str">
        <f ca="1">IFERROR(IF(COUNTIF(INDIRECT($A147&amp;"!$B$5:$B$196",TRUE),Planif!$B147)&gt;=VALUE(RIGHT(V$2,1)),INDEX(INDIRECT($A147&amp;"!$Y$5:$Y$196",TRUE),MATCH(Planif!$B147,INDIRECT($A147&amp;"!$B$5:$B$196",TRUE),0)+RIGHT(V$2,1)-1,1),""),"")</f>
        <v/>
      </c>
      <c r="Y147" s="256"/>
      <c r="Z147" s="153"/>
      <c r="AA147" s="21"/>
    </row>
    <row r="148" spans="1:27" s="455" customFormat="1" ht="25.5" x14ac:dyDescent="0.2">
      <c r="A148" s="459" t="str">
        <f t="shared" si="16"/>
        <v>Mai_Juin</v>
      </c>
      <c r="B148" s="197">
        <f t="shared" si="15"/>
        <v>44341</v>
      </c>
      <c r="C148" s="145">
        <f t="shared" si="13"/>
        <v>44341</v>
      </c>
      <c r="D148" s="146">
        <f t="shared" si="14"/>
        <v>44341</v>
      </c>
      <c r="E148" s="240" t="str">
        <f t="shared" ca="1" si="17"/>
        <v/>
      </c>
      <c r="F148" s="33" t="str">
        <f t="shared" ca="1" si="18"/>
        <v/>
      </c>
      <c r="G148" s="275" t="str">
        <f ca="1">IFERROR(INDEX(INDIRECT($A148&amp;"!$A$5:$A$200",TRUE),MATCH(Planif!$B148,INDIRECT($A148&amp;"!$B$5:$B$200",TRUE),0)+RIGHT(G$2,1)-1,1),"")</f>
        <v>Tour du Canton - Etape Chavannes-des-Bois</v>
      </c>
      <c r="H148" s="138">
        <f ca="1">IFERROR(INDEX(INDIRECT($A148&amp;"!$X$5:$X$200",TRUE),MATCH(Planif!$B148,INDIRECT($A148&amp;"!$B$5:$B$200",TRUE),0)+RIGHT(G$2,1)-1,1),"")</f>
        <v>0</v>
      </c>
      <c r="I148" s="139">
        <f ca="1">IFERROR(INDEX(INDIRECT($A148&amp;"!$Y$5:$Y$200",TRUE),MATCH(Planif!$B148,INDIRECT($A148&amp;"!$B$5:$B$200",TRUE),0)+RIGHT(G$2,1)-1,1),"")</f>
        <v>0</v>
      </c>
      <c r="J148" s="255"/>
      <c r="K148" s="140"/>
      <c r="L148" s="275" t="str">
        <f ca="1">IFERROR(IF(COUNTIF(INDIRECT($A148&amp;"!$B$5:$B$196",TRUE),Planif!$B148)&gt;=VALUE(RIGHT(L$2,1)),INDEX(INDIRECT($A148&amp;"!$A$5:$A$196",TRUE),MATCH(Planif!$B148,INDIRECT($A148&amp;"!$B$5:$B$196",TRUE),0)+RIGHT(L$2,1)-1,1),""),"")</f>
        <v/>
      </c>
      <c r="M148" s="141" t="str">
        <f ca="1">IFERROR(IF(COUNTIF(INDIRECT($A148&amp;"!$B$5:$B$196",TRUE),Planif!$B148)&gt;=VALUE(RIGHT(L$2,1)),INDEX(INDIRECT($A148&amp;"!$X$5:$X$196",TRUE),MATCH(Planif!$B148,INDIRECT($A148&amp;"!$B$5:$B$196",TRUE),0)+RIGHT(L$2,1)-1,1),""),"")</f>
        <v/>
      </c>
      <c r="N148" s="139" t="str">
        <f ca="1">IFERROR(IF(COUNTIF(INDIRECT($A148&amp;"!$B$5:$B$196",TRUE),Planif!$B148)&gt;=VALUE(RIGHT(L$2,1)),INDEX(INDIRECT($A148&amp;"!$Y$5:$Y$196",TRUE),MATCH(Planif!$B148,INDIRECT($A148&amp;"!$B$5:$B$196",TRUE),0)+RIGHT(L$2,1)-1,1),""),"")</f>
        <v/>
      </c>
      <c r="O148" s="255"/>
      <c r="P148" s="142"/>
      <c r="Q148" s="137" t="str">
        <f ca="1">IFERROR(IF(COUNTIF(INDIRECT($A148&amp;"!$B$5:$B$196",TRUE),Planif!$B148)&gt;=VALUE(RIGHT(Q$2,1)),INDEX(INDIRECT($A148&amp;"!$A$5:$A$196",TRUE),MATCH(Planif!$B148,INDIRECT($A148&amp;"!$B$5:$B$196",TRUE),0)+RIGHT(Q$2,1)-1,1),""),"")</f>
        <v/>
      </c>
      <c r="R148" s="138" t="str">
        <f ca="1">IFERROR(IF(COUNTIF(INDIRECT($A148&amp;"!$B$5:$B$196",TRUE),Planif!$B148)&gt;=VALUE(RIGHT(Q$2,1)),INDEX(INDIRECT($A148&amp;"!$X$5:$X$196",TRUE),MATCH(Planif!$B148,INDIRECT($A148&amp;"!$B$5:$B$196",TRUE),0)+RIGHT(Q$2,1)-1,1),""),"")</f>
        <v/>
      </c>
      <c r="S148" s="139" t="str">
        <f ca="1">IFERROR(IF(COUNTIF(INDIRECT($A148&amp;"!$B$5:$B$196",TRUE),Planif!$B148)&gt;=VALUE(RIGHT(Q$2,1)),INDEX(INDIRECT($A148&amp;"!$Y$5:$Y$196",TRUE),MATCH(Planif!$B148,INDIRECT($A148&amp;"!$B$5:$B$196",TRUE),0)+RIGHT(Q$2,1)-1,1),""),"")</f>
        <v/>
      </c>
      <c r="T148" s="255"/>
      <c r="U148" s="140"/>
      <c r="V148" s="137" t="str">
        <f ca="1">IFERROR(IF(COUNTIF(INDIRECT($A148&amp;"!$B$5:$B$196",TRUE),Planif!$B148)&gt;=VALUE(RIGHT(V$2,1)),INDEX(INDIRECT($A148&amp;"!$A$5:$A$196",TRUE),MATCH(Planif!$B148,INDIRECT($A148&amp;"!$B$5:$B$196",TRUE),0)+RIGHT(V$2,1)-1,1),""),"")</f>
        <v/>
      </c>
      <c r="W148" s="141" t="str">
        <f ca="1">IFERROR(IF(COUNTIF(INDIRECT($A148&amp;"!$B$5:$B$196",TRUE),Planif!$B148)&gt;=VALUE(RIGHT(V$2,1)),INDEX(INDIRECT($A148&amp;"!$X$5:$X$196",TRUE),MATCH(Planif!$B148,INDIRECT($A148&amp;"!$B$5:$B$196",TRUE),0)+RIGHT(V$2,1)-1,1),""),"")</f>
        <v/>
      </c>
      <c r="X148" s="139" t="str">
        <f ca="1">IFERROR(IF(COUNTIF(INDIRECT($A148&amp;"!$B$5:$B$196",TRUE),Planif!$B148)&gt;=VALUE(RIGHT(V$2,1)),INDEX(INDIRECT($A148&amp;"!$Y$5:$Y$196",TRUE),MATCH(Planif!$B148,INDIRECT($A148&amp;"!$B$5:$B$196",TRUE),0)+RIGHT(V$2,1)-1,1),""),"")</f>
        <v/>
      </c>
      <c r="Y148" s="255"/>
      <c r="Z148" s="143"/>
      <c r="AA148" s="21"/>
    </row>
    <row r="149" spans="1:27" s="455" customFormat="1" ht="25.5" x14ac:dyDescent="0.2">
      <c r="A149" s="459" t="str">
        <f t="shared" si="16"/>
        <v>Mai_Juin</v>
      </c>
      <c r="B149" s="197">
        <f t="shared" si="15"/>
        <v>44342</v>
      </c>
      <c r="C149" s="145">
        <f t="shared" si="13"/>
        <v>44342</v>
      </c>
      <c r="D149" s="146">
        <f t="shared" si="14"/>
        <v>44342</v>
      </c>
      <c r="E149" s="241">
        <f t="shared" ca="1" si="17"/>
        <v>4</v>
      </c>
      <c r="F149" s="34">
        <f t="shared" ca="1" si="18"/>
        <v>23</v>
      </c>
      <c r="G149" s="275" t="str">
        <f ca="1">IFERROR(INDEX(INDIRECT($A149&amp;"!$A$5:$A$200",TRUE),MATCH(Planif!$B149,INDIRECT($A149&amp;"!$B$5:$B$200",TRUE),0)+RIGHT(G$2,1)-1,1),"")</f>
        <v>Ebace - Palexpo</v>
      </c>
      <c r="H149" s="148">
        <f ca="1">IFERROR(INDEX(INDIRECT($A149&amp;"!$X$5:$X$200",TRUE),MATCH(Planif!$B149,INDIRECT($A149&amp;"!$B$5:$B$200",TRUE),0)+RIGHT(G$2,1)-1,1),"")</f>
        <v>23</v>
      </c>
      <c r="I149" s="149">
        <f ca="1">IFERROR(INDEX(INDIRECT($A149&amp;"!$Y$5:$Y$200",TRUE),MATCH(Planif!$B149,INDIRECT($A149&amp;"!$B$5:$B$200",TRUE),0)+RIGHT(G$2,1)-1,1),"")</f>
        <v>4</v>
      </c>
      <c r="J149" s="256"/>
      <c r="K149" s="150"/>
      <c r="L149" s="275" t="str">
        <f ca="1">IFERROR(IF(COUNTIF(INDIRECT($A149&amp;"!$B$5:$B$196",TRUE),Planif!$B149)&gt;=VALUE(RIGHT(L$2,1)),INDEX(INDIRECT($A149&amp;"!$A$5:$A$196",TRUE),MATCH(Planif!$B149,INDIRECT($A149&amp;"!$B$5:$B$196",TRUE),0)+RIGHT(L$2,1)-1,1),""),"")</f>
        <v>Tour du Canton étape de Plan-les Ouates</v>
      </c>
      <c r="M149" s="151">
        <f ca="1">IFERROR(IF(COUNTIF(INDIRECT($A149&amp;"!$B$5:$B$196",TRUE),Planif!$B149)&gt;=VALUE(RIGHT(L$2,1)),INDEX(INDIRECT($A149&amp;"!$X$5:$X$196",TRUE),MATCH(Planif!$B149,INDIRECT($A149&amp;"!$B$5:$B$196",TRUE),0)+RIGHT(L$2,1)-1,1),""),"")</f>
        <v>0</v>
      </c>
      <c r="N149" s="149">
        <f ca="1">IFERROR(IF(COUNTIF(INDIRECT($A149&amp;"!$B$5:$B$196",TRUE),Planif!$B149)&gt;=VALUE(RIGHT(L$2,1)),INDEX(INDIRECT($A149&amp;"!$Y$5:$Y$196",TRUE),MATCH(Planif!$B149,INDIRECT($A149&amp;"!$B$5:$B$196",TRUE),0)+RIGHT(L$2,1)-1,1),""),"")</f>
        <v>0</v>
      </c>
      <c r="O149" s="256"/>
      <c r="P149" s="152"/>
      <c r="Q149" s="147" t="str">
        <f ca="1">IFERROR(IF(COUNTIF(INDIRECT($A149&amp;"!$B$5:$B$196",TRUE),Planif!$B149)&gt;=VALUE(RIGHT(Q$2,1)),INDEX(INDIRECT($A149&amp;"!$A$5:$A$196",TRUE),MATCH(Planif!$B149,INDIRECT($A149&amp;"!$B$5:$B$196",TRUE),0)+RIGHT(Q$2,1)-1,1),""),"")</f>
        <v>Prestation serment Maire et Adjoints</v>
      </c>
      <c r="R149" s="148">
        <f ca="1">IFERROR(IF(COUNTIF(INDIRECT($A149&amp;"!$B$5:$B$196",TRUE),Planif!$B149)&gt;=VALUE(RIGHT(Q$2,1)),INDEX(INDIRECT($A149&amp;"!$X$5:$X$196",TRUE),MATCH(Planif!$B149,INDIRECT($A149&amp;"!$B$5:$B$196",TRUE),0)+RIGHT(Q$2,1)-1,1),""),"")</f>
        <v>0</v>
      </c>
      <c r="S149" s="149">
        <f ca="1">IFERROR(IF(COUNTIF(INDIRECT($A149&amp;"!$B$5:$B$196",TRUE),Planif!$B149)&gt;=VALUE(RIGHT(Q$2,1)),INDEX(INDIRECT($A149&amp;"!$Y$5:$Y$196",TRUE),MATCH(Planif!$B149,INDIRECT($A149&amp;"!$B$5:$B$196",TRUE),0)+RIGHT(Q$2,1)-1,1),""),"")</f>
        <v>0</v>
      </c>
      <c r="T149" s="256"/>
      <c r="U149" s="150"/>
      <c r="V149" s="147" t="str">
        <f ca="1">IFERROR(IF(COUNTIF(INDIRECT($A149&amp;"!$B$5:$B$196",TRUE),Planif!$B149)&gt;=VALUE(RIGHT(V$2,1)),INDEX(INDIRECT($A149&amp;"!$A$5:$A$196",TRUE),MATCH(Planif!$B149,INDIRECT($A149&amp;"!$B$5:$B$196",TRUE),0)+RIGHT(V$2,1)-1,1),""),"")</f>
        <v>Promotions Colley-Bossy</v>
      </c>
      <c r="W149" s="151">
        <f ca="1">IFERROR(IF(COUNTIF(INDIRECT($A149&amp;"!$B$5:$B$196",TRUE),Planif!$B149)&gt;=VALUE(RIGHT(V$2,1)),INDEX(INDIRECT($A149&amp;"!$X$5:$X$196",TRUE),MATCH(Planif!$B149,INDIRECT($A149&amp;"!$B$5:$B$196",TRUE),0)+RIGHT(V$2,1)-1,1),""),"")</f>
        <v>0</v>
      </c>
      <c r="X149" s="149">
        <f ca="1">IFERROR(IF(COUNTIF(INDIRECT($A149&amp;"!$B$5:$B$196",TRUE),Planif!$B149)&gt;=VALUE(RIGHT(V$2,1)),INDEX(INDIRECT($A149&amp;"!$Y$5:$Y$196",TRUE),MATCH(Planif!$B149,INDIRECT($A149&amp;"!$B$5:$B$196",TRUE),0)+RIGHT(V$2,1)-1,1),""),"")</f>
        <v>0</v>
      </c>
      <c r="Y149" s="256"/>
      <c r="Z149" s="153"/>
      <c r="AA149" s="21"/>
    </row>
    <row r="150" spans="1:27" s="455" customFormat="1" ht="25.5" x14ac:dyDescent="0.2">
      <c r="A150" s="459" t="str">
        <f t="shared" si="16"/>
        <v>Mai_Juin</v>
      </c>
      <c r="B150" s="197">
        <f t="shared" si="15"/>
        <v>44343</v>
      </c>
      <c r="C150" s="145">
        <f t="shared" si="13"/>
        <v>44343</v>
      </c>
      <c r="D150" s="146">
        <f t="shared" si="14"/>
        <v>44343</v>
      </c>
      <c r="E150" s="240" t="str">
        <f t="shared" ca="1" si="17"/>
        <v/>
      </c>
      <c r="F150" s="33" t="str">
        <f t="shared" ca="1" si="18"/>
        <v/>
      </c>
      <c r="G150" s="275" t="str">
        <f ca="1">IFERROR(INDEX(INDIRECT($A150&amp;"!$A$5:$A$200",TRUE),MATCH(Planif!$B150,INDIRECT($A150&amp;"!$B$5:$B$200",TRUE),0)+RIGHT(G$2,1)-1,1),"")</f>
        <v>Prestation serment pouvoir judiciaire</v>
      </c>
      <c r="H150" s="138">
        <f ca="1">IFERROR(INDEX(INDIRECT($A150&amp;"!$X$5:$X$200",TRUE),MATCH(Planif!$B150,INDIRECT($A150&amp;"!$B$5:$B$200",TRUE),0)+RIGHT(G$2,1)-1,1),"")</f>
        <v>0</v>
      </c>
      <c r="I150" s="139">
        <f ca="1">IFERROR(INDEX(INDIRECT($A150&amp;"!$Y$5:$Y$200",TRUE),MATCH(Planif!$B150,INDIRECT($A150&amp;"!$B$5:$B$200",TRUE),0)+RIGHT(G$2,1)-1,1),"")</f>
        <v>0</v>
      </c>
      <c r="J150" s="255"/>
      <c r="K150" s="140"/>
      <c r="L150" s="275" t="str">
        <f ca="1">IFERROR(IF(COUNTIF(INDIRECT($A150&amp;"!$B$5:$B$196",TRUE),Planif!$B150)&gt;=VALUE(RIGHT(L$2,1)),INDEX(INDIRECT($A150&amp;"!$A$5:$A$196",TRUE),MATCH(Planif!$B150,INDIRECT($A150&amp;"!$B$5:$B$196",TRUE),0)+RIGHT(L$2,1)-1,1),""),"")</f>
        <v>Conférence Internationale de la Guérison</v>
      </c>
      <c r="M150" s="141">
        <f ca="1">IFERROR(IF(COUNTIF(INDIRECT($A150&amp;"!$B$5:$B$196",TRUE),Planif!$B150)&gt;=VALUE(RIGHT(L$2,1)),INDEX(INDIRECT($A150&amp;"!$X$5:$X$196",TRUE),MATCH(Planif!$B150,INDIRECT($A150&amp;"!$B$5:$B$196",TRUE),0)+RIGHT(L$2,1)-1,1),""),"")</f>
        <v>1</v>
      </c>
      <c r="N150" s="139">
        <f ca="1">IFERROR(IF(COUNTIF(INDIRECT($A150&amp;"!$B$5:$B$196",TRUE),Planif!$B150)&gt;=VALUE(RIGHT(L$2,1)),INDEX(INDIRECT($A150&amp;"!$Y$5:$Y$196",TRUE),MATCH(Planif!$B150,INDIRECT($A150&amp;"!$B$5:$B$196",TRUE),0)+RIGHT(L$2,1)-1,1),""),"")</f>
        <v>1</v>
      </c>
      <c r="O150" s="255"/>
      <c r="P150" s="142"/>
      <c r="Q150" s="137" t="str">
        <f ca="1">IFERROR(IF(COUNTIF(INDIRECT($A150&amp;"!$B$5:$B$196",TRUE),Planif!$B150)&gt;=VALUE(RIGHT(Q$2,1)),INDEX(INDIRECT($A150&amp;"!$A$5:$A$196",TRUE),MATCH(Planif!$B150,INDIRECT($A150&amp;"!$B$5:$B$196",TRUE),0)+RIGHT(Q$2,1)-1,1),""),"")</f>
        <v/>
      </c>
      <c r="R150" s="138" t="str">
        <f ca="1">IFERROR(IF(COUNTIF(INDIRECT($A150&amp;"!$B$5:$B$196",TRUE),Planif!$B150)&gt;=VALUE(RIGHT(Q$2,1)),INDEX(INDIRECT($A150&amp;"!$X$5:$X$196",TRUE),MATCH(Planif!$B150,INDIRECT($A150&amp;"!$B$5:$B$196",TRUE),0)+RIGHT(Q$2,1)-1,1),""),"")</f>
        <v/>
      </c>
      <c r="S150" s="139" t="str">
        <f ca="1">IFERROR(IF(COUNTIF(INDIRECT($A150&amp;"!$B$5:$B$196",TRUE),Planif!$B150)&gt;=VALUE(RIGHT(Q$2,1)),INDEX(INDIRECT($A150&amp;"!$Y$5:$Y$196",TRUE),MATCH(Planif!$B150,INDIRECT($A150&amp;"!$B$5:$B$196",TRUE),0)+RIGHT(Q$2,1)-1,1),""),"")</f>
        <v/>
      </c>
      <c r="T150" s="255"/>
      <c r="U150" s="140"/>
      <c r="V150" s="137" t="str">
        <f ca="1">IFERROR(IF(COUNTIF(INDIRECT($A150&amp;"!$B$5:$B$196",TRUE),Planif!$B150)&gt;=VALUE(RIGHT(V$2,1)),INDEX(INDIRECT($A150&amp;"!$A$5:$A$196",TRUE),MATCH(Planif!$B150,INDIRECT($A150&amp;"!$B$5:$B$196",TRUE),0)+RIGHT(V$2,1)-1,1),""),"")</f>
        <v/>
      </c>
      <c r="W150" s="141" t="str">
        <f ca="1">IFERROR(IF(COUNTIF(INDIRECT($A150&amp;"!$B$5:$B$196",TRUE),Planif!$B150)&gt;=VALUE(RIGHT(V$2,1)),INDEX(INDIRECT($A150&amp;"!$X$5:$X$196",TRUE),MATCH(Planif!$B150,INDIRECT($A150&amp;"!$B$5:$B$196",TRUE),0)+RIGHT(V$2,1)-1,1),""),"")</f>
        <v/>
      </c>
      <c r="X150" s="139" t="str">
        <f ca="1">IFERROR(IF(COUNTIF(INDIRECT($A150&amp;"!$B$5:$B$196",TRUE),Planif!$B150)&gt;=VALUE(RIGHT(V$2,1)),INDEX(INDIRECT($A150&amp;"!$Y$5:$Y$196",TRUE),MATCH(Planif!$B150,INDIRECT($A150&amp;"!$B$5:$B$196",TRUE),0)+RIGHT(V$2,1)-1,1),""),"")</f>
        <v/>
      </c>
      <c r="Y150" s="255"/>
      <c r="Z150" s="143"/>
      <c r="AA150" s="21"/>
    </row>
    <row r="151" spans="1:27" s="455" customFormat="1" ht="15" x14ac:dyDescent="0.2">
      <c r="A151" s="459" t="str">
        <f t="shared" si="16"/>
        <v>Mai_Juin</v>
      </c>
      <c r="B151" s="197">
        <f t="shared" si="15"/>
        <v>44344</v>
      </c>
      <c r="C151" s="145">
        <f t="shared" si="13"/>
        <v>44344</v>
      </c>
      <c r="D151" s="146">
        <f t="shared" si="14"/>
        <v>44344</v>
      </c>
      <c r="E151" s="241" t="str">
        <f t="shared" ca="1" si="17"/>
        <v/>
      </c>
      <c r="F151" s="34" t="str">
        <f t="shared" ca="1" si="18"/>
        <v/>
      </c>
      <c r="G151" s="275" t="str">
        <f ca="1">IFERROR(INDEX(INDIRECT($A151&amp;"!$A$5:$A$200",TRUE),MATCH(Planif!$B151,INDIRECT($A151&amp;"!$B$5:$B$200",TRUE),0)+RIGHT(G$2,1)-1,1),"")</f>
        <v>Vogue de Gy</v>
      </c>
      <c r="H151" s="148">
        <f ca="1">IFERROR(INDEX(INDIRECT($A151&amp;"!$X$5:$X$200",TRUE),MATCH(Planif!$B151,INDIRECT($A151&amp;"!$B$5:$B$200",TRUE),0)+RIGHT(G$2,1)-1,1),"")</f>
        <v>0</v>
      </c>
      <c r="I151" s="149">
        <f ca="1">IFERROR(INDEX(INDIRECT($A151&amp;"!$Y$5:$Y$200",TRUE),MATCH(Planif!$B151,INDIRECT($A151&amp;"!$B$5:$B$200",TRUE),0)+RIGHT(G$2,1)-1,1),"")</f>
        <v>0</v>
      </c>
      <c r="J151" s="256"/>
      <c r="K151" s="150"/>
      <c r="L151" s="275" t="str">
        <f ca="1">IFERROR(IF(COUNTIF(INDIRECT($A151&amp;"!$B$5:$B$196",TRUE),Planif!$B151)&gt;=VALUE(RIGHT(L$2,1)),INDEX(INDIRECT($A151&amp;"!$A$5:$A$196",TRUE),MATCH(Planif!$B151,INDIRECT($A151&amp;"!$B$5:$B$196",TRUE),0)+RIGHT(L$2,1)-1,1),""),"")</f>
        <v/>
      </c>
      <c r="M151" s="151" t="str">
        <f ca="1">IFERROR(IF(COUNTIF(INDIRECT($A151&amp;"!$B$5:$B$196",TRUE),Planif!$B151)&gt;=VALUE(RIGHT(L$2,1)),INDEX(INDIRECT($A151&amp;"!$X$5:$X$196",TRUE),MATCH(Planif!$B151,INDIRECT($A151&amp;"!$B$5:$B$196",TRUE),0)+RIGHT(L$2,1)-1,1),""),"")</f>
        <v/>
      </c>
      <c r="N151" s="149" t="str">
        <f ca="1">IFERROR(IF(COUNTIF(INDIRECT($A151&amp;"!$B$5:$B$196",TRUE),Planif!$B151)&gt;=VALUE(RIGHT(L$2,1)),INDEX(INDIRECT($A151&amp;"!$Y$5:$Y$196",TRUE),MATCH(Planif!$B151,INDIRECT($A151&amp;"!$B$5:$B$196",TRUE),0)+RIGHT(L$2,1)-1,1),""),"")</f>
        <v/>
      </c>
      <c r="O151" s="256"/>
      <c r="P151" s="152"/>
      <c r="Q151" s="147" t="str">
        <f ca="1">IFERROR(IF(COUNTIF(INDIRECT($A151&amp;"!$B$5:$B$196",TRUE),Planif!$B151)&gt;=VALUE(RIGHT(Q$2,1)),INDEX(INDIRECT($A151&amp;"!$A$5:$A$196",TRUE),MATCH(Planif!$B151,INDIRECT($A151&amp;"!$B$5:$B$196",TRUE),0)+RIGHT(Q$2,1)-1,1),""),"")</f>
        <v/>
      </c>
      <c r="R151" s="148" t="str">
        <f ca="1">IFERROR(IF(COUNTIF(INDIRECT($A151&amp;"!$B$5:$B$196",TRUE),Planif!$B151)&gt;=VALUE(RIGHT(Q$2,1)),INDEX(INDIRECT($A151&amp;"!$X$5:$X$196",TRUE),MATCH(Planif!$B151,INDIRECT($A151&amp;"!$B$5:$B$196",TRUE),0)+RIGHT(Q$2,1)-1,1),""),"")</f>
        <v/>
      </c>
      <c r="S151" s="149" t="str">
        <f ca="1">IFERROR(IF(COUNTIF(INDIRECT($A151&amp;"!$B$5:$B$196",TRUE),Planif!$B151)&gt;=VALUE(RIGHT(Q$2,1)),INDEX(INDIRECT($A151&amp;"!$Y$5:$Y$196",TRUE),MATCH(Planif!$B151,INDIRECT($A151&amp;"!$B$5:$B$196",TRUE),0)+RIGHT(Q$2,1)-1,1),""),"")</f>
        <v/>
      </c>
      <c r="T151" s="256"/>
      <c r="U151" s="150"/>
      <c r="V151" s="147" t="str">
        <f ca="1">IFERROR(IF(COUNTIF(INDIRECT($A151&amp;"!$B$5:$B$196",TRUE),Planif!$B151)&gt;=VALUE(RIGHT(V$2,1)),INDEX(INDIRECT($A151&amp;"!$A$5:$A$196",TRUE),MATCH(Planif!$B151,INDIRECT($A151&amp;"!$B$5:$B$196",TRUE),0)+RIGHT(V$2,1)-1,1),""),"")</f>
        <v/>
      </c>
      <c r="W151" s="151" t="str">
        <f ca="1">IFERROR(IF(COUNTIF(INDIRECT($A151&amp;"!$B$5:$B$196",TRUE),Planif!$B151)&gt;=VALUE(RIGHT(V$2,1)),INDEX(INDIRECT($A151&amp;"!$X$5:$X$196",TRUE),MATCH(Planif!$B151,INDIRECT($A151&amp;"!$B$5:$B$196",TRUE),0)+RIGHT(V$2,1)-1,1),""),"")</f>
        <v/>
      </c>
      <c r="X151" s="149" t="str">
        <f ca="1">IFERROR(IF(COUNTIF(INDIRECT($A151&amp;"!$B$5:$B$196",TRUE),Planif!$B151)&gt;=VALUE(RIGHT(V$2,1)),INDEX(INDIRECT($A151&amp;"!$Y$5:$Y$196",TRUE),MATCH(Planif!$B151,INDIRECT($A151&amp;"!$B$5:$B$196",TRUE),0)+RIGHT(V$2,1)-1,1),""),"")</f>
        <v/>
      </c>
      <c r="Y151" s="256"/>
      <c r="Z151" s="153"/>
      <c r="AA151" s="21"/>
    </row>
    <row r="152" spans="1:27" s="455" customFormat="1" ht="15" x14ac:dyDescent="0.2">
      <c r="A152" s="459" t="str">
        <f t="shared" si="16"/>
        <v>Mai_Juin</v>
      </c>
      <c r="B152" s="197">
        <f t="shared" si="15"/>
        <v>44345</v>
      </c>
      <c r="C152" s="145">
        <f t="shared" si="13"/>
        <v>44345</v>
      </c>
      <c r="D152" s="146">
        <f t="shared" si="14"/>
        <v>44345</v>
      </c>
      <c r="E152" s="240">
        <f t="shared" ca="1" si="17"/>
        <v>10</v>
      </c>
      <c r="F152" s="33">
        <f t="shared" ca="1" si="18"/>
        <v>29</v>
      </c>
      <c r="G152" s="427" t="str">
        <f ca="1">IFERROR(INDEX(INDIRECT($A152&amp;"!$A$5:$A$200",TRUE),MATCH(Planif!$B152,INDIRECT($A152&amp;"!$B$5:$B$200",TRUE),0)+RIGHT(G$2,1)-1,1),"")</f>
        <v xml:space="preserve">La ville est à vous - Saint-Jean </v>
      </c>
      <c r="H152" s="138">
        <f ca="1">IFERROR(INDEX(INDIRECT($A152&amp;"!$X$5:$X$200",TRUE),MATCH(Planif!$B152,INDIRECT($A152&amp;"!$B$5:$B$200",TRUE),0)+RIGHT(G$2,1)-1,1),"")</f>
        <v>0</v>
      </c>
      <c r="I152" s="139">
        <f ca="1">IFERROR(INDEX(INDIRECT($A152&amp;"!$Y$5:$Y$200",TRUE),MATCH(Planif!$B152,INDIRECT($A152&amp;"!$B$5:$B$200",TRUE),0)+RIGHT(G$2,1)-1,1),"")</f>
        <v>0</v>
      </c>
      <c r="J152" s="255"/>
      <c r="K152" s="140"/>
      <c r="L152" s="275" t="str">
        <f ca="1">IFERROR(IF(COUNTIF(INDIRECT($A152&amp;"!$B$5:$B$196",TRUE),Planif!$B152)&gt;=VALUE(RIGHT(L$2,1)),INDEX(INDIRECT($A152&amp;"!$A$5:$A$196",TRUE),MATCH(Planif!$B152,INDIRECT($A152&amp;"!$B$5:$B$196",TRUE),0)+RIGHT(L$2,1)-1,1),""),"")</f>
        <v>EcoTrail</v>
      </c>
      <c r="M152" s="141">
        <f ca="1">IFERROR(IF(COUNTIF(INDIRECT($A152&amp;"!$B$5:$B$196",TRUE),Planif!$B152)&gt;=VALUE(RIGHT(L$2,1)),INDEX(INDIRECT($A152&amp;"!$X$5:$X$196",TRUE),MATCH(Planif!$B152,INDIRECT($A152&amp;"!$B$5:$B$196",TRUE),0)+RIGHT(L$2,1)-1,1),""),"")</f>
        <v>0</v>
      </c>
      <c r="N152" s="139">
        <f ca="1">IFERROR(IF(COUNTIF(INDIRECT($A152&amp;"!$B$5:$B$196",TRUE),Planif!$B152)&gt;=VALUE(RIGHT(L$2,1)),INDEX(INDIRECT($A152&amp;"!$Y$5:$Y$196",TRUE),MATCH(Planif!$B152,INDIRECT($A152&amp;"!$B$5:$B$196",TRUE),0)+RIGHT(L$2,1)-1,1),""),"")</f>
        <v>0</v>
      </c>
      <c r="O152" s="255"/>
      <c r="P152" s="142"/>
      <c r="Q152" s="137" t="str">
        <f ca="1">IFERROR(IF(COUNTIF(INDIRECT($A152&amp;"!$B$5:$B$196",TRUE),Planif!$B152)&gt;=VALUE(RIGHT(Q$2,1)),INDEX(INDIRECT($A152&amp;"!$A$5:$A$196",TRUE),MATCH(Planif!$B152,INDIRECT($A152&amp;"!$B$5:$B$196",TRUE),0)+RIGHT(Q$2,1)-1,1),""),"")</f>
        <v>La Ville est à vous à Saint-Gervais</v>
      </c>
      <c r="R152" s="138">
        <f ca="1">IFERROR(IF(COUNTIF(INDIRECT($A152&amp;"!$B$5:$B$196",TRUE),Planif!$B152)&gt;=VALUE(RIGHT(Q$2,1)),INDEX(INDIRECT($A152&amp;"!$X$5:$X$196",TRUE),MATCH(Planif!$B152,INDIRECT($A152&amp;"!$B$5:$B$196",TRUE),0)+RIGHT(Q$2,1)-1,1),""),"")</f>
        <v>0</v>
      </c>
      <c r="S152" s="139">
        <f ca="1">IFERROR(IF(COUNTIF(INDIRECT($A152&amp;"!$B$5:$B$196",TRUE),Planif!$B152)&gt;=VALUE(RIGHT(Q$2,1)),INDEX(INDIRECT($A152&amp;"!$Y$5:$Y$196",TRUE),MATCH(Planif!$B152,INDIRECT($A152&amp;"!$B$5:$B$196",TRUE),0)+RIGHT(Q$2,1)-1,1),""),"")</f>
        <v>0</v>
      </c>
      <c r="T152" s="255"/>
      <c r="U152" s="140"/>
      <c r="V152" s="137" t="str">
        <f ca="1">IFERROR(IF(COUNTIF(INDIRECT($A152&amp;"!$B$5:$B$196",TRUE),Planif!$B152)&gt;=VALUE(RIGHT(V$2,1)),INDEX(INDIRECT($A152&amp;"!$A$5:$A$196",TRUE),MATCH(Planif!$B152,INDIRECT($A152&amp;"!$B$5:$B$196",TRUE),0)+RIGHT(V$2,1)-1,1),""),"")</f>
        <v>Caves Ouvertes</v>
      </c>
      <c r="W152" s="141">
        <f ca="1">IFERROR(IF(COUNTIF(INDIRECT($A152&amp;"!$B$5:$B$196",TRUE),Planif!$B152)&gt;=VALUE(RIGHT(V$2,1)),INDEX(INDIRECT($A152&amp;"!$X$5:$X$196",TRUE),MATCH(Planif!$B152,INDIRECT($A152&amp;"!$B$5:$B$196",TRUE),0)+RIGHT(V$2,1)-1,1),""),"")</f>
        <v>29</v>
      </c>
      <c r="X152" s="139">
        <f ca="1">IFERROR(IF(COUNTIF(INDIRECT($A152&amp;"!$B$5:$B$196",TRUE),Planif!$B152)&gt;=VALUE(RIGHT(V$2,1)),INDEX(INDIRECT($A152&amp;"!$Y$5:$Y$196",TRUE),MATCH(Planif!$B152,INDIRECT($A152&amp;"!$B$5:$B$196",TRUE),0)+RIGHT(V$2,1)-1,1),""),"")</f>
        <v>10</v>
      </c>
      <c r="Y152" s="255"/>
      <c r="Z152" s="143"/>
      <c r="AA152" s="21"/>
    </row>
    <row r="153" spans="1:27" s="455" customFormat="1" ht="15" x14ac:dyDescent="0.2">
      <c r="A153" s="459" t="str">
        <f t="shared" si="16"/>
        <v>Mai_Juin</v>
      </c>
      <c r="B153" s="197">
        <f t="shared" si="15"/>
        <v>44346</v>
      </c>
      <c r="C153" s="145">
        <f t="shared" si="13"/>
        <v>44346</v>
      </c>
      <c r="D153" s="146">
        <f t="shared" si="14"/>
        <v>44346</v>
      </c>
      <c r="E153" s="241" t="str">
        <f t="shared" ca="1" si="17"/>
        <v/>
      </c>
      <c r="F153" s="34" t="str">
        <f t="shared" ca="1" si="18"/>
        <v/>
      </c>
      <c r="G153" s="428" t="str">
        <f ca="1">IFERROR(INDEX(INDIRECT($A153&amp;"!$A$5:$A$200",TRUE),MATCH(Planif!$B153,INDIRECT($A153&amp;"!$B$5:$B$200",TRUE),0)+RIGHT(G$2,1)-1,1),"")</f>
        <v>Cyclotour du Léman</v>
      </c>
      <c r="H153" s="148">
        <f ca="1">IFERROR(INDEX(INDIRECT($A153&amp;"!$X$5:$X$200",TRUE),MATCH(Planif!$B153,INDIRECT($A153&amp;"!$B$5:$B$200",TRUE),0)+RIGHT(G$2,1)-1,1),"")</f>
        <v>0</v>
      </c>
      <c r="I153" s="149">
        <f ca="1">IFERROR(INDEX(INDIRECT($A153&amp;"!$Y$5:$Y$200",TRUE),MATCH(Planif!$B153,INDIRECT($A153&amp;"!$B$5:$B$200",TRUE),0)+RIGHT(G$2,1)-1,1),"")</f>
        <v>0</v>
      </c>
      <c r="J153" s="256"/>
      <c r="K153" s="150"/>
      <c r="L153" s="275" t="str">
        <f ca="1">IFERROR(IF(COUNTIF(INDIRECT($A153&amp;"!$B$5:$B$196",TRUE),Planif!$B153)&gt;=VALUE(RIGHT(L$2,1)),INDEX(INDIRECT($A153&amp;"!$A$5:$A$196",TRUE),MATCH(Planif!$B153,INDIRECT($A153&amp;"!$B$5:$B$196",TRUE),0)+RIGHT(L$2,1)-1,1),""),"")</f>
        <v/>
      </c>
      <c r="M153" s="151" t="str">
        <f ca="1">IFERROR(IF(COUNTIF(INDIRECT($A153&amp;"!$B$5:$B$196",TRUE),Planif!$B153)&gt;=VALUE(RIGHT(L$2,1)),INDEX(INDIRECT($A153&amp;"!$X$5:$X$196",TRUE),MATCH(Planif!$B153,INDIRECT($A153&amp;"!$B$5:$B$196",TRUE),0)+RIGHT(L$2,1)-1,1),""),"")</f>
        <v/>
      </c>
      <c r="N153" s="149" t="str">
        <f ca="1">IFERROR(IF(COUNTIF(INDIRECT($A153&amp;"!$B$5:$B$196",TRUE),Planif!$B153)&gt;=VALUE(RIGHT(L$2,1)),INDEX(INDIRECT($A153&amp;"!$Y$5:$Y$196",TRUE),MATCH(Planif!$B153,INDIRECT($A153&amp;"!$B$5:$B$196",TRUE),0)+RIGHT(L$2,1)-1,1),""),"")</f>
        <v/>
      </c>
      <c r="O153" s="256"/>
      <c r="P153" s="152"/>
      <c r="Q153" s="147" t="str">
        <f ca="1">IFERROR(IF(COUNTIF(INDIRECT($A153&amp;"!$B$5:$B$196",TRUE),Planif!$B153)&gt;=VALUE(RIGHT(Q$2,1)),INDEX(INDIRECT($A153&amp;"!$A$5:$A$196",TRUE),MATCH(Planif!$B153,INDIRECT($A153&amp;"!$B$5:$B$196",TRUE),0)+RIGHT(Q$2,1)-1,1),""),"")</f>
        <v/>
      </c>
      <c r="R153" s="148" t="str">
        <f ca="1">IFERROR(IF(COUNTIF(INDIRECT($A153&amp;"!$B$5:$B$196",TRUE),Planif!$B153)&gt;=VALUE(RIGHT(Q$2,1)),INDEX(INDIRECT($A153&amp;"!$X$5:$X$196",TRUE),MATCH(Planif!$B153,INDIRECT($A153&amp;"!$B$5:$B$196",TRUE),0)+RIGHT(Q$2,1)-1,1),""),"")</f>
        <v/>
      </c>
      <c r="S153" s="149" t="str">
        <f ca="1">IFERROR(IF(COUNTIF(INDIRECT($A153&amp;"!$B$5:$B$196",TRUE),Planif!$B153)&gt;=VALUE(RIGHT(Q$2,1)),INDEX(INDIRECT($A153&amp;"!$Y$5:$Y$196",TRUE),MATCH(Planif!$B153,INDIRECT($A153&amp;"!$B$5:$B$196",TRUE),0)+RIGHT(Q$2,1)-1,1),""),"")</f>
        <v/>
      </c>
      <c r="T153" s="256"/>
      <c r="U153" s="150"/>
      <c r="V153" s="147" t="str">
        <f ca="1">IFERROR(IF(COUNTIF(INDIRECT($A153&amp;"!$B$5:$B$196",TRUE),Planif!$B153)&gt;=VALUE(RIGHT(V$2,1)),INDEX(INDIRECT($A153&amp;"!$A$5:$A$196",TRUE),MATCH(Planif!$B153,INDIRECT($A153&amp;"!$B$5:$B$196",TRUE),0)+RIGHT(V$2,1)-1,1),""),"")</f>
        <v/>
      </c>
      <c r="W153" s="151" t="str">
        <f ca="1">IFERROR(IF(COUNTIF(INDIRECT($A153&amp;"!$B$5:$B$196",TRUE),Planif!$B153)&gt;=VALUE(RIGHT(V$2,1)),INDEX(INDIRECT($A153&amp;"!$X$5:$X$196",TRUE),MATCH(Planif!$B153,INDIRECT($A153&amp;"!$B$5:$B$196",TRUE),0)+RIGHT(V$2,1)-1,1),""),"")</f>
        <v/>
      </c>
      <c r="X153" s="149" t="str">
        <f ca="1">IFERROR(IF(COUNTIF(INDIRECT($A153&amp;"!$B$5:$B$196",TRUE),Planif!$B153)&gt;=VALUE(RIGHT(V$2,1)),INDEX(INDIRECT($A153&amp;"!$Y$5:$Y$196",TRUE),MATCH(Planif!$B153,INDIRECT($A153&amp;"!$B$5:$B$196",TRUE),0)+RIGHT(V$2,1)-1,1),""),"")</f>
        <v/>
      </c>
      <c r="Y153" s="256"/>
      <c r="Z153" s="153"/>
      <c r="AA153" s="21"/>
    </row>
    <row r="154" spans="1:27" s="455" customFormat="1" ht="15.75" thickBot="1" x14ac:dyDescent="0.25">
      <c r="A154" s="459" t="str">
        <f t="shared" si="16"/>
        <v>Mai_Juin</v>
      </c>
      <c r="B154" s="198">
        <f t="shared" si="15"/>
        <v>44347</v>
      </c>
      <c r="C154" s="172">
        <f t="shared" si="13"/>
        <v>44347</v>
      </c>
      <c r="D154" s="173">
        <f t="shared" si="14"/>
        <v>44347</v>
      </c>
      <c r="E154" s="246" t="str">
        <f t="shared" ca="1" si="17"/>
        <v/>
      </c>
      <c r="F154" s="44" t="str">
        <f t="shared" ca="1" si="18"/>
        <v/>
      </c>
      <c r="G154" s="435" t="str">
        <f ca="1">IFERROR(INDEX(INDIRECT($A154&amp;"!$A$5:$A$200",TRUE),MATCH(Planif!$B154,INDIRECT($A154&amp;"!$B$5:$B$200",TRUE),0)+RIGHT(G$2,1)-1,1),"")</f>
        <v/>
      </c>
      <c r="H154" s="201" t="str">
        <f ca="1">IFERROR(INDEX(INDIRECT($A154&amp;"!$X$5:$X$200",TRUE),MATCH(Planif!$B154,INDIRECT($A154&amp;"!$B$5:$B$200",TRUE),0)+RIGHT(G$2,1)-1,1),"")</f>
        <v/>
      </c>
      <c r="I154" s="202" t="str">
        <f ca="1">IFERROR(INDEX(INDIRECT($A154&amp;"!$Y$5:$Y$200",TRUE),MATCH(Planif!$B154,INDIRECT($A154&amp;"!$B$5:$B$200",TRUE),0)+RIGHT(G$2,1)-1,1),"")</f>
        <v/>
      </c>
      <c r="J154" s="262"/>
      <c r="K154" s="203"/>
      <c r="L154" s="410" t="str">
        <f ca="1">IFERROR(IF(COUNTIF(INDIRECT($A154&amp;"!$B$5:$B$196",TRUE),Planif!$B154)&gt;=VALUE(RIGHT(L$2,1)),INDEX(INDIRECT($A154&amp;"!$A$5:$A$196",TRUE),MATCH(Planif!$B154,INDIRECT($A154&amp;"!$B$5:$B$196",TRUE),0)+RIGHT(L$2,1)-1,1),""),"")</f>
        <v/>
      </c>
      <c r="M154" s="204" t="str">
        <f ca="1">IFERROR(IF(COUNTIF(INDIRECT($A154&amp;"!$B$5:$B$196",TRUE),Planif!$B154)&gt;=VALUE(RIGHT(L$2,1)),INDEX(INDIRECT($A154&amp;"!$X$5:$X$196",TRUE),MATCH(Planif!$B154,INDIRECT($A154&amp;"!$B$5:$B$196",TRUE),0)+RIGHT(L$2,1)-1,1),""),"")</f>
        <v/>
      </c>
      <c r="N154" s="202" t="str">
        <f ca="1">IFERROR(IF(COUNTIF(INDIRECT($A154&amp;"!$B$5:$B$196",TRUE),Planif!$B154)&gt;=VALUE(RIGHT(L$2,1)),INDEX(INDIRECT($A154&amp;"!$Y$5:$Y$196",TRUE),MATCH(Planif!$B154,INDIRECT($A154&amp;"!$B$5:$B$196",TRUE),0)+RIGHT(L$2,1)-1,1),""),"")</f>
        <v/>
      </c>
      <c r="O154" s="262"/>
      <c r="P154" s="205"/>
      <c r="Q154" s="200" t="str">
        <f ca="1">IFERROR(IF(COUNTIF(INDIRECT($A154&amp;"!$B$5:$B$196",TRUE),Planif!$B154)&gt;=VALUE(RIGHT(Q$2,1)),INDEX(INDIRECT($A154&amp;"!$A$5:$A$196",TRUE),MATCH(Planif!$B154,INDIRECT($A154&amp;"!$B$5:$B$196",TRUE),0)+RIGHT(Q$2,1)-1,1),""),"")</f>
        <v/>
      </c>
      <c r="R154" s="201" t="str">
        <f ca="1">IFERROR(IF(COUNTIF(INDIRECT($A154&amp;"!$B$5:$B$196",TRUE),Planif!$B154)&gt;=VALUE(RIGHT(Q$2,1)),INDEX(INDIRECT($A154&amp;"!$X$5:$X$196",TRUE),MATCH(Planif!$B154,INDIRECT($A154&amp;"!$B$5:$B$196",TRUE),0)+RIGHT(Q$2,1)-1,1),""),"")</f>
        <v/>
      </c>
      <c r="S154" s="202" t="str">
        <f ca="1">IFERROR(IF(COUNTIF(INDIRECT($A154&amp;"!$B$5:$B$196",TRUE),Planif!$B154)&gt;=VALUE(RIGHT(Q$2,1)),INDEX(INDIRECT($A154&amp;"!$Y$5:$Y$196",TRUE),MATCH(Planif!$B154,INDIRECT($A154&amp;"!$B$5:$B$196",TRUE),0)+RIGHT(Q$2,1)-1,1),""),"")</f>
        <v/>
      </c>
      <c r="T154" s="262"/>
      <c r="U154" s="203"/>
      <c r="V154" s="200" t="str">
        <f ca="1">IFERROR(IF(COUNTIF(INDIRECT($A154&amp;"!$B$5:$B$196",TRUE),Planif!$B154)&gt;=VALUE(RIGHT(V$2,1)),INDEX(INDIRECT($A154&amp;"!$A$5:$A$196",TRUE),MATCH(Planif!$B154,INDIRECT($A154&amp;"!$B$5:$B$196",TRUE),0)+RIGHT(V$2,1)-1,1),""),"")</f>
        <v/>
      </c>
      <c r="W154" s="204" t="str">
        <f ca="1">IFERROR(IF(COUNTIF(INDIRECT($A154&amp;"!$B$5:$B$196",TRUE),Planif!$B154)&gt;=VALUE(RIGHT(V$2,1)),INDEX(INDIRECT($A154&amp;"!$X$5:$X$196",TRUE),MATCH(Planif!$B154,INDIRECT($A154&amp;"!$B$5:$B$196",TRUE),0)+RIGHT(V$2,1)-1,1),""),"")</f>
        <v/>
      </c>
      <c r="X154" s="202" t="str">
        <f ca="1">IFERROR(IF(COUNTIF(INDIRECT($A154&amp;"!$B$5:$B$196",TRUE),Planif!$B154)&gt;=VALUE(RIGHT(V$2,1)),INDEX(INDIRECT($A154&amp;"!$Y$5:$Y$196",TRUE),MATCH(Planif!$B154,INDIRECT($A154&amp;"!$B$5:$B$196",TRUE),0)+RIGHT(V$2,1)-1,1),""),"")</f>
        <v/>
      </c>
      <c r="Y154" s="262"/>
      <c r="Z154" s="206"/>
      <c r="AA154" s="21"/>
    </row>
    <row r="155" spans="1:27" s="455" customFormat="1" ht="15.75" thickTop="1" x14ac:dyDescent="0.2">
      <c r="A155" s="459" t="str">
        <f t="shared" si="16"/>
        <v>Mai_Juin</v>
      </c>
      <c r="B155" s="188">
        <f t="shared" si="15"/>
        <v>44348</v>
      </c>
      <c r="C155" s="199">
        <f t="shared" si="13"/>
        <v>44348</v>
      </c>
      <c r="D155" s="189">
        <f t="shared" si="14"/>
        <v>44348</v>
      </c>
      <c r="E155" s="248" t="str">
        <f t="shared" ca="1" si="17"/>
        <v/>
      </c>
      <c r="F155" s="46" t="str">
        <f t="shared" ca="1" si="18"/>
        <v/>
      </c>
      <c r="G155" s="436" t="str">
        <f ca="1">IFERROR(INDEX(INDIRECT($A155&amp;"!$A$5:$A$200",TRUE),MATCH(Planif!$B155,INDIRECT($A155&amp;"!$B$5:$B$200",TRUE),0)+RIGHT(G$2,1)-1,1),"")</f>
        <v>Réservés (prévision)</v>
      </c>
      <c r="H155" s="208">
        <f ca="1">IFERROR(INDEX(INDIRECT($A155&amp;"!$X$5:$X$200",TRUE),MATCH(Planif!$B155,INDIRECT($A155&amp;"!$B$5:$B$200",TRUE),0)+RIGHT(G$2,1)-1,1),"")</f>
        <v>15</v>
      </c>
      <c r="I155" s="209">
        <f ca="1">IFERROR(INDEX(INDIRECT($A155&amp;"!$Y$5:$Y$200",TRUE),MATCH(Planif!$B155,INDIRECT($A155&amp;"!$B$5:$B$200",TRUE),0)+RIGHT(G$2,1)-1,1),"")</f>
        <v>15</v>
      </c>
      <c r="J155" s="263"/>
      <c r="K155" s="272"/>
      <c r="L155" s="409" t="str">
        <f ca="1">IFERROR(IF(COUNTIF(INDIRECT($A155&amp;"!$B$5:$B$196",TRUE),Planif!$B155)&gt;=VALUE(RIGHT(L$2,1)),INDEX(INDIRECT($A155&amp;"!$A$5:$A$196",TRUE),MATCH(Planif!$B155,INDIRECT($A155&amp;"!$B$5:$B$196",TRUE),0)+RIGHT(L$2,1)-1,1),""),"")</f>
        <v/>
      </c>
      <c r="M155" s="211" t="str">
        <f ca="1">IFERROR(IF(COUNTIF(INDIRECT($A155&amp;"!$B$5:$B$196",TRUE),Planif!$B155)&gt;=VALUE(RIGHT(L$2,1)),INDEX(INDIRECT($A155&amp;"!$X$5:$X$196",TRUE),MATCH(Planif!$B155,INDIRECT($A155&amp;"!$B$5:$B$196",TRUE),0)+RIGHT(L$2,1)-1,1),""),"")</f>
        <v/>
      </c>
      <c r="N155" s="209" t="str">
        <f ca="1">IFERROR(IF(COUNTIF(INDIRECT($A155&amp;"!$B$5:$B$196",TRUE),Planif!$B155)&gt;=VALUE(RIGHT(L$2,1)),INDEX(INDIRECT($A155&amp;"!$Y$5:$Y$196",TRUE),MATCH(Planif!$B155,INDIRECT($A155&amp;"!$B$5:$B$196",TRUE),0)+RIGHT(L$2,1)-1,1),""),"")</f>
        <v/>
      </c>
      <c r="O155" s="263"/>
      <c r="P155" s="212"/>
      <c r="Q155" s="207" t="str">
        <f ca="1">IFERROR(IF(COUNTIF(INDIRECT($A155&amp;"!$B$5:$B$196",TRUE),Planif!$B155)&gt;=VALUE(RIGHT(Q$2,1)),INDEX(INDIRECT($A155&amp;"!$A$5:$A$196",TRUE),MATCH(Planif!$B155,INDIRECT($A155&amp;"!$B$5:$B$196",TRUE),0)+RIGHT(Q$2,1)-1,1),""),"")</f>
        <v/>
      </c>
      <c r="R155" s="208" t="str">
        <f ca="1">IFERROR(IF(COUNTIF(INDIRECT($A155&amp;"!$B$5:$B$196",TRUE),Planif!$B155)&gt;=VALUE(RIGHT(Q$2,1)),INDEX(INDIRECT($A155&amp;"!$X$5:$X$196",TRUE),MATCH(Planif!$B155,INDIRECT($A155&amp;"!$B$5:$B$196",TRUE),0)+RIGHT(Q$2,1)-1,1),""),"")</f>
        <v/>
      </c>
      <c r="S155" s="209" t="str">
        <f ca="1">IFERROR(IF(COUNTIF(INDIRECT($A155&amp;"!$B$5:$B$196",TRUE),Planif!$B155)&gt;=VALUE(RIGHT(Q$2,1)),INDEX(INDIRECT($A155&amp;"!$Y$5:$Y$196",TRUE),MATCH(Planif!$B155,INDIRECT($A155&amp;"!$B$5:$B$196",TRUE),0)+RIGHT(Q$2,1)-1,1),""),"")</f>
        <v/>
      </c>
      <c r="T155" s="263"/>
      <c r="U155" s="210"/>
      <c r="V155" s="207" t="str">
        <f ca="1">IFERROR(IF(COUNTIF(INDIRECT($A155&amp;"!$B$5:$B$196",TRUE),Planif!$B155)&gt;=VALUE(RIGHT(V$2,1)),INDEX(INDIRECT($A155&amp;"!$A$5:$A$196",TRUE),MATCH(Planif!$B155,INDIRECT($A155&amp;"!$B$5:$B$196",TRUE),0)+RIGHT(V$2,1)-1,1),""),"")</f>
        <v/>
      </c>
      <c r="W155" s="211" t="str">
        <f ca="1">IFERROR(IF(COUNTIF(INDIRECT($A155&amp;"!$B$5:$B$196",TRUE),Planif!$B155)&gt;=VALUE(RIGHT(V$2,1)),INDEX(INDIRECT($A155&amp;"!$X$5:$X$196",TRUE),MATCH(Planif!$B155,INDIRECT($A155&amp;"!$B$5:$B$196",TRUE),0)+RIGHT(V$2,1)-1,1),""),"")</f>
        <v/>
      </c>
      <c r="X155" s="209" t="str">
        <f ca="1">IFERROR(IF(COUNTIF(INDIRECT($A155&amp;"!$B$5:$B$196",TRUE),Planif!$B155)&gt;=VALUE(RIGHT(V$2,1)),INDEX(INDIRECT($A155&amp;"!$Y$5:$Y$196",TRUE),MATCH(Planif!$B155,INDIRECT($A155&amp;"!$B$5:$B$196",TRUE),0)+RIGHT(V$2,1)-1,1),""),"")</f>
        <v/>
      </c>
      <c r="Y155" s="263"/>
      <c r="Z155" s="213"/>
      <c r="AA155" s="21"/>
    </row>
    <row r="156" spans="1:27" s="455" customFormat="1" ht="25.5" x14ac:dyDescent="0.2">
      <c r="A156" s="459" t="str">
        <f t="shared" si="16"/>
        <v>Mai_Juin</v>
      </c>
      <c r="B156" s="197">
        <f t="shared" si="15"/>
        <v>44349</v>
      </c>
      <c r="C156" s="145">
        <f t="shared" si="13"/>
        <v>44349</v>
      </c>
      <c r="D156" s="146">
        <f t="shared" si="14"/>
        <v>44349</v>
      </c>
      <c r="E156" s="240" t="str">
        <f t="shared" ca="1" si="17"/>
        <v/>
      </c>
      <c r="F156" s="33" t="str">
        <f t="shared" ca="1" si="18"/>
        <v/>
      </c>
      <c r="G156" s="427" t="str">
        <f ca="1">IFERROR(INDEX(INDIRECT($A156&amp;"!$A$5:$A$200",TRUE),MATCH(Planif!$B156,INDIRECT($A156&amp;"!$B$5:$B$200",TRUE),0)+RIGHT(G$2,1)-1,1),"")</f>
        <v>Tour du Canton étape de Pregny-Chambésy</v>
      </c>
      <c r="H156" s="138">
        <f ca="1">IFERROR(INDEX(INDIRECT($A156&amp;"!$X$5:$X$200",TRUE),MATCH(Planif!$B156,INDIRECT($A156&amp;"!$B$5:$B$200",TRUE),0)+RIGHT(G$2,1)-1,1),"")</f>
        <v>0</v>
      </c>
      <c r="I156" s="139">
        <f ca="1">IFERROR(INDEX(INDIRECT($A156&amp;"!$Y$5:$Y$200",TRUE),MATCH(Planif!$B156,INDIRECT($A156&amp;"!$B$5:$B$200",TRUE),0)+RIGHT(G$2,1)-1,1),"")</f>
        <v>0</v>
      </c>
      <c r="J156" s="255"/>
      <c r="K156" s="140"/>
      <c r="L156" s="275" t="str">
        <f ca="1">IFERROR(IF(COUNTIF(INDIRECT($A156&amp;"!$B$5:$B$196",TRUE),Planif!$B156)&gt;=VALUE(RIGHT(L$2,1)),INDEX(INDIRECT($A156&amp;"!$A$5:$A$196",TRUE),MATCH(Planif!$B156,INDIRECT($A156&amp;"!$B$5:$B$196",TRUE),0)+RIGHT(L$2,1)-1,1),""),"")</f>
        <v>Fête de la jeunesse à Bernex</v>
      </c>
      <c r="M156" s="141">
        <f ca="1">IFERROR(IF(COUNTIF(INDIRECT($A156&amp;"!$B$5:$B$196",TRUE),Planif!$B156)&gt;=VALUE(RIGHT(L$2,1)),INDEX(INDIRECT($A156&amp;"!$X$5:$X$196",TRUE),MATCH(Planif!$B156,INDIRECT($A156&amp;"!$B$5:$B$196",TRUE),0)+RIGHT(L$2,1)-1,1),""),"")</f>
        <v>0</v>
      </c>
      <c r="N156" s="139">
        <f ca="1">IFERROR(IF(COUNTIF(INDIRECT($A156&amp;"!$B$5:$B$196",TRUE),Planif!$B156)&gt;=VALUE(RIGHT(L$2,1)),INDEX(INDIRECT($A156&amp;"!$Y$5:$Y$196",TRUE),MATCH(Planif!$B156,INDIRECT($A156&amp;"!$B$5:$B$196",TRUE),0)+RIGHT(L$2,1)-1,1),""),"")</f>
        <v>0</v>
      </c>
      <c r="O156" s="255"/>
      <c r="P156" s="142"/>
      <c r="Q156" s="137" t="str">
        <f ca="1">IFERROR(IF(COUNTIF(INDIRECT($A156&amp;"!$B$5:$B$196",TRUE),Planif!$B156)&gt;=VALUE(RIGHT(Q$2,1)),INDEX(INDIRECT($A156&amp;"!$A$5:$A$196",TRUE),MATCH(Planif!$B156,INDIRECT($A156&amp;"!$B$5:$B$196",TRUE),0)+RIGHT(Q$2,1)-1,1),""),"")</f>
        <v>Congrès Météo - Palexpo</v>
      </c>
      <c r="R156" s="138">
        <f ca="1">IFERROR(IF(COUNTIF(INDIRECT($A156&amp;"!$B$5:$B$196",TRUE),Planif!$B156)&gt;=VALUE(RIGHT(Q$2,1)),INDEX(INDIRECT($A156&amp;"!$X$5:$X$196",TRUE),MATCH(Planif!$B156,INDIRECT($A156&amp;"!$B$5:$B$196",TRUE),0)+RIGHT(Q$2,1)-1,1),""),"")</f>
        <v>0</v>
      </c>
      <c r="S156" s="139">
        <f ca="1">IFERROR(IF(COUNTIF(INDIRECT($A156&amp;"!$B$5:$B$196",TRUE),Planif!$B156)&gt;=VALUE(RIGHT(Q$2,1)),INDEX(INDIRECT($A156&amp;"!$Y$5:$Y$196",TRUE),MATCH(Planif!$B156,INDIRECT($A156&amp;"!$B$5:$B$196",TRUE),0)+RIGHT(Q$2,1)-1,1),""),"")</f>
        <v>0</v>
      </c>
      <c r="T156" s="255"/>
      <c r="U156" s="140"/>
      <c r="V156" s="137" t="str">
        <f ca="1">IFERROR(IF(COUNTIF(INDIRECT($A156&amp;"!$B$5:$B$196",TRUE),Planif!$B156)&gt;=VALUE(RIGHT(V$2,1)),INDEX(INDIRECT($A156&amp;"!$A$5:$A$196",TRUE),MATCH(Planif!$B156,INDIRECT($A156&amp;"!$B$5:$B$196",TRUE),0)+RIGHT(V$2,1)-1,1),""),"")</f>
        <v/>
      </c>
      <c r="W156" s="141" t="str">
        <f ca="1">IFERROR(IF(COUNTIF(INDIRECT($A156&amp;"!$B$5:$B$196",TRUE),Planif!$B156)&gt;=VALUE(RIGHT(V$2,1)),INDEX(INDIRECT($A156&amp;"!$X$5:$X$196",TRUE),MATCH(Planif!$B156,INDIRECT($A156&amp;"!$B$5:$B$196",TRUE),0)+RIGHT(V$2,1)-1,1),""),"")</f>
        <v/>
      </c>
      <c r="X156" s="139" t="str">
        <f ca="1">IFERROR(IF(COUNTIF(INDIRECT($A156&amp;"!$B$5:$B$196",TRUE),Planif!$B156)&gt;=VALUE(RIGHT(V$2,1)),INDEX(INDIRECT($A156&amp;"!$Y$5:$Y$196",TRUE),MATCH(Planif!$B156,INDIRECT($A156&amp;"!$B$5:$B$196",TRUE),0)+RIGHT(V$2,1)-1,1),""),"")</f>
        <v/>
      </c>
      <c r="Y156" s="255"/>
      <c r="Z156" s="143"/>
      <c r="AA156" s="21"/>
    </row>
    <row r="157" spans="1:27" s="455" customFormat="1" ht="15" x14ac:dyDescent="0.2">
      <c r="A157" s="459" t="str">
        <f t="shared" si="16"/>
        <v>Mai_Juin</v>
      </c>
      <c r="B157" s="197">
        <f t="shared" si="15"/>
        <v>44350</v>
      </c>
      <c r="C157" s="145">
        <f t="shared" si="13"/>
        <v>44350</v>
      </c>
      <c r="D157" s="146">
        <f t="shared" si="14"/>
        <v>44350</v>
      </c>
      <c r="E157" s="241" t="str">
        <f t="shared" ca="1" si="17"/>
        <v/>
      </c>
      <c r="F157" s="34" t="str">
        <f t="shared" ca="1" si="18"/>
        <v/>
      </c>
      <c r="G157" s="428" t="str">
        <f ca="1">IFERROR(INDEX(INDIRECT($A157&amp;"!$A$5:$A$200",TRUE),MATCH(Planif!$B157,INDIRECT($A157&amp;"!$B$5:$B$200",TRUE),0)+RIGHT(G$2,1)-1,1),"")</f>
        <v/>
      </c>
      <c r="H157" s="148" t="str">
        <f ca="1">IFERROR(INDEX(INDIRECT($A157&amp;"!$X$5:$X$200",TRUE),MATCH(Planif!$B157,INDIRECT($A157&amp;"!$B$5:$B$200",TRUE),0)+RIGHT(G$2,1)-1,1),"")</f>
        <v/>
      </c>
      <c r="I157" s="149" t="str">
        <f ca="1">IFERROR(INDEX(INDIRECT($A157&amp;"!$Y$5:$Y$200",TRUE),MATCH(Planif!$B157,INDIRECT($A157&amp;"!$B$5:$B$200",TRUE),0)+RIGHT(G$2,1)-1,1),"")</f>
        <v/>
      </c>
      <c r="J157" s="256"/>
      <c r="K157" s="150"/>
      <c r="L157" s="275" t="str">
        <f ca="1">IFERROR(IF(COUNTIF(INDIRECT($A157&amp;"!$B$5:$B$196",TRUE),Planif!$B157)&gt;=VALUE(RIGHT(L$2,1)),INDEX(INDIRECT($A157&amp;"!$A$5:$A$196",TRUE),MATCH(Planif!$B157,INDIRECT($A157&amp;"!$B$5:$B$196",TRUE),0)+RIGHT(L$2,1)-1,1),""),"")</f>
        <v/>
      </c>
      <c r="M157" s="151" t="str">
        <f ca="1">IFERROR(IF(COUNTIF(INDIRECT($A157&amp;"!$B$5:$B$196",TRUE),Planif!$B157)&gt;=VALUE(RIGHT(L$2,1)),INDEX(INDIRECT($A157&amp;"!$X$5:$X$196",TRUE),MATCH(Planif!$B157,INDIRECT($A157&amp;"!$B$5:$B$196",TRUE),0)+RIGHT(L$2,1)-1,1),""),"")</f>
        <v/>
      </c>
      <c r="N157" s="149" t="str">
        <f ca="1">IFERROR(IF(COUNTIF(INDIRECT($A157&amp;"!$B$5:$B$196",TRUE),Planif!$B157)&gt;=VALUE(RIGHT(L$2,1)),INDEX(INDIRECT($A157&amp;"!$Y$5:$Y$196",TRUE),MATCH(Planif!$B157,INDIRECT($A157&amp;"!$B$5:$B$196",TRUE),0)+RIGHT(L$2,1)-1,1),""),"")</f>
        <v/>
      </c>
      <c r="O157" s="256"/>
      <c r="P157" s="152"/>
      <c r="Q157" s="147" t="str">
        <f ca="1">IFERROR(IF(COUNTIF(INDIRECT($A157&amp;"!$B$5:$B$196",TRUE),Planif!$B157)&gt;=VALUE(RIGHT(Q$2,1)),INDEX(INDIRECT($A157&amp;"!$A$5:$A$196",TRUE),MATCH(Planif!$B157,INDIRECT($A157&amp;"!$B$5:$B$196",TRUE),0)+RIGHT(Q$2,1)-1,1),""),"")</f>
        <v/>
      </c>
      <c r="R157" s="148" t="str">
        <f ca="1">IFERROR(IF(COUNTIF(INDIRECT($A157&amp;"!$B$5:$B$196",TRUE),Planif!$B157)&gt;=VALUE(RIGHT(Q$2,1)),INDEX(INDIRECT($A157&amp;"!$X$5:$X$196",TRUE),MATCH(Planif!$B157,INDIRECT($A157&amp;"!$B$5:$B$196",TRUE),0)+RIGHT(Q$2,1)-1,1),""),"")</f>
        <v/>
      </c>
      <c r="S157" s="149" t="str">
        <f ca="1">IFERROR(IF(COUNTIF(INDIRECT($A157&amp;"!$B$5:$B$196",TRUE),Planif!$B157)&gt;=VALUE(RIGHT(Q$2,1)),INDEX(INDIRECT($A157&amp;"!$Y$5:$Y$196",TRUE),MATCH(Planif!$B157,INDIRECT($A157&amp;"!$B$5:$B$196",TRUE),0)+RIGHT(Q$2,1)-1,1),""),"")</f>
        <v/>
      </c>
      <c r="T157" s="256"/>
      <c r="U157" s="150"/>
      <c r="V157" s="147" t="str">
        <f ca="1">IFERROR(IF(COUNTIF(INDIRECT($A157&amp;"!$B$5:$B$196",TRUE),Planif!$B157)&gt;=VALUE(RIGHT(V$2,1)),INDEX(INDIRECT($A157&amp;"!$A$5:$A$196",TRUE),MATCH(Planif!$B157,INDIRECT($A157&amp;"!$B$5:$B$196",TRUE),0)+RIGHT(V$2,1)-1,1),""),"")</f>
        <v/>
      </c>
      <c r="W157" s="151" t="str">
        <f ca="1">IFERROR(IF(COUNTIF(INDIRECT($A157&amp;"!$B$5:$B$196",TRUE),Planif!$B157)&gt;=VALUE(RIGHT(V$2,1)),INDEX(INDIRECT($A157&amp;"!$X$5:$X$196",TRUE),MATCH(Planif!$B157,INDIRECT($A157&amp;"!$B$5:$B$196",TRUE),0)+RIGHT(V$2,1)-1,1),""),"")</f>
        <v/>
      </c>
      <c r="X157" s="149" t="str">
        <f ca="1">IFERROR(IF(COUNTIF(INDIRECT($A157&amp;"!$B$5:$B$196",TRUE),Planif!$B157)&gt;=VALUE(RIGHT(V$2,1)),INDEX(INDIRECT($A157&amp;"!$Y$5:$Y$196",TRUE),MATCH(Planif!$B157,INDIRECT($A157&amp;"!$B$5:$B$196",TRUE),0)+RIGHT(V$2,1)-1,1),""),"")</f>
        <v/>
      </c>
      <c r="Y157" s="256"/>
      <c r="Z157" s="153"/>
      <c r="AA157" s="21"/>
    </row>
    <row r="158" spans="1:27" s="455" customFormat="1" ht="15" x14ac:dyDescent="0.2">
      <c r="A158" s="459" t="str">
        <f t="shared" si="16"/>
        <v>Mai_Juin</v>
      </c>
      <c r="B158" s="197">
        <f t="shared" si="15"/>
        <v>44351</v>
      </c>
      <c r="C158" s="145">
        <f t="shared" ref="C158:C183" si="19">B158</f>
        <v>44351</v>
      </c>
      <c r="D158" s="146">
        <f t="shared" ref="D158:D183" si="20">B158</f>
        <v>44351</v>
      </c>
      <c r="E158" s="240" t="str">
        <f t="shared" ca="1" si="17"/>
        <v/>
      </c>
      <c r="F158" s="33" t="str">
        <f t="shared" ca="1" si="18"/>
        <v/>
      </c>
      <c r="G158" s="427" t="str">
        <f ca="1">IFERROR(INDEX(INDIRECT($A158&amp;"!$A$5:$A$200",TRUE),MATCH(Planif!$B158,INDIRECT($A158&amp;"!$B$5:$B$200",TRUE),0)+RIGHT(G$2,1)-1,1),"")</f>
        <v>Prière Ramadan - Palexpo</v>
      </c>
      <c r="H158" s="138">
        <f ca="1">IFERROR(INDEX(INDIRECT($A158&amp;"!$X$5:$X$200",TRUE),MATCH(Planif!$B158,INDIRECT($A158&amp;"!$B$5:$B$200",TRUE),0)+RIGHT(G$2,1)-1,1),"")</f>
        <v>4</v>
      </c>
      <c r="I158" s="139">
        <f ca="1">IFERROR(INDEX(INDIRECT($A158&amp;"!$Y$5:$Y$200",TRUE),MATCH(Planif!$B158,INDIRECT($A158&amp;"!$B$5:$B$200",TRUE),0)+RIGHT(G$2,1)-1,1),"")</f>
        <v>4</v>
      </c>
      <c r="J158" s="255"/>
      <c r="K158" s="140"/>
      <c r="L158" s="275" t="str">
        <f ca="1">IFERROR(IF(COUNTIF(INDIRECT($A158&amp;"!$B$5:$B$196",TRUE),Planif!$B158)&gt;=VALUE(RIGHT(L$2,1)),INDEX(INDIRECT($A158&amp;"!$A$5:$A$196",TRUE),MATCH(Planif!$B158,INDIRECT($A158&amp;"!$B$5:$B$196",TRUE),0)+RIGHT(L$2,1)-1,1),""),"")</f>
        <v/>
      </c>
      <c r="M158" s="141" t="str">
        <f ca="1">IFERROR(IF(COUNTIF(INDIRECT($A158&amp;"!$B$5:$B$196",TRUE),Planif!$B158)&gt;=VALUE(RIGHT(L$2,1)),INDEX(INDIRECT($A158&amp;"!$X$5:$X$196",TRUE),MATCH(Planif!$B158,INDIRECT($A158&amp;"!$B$5:$B$196",TRUE),0)+RIGHT(L$2,1)-1,1),""),"")</f>
        <v/>
      </c>
      <c r="N158" s="139" t="str">
        <f ca="1">IFERROR(IF(COUNTIF(INDIRECT($A158&amp;"!$B$5:$B$196",TRUE),Planif!$B158)&gt;=VALUE(RIGHT(L$2,1)),INDEX(INDIRECT($A158&amp;"!$Y$5:$Y$196",TRUE),MATCH(Planif!$B158,INDIRECT($A158&amp;"!$B$5:$B$196",TRUE),0)+RIGHT(L$2,1)-1,1),""),"")</f>
        <v/>
      </c>
      <c r="O158" s="255"/>
      <c r="P158" s="142"/>
      <c r="Q158" s="137" t="str">
        <f ca="1">IFERROR(IF(COUNTIF(INDIRECT($A158&amp;"!$B$5:$B$196",TRUE),Planif!$B158)&gt;=VALUE(RIGHT(Q$2,1)),INDEX(INDIRECT($A158&amp;"!$A$5:$A$196",TRUE),MATCH(Planif!$B158,INDIRECT($A158&amp;"!$B$5:$B$196",TRUE),0)+RIGHT(Q$2,1)-1,1),""),"")</f>
        <v/>
      </c>
      <c r="R158" s="138" t="str">
        <f ca="1">IFERROR(IF(COUNTIF(INDIRECT($A158&amp;"!$B$5:$B$196",TRUE),Planif!$B158)&gt;=VALUE(RIGHT(Q$2,1)),INDEX(INDIRECT($A158&amp;"!$X$5:$X$196",TRUE),MATCH(Planif!$B158,INDIRECT($A158&amp;"!$B$5:$B$196",TRUE),0)+RIGHT(Q$2,1)-1,1),""),"")</f>
        <v/>
      </c>
      <c r="S158" s="139" t="str">
        <f ca="1">IFERROR(IF(COUNTIF(INDIRECT($A158&amp;"!$B$5:$B$196",TRUE),Planif!$B158)&gt;=VALUE(RIGHT(Q$2,1)),INDEX(INDIRECT($A158&amp;"!$Y$5:$Y$196",TRUE),MATCH(Planif!$B158,INDIRECT($A158&amp;"!$B$5:$B$196",TRUE),0)+RIGHT(Q$2,1)-1,1),""),"")</f>
        <v/>
      </c>
      <c r="T158" s="255"/>
      <c r="U158" s="140"/>
      <c r="V158" s="137" t="str">
        <f ca="1">IFERROR(IF(COUNTIF(INDIRECT($A158&amp;"!$B$5:$B$196",TRUE),Planif!$B158)&gt;=VALUE(RIGHT(V$2,1)),INDEX(INDIRECT($A158&amp;"!$A$5:$A$196",TRUE),MATCH(Planif!$B158,INDIRECT($A158&amp;"!$B$5:$B$196",TRUE),0)+RIGHT(V$2,1)-1,1),""),"")</f>
        <v/>
      </c>
      <c r="W158" s="141" t="str">
        <f ca="1">IFERROR(IF(COUNTIF(INDIRECT($A158&amp;"!$B$5:$B$196",TRUE),Planif!$B158)&gt;=VALUE(RIGHT(V$2,1)),INDEX(INDIRECT($A158&amp;"!$X$5:$X$196",TRUE),MATCH(Planif!$B158,INDIRECT($A158&amp;"!$B$5:$B$196",TRUE),0)+RIGHT(V$2,1)-1,1),""),"")</f>
        <v/>
      </c>
      <c r="X158" s="139" t="str">
        <f ca="1">IFERROR(IF(COUNTIF(INDIRECT($A158&amp;"!$B$5:$B$196",TRUE),Planif!$B158)&gt;=VALUE(RIGHT(V$2,1)),INDEX(INDIRECT($A158&amp;"!$Y$5:$Y$196",TRUE),MATCH(Planif!$B158,INDIRECT($A158&amp;"!$B$5:$B$196",TRUE),0)+RIGHT(V$2,1)-1,1),""),"")</f>
        <v/>
      </c>
      <c r="Y158" s="255"/>
      <c r="Z158" s="143"/>
      <c r="AA158" s="21"/>
    </row>
    <row r="159" spans="1:27" s="455" customFormat="1" ht="15" x14ac:dyDescent="0.2">
      <c r="A159" s="459" t="str">
        <f t="shared" si="16"/>
        <v>Mai_Juin</v>
      </c>
      <c r="B159" s="197">
        <f t="shared" ref="B159:B183" si="21">B158+1</f>
        <v>44352</v>
      </c>
      <c r="C159" s="145">
        <f t="shared" si="19"/>
        <v>44352</v>
      </c>
      <c r="D159" s="146">
        <f t="shared" si="20"/>
        <v>44352</v>
      </c>
      <c r="E159" s="241" t="str">
        <f t="shared" ca="1" si="17"/>
        <v/>
      </c>
      <c r="F159" s="34" t="str">
        <f t="shared" ca="1" si="18"/>
        <v/>
      </c>
      <c r="G159" s="428" t="str">
        <f ca="1">IFERROR(INDEX(INDIRECT($A159&amp;"!$A$5:$A$200",TRUE),MATCH(Planif!$B159,INDIRECT($A159&amp;"!$B$5:$B$200",TRUE),0)+RIGHT(G$2,1)-1,1),"")</f>
        <v>la ville est à vous - Jonction</v>
      </c>
      <c r="H159" s="148">
        <f ca="1">IFERROR(INDEX(INDIRECT($A159&amp;"!$X$5:$X$200",TRUE),MATCH(Planif!$B159,INDIRECT($A159&amp;"!$B$5:$B$200",TRUE),0)+RIGHT(G$2,1)-1,1),"")</f>
        <v>0</v>
      </c>
      <c r="I159" s="149">
        <f ca="1">IFERROR(INDEX(INDIRECT($A159&amp;"!$Y$5:$Y$200",TRUE),MATCH(Planif!$B159,INDIRECT($A159&amp;"!$B$5:$B$200",TRUE),0)+RIGHT(G$2,1)-1,1),"")</f>
        <v>0</v>
      </c>
      <c r="J159" s="256"/>
      <c r="K159" s="150"/>
      <c r="L159" s="275" t="str">
        <f ca="1">IFERROR(IF(COUNTIF(INDIRECT($A159&amp;"!$B$5:$B$196",TRUE),Planif!$B159)&gt;=VALUE(RIGHT(L$2,1)),INDEX(INDIRECT($A159&amp;"!$A$5:$A$196",TRUE),MATCH(Planif!$B159,INDIRECT($A159&amp;"!$B$5:$B$196",TRUE),0)+RIGHT(L$2,1)-1,1),""),"")</f>
        <v>EcoTrail</v>
      </c>
      <c r="M159" s="151">
        <f ca="1">IFERROR(IF(COUNTIF(INDIRECT($A159&amp;"!$B$5:$B$196",TRUE),Planif!$B159)&gt;=VALUE(RIGHT(L$2,1)),INDEX(INDIRECT($A159&amp;"!$X$5:$X$196",TRUE),MATCH(Planif!$B159,INDIRECT($A159&amp;"!$B$5:$B$196",TRUE),0)+RIGHT(L$2,1)-1,1),""),"")</f>
        <v>0</v>
      </c>
      <c r="N159" s="149">
        <f ca="1">IFERROR(IF(COUNTIF(INDIRECT($A159&amp;"!$B$5:$B$196",TRUE),Planif!$B159)&gt;=VALUE(RIGHT(L$2,1)),INDEX(INDIRECT($A159&amp;"!$Y$5:$Y$196",TRUE),MATCH(Planif!$B159,INDIRECT($A159&amp;"!$B$5:$B$196",TRUE),0)+RIGHT(L$2,1)-1,1),""),"")</f>
        <v>0</v>
      </c>
      <c r="O159" s="256"/>
      <c r="P159" s="152"/>
      <c r="Q159" s="147" t="str">
        <f ca="1">IFERROR(IF(COUNTIF(INDIRECT($A159&amp;"!$B$5:$B$196",TRUE),Planif!$B159)&gt;=VALUE(RIGHT(Q$2,1)),INDEX(INDIRECT($A159&amp;"!$A$5:$A$196",TRUE),MATCH(Planif!$B159,INDIRECT($A159&amp;"!$B$5:$B$196",TRUE),0)+RIGHT(Q$2,1)-1,1),""),"")</f>
        <v/>
      </c>
      <c r="R159" s="148" t="str">
        <f ca="1">IFERROR(IF(COUNTIF(INDIRECT($A159&amp;"!$B$5:$B$196",TRUE),Planif!$B159)&gt;=VALUE(RIGHT(Q$2,1)),INDEX(INDIRECT($A159&amp;"!$X$5:$X$196",TRUE),MATCH(Planif!$B159,INDIRECT($A159&amp;"!$B$5:$B$196",TRUE),0)+RIGHT(Q$2,1)-1,1),""),"")</f>
        <v/>
      </c>
      <c r="S159" s="149" t="str">
        <f ca="1">IFERROR(IF(COUNTIF(INDIRECT($A159&amp;"!$B$5:$B$196",TRUE),Planif!$B159)&gt;=VALUE(RIGHT(Q$2,1)),INDEX(INDIRECT($A159&amp;"!$Y$5:$Y$196",TRUE),MATCH(Planif!$B159,INDIRECT($A159&amp;"!$B$5:$B$196",TRUE),0)+RIGHT(Q$2,1)-1,1),""),"")</f>
        <v/>
      </c>
      <c r="T159" s="256"/>
      <c r="U159" s="150"/>
      <c r="V159" s="147" t="str">
        <f ca="1">IFERROR(IF(COUNTIF(INDIRECT($A159&amp;"!$B$5:$B$196",TRUE),Planif!$B159)&gt;=VALUE(RIGHT(V$2,1)),INDEX(INDIRECT($A159&amp;"!$A$5:$A$196",TRUE),MATCH(Planif!$B159,INDIRECT($A159&amp;"!$B$5:$B$196",TRUE),0)+RIGHT(V$2,1)-1,1),""),"")</f>
        <v/>
      </c>
      <c r="W159" s="151" t="str">
        <f ca="1">IFERROR(IF(COUNTIF(INDIRECT($A159&amp;"!$B$5:$B$196",TRUE),Planif!$B159)&gt;=VALUE(RIGHT(V$2,1)),INDEX(INDIRECT($A159&amp;"!$X$5:$X$196",TRUE),MATCH(Planif!$B159,INDIRECT($A159&amp;"!$B$5:$B$196",TRUE),0)+RIGHT(V$2,1)-1,1),""),"")</f>
        <v/>
      </c>
      <c r="X159" s="149" t="str">
        <f ca="1">IFERROR(IF(COUNTIF(INDIRECT($A159&amp;"!$B$5:$B$196",TRUE),Planif!$B159)&gt;=VALUE(RIGHT(V$2,1)),INDEX(INDIRECT($A159&amp;"!$Y$5:$Y$196",TRUE),MATCH(Planif!$B159,INDIRECT($A159&amp;"!$B$5:$B$196",TRUE),0)+RIGHT(V$2,1)-1,1),""),"")</f>
        <v/>
      </c>
      <c r="Y159" s="256"/>
      <c r="Z159" s="153"/>
      <c r="AA159" s="21"/>
    </row>
    <row r="160" spans="1:27" s="455" customFormat="1" ht="15" customHeight="1" x14ac:dyDescent="0.2">
      <c r="A160" s="459" t="str">
        <f t="shared" si="16"/>
        <v>Mai_Juin</v>
      </c>
      <c r="B160" s="197">
        <f t="shared" si="21"/>
        <v>44353</v>
      </c>
      <c r="C160" s="145">
        <f t="shared" si="19"/>
        <v>44353</v>
      </c>
      <c r="D160" s="146">
        <f t="shared" si="20"/>
        <v>44353</v>
      </c>
      <c r="E160" s="240" t="str">
        <f t="shared" ca="1" si="17"/>
        <v/>
      </c>
      <c r="F160" s="33" t="str">
        <f t="shared" ca="1" si="18"/>
        <v/>
      </c>
      <c r="G160" s="427" t="str">
        <f ca="1">IFERROR(INDEX(INDIRECT($A160&amp;"!$A$5:$A$200",TRUE),MATCH(Planif!$B160,INDIRECT($A160&amp;"!$B$5:$B$200",TRUE),0)+RIGHT(G$2,1)-1,1),"")</f>
        <v/>
      </c>
      <c r="H160" s="138" t="str">
        <f ca="1">IFERROR(INDEX(INDIRECT($A160&amp;"!$X$5:$X$200",TRUE),MATCH(Planif!$B160,INDIRECT($A160&amp;"!$B$5:$B$200",TRUE),0)+RIGHT(G$2,1)-1,1),"")</f>
        <v/>
      </c>
      <c r="I160" s="139" t="str">
        <f ca="1">IFERROR(INDEX(INDIRECT($A160&amp;"!$Y$5:$Y$200",TRUE),MATCH(Planif!$B160,INDIRECT($A160&amp;"!$B$5:$B$200",TRUE),0)+RIGHT(G$2,1)-1,1),"")</f>
        <v/>
      </c>
      <c r="J160" s="255"/>
      <c r="K160" s="140"/>
      <c r="L160" s="427" t="str">
        <f ca="1">IFERROR(IF(COUNTIF(INDIRECT($A160&amp;"!$B$5:$B$196",TRUE),Planif!$B160)&gt;=VALUE(RIGHT(L$2,1)),INDEX(INDIRECT($A160&amp;"!$A$5:$A$196",TRUE),MATCH(Planif!$B160,INDIRECT($A160&amp;"!$B$5:$B$196",TRUE),0)+RIGHT(L$2,1)-1,1),""),"")</f>
        <v/>
      </c>
      <c r="M160" s="277" t="str">
        <f ca="1">IFERROR(IF(COUNTIF(INDIRECT($A160&amp;"!$B$5:$B$196",TRUE),Planif!$B160)&gt;=VALUE(RIGHT(L$2,1)),INDEX(INDIRECT($A160&amp;"!$X$5:$X$196",TRUE),MATCH(Planif!$B160,INDIRECT($A160&amp;"!$B$5:$B$196",TRUE),0)+RIGHT(L$2,1)-1,1),""),"")</f>
        <v/>
      </c>
      <c r="N160" s="139" t="str">
        <f ca="1">IFERROR(IF(COUNTIF(INDIRECT($A160&amp;"!$B$5:$B$196",TRUE),Planif!$B160)&gt;=VALUE(RIGHT(L$2,1)),INDEX(INDIRECT($A160&amp;"!$Y$5:$Y$196",TRUE),MATCH(Planif!$B160,INDIRECT($A160&amp;"!$B$5:$B$196",TRUE),0)+RIGHT(L$2,1)-1,1),""),"")</f>
        <v/>
      </c>
      <c r="O160" s="255"/>
      <c r="P160" s="142"/>
      <c r="Q160" s="137" t="str">
        <f ca="1">IFERROR(IF(COUNTIF(INDIRECT($A160&amp;"!$B$5:$B$196",TRUE),Planif!$B160)&gt;=VALUE(RIGHT(Q$2,1)),INDEX(INDIRECT($A160&amp;"!$A$5:$A$196",TRUE),MATCH(Planif!$B160,INDIRECT($A160&amp;"!$B$5:$B$196",TRUE),0)+RIGHT(Q$2,1)-1,1),""),"")</f>
        <v/>
      </c>
      <c r="R160" s="138" t="str">
        <f ca="1">IFERROR(IF(COUNTIF(INDIRECT($A160&amp;"!$B$5:$B$196",TRUE),Planif!$B160)&gt;=VALUE(RIGHT(Q$2,1)),INDEX(INDIRECT($A160&amp;"!$X$5:$X$196",TRUE),MATCH(Planif!$B160,INDIRECT($A160&amp;"!$B$5:$B$196",TRUE),0)+RIGHT(Q$2,1)-1,1),""),"")</f>
        <v/>
      </c>
      <c r="S160" s="139" t="str">
        <f ca="1">IFERROR(IF(COUNTIF(INDIRECT($A160&amp;"!$B$5:$B$196",TRUE),Planif!$B160)&gt;=VALUE(RIGHT(Q$2,1)),INDEX(INDIRECT($A160&amp;"!$Y$5:$Y$196",TRUE),MATCH(Planif!$B160,INDIRECT($A160&amp;"!$B$5:$B$196",TRUE),0)+RIGHT(Q$2,1)-1,1),""),"")</f>
        <v/>
      </c>
      <c r="T160" s="255"/>
      <c r="U160" s="140"/>
      <c r="V160" s="137" t="str">
        <f ca="1">IFERROR(IF(COUNTIF(INDIRECT($A160&amp;"!$B$5:$B$196",TRUE),Planif!$B160)&gt;=VALUE(RIGHT(V$2,1)),INDEX(INDIRECT($A160&amp;"!$A$5:$A$196",TRUE),MATCH(Planif!$B160,INDIRECT($A160&amp;"!$B$5:$B$196",TRUE),0)+RIGHT(V$2,1)-1,1),""),"")</f>
        <v/>
      </c>
      <c r="W160" s="141" t="str">
        <f ca="1">IFERROR(IF(COUNTIF(INDIRECT($A160&amp;"!$B$5:$B$196",TRUE),Planif!$B160)&gt;=VALUE(RIGHT(V$2,1)),INDEX(INDIRECT($A160&amp;"!$X$5:$X$196",TRUE),MATCH(Planif!$B160,INDIRECT($A160&amp;"!$B$5:$B$196",TRUE),0)+RIGHT(V$2,1)-1,1),""),"")</f>
        <v/>
      </c>
      <c r="X160" s="139" t="str">
        <f ca="1">IFERROR(IF(COUNTIF(INDIRECT($A160&amp;"!$B$5:$B$196",TRUE),Planif!$B160)&gt;=VALUE(RIGHT(V$2,1)),INDEX(INDIRECT($A160&amp;"!$Y$5:$Y$196",TRUE),MATCH(Planif!$B160,INDIRECT($A160&amp;"!$B$5:$B$196",TRUE),0)+RIGHT(V$2,1)-1,1),""),"")</f>
        <v/>
      </c>
      <c r="Y160" s="255"/>
      <c r="Z160" s="143"/>
      <c r="AA160" s="21"/>
    </row>
    <row r="161" spans="1:27" s="455" customFormat="1" ht="15" customHeight="1" x14ac:dyDescent="0.2">
      <c r="A161" s="459" t="str">
        <f t="shared" si="16"/>
        <v>Mai_Juin</v>
      </c>
      <c r="B161" s="197">
        <f t="shared" si="21"/>
        <v>44354</v>
      </c>
      <c r="C161" s="145">
        <f t="shared" si="19"/>
        <v>44354</v>
      </c>
      <c r="D161" s="146">
        <f t="shared" si="20"/>
        <v>44354</v>
      </c>
      <c r="E161" s="241" t="str">
        <f t="shared" ca="1" si="17"/>
        <v/>
      </c>
      <c r="F161" s="34" t="str">
        <f t="shared" ca="1" si="18"/>
        <v/>
      </c>
      <c r="G161" s="428" t="str">
        <f ca="1">IFERROR(INDEX(INDIRECT($A161&amp;"!$A$5:$A$200",TRUE),MATCH(Planif!$B161,INDIRECT($A161&amp;"!$B$5:$B$200",TRUE),0)+RIGHT(G$2,1)-1,1),"")</f>
        <v/>
      </c>
      <c r="H161" s="148" t="str">
        <f ca="1">IFERROR(INDEX(INDIRECT($A161&amp;"!$X$5:$X$200",TRUE),MATCH(Planif!$B161,INDIRECT($A161&amp;"!$B$5:$B$200",TRUE),0)+RIGHT(G$2,1)-1,1),"")</f>
        <v/>
      </c>
      <c r="I161" s="149" t="str">
        <f ca="1">IFERROR(INDEX(INDIRECT($A161&amp;"!$Y$5:$Y$200",TRUE),MATCH(Planif!$B161,INDIRECT($A161&amp;"!$B$5:$B$200",TRUE),0)+RIGHT(G$2,1)-1,1),"")</f>
        <v/>
      </c>
      <c r="J161" s="256"/>
      <c r="K161" s="150"/>
      <c r="L161" s="428" t="str">
        <f ca="1">IFERROR(IF(COUNTIF(INDIRECT($A161&amp;"!$B$5:$B$196",TRUE),Planif!$B161)&gt;=VALUE(RIGHT(L$2,1)),INDEX(INDIRECT($A161&amp;"!$A$5:$A$196",TRUE),MATCH(Planif!$B161,INDIRECT($A161&amp;"!$B$5:$B$196",TRUE),0)+RIGHT(L$2,1)-1,1),""),"")</f>
        <v/>
      </c>
      <c r="M161" s="151" t="str">
        <f ca="1">IFERROR(IF(COUNTIF(INDIRECT($A161&amp;"!$B$5:$B$196",TRUE),Planif!$B161)&gt;=VALUE(RIGHT(L$2,1)),INDEX(INDIRECT($A161&amp;"!$X$5:$X$196",TRUE),MATCH(Planif!$B161,INDIRECT($A161&amp;"!$B$5:$B$196",TRUE),0)+RIGHT(L$2,1)-1,1),""),"")</f>
        <v/>
      </c>
      <c r="N161" s="149" t="str">
        <f ca="1">IFERROR(IF(COUNTIF(INDIRECT($A161&amp;"!$B$5:$B$196",TRUE),Planif!$B161)&gt;=VALUE(RIGHT(L$2,1)),INDEX(INDIRECT($A161&amp;"!$Y$5:$Y$196",TRUE),MATCH(Planif!$B161,INDIRECT($A161&amp;"!$B$5:$B$196",TRUE),0)+RIGHT(L$2,1)-1,1),""),"")</f>
        <v/>
      </c>
      <c r="O161" s="256"/>
      <c r="P161" s="152"/>
      <c r="Q161" s="147" t="str">
        <f ca="1">IFERROR(IF(COUNTIF(INDIRECT($A161&amp;"!$B$5:$B$196",TRUE),Planif!$B161)&gt;=VALUE(RIGHT(Q$2,1)),INDEX(INDIRECT($A161&amp;"!$A$5:$A$196",TRUE),MATCH(Planif!$B161,INDIRECT($A161&amp;"!$B$5:$B$196",TRUE),0)+RIGHT(Q$2,1)-1,1),""),"")</f>
        <v/>
      </c>
      <c r="R161" s="148" t="str">
        <f ca="1">IFERROR(IF(COUNTIF(INDIRECT($A161&amp;"!$B$5:$B$196",TRUE),Planif!$B161)&gt;=VALUE(RIGHT(Q$2,1)),INDEX(INDIRECT($A161&amp;"!$X$5:$X$196",TRUE),MATCH(Planif!$B161,INDIRECT($A161&amp;"!$B$5:$B$196",TRUE),0)+RIGHT(Q$2,1)-1,1),""),"")</f>
        <v/>
      </c>
      <c r="S161" s="149" t="str">
        <f ca="1">IFERROR(IF(COUNTIF(INDIRECT($A161&amp;"!$B$5:$B$196",TRUE),Planif!$B161)&gt;=VALUE(RIGHT(Q$2,1)),INDEX(INDIRECT($A161&amp;"!$Y$5:$Y$196",TRUE),MATCH(Planif!$B161,INDIRECT($A161&amp;"!$B$5:$B$196",TRUE),0)+RIGHT(Q$2,1)-1,1),""),"")</f>
        <v/>
      </c>
      <c r="T161" s="256"/>
      <c r="U161" s="150"/>
      <c r="V161" s="147" t="str">
        <f ca="1">IFERROR(IF(COUNTIF(INDIRECT($A161&amp;"!$B$5:$B$196",TRUE),Planif!$B161)&gt;=VALUE(RIGHT(V$2,1)),INDEX(INDIRECT($A161&amp;"!$A$5:$A$196",TRUE),MATCH(Planif!$B161,INDIRECT($A161&amp;"!$B$5:$B$196",TRUE),0)+RIGHT(V$2,1)-1,1),""),"")</f>
        <v/>
      </c>
      <c r="W161" s="151" t="str">
        <f ca="1">IFERROR(IF(COUNTIF(INDIRECT($A161&amp;"!$B$5:$B$196",TRUE),Planif!$B161)&gt;=VALUE(RIGHT(V$2,1)),INDEX(INDIRECT($A161&amp;"!$X$5:$X$196",TRUE),MATCH(Planif!$B161,INDIRECT($A161&amp;"!$B$5:$B$196",TRUE),0)+RIGHT(V$2,1)-1,1),""),"")</f>
        <v/>
      </c>
      <c r="X161" s="149" t="str">
        <f ca="1">IFERROR(IF(COUNTIF(INDIRECT($A161&amp;"!$B$5:$B$196",TRUE),Planif!$B161)&gt;=VALUE(RIGHT(V$2,1)),INDEX(INDIRECT($A161&amp;"!$Y$5:$Y$196",TRUE),MATCH(Planif!$B161,INDIRECT($A161&amp;"!$B$5:$B$196",TRUE),0)+RIGHT(V$2,1)-1,1),""),"")</f>
        <v/>
      </c>
      <c r="Y161" s="256"/>
      <c r="Z161" s="153"/>
      <c r="AA161" s="21"/>
    </row>
    <row r="162" spans="1:27" s="455" customFormat="1" ht="15" customHeight="1" x14ac:dyDescent="0.2">
      <c r="A162" s="459" t="str">
        <f t="shared" si="16"/>
        <v>Mai_Juin</v>
      </c>
      <c r="B162" s="197">
        <f t="shared" si="21"/>
        <v>44355</v>
      </c>
      <c r="C162" s="145">
        <f t="shared" si="19"/>
        <v>44355</v>
      </c>
      <c r="D162" s="146">
        <f t="shared" si="20"/>
        <v>44355</v>
      </c>
      <c r="E162" s="240" t="str">
        <f t="shared" ca="1" si="17"/>
        <v/>
      </c>
      <c r="F162" s="33" t="str">
        <f t="shared" ca="1" si="18"/>
        <v/>
      </c>
      <c r="G162" s="427" t="str">
        <f ca="1">IFERROR(INDEX(INDIRECT($A162&amp;"!$A$5:$A$200",TRUE),MATCH(Planif!$B162,INDIRECT($A162&amp;"!$B$5:$B$200",TRUE),0)+RIGHT(G$2,1)-1,1),"")</f>
        <v>Critérium cycliste Genevois</v>
      </c>
      <c r="H162" s="138">
        <f ca="1">IFERROR(INDEX(INDIRECT($A162&amp;"!$X$5:$X$200",TRUE),MATCH(Planif!$B162,INDIRECT($A162&amp;"!$B$5:$B$200",TRUE),0)+RIGHT(G$2,1)-1,1),"")</f>
        <v>0</v>
      </c>
      <c r="I162" s="139">
        <f ca="1">IFERROR(INDEX(INDIRECT($A162&amp;"!$Y$5:$Y$200",TRUE),MATCH(Planif!$B162,INDIRECT($A162&amp;"!$B$5:$B$200",TRUE),0)+RIGHT(G$2,1)-1,1),"")</f>
        <v>0</v>
      </c>
      <c r="J162" s="255"/>
      <c r="K162" s="140"/>
      <c r="L162" s="427" t="str">
        <f ca="1">IFERROR(IF(COUNTIF(INDIRECT($A162&amp;"!$B$5:$B$196",TRUE),Planif!$B162)&gt;=VALUE(RIGHT(L$2,1)),INDEX(INDIRECT($A162&amp;"!$A$5:$A$196",TRUE),MATCH(Planif!$B162,INDIRECT($A162&amp;"!$B$5:$B$196",TRUE),0)+RIGHT(L$2,1)-1,1),""),"")</f>
        <v/>
      </c>
      <c r="M162" s="141" t="str">
        <f ca="1">IFERROR(IF(COUNTIF(INDIRECT($A162&amp;"!$B$5:$B$196",TRUE),Planif!$B162)&gt;=VALUE(RIGHT(L$2,1)),INDEX(INDIRECT($A162&amp;"!$X$5:$X$196",TRUE),MATCH(Planif!$B162,INDIRECT($A162&amp;"!$B$5:$B$196",TRUE),0)+RIGHT(L$2,1)-1,1),""),"")</f>
        <v/>
      </c>
      <c r="N162" s="139" t="str">
        <f ca="1">IFERROR(IF(COUNTIF(INDIRECT($A162&amp;"!$B$5:$B$196",TRUE),Planif!$B162)&gt;=VALUE(RIGHT(L$2,1)),INDEX(INDIRECT($A162&amp;"!$Y$5:$Y$196",TRUE),MATCH(Planif!$B162,INDIRECT($A162&amp;"!$B$5:$B$196",TRUE),0)+RIGHT(L$2,1)-1,1),""),"")</f>
        <v/>
      </c>
      <c r="O162" s="255"/>
      <c r="P162" s="142"/>
      <c r="Q162" s="137" t="str">
        <f ca="1">IFERROR(IF(COUNTIF(INDIRECT($A162&amp;"!$B$5:$B$196",TRUE),Planif!$B162)&gt;=VALUE(RIGHT(Q$2,1)),INDEX(INDIRECT($A162&amp;"!$A$5:$A$196",TRUE),MATCH(Planif!$B162,INDIRECT($A162&amp;"!$B$5:$B$196",TRUE),0)+RIGHT(Q$2,1)-1,1),""),"")</f>
        <v/>
      </c>
      <c r="R162" s="138" t="str">
        <f ca="1">IFERROR(IF(COUNTIF(INDIRECT($A162&amp;"!$B$5:$B$196",TRUE),Planif!$B162)&gt;=VALUE(RIGHT(Q$2,1)),INDEX(INDIRECT($A162&amp;"!$X$5:$X$196",TRUE),MATCH(Planif!$B162,INDIRECT($A162&amp;"!$B$5:$B$196",TRUE),0)+RIGHT(Q$2,1)-1,1),""),"")</f>
        <v/>
      </c>
      <c r="S162" s="139" t="str">
        <f ca="1">IFERROR(IF(COUNTIF(INDIRECT($A162&amp;"!$B$5:$B$196",TRUE),Planif!$B162)&gt;=VALUE(RIGHT(Q$2,1)),INDEX(INDIRECT($A162&amp;"!$Y$5:$Y$196",TRUE),MATCH(Planif!$B162,INDIRECT($A162&amp;"!$B$5:$B$196",TRUE),0)+RIGHT(Q$2,1)-1,1),""),"")</f>
        <v/>
      </c>
      <c r="T162" s="255"/>
      <c r="U162" s="140"/>
      <c r="V162" s="137" t="str">
        <f ca="1">IFERROR(IF(COUNTIF(INDIRECT($A162&amp;"!$B$5:$B$196",TRUE),Planif!$B162)&gt;=VALUE(RIGHT(V$2,1)),INDEX(INDIRECT($A162&amp;"!$A$5:$A$196",TRUE),MATCH(Planif!$B162,INDIRECT($A162&amp;"!$B$5:$B$196",TRUE),0)+RIGHT(V$2,1)-1,1),""),"")</f>
        <v/>
      </c>
      <c r="W162" s="141" t="str">
        <f ca="1">IFERROR(IF(COUNTIF(INDIRECT($A162&amp;"!$B$5:$B$196",TRUE),Planif!$B162)&gt;=VALUE(RIGHT(V$2,1)),INDEX(INDIRECT($A162&amp;"!$X$5:$X$196",TRUE),MATCH(Planif!$B162,INDIRECT($A162&amp;"!$B$5:$B$196",TRUE),0)+RIGHT(V$2,1)-1,1),""),"")</f>
        <v/>
      </c>
      <c r="X162" s="139" t="str">
        <f ca="1">IFERROR(IF(COUNTIF(INDIRECT($A162&amp;"!$B$5:$B$196",TRUE),Planif!$B162)&gt;=VALUE(RIGHT(V$2,1)),INDEX(INDIRECT($A162&amp;"!$Y$5:$Y$196",TRUE),MATCH(Planif!$B162,INDIRECT($A162&amp;"!$B$5:$B$196",TRUE),0)+RIGHT(V$2,1)-1,1),""),"")</f>
        <v/>
      </c>
      <c r="Y162" s="255"/>
      <c r="Z162" s="143"/>
      <c r="AA162" s="21"/>
    </row>
    <row r="163" spans="1:27" s="455" customFormat="1" ht="15" customHeight="1" x14ac:dyDescent="0.2">
      <c r="A163" s="459" t="str">
        <f t="shared" si="16"/>
        <v>Mai_Juin</v>
      </c>
      <c r="B163" s="197">
        <f t="shared" si="21"/>
        <v>44356</v>
      </c>
      <c r="C163" s="145">
        <f t="shared" si="19"/>
        <v>44356</v>
      </c>
      <c r="D163" s="146">
        <f t="shared" si="20"/>
        <v>44356</v>
      </c>
      <c r="E163" s="241" t="str">
        <f t="shared" ca="1" si="17"/>
        <v/>
      </c>
      <c r="F163" s="34" t="str">
        <f t="shared" ca="1" si="18"/>
        <v/>
      </c>
      <c r="G163" s="428" t="str">
        <f ca="1">IFERROR(INDEX(INDIRECT($A163&amp;"!$A$5:$A$200",TRUE),MATCH(Planif!$B163,INDIRECT($A163&amp;"!$B$5:$B$200",TRUE),0)+RIGHT(G$2,1)-1,1),"")</f>
        <v/>
      </c>
      <c r="H163" s="148" t="str">
        <f ca="1">IFERROR(INDEX(INDIRECT($A163&amp;"!$X$5:$X$200",TRUE),MATCH(Planif!$B163,INDIRECT($A163&amp;"!$B$5:$B$200",TRUE),0)+RIGHT(G$2,1)-1,1),"")</f>
        <v/>
      </c>
      <c r="I163" s="149" t="str">
        <f ca="1">IFERROR(INDEX(INDIRECT($A163&amp;"!$Y$5:$Y$200",TRUE),MATCH(Planif!$B163,INDIRECT($A163&amp;"!$B$5:$B$200",TRUE),0)+RIGHT(G$2,1)-1,1),"")</f>
        <v/>
      </c>
      <c r="J163" s="256"/>
      <c r="K163" s="150"/>
      <c r="L163" s="428" t="str">
        <f ca="1">IFERROR(IF(COUNTIF(INDIRECT($A163&amp;"!$B$5:$B$196",TRUE),Planif!$B163)&gt;=VALUE(RIGHT(L$2,1)),INDEX(INDIRECT($A163&amp;"!$A$5:$A$196",TRUE),MATCH(Planif!$B163,INDIRECT($A163&amp;"!$B$5:$B$196",TRUE),0)+RIGHT(L$2,1)-1,1),""),"")</f>
        <v/>
      </c>
      <c r="M163" s="151" t="str">
        <f ca="1">IFERROR(IF(COUNTIF(INDIRECT($A163&amp;"!$B$5:$B$196",TRUE),Planif!$B163)&gt;=VALUE(RIGHT(L$2,1)),INDEX(INDIRECT($A163&amp;"!$X$5:$X$196",TRUE),MATCH(Planif!$B163,INDIRECT($A163&amp;"!$B$5:$B$196",TRUE),0)+RIGHT(L$2,1)-1,1),""),"")</f>
        <v/>
      </c>
      <c r="N163" s="149" t="str">
        <f ca="1">IFERROR(IF(COUNTIF(INDIRECT($A163&amp;"!$B$5:$B$196",TRUE),Planif!$B163)&gt;=VALUE(RIGHT(L$2,1)),INDEX(INDIRECT($A163&amp;"!$Y$5:$Y$196",TRUE),MATCH(Planif!$B163,INDIRECT($A163&amp;"!$B$5:$B$196",TRUE),0)+RIGHT(L$2,1)-1,1),""),"")</f>
        <v/>
      </c>
      <c r="O163" s="256"/>
      <c r="P163" s="152"/>
      <c r="Q163" s="147" t="str">
        <f ca="1">IFERROR(IF(COUNTIF(INDIRECT($A163&amp;"!$B$5:$B$196",TRUE),Planif!$B163)&gt;=VALUE(RIGHT(Q$2,1)),INDEX(INDIRECT($A163&amp;"!$A$5:$A$196",TRUE),MATCH(Planif!$B163,INDIRECT($A163&amp;"!$B$5:$B$196",TRUE),0)+RIGHT(Q$2,1)-1,1),""),"")</f>
        <v/>
      </c>
      <c r="R163" s="148" t="str">
        <f ca="1">IFERROR(IF(COUNTIF(INDIRECT($A163&amp;"!$B$5:$B$196",TRUE),Planif!$B163)&gt;=VALUE(RIGHT(Q$2,1)),INDEX(INDIRECT($A163&amp;"!$X$5:$X$196",TRUE),MATCH(Planif!$B163,INDIRECT($A163&amp;"!$B$5:$B$196",TRUE),0)+RIGHT(Q$2,1)-1,1),""),"")</f>
        <v/>
      </c>
      <c r="S163" s="149" t="str">
        <f ca="1">IFERROR(IF(COUNTIF(INDIRECT($A163&amp;"!$B$5:$B$196",TRUE),Planif!$B163)&gt;=VALUE(RIGHT(Q$2,1)),INDEX(INDIRECT($A163&amp;"!$Y$5:$Y$196",TRUE),MATCH(Planif!$B163,INDIRECT($A163&amp;"!$B$5:$B$196",TRUE),0)+RIGHT(Q$2,1)-1,1),""),"")</f>
        <v/>
      </c>
      <c r="T163" s="256"/>
      <c r="U163" s="150"/>
      <c r="V163" s="147" t="str">
        <f ca="1">IFERROR(IF(COUNTIF(INDIRECT($A163&amp;"!$B$5:$B$196",TRUE),Planif!$B163)&gt;=VALUE(RIGHT(V$2,1)),INDEX(INDIRECT($A163&amp;"!$A$5:$A$196",TRUE),MATCH(Planif!$B163,INDIRECT($A163&amp;"!$B$5:$B$196",TRUE),0)+RIGHT(V$2,1)-1,1),""),"")</f>
        <v/>
      </c>
      <c r="W163" s="151" t="str">
        <f ca="1">IFERROR(IF(COUNTIF(INDIRECT($A163&amp;"!$B$5:$B$196",TRUE),Planif!$B163)&gt;=VALUE(RIGHT(V$2,1)),INDEX(INDIRECT($A163&amp;"!$X$5:$X$196",TRUE),MATCH(Planif!$B163,INDIRECT($A163&amp;"!$B$5:$B$196",TRUE),0)+RIGHT(V$2,1)-1,1),""),"")</f>
        <v/>
      </c>
      <c r="X163" s="149" t="str">
        <f ca="1">IFERROR(IF(COUNTIF(INDIRECT($A163&amp;"!$B$5:$B$196",TRUE),Planif!$B163)&gt;=VALUE(RIGHT(V$2,1)),INDEX(INDIRECT($A163&amp;"!$Y$5:$Y$196",TRUE),MATCH(Planif!$B163,INDIRECT($A163&amp;"!$B$5:$B$196",TRUE),0)+RIGHT(V$2,1)-1,1),""),"")</f>
        <v/>
      </c>
      <c r="Y163" s="256"/>
      <c r="Z163" s="153"/>
      <c r="AA163" s="21"/>
    </row>
    <row r="164" spans="1:27" s="455" customFormat="1" ht="15" customHeight="1" x14ac:dyDescent="0.2">
      <c r="A164" s="459" t="str">
        <f t="shared" si="16"/>
        <v>Mai_Juin</v>
      </c>
      <c r="B164" s="197">
        <f t="shared" si="21"/>
        <v>44357</v>
      </c>
      <c r="C164" s="145">
        <f t="shared" si="19"/>
        <v>44357</v>
      </c>
      <c r="D164" s="146">
        <f t="shared" si="20"/>
        <v>44357</v>
      </c>
      <c r="E164" s="240" t="str">
        <f t="shared" ca="1" si="17"/>
        <v/>
      </c>
      <c r="F164" s="33" t="str">
        <f t="shared" ca="1" si="18"/>
        <v/>
      </c>
      <c r="G164" s="427" t="str">
        <f ca="1">IFERROR(INDEX(INDIRECT($A164&amp;"!$A$5:$A$200",TRUE),MATCH(Planif!$B164,INDIRECT($A164&amp;"!$B$5:$B$200",TRUE),0)+RIGHT(G$2,1)-1,1),"")</f>
        <v/>
      </c>
      <c r="H164" s="138" t="str">
        <f ca="1">IFERROR(INDEX(INDIRECT($A164&amp;"!$X$5:$X$200",TRUE),MATCH(Planif!$B164,INDIRECT($A164&amp;"!$B$5:$B$200",TRUE),0)+RIGHT(G$2,1)-1,1),"")</f>
        <v/>
      </c>
      <c r="I164" s="139" t="str">
        <f ca="1">IFERROR(INDEX(INDIRECT($A164&amp;"!$Y$5:$Y$200",TRUE),MATCH(Planif!$B164,INDIRECT($A164&amp;"!$B$5:$B$200",TRUE),0)+RIGHT(G$2,1)-1,1),"")</f>
        <v/>
      </c>
      <c r="J164" s="255"/>
      <c r="K164" s="140"/>
      <c r="L164" s="427" t="str">
        <f ca="1">IFERROR(IF(COUNTIF(INDIRECT($A164&amp;"!$B$5:$B$196",TRUE),Planif!$B164)&gt;=VALUE(RIGHT(L$2,1)),INDEX(INDIRECT($A164&amp;"!$A$5:$A$196",TRUE),MATCH(Planif!$B164,INDIRECT($A164&amp;"!$B$5:$B$196",TRUE),0)+RIGHT(L$2,1)-1,1),""),"")</f>
        <v/>
      </c>
      <c r="M164" s="141" t="str">
        <f ca="1">IFERROR(IF(COUNTIF(INDIRECT($A164&amp;"!$B$5:$B$196",TRUE),Planif!$B164)&gt;=VALUE(RIGHT(L$2,1)),INDEX(INDIRECT($A164&amp;"!$X$5:$X$196",TRUE),MATCH(Planif!$B164,INDIRECT($A164&amp;"!$B$5:$B$196",TRUE),0)+RIGHT(L$2,1)-1,1),""),"")</f>
        <v/>
      </c>
      <c r="N164" s="139" t="str">
        <f ca="1">IFERROR(IF(COUNTIF(INDIRECT($A164&amp;"!$B$5:$B$196",TRUE),Planif!$B164)&gt;=VALUE(RIGHT(L$2,1)),INDEX(INDIRECT($A164&amp;"!$Y$5:$Y$196",TRUE),MATCH(Planif!$B164,INDIRECT($A164&amp;"!$B$5:$B$196",TRUE),0)+RIGHT(L$2,1)-1,1),""),"")</f>
        <v/>
      </c>
      <c r="O164" s="255"/>
      <c r="P164" s="142"/>
      <c r="Q164" s="137" t="str">
        <f ca="1">IFERROR(IF(COUNTIF(INDIRECT($A164&amp;"!$B$5:$B$196",TRUE),Planif!$B164)&gt;=VALUE(RIGHT(Q$2,1)),INDEX(INDIRECT($A164&amp;"!$A$5:$A$196",TRUE),MATCH(Planif!$B164,INDIRECT($A164&amp;"!$B$5:$B$196",TRUE),0)+RIGHT(Q$2,1)-1,1),""),"")</f>
        <v/>
      </c>
      <c r="R164" s="138" t="str">
        <f ca="1">IFERROR(IF(COUNTIF(INDIRECT($A164&amp;"!$B$5:$B$196",TRUE),Planif!$B164)&gt;=VALUE(RIGHT(Q$2,1)),INDEX(INDIRECT($A164&amp;"!$X$5:$X$196",TRUE),MATCH(Planif!$B164,INDIRECT($A164&amp;"!$B$5:$B$196",TRUE),0)+RIGHT(Q$2,1)-1,1),""),"")</f>
        <v/>
      </c>
      <c r="S164" s="139" t="str">
        <f ca="1">IFERROR(IF(COUNTIF(INDIRECT($A164&amp;"!$B$5:$B$196",TRUE),Planif!$B164)&gt;=VALUE(RIGHT(Q$2,1)),INDEX(INDIRECT($A164&amp;"!$Y$5:$Y$196",TRUE),MATCH(Planif!$B164,INDIRECT($A164&amp;"!$B$5:$B$196",TRUE),0)+RIGHT(Q$2,1)-1,1),""),"")</f>
        <v/>
      </c>
      <c r="T164" s="255"/>
      <c r="U164" s="140"/>
      <c r="V164" s="137" t="str">
        <f ca="1">IFERROR(IF(COUNTIF(INDIRECT($A164&amp;"!$B$5:$B$196",TRUE),Planif!$B164)&gt;=VALUE(RIGHT(V$2,1)),INDEX(INDIRECT($A164&amp;"!$A$5:$A$196",TRUE),MATCH(Planif!$B164,INDIRECT($A164&amp;"!$B$5:$B$196",TRUE),0)+RIGHT(V$2,1)-1,1),""),"")</f>
        <v/>
      </c>
      <c r="W164" s="141" t="str">
        <f ca="1">IFERROR(IF(COUNTIF(INDIRECT($A164&amp;"!$B$5:$B$196",TRUE),Planif!$B164)&gt;=VALUE(RIGHT(V$2,1)),INDEX(INDIRECT($A164&amp;"!$X$5:$X$196",TRUE),MATCH(Planif!$B164,INDIRECT($A164&amp;"!$B$5:$B$196",TRUE),0)+RIGHT(V$2,1)-1,1),""),"")</f>
        <v/>
      </c>
      <c r="X164" s="139" t="str">
        <f ca="1">IFERROR(IF(COUNTIF(INDIRECT($A164&amp;"!$B$5:$B$196",TRUE),Planif!$B164)&gt;=VALUE(RIGHT(V$2,1)),INDEX(INDIRECT($A164&amp;"!$Y$5:$Y$196",TRUE),MATCH(Planif!$B164,INDIRECT($A164&amp;"!$B$5:$B$196",TRUE),0)+RIGHT(V$2,1)-1,1),""),"")</f>
        <v/>
      </c>
      <c r="Y164" s="255"/>
      <c r="Z164" s="143"/>
      <c r="AA164" s="21"/>
    </row>
    <row r="165" spans="1:27" s="455" customFormat="1" ht="15" customHeight="1" x14ac:dyDescent="0.2">
      <c r="A165" s="459" t="str">
        <f t="shared" si="16"/>
        <v>Mai_Juin</v>
      </c>
      <c r="B165" s="197">
        <f t="shared" si="21"/>
        <v>44358</v>
      </c>
      <c r="C165" s="145">
        <f t="shared" si="19"/>
        <v>44358</v>
      </c>
      <c r="D165" s="146">
        <f t="shared" si="20"/>
        <v>44358</v>
      </c>
      <c r="E165" s="241" t="str">
        <f t="shared" ca="1" si="17"/>
        <v/>
      </c>
      <c r="F165" s="34" t="str">
        <f t="shared" ca="1" si="18"/>
        <v/>
      </c>
      <c r="G165" s="428" t="str">
        <f ca="1">IFERROR(INDEX(INDIRECT($A165&amp;"!$A$5:$A$200",TRUE),MATCH(Planif!$B165,INDIRECT($A165&amp;"!$B$5:$B$200",TRUE),0)+RIGHT(G$2,1)-1,1),"")</f>
        <v>Fan Zone euro 2021</v>
      </c>
      <c r="H165" s="148">
        <f ca="1">IFERROR(INDEX(INDIRECT($A165&amp;"!$X$5:$X$200",TRUE),MATCH(Planif!$B165,INDIRECT($A165&amp;"!$B$5:$B$200",TRUE),0)+RIGHT(G$2,1)-1,1),"")</f>
        <v>5</v>
      </c>
      <c r="I165" s="149">
        <f ca="1">IFERROR(INDEX(INDIRECT($A165&amp;"!$Y$5:$Y$200",TRUE),MATCH(Planif!$B165,INDIRECT($A165&amp;"!$B$5:$B$200",TRUE),0)+RIGHT(G$2,1)-1,1),"")</f>
        <v>5</v>
      </c>
      <c r="J165" s="256"/>
      <c r="K165" s="150"/>
      <c r="L165" s="428" t="str">
        <f ca="1">IFERROR(IF(COUNTIF(INDIRECT($A165&amp;"!$B$5:$B$196",TRUE),Planif!$B165)&gt;=VALUE(RIGHT(L$2,1)),INDEX(INDIRECT($A165&amp;"!$A$5:$A$196",TRUE),MATCH(Planif!$B165,INDIRECT($A165&amp;"!$B$5:$B$196",TRUE),0)+RIGHT(L$2,1)-1,1),""),"")</f>
        <v xml:space="preserve">La Ville est à vous - Europe </v>
      </c>
      <c r="M165" s="151">
        <f ca="1">IFERROR(IF(COUNTIF(INDIRECT($A165&amp;"!$B$5:$B$196",TRUE),Planif!$B165)&gt;=VALUE(RIGHT(L$2,1)),INDEX(INDIRECT($A165&amp;"!$X$5:$X$196",TRUE),MATCH(Planif!$B165,INDIRECT($A165&amp;"!$B$5:$B$196",TRUE),0)+RIGHT(L$2,1)-1,1),""),"")</f>
        <v>0</v>
      </c>
      <c r="N165" s="149">
        <f ca="1">IFERROR(IF(COUNTIF(INDIRECT($A165&amp;"!$B$5:$B$196",TRUE),Planif!$B165)&gt;=VALUE(RIGHT(L$2,1)),INDEX(INDIRECT($A165&amp;"!$Y$5:$Y$196",TRUE),MATCH(Planif!$B165,INDIRECT($A165&amp;"!$B$5:$B$196",TRUE),0)+RIGHT(L$2,1)-1,1),""),"")</f>
        <v>0</v>
      </c>
      <c r="O165" s="256"/>
      <c r="P165" s="152"/>
      <c r="Q165" s="147" t="str">
        <f ca="1">IFERROR(IF(COUNTIF(INDIRECT($A165&amp;"!$B$5:$B$196",TRUE),Planif!$B165)&gt;=VALUE(RIGHT(Q$2,1)),INDEX(INDIRECT($A165&amp;"!$A$5:$A$196",TRUE),MATCH(Planif!$B165,INDIRECT($A165&amp;"!$B$5:$B$196",TRUE),0)+RIGHT(Q$2,1)-1,1),""),"")</f>
        <v>Bol d'Or Mirabeaud</v>
      </c>
      <c r="R165" s="148">
        <f ca="1">IFERROR(IF(COUNTIF(INDIRECT($A165&amp;"!$B$5:$B$196",TRUE),Planif!$B165)&gt;=VALUE(RIGHT(Q$2,1)),INDEX(INDIRECT($A165&amp;"!$X$5:$X$196",TRUE),MATCH(Planif!$B165,INDIRECT($A165&amp;"!$B$5:$B$196",TRUE),0)+RIGHT(Q$2,1)-1,1),""),"")</f>
        <v>0</v>
      </c>
      <c r="S165" s="149">
        <f ca="1">IFERROR(IF(COUNTIF(INDIRECT($A165&amp;"!$B$5:$B$196",TRUE),Planif!$B165)&gt;=VALUE(RIGHT(Q$2,1)),INDEX(INDIRECT($A165&amp;"!$Y$5:$Y$196",TRUE),MATCH(Planif!$B165,INDIRECT($A165&amp;"!$B$5:$B$196",TRUE),0)+RIGHT(Q$2,1)-1,1),""),"")</f>
        <v>0</v>
      </c>
      <c r="T165" s="256"/>
      <c r="U165" s="150"/>
      <c r="V165" s="147" t="str">
        <f ca="1">IFERROR(IF(COUNTIF(INDIRECT($A165&amp;"!$B$5:$B$196",TRUE),Planif!$B165)&gt;=VALUE(RIGHT(V$2,1)),INDEX(INDIRECT($A165&amp;"!$A$5:$A$196",TRUE),MATCH(Planif!$B165,INDIRECT($A165&amp;"!$B$5:$B$196",TRUE),0)+RIGHT(V$2,1)-1,1),""),"")</f>
        <v/>
      </c>
      <c r="W165" s="151" t="str">
        <f ca="1">IFERROR(IF(COUNTIF(INDIRECT($A165&amp;"!$B$5:$B$196",TRUE),Planif!$B165)&gt;=VALUE(RIGHT(V$2,1)),INDEX(INDIRECT($A165&amp;"!$X$5:$X$196",TRUE),MATCH(Planif!$B165,INDIRECT($A165&amp;"!$B$5:$B$196",TRUE),0)+RIGHT(V$2,1)-1,1),""),"")</f>
        <v/>
      </c>
      <c r="X165" s="149" t="str">
        <f ca="1">IFERROR(IF(COUNTIF(INDIRECT($A165&amp;"!$B$5:$B$196",TRUE),Planif!$B165)&gt;=VALUE(RIGHT(V$2,1)),INDEX(INDIRECT($A165&amp;"!$Y$5:$Y$196",TRUE),MATCH(Planif!$B165,INDIRECT($A165&amp;"!$B$5:$B$196",TRUE),0)+RIGHT(V$2,1)-1,1),""),"")</f>
        <v/>
      </c>
      <c r="Y165" s="256"/>
      <c r="Z165" s="153"/>
      <c r="AA165" s="21"/>
    </row>
    <row r="166" spans="1:27" s="455" customFormat="1" ht="15" customHeight="1" x14ac:dyDescent="0.2">
      <c r="A166" s="459" t="str">
        <f t="shared" si="16"/>
        <v>Mai_Juin</v>
      </c>
      <c r="B166" s="197">
        <f t="shared" si="21"/>
        <v>44359</v>
      </c>
      <c r="C166" s="145">
        <f t="shared" si="19"/>
        <v>44359</v>
      </c>
      <c r="D166" s="146">
        <f t="shared" si="20"/>
        <v>44359</v>
      </c>
      <c r="E166" s="240" t="str">
        <f t="shared" ca="1" si="17"/>
        <v/>
      </c>
      <c r="F166" s="33" t="str">
        <f t="shared" ca="1" si="18"/>
        <v/>
      </c>
      <c r="G166" s="427" t="str">
        <f ca="1">IFERROR(INDEX(INDIRECT($A166&amp;"!$A$5:$A$200",TRUE),MATCH(Planif!$B166,INDIRECT($A166&amp;"!$B$5:$B$200",TRUE),0)+RIGHT(G$2,1)-1,1),"")</f>
        <v/>
      </c>
      <c r="H166" s="138" t="str">
        <f ca="1">IFERROR(INDEX(INDIRECT($A166&amp;"!$X$5:$X$200",TRUE),MATCH(Planif!$B166,INDIRECT($A166&amp;"!$B$5:$B$200",TRUE),0)+RIGHT(G$2,1)-1,1),"")</f>
        <v/>
      </c>
      <c r="I166" s="139" t="str">
        <f ca="1">IFERROR(INDEX(INDIRECT($A166&amp;"!$Y$5:$Y$200",TRUE),MATCH(Planif!$B166,INDIRECT($A166&amp;"!$B$5:$B$200",TRUE),0)+RIGHT(G$2,1)-1,1),"")</f>
        <v/>
      </c>
      <c r="J166" s="255"/>
      <c r="K166" s="140"/>
      <c r="L166" s="427" t="str">
        <f ca="1">IFERROR(IF(COUNTIF(INDIRECT($A166&amp;"!$B$5:$B$196",TRUE),Planif!$B166)&gt;=VALUE(RIGHT(L$2,1)),INDEX(INDIRECT($A166&amp;"!$A$5:$A$196",TRUE),MATCH(Planif!$B166,INDIRECT($A166&amp;"!$B$5:$B$196",TRUE),0)+RIGHT(L$2,1)-1,1),""),"")</f>
        <v/>
      </c>
      <c r="M166" s="141" t="str">
        <f ca="1">IFERROR(IF(COUNTIF(INDIRECT($A166&amp;"!$B$5:$B$196",TRUE),Planif!$B166)&gt;=VALUE(RIGHT(L$2,1)),INDEX(INDIRECT($A166&amp;"!$X$5:$X$196",TRUE),MATCH(Planif!$B166,INDIRECT($A166&amp;"!$B$5:$B$196",TRUE),0)+RIGHT(L$2,1)-1,1),""),"")</f>
        <v/>
      </c>
      <c r="N166" s="139" t="str">
        <f ca="1">IFERROR(IF(COUNTIF(INDIRECT($A166&amp;"!$B$5:$B$196",TRUE),Planif!$B166)&gt;=VALUE(RIGHT(L$2,1)),INDEX(INDIRECT($A166&amp;"!$Y$5:$Y$196",TRUE),MATCH(Planif!$B166,INDIRECT($A166&amp;"!$B$5:$B$196",TRUE),0)+RIGHT(L$2,1)-1,1),""),"")</f>
        <v/>
      </c>
      <c r="O166" s="255"/>
      <c r="P166" s="142"/>
      <c r="Q166" s="137" t="str">
        <f ca="1">IFERROR(IF(COUNTIF(INDIRECT($A166&amp;"!$B$5:$B$196",TRUE),Planif!$B166)&gt;=VALUE(RIGHT(Q$2,1)),INDEX(INDIRECT($A166&amp;"!$A$5:$A$196",TRUE),MATCH(Planif!$B166,INDIRECT($A166&amp;"!$B$5:$B$196",TRUE),0)+RIGHT(Q$2,1)-1,1),""),"")</f>
        <v/>
      </c>
      <c r="R166" s="138" t="str">
        <f ca="1">IFERROR(IF(COUNTIF(INDIRECT($A166&amp;"!$B$5:$B$196",TRUE),Planif!$B166)&gt;=VALUE(RIGHT(Q$2,1)),INDEX(INDIRECT($A166&amp;"!$X$5:$X$196",TRUE),MATCH(Planif!$B166,INDIRECT($A166&amp;"!$B$5:$B$196",TRUE),0)+RIGHT(Q$2,1)-1,1),""),"")</f>
        <v/>
      </c>
      <c r="S166" s="139" t="str">
        <f ca="1">IFERROR(IF(COUNTIF(INDIRECT($A166&amp;"!$B$5:$B$196",TRUE),Planif!$B166)&gt;=VALUE(RIGHT(Q$2,1)),INDEX(INDIRECT($A166&amp;"!$Y$5:$Y$196",TRUE),MATCH(Planif!$B166,INDIRECT($A166&amp;"!$B$5:$B$196",TRUE),0)+RIGHT(Q$2,1)-1,1),""),"")</f>
        <v/>
      </c>
      <c r="T166" s="255"/>
      <c r="U166" s="140"/>
      <c r="V166" s="137" t="str">
        <f ca="1">IFERROR(IF(COUNTIF(INDIRECT($A166&amp;"!$B$5:$B$196",TRUE),Planif!$B166)&gt;=VALUE(RIGHT(V$2,1)),INDEX(INDIRECT($A166&amp;"!$A$5:$A$196",TRUE),MATCH(Planif!$B166,INDIRECT($A166&amp;"!$B$5:$B$196",TRUE),0)+RIGHT(V$2,1)-1,1),""),"")</f>
        <v/>
      </c>
      <c r="W166" s="141" t="str">
        <f ca="1">IFERROR(IF(COUNTIF(INDIRECT($A166&amp;"!$B$5:$B$196",TRUE),Planif!$B166)&gt;=VALUE(RIGHT(V$2,1)),INDEX(INDIRECT($A166&amp;"!$X$5:$X$196",TRUE),MATCH(Planif!$B166,INDIRECT($A166&amp;"!$B$5:$B$196",TRUE),0)+RIGHT(V$2,1)-1,1),""),"")</f>
        <v/>
      </c>
      <c r="X166" s="139" t="str">
        <f ca="1">IFERROR(IF(COUNTIF(INDIRECT($A166&amp;"!$B$5:$B$196",TRUE),Planif!$B166)&gt;=VALUE(RIGHT(V$2,1)),INDEX(INDIRECT($A166&amp;"!$Y$5:$Y$196",TRUE),MATCH(Planif!$B166,INDIRECT($A166&amp;"!$B$5:$B$196",TRUE),0)+RIGHT(V$2,1)-1,1),""),"")</f>
        <v/>
      </c>
      <c r="Y166" s="255"/>
      <c r="Z166" s="143"/>
      <c r="AA166" s="21"/>
    </row>
    <row r="167" spans="1:27" s="455" customFormat="1" ht="15" customHeight="1" x14ac:dyDescent="0.2">
      <c r="A167" s="459" t="str">
        <f t="shared" si="16"/>
        <v>Mai_Juin</v>
      </c>
      <c r="B167" s="197">
        <f t="shared" si="21"/>
        <v>44360</v>
      </c>
      <c r="C167" s="145">
        <f t="shared" si="19"/>
        <v>44360</v>
      </c>
      <c r="D167" s="146">
        <f t="shared" si="20"/>
        <v>44360</v>
      </c>
      <c r="E167" s="241" t="str">
        <f t="shared" ca="1" si="17"/>
        <v/>
      </c>
      <c r="F167" s="34" t="str">
        <f t="shared" ca="1" si="18"/>
        <v/>
      </c>
      <c r="G167" s="428" t="str">
        <f ca="1">IFERROR(INDEX(INDIRECT($A167&amp;"!$A$5:$A$200",TRUE),MATCH(Planif!$B167,INDIRECT($A167&amp;"!$B$5:$B$200",TRUE),0)+RIGHT(G$2,1)-1,1),"")</f>
        <v/>
      </c>
      <c r="H167" s="148" t="str">
        <f ca="1">IFERROR(INDEX(INDIRECT($A167&amp;"!$X$5:$X$200",TRUE),MATCH(Planif!$B167,INDIRECT($A167&amp;"!$B$5:$B$200",TRUE),0)+RIGHT(G$2,1)-1,1),"")</f>
        <v/>
      </c>
      <c r="I167" s="149" t="str">
        <f ca="1">IFERROR(INDEX(INDIRECT($A167&amp;"!$Y$5:$Y$200",TRUE),MATCH(Planif!$B167,INDIRECT($A167&amp;"!$B$5:$B$200",TRUE),0)+RIGHT(G$2,1)-1,1),"")</f>
        <v/>
      </c>
      <c r="J167" s="256"/>
      <c r="K167" s="150"/>
      <c r="L167" s="428" t="str">
        <f ca="1">IFERROR(IF(COUNTIF(INDIRECT($A167&amp;"!$B$5:$B$196",TRUE),Planif!$B167)&gt;=VALUE(RIGHT(L$2,1)),INDEX(INDIRECT($A167&amp;"!$A$5:$A$196",TRUE),MATCH(Planif!$B167,INDIRECT($A167&amp;"!$B$5:$B$196",TRUE),0)+RIGHT(L$2,1)-1,1),""),"")</f>
        <v/>
      </c>
      <c r="M167" s="151" t="str">
        <f ca="1">IFERROR(IF(COUNTIF(INDIRECT($A167&amp;"!$B$5:$B$196",TRUE),Planif!$B167)&gt;=VALUE(RIGHT(L$2,1)),INDEX(INDIRECT($A167&amp;"!$X$5:$X$196",TRUE),MATCH(Planif!$B167,INDIRECT($A167&amp;"!$B$5:$B$196",TRUE),0)+RIGHT(L$2,1)-1,1),""),"")</f>
        <v/>
      </c>
      <c r="N167" s="149" t="str">
        <f ca="1">IFERROR(IF(COUNTIF(INDIRECT($A167&amp;"!$B$5:$B$196",TRUE),Planif!$B167)&gt;=VALUE(RIGHT(L$2,1)),INDEX(INDIRECT($A167&amp;"!$Y$5:$Y$196",TRUE),MATCH(Planif!$B167,INDIRECT($A167&amp;"!$B$5:$B$196",TRUE),0)+RIGHT(L$2,1)-1,1),""),"")</f>
        <v/>
      </c>
      <c r="O167" s="256"/>
      <c r="P167" s="152"/>
      <c r="Q167" s="147" t="str">
        <f ca="1">IFERROR(IF(COUNTIF(INDIRECT($A167&amp;"!$B$5:$B$196",TRUE),Planif!$B167)&gt;=VALUE(RIGHT(Q$2,1)),INDEX(INDIRECT($A167&amp;"!$A$5:$A$196",TRUE),MATCH(Planif!$B167,INDIRECT($A167&amp;"!$B$5:$B$196",TRUE),0)+RIGHT(Q$2,1)-1,1),""),"")</f>
        <v/>
      </c>
      <c r="R167" s="148" t="str">
        <f ca="1">IFERROR(IF(COUNTIF(INDIRECT($A167&amp;"!$B$5:$B$196",TRUE),Planif!$B167)&gt;=VALUE(RIGHT(Q$2,1)),INDEX(INDIRECT($A167&amp;"!$X$5:$X$196",TRUE),MATCH(Planif!$B167,INDIRECT($A167&amp;"!$B$5:$B$196",TRUE),0)+RIGHT(Q$2,1)-1,1),""),"")</f>
        <v/>
      </c>
      <c r="S167" s="149" t="str">
        <f ca="1">IFERROR(IF(COUNTIF(INDIRECT($A167&amp;"!$B$5:$B$196",TRUE),Planif!$B167)&gt;=VALUE(RIGHT(Q$2,1)),INDEX(INDIRECT($A167&amp;"!$Y$5:$Y$196",TRUE),MATCH(Planif!$B167,INDIRECT($A167&amp;"!$B$5:$B$196",TRUE),0)+RIGHT(Q$2,1)-1,1),""),"")</f>
        <v/>
      </c>
      <c r="T167" s="256"/>
      <c r="U167" s="150"/>
      <c r="V167" s="147" t="str">
        <f ca="1">IFERROR(IF(COUNTIF(INDIRECT($A167&amp;"!$B$5:$B$196",TRUE),Planif!$B167)&gt;=VALUE(RIGHT(V$2,1)),INDEX(INDIRECT($A167&amp;"!$A$5:$A$196",TRUE),MATCH(Planif!$B167,INDIRECT($A167&amp;"!$B$5:$B$196",TRUE),0)+RIGHT(V$2,1)-1,1),""),"")</f>
        <v/>
      </c>
      <c r="W167" s="151" t="str">
        <f ca="1">IFERROR(IF(COUNTIF(INDIRECT($A167&amp;"!$B$5:$B$196",TRUE),Planif!$B167)&gt;=VALUE(RIGHT(V$2,1)),INDEX(INDIRECT($A167&amp;"!$X$5:$X$196",TRUE),MATCH(Planif!$B167,INDIRECT($A167&amp;"!$B$5:$B$196",TRUE),0)+RIGHT(V$2,1)-1,1),""),"")</f>
        <v/>
      </c>
      <c r="X167" s="149" t="str">
        <f ca="1">IFERROR(IF(COUNTIF(INDIRECT($A167&amp;"!$B$5:$B$196",TRUE),Planif!$B167)&gt;=VALUE(RIGHT(V$2,1)),INDEX(INDIRECT($A167&amp;"!$Y$5:$Y$196",TRUE),MATCH(Planif!$B167,INDIRECT($A167&amp;"!$B$5:$B$196",TRUE),0)+RIGHT(V$2,1)-1,1),""),"")</f>
        <v/>
      </c>
      <c r="Y167" s="256"/>
      <c r="Z167" s="153"/>
      <c r="AA167" s="21"/>
    </row>
    <row r="168" spans="1:27" s="455" customFormat="1" ht="15" customHeight="1" x14ac:dyDescent="0.2">
      <c r="A168" s="459" t="str">
        <f t="shared" si="16"/>
        <v>Mai_Juin</v>
      </c>
      <c r="B168" s="197">
        <f t="shared" si="21"/>
        <v>44361</v>
      </c>
      <c r="C168" s="145">
        <f t="shared" si="19"/>
        <v>44361</v>
      </c>
      <c r="D168" s="146">
        <f t="shared" si="20"/>
        <v>44361</v>
      </c>
      <c r="E168" s="240" t="str">
        <f t="shared" ca="1" si="17"/>
        <v/>
      </c>
      <c r="F168" s="33" t="str">
        <f t="shared" ca="1" si="18"/>
        <v/>
      </c>
      <c r="G168" s="427" t="str">
        <f ca="1">IFERROR(INDEX(INDIRECT($A168&amp;"!$A$5:$A$200",TRUE),MATCH(Planif!$B168,INDIRECT($A168&amp;"!$B$5:$B$200",TRUE),0)+RIGHT(G$2,1)-1,1),"")</f>
        <v/>
      </c>
      <c r="H168" s="138" t="str">
        <f ca="1">IFERROR(INDEX(INDIRECT($A168&amp;"!$X$5:$X$200",TRUE),MATCH(Planif!$B168,INDIRECT($A168&amp;"!$B$5:$B$200",TRUE),0)+RIGHT(G$2,1)-1,1),"")</f>
        <v/>
      </c>
      <c r="I168" s="139" t="str">
        <f ca="1">IFERROR(INDEX(INDIRECT($A168&amp;"!$Y$5:$Y$200",TRUE),MATCH(Planif!$B168,INDIRECT($A168&amp;"!$B$5:$B$200",TRUE),0)+RIGHT(G$2,1)-1,1),"")</f>
        <v/>
      </c>
      <c r="J168" s="255"/>
      <c r="K168" s="140"/>
      <c r="L168" s="427" t="str">
        <f ca="1">IFERROR(IF(COUNTIF(INDIRECT($A168&amp;"!$B$5:$B$196",TRUE),Planif!$B168)&gt;=VALUE(RIGHT(L$2,1)),INDEX(INDIRECT($A168&amp;"!$A$5:$A$196",TRUE),MATCH(Planif!$B168,INDIRECT($A168&amp;"!$B$5:$B$196",TRUE),0)+RIGHT(L$2,1)-1,1),""),"")</f>
        <v/>
      </c>
      <c r="M168" s="141" t="str">
        <f ca="1">IFERROR(IF(COUNTIF(INDIRECT($A168&amp;"!$B$5:$B$196",TRUE),Planif!$B168)&gt;=VALUE(RIGHT(L$2,1)),INDEX(INDIRECT($A168&amp;"!$X$5:$X$196",TRUE),MATCH(Planif!$B168,INDIRECT($A168&amp;"!$B$5:$B$196",TRUE),0)+RIGHT(L$2,1)-1,1),""),"")</f>
        <v/>
      </c>
      <c r="N168" s="139" t="str">
        <f ca="1">IFERROR(IF(COUNTIF(INDIRECT($A168&amp;"!$B$5:$B$196",TRUE),Planif!$B168)&gt;=VALUE(RIGHT(L$2,1)),INDEX(INDIRECT($A168&amp;"!$Y$5:$Y$196",TRUE),MATCH(Planif!$B168,INDIRECT($A168&amp;"!$B$5:$B$196",TRUE),0)+RIGHT(L$2,1)-1,1),""),"")</f>
        <v/>
      </c>
      <c r="O168" s="255"/>
      <c r="P168" s="142"/>
      <c r="Q168" s="137" t="str">
        <f ca="1">IFERROR(IF(COUNTIF(INDIRECT($A168&amp;"!$B$5:$B$196",TRUE),Planif!$B168)&gt;=VALUE(RIGHT(Q$2,1)),INDEX(INDIRECT($A168&amp;"!$A$5:$A$196",TRUE),MATCH(Planif!$B168,INDIRECT($A168&amp;"!$B$5:$B$196",TRUE),0)+RIGHT(Q$2,1)-1,1),""),"")</f>
        <v/>
      </c>
      <c r="R168" s="138" t="str">
        <f ca="1">IFERROR(IF(COUNTIF(INDIRECT($A168&amp;"!$B$5:$B$196",TRUE),Planif!$B168)&gt;=VALUE(RIGHT(Q$2,1)),INDEX(INDIRECT($A168&amp;"!$X$5:$X$196",TRUE),MATCH(Planif!$B168,INDIRECT($A168&amp;"!$B$5:$B$196",TRUE),0)+RIGHT(Q$2,1)-1,1),""),"")</f>
        <v/>
      </c>
      <c r="S168" s="139" t="str">
        <f ca="1">IFERROR(IF(COUNTIF(INDIRECT($A168&amp;"!$B$5:$B$196",TRUE),Planif!$B168)&gt;=VALUE(RIGHT(Q$2,1)),INDEX(INDIRECT($A168&amp;"!$Y$5:$Y$196",TRUE),MATCH(Planif!$B168,INDIRECT($A168&amp;"!$B$5:$B$196",TRUE),0)+RIGHT(Q$2,1)-1,1),""),"")</f>
        <v/>
      </c>
      <c r="T168" s="255"/>
      <c r="U168" s="140"/>
      <c r="V168" s="137" t="str">
        <f ca="1">IFERROR(IF(COUNTIF(INDIRECT($A168&amp;"!$B$5:$B$196",TRUE),Planif!$B168)&gt;=VALUE(RIGHT(V$2,1)),INDEX(INDIRECT($A168&amp;"!$A$5:$A$196",TRUE),MATCH(Planif!$B168,INDIRECT($A168&amp;"!$B$5:$B$196",TRUE),0)+RIGHT(V$2,1)-1,1),""),"")</f>
        <v/>
      </c>
      <c r="W168" s="141" t="str">
        <f ca="1">IFERROR(IF(COUNTIF(INDIRECT($A168&amp;"!$B$5:$B$196",TRUE),Planif!$B168)&gt;=VALUE(RIGHT(V$2,1)),INDEX(INDIRECT($A168&amp;"!$X$5:$X$196",TRUE),MATCH(Planif!$B168,INDIRECT($A168&amp;"!$B$5:$B$196",TRUE),0)+RIGHT(V$2,1)-1,1),""),"")</f>
        <v/>
      </c>
      <c r="X168" s="139" t="str">
        <f ca="1">IFERROR(IF(COUNTIF(INDIRECT($A168&amp;"!$B$5:$B$196",TRUE),Planif!$B168)&gt;=VALUE(RIGHT(V$2,1)),INDEX(INDIRECT($A168&amp;"!$Y$5:$Y$196",TRUE),MATCH(Planif!$B168,INDIRECT($A168&amp;"!$B$5:$B$196",TRUE),0)+RIGHT(V$2,1)-1,1),""),"")</f>
        <v/>
      </c>
      <c r="Y168" s="255"/>
      <c r="Z168" s="143"/>
      <c r="AA168" s="21"/>
    </row>
    <row r="169" spans="1:27" s="455" customFormat="1" ht="15" customHeight="1" x14ac:dyDescent="0.2">
      <c r="A169" s="459" t="str">
        <f t="shared" si="16"/>
        <v>Mai_Juin</v>
      </c>
      <c r="B169" s="197">
        <f t="shared" si="21"/>
        <v>44362</v>
      </c>
      <c r="C169" s="145">
        <f t="shared" si="19"/>
        <v>44362</v>
      </c>
      <c r="D169" s="146">
        <f t="shared" si="20"/>
        <v>44362</v>
      </c>
      <c r="E169" s="241" t="str">
        <f t="shared" ca="1" si="17"/>
        <v/>
      </c>
      <c r="F169" s="34" t="str">
        <f t="shared" ca="1" si="18"/>
        <v/>
      </c>
      <c r="G169" s="428" t="str">
        <f ca="1">IFERROR(INDEX(INDIRECT($A169&amp;"!$A$5:$A$200",TRUE),MATCH(Planif!$B169,INDIRECT($A169&amp;"!$B$5:$B$200",TRUE),0)+RIGHT(G$2,1)-1,1),"")</f>
        <v/>
      </c>
      <c r="H169" s="148" t="str">
        <f ca="1">IFERROR(INDEX(INDIRECT($A169&amp;"!$X$5:$X$200",TRUE),MATCH(Planif!$B169,INDIRECT($A169&amp;"!$B$5:$B$200",TRUE),0)+RIGHT(G$2,1)-1,1),"")</f>
        <v/>
      </c>
      <c r="I169" s="149" t="str">
        <f ca="1">IFERROR(INDEX(INDIRECT($A169&amp;"!$Y$5:$Y$200",TRUE),MATCH(Planif!$B169,INDIRECT($A169&amp;"!$B$5:$B$200",TRUE),0)+RIGHT(G$2,1)-1,1),"")</f>
        <v/>
      </c>
      <c r="J169" s="256"/>
      <c r="K169" s="150"/>
      <c r="L169" s="428" t="str">
        <f ca="1">IFERROR(IF(COUNTIF(INDIRECT($A169&amp;"!$B$5:$B$196",TRUE),Planif!$B169)&gt;=VALUE(RIGHT(L$2,1)),INDEX(INDIRECT($A169&amp;"!$A$5:$A$196",TRUE),MATCH(Planif!$B169,INDIRECT($A169&amp;"!$B$5:$B$196",TRUE),0)+RIGHT(L$2,1)-1,1),""),"")</f>
        <v/>
      </c>
      <c r="M169" s="151" t="str">
        <f ca="1">IFERROR(IF(COUNTIF(INDIRECT($A169&amp;"!$B$5:$B$196",TRUE),Planif!$B169)&gt;=VALUE(RIGHT(L$2,1)),INDEX(INDIRECT($A169&amp;"!$X$5:$X$196",TRUE),MATCH(Planif!$B169,INDIRECT($A169&amp;"!$B$5:$B$196",TRUE),0)+RIGHT(L$2,1)-1,1),""),"")</f>
        <v/>
      </c>
      <c r="N169" s="149" t="str">
        <f ca="1">IFERROR(IF(COUNTIF(INDIRECT($A169&amp;"!$B$5:$B$196",TRUE),Planif!$B169)&gt;=VALUE(RIGHT(L$2,1)),INDEX(INDIRECT($A169&amp;"!$Y$5:$Y$196",TRUE),MATCH(Planif!$B169,INDIRECT($A169&amp;"!$B$5:$B$196",TRUE),0)+RIGHT(L$2,1)-1,1),""),"")</f>
        <v/>
      </c>
      <c r="O169" s="256"/>
      <c r="P169" s="152"/>
      <c r="Q169" s="147" t="str">
        <f ca="1">IFERROR(IF(COUNTIF(INDIRECT($A169&amp;"!$B$5:$B$196",TRUE),Planif!$B169)&gt;=VALUE(RIGHT(Q$2,1)),INDEX(INDIRECT($A169&amp;"!$A$5:$A$196",TRUE),MATCH(Planif!$B169,INDIRECT($A169&amp;"!$B$5:$B$196",TRUE),0)+RIGHT(Q$2,1)-1,1),""),"")</f>
        <v/>
      </c>
      <c r="R169" s="148" t="str">
        <f ca="1">IFERROR(IF(COUNTIF(INDIRECT($A169&amp;"!$B$5:$B$196",TRUE),Planif!$B169)&gt;=VALUE(RIGHT(Q$2,1)),INDEX(INDIRECT($A169&amp;"!$X$5:$X$196",TRUE),MATCH(Planif!$B169,INDIRECT($A169&amp;"!$B$5:$B$196",TRUE),0)+RIGHT(Q$2,1)-1,1),""),"")</f>
        <v/>
      </c>
      <c r="S169" s="149" t="str">
        <f ca="1">IFERROR(IF(COUNTIF(INDIRECT($A169&amp;"!$B$5:$B$196",TRUE),Planif!$B169)&gt;=VALUE(RIGHT(Q$2,1)),INDEX(INDIRECT($A169&amp;"!$Y$5:$Y$196",TRUE),MATCH(Planif!$B169,INDIRECT($A169&amp;"!$B$5:$B$196",TRUE),0)+RIGHT(Q$2,1)-1,1),""),"")</f>
        <v/>
      </c>
      <c r="T169" s="256"/>
      <c r="U169" s="150"/>
      <c r="V169" s="147" t="str">
        <f ca="1">IFERROR(IF(COUNTIF(INDIRECT($A169&amp;"!$B$5:$B$196",TRUE),Planif!$B169)&gt;=VALUE(RIGHT(V$2,1)),INDEX(INDIRECT($A169&amp;"!$A$5:$A$196",TRUE),MATCH(Planif!$B169,INDIRECT($A169&amp;"!$B$5:$B$196",TRUE),0)+RIGHT(V$2,1)-1,1),""),"")</f>
        <v/>
      </c>
      <c r="W169" s="151" t="str">
        <f ca="1">IFERROR(IF(COUNTIF(INDIRECT($A169&amp;"!$B$5:$B$196",TRUE),Planif!$B169)&gt;=VALUE(RIGHT(V$2,1)),INDEX(INDIRECT($A169&amp;"!$X$5:$X$196",TRUE),MATCH(Planif!$B169,INDIRECT($A169&amp;"!$B$5:$B$196",TRUE),0)+RIGHT(V$2,1)-1,1),""),"")</f>
        <v/>
      </c>
      <c r="X169" s="149" t="str">
        <f ca="1">IFERROR(IF(COUNTIF(INDIRECT($A169&amp;"!$B$5:$B$196",TRUE),Planif!$B169)&gt;=VALUE(RIGHT(V$2,1)),INDEX(INDIRECT($A169&amp;"!$Y$5:$Y$196",TRUE),MATCH(Planif!$B169,INDIRECT($A169&amp;"!$B$5:$B$196",TRUE),0)+RIGHT(V$2,1)-1,1),""),"")</f>
        <v/>
      </c>
      <c r="Y169" s="256"/>
      <c r="Z169" s="153"/>
      <c r="AA169" s="21"/>
    </row>
    <row r="170" spans="1:27" s="455" customFormat="1" ht="15" customHeight="1" x14ac:dyDescent="0.2">
      <c r="A170" s="459" t="str">
        <f t="shared" si="16"/>
        <v>Mai_Juin</v>
      </c>
      <c r="B170" s="197">
        <f t="shared" si="21"/>
        <v>44363</v>
      </c>
      <c r="C170" s="145">
        <f t="shared" si="19"/>
        <v>44363</v>
      </c>
      <c r="D170" s="146">
        <f t="shared" si="20"/>
        <v>44363</v>
      </c>
      <c r="E170" s="240" t="str">
        <f t="shared" ca="1" si="17"/>
        <v/>
      </c>
      <c r="F170" s="33" t="str">
        <f t="shared" ca="1" si="18"/>
        <v/>
      </c>
      <c r="G170" s="427" t="str">
        <f ca="1">IFERROR(INDEX(INDIRECT($A170&amp;"!$A$5:$A$200",TRUE),MATCH(Planif!$B170,INDIRECT($A170&amp;"!$B$5:$B$200",TRUE),0)+RIGHT(G$2,1)-1,1),"")</f>
        <v>Tour du canton Etape des Vernets</v>
      </c>
      <c r="H170" s="138">
        <f ca="1">IFERROR(INDEX(INDIRECT($A170&amp;"!$X$5:$X$200",TRUE),MATCH(Planif!$B170,INDIRECT($A170&amp;"!$B$5:$B$200",TRUE),0)+RIGHT(G$2,1)-1,1),"")</f>
        <v>0</v>
      </c>
      <c r="I170" s="139">
        <f ca="1">IFERROR(INDEX(INDIRECT($A170&amp;"!$Y$5:$Y$200",TRUE),MATCH(Planif!$B170,INDIRECT($A170&amp;"!$B$5:$B$200",TRUE),0)+RIGHT(G$2,1)-1,1),"")</f>
        <v>0</v>
      </c>
      <c r="J170" s="255"/>
      <c r="K170" s="140"/>
      <c r="L170" s="427" t="str">
        <f ca="1">IFERROR(IF(COUNTIF(INDIRECT($A170&amp;"!$B$5:$B$196",TRUE),Planif!$B170)&gt;=VALUE(RIGHT(L$2,1)),INDEX(INDIRECT($A170&amp;"!$A$5:$A$196",TRUE),MATCH(Planif!$B170,INDIRECT($A170&amp;"!$B$5:$B$196",TRUE),0)+RIGHT(L$2,1)-1,1),""),"")</f>
        <v/>
      </c>
      <c r="M170" s="141" t="str">
        <f ca="1">IFERROR(IF(COUNTIF(INDIRECT($A170&amp;"!$B$5:$B$196",TRUE),Planif!$B170)&gt;=VALUE(RIGHT(L$2,1)),INDEX(INDIRECT($A170&amp;"!$X$5:$X$196",TRUE),MATCH(Planif!$B170,INDIRECT($A170&amp;"!$B$5:$B$196",TRUE),0)+RIGHT(L$2,1)-1,1),""),"")</f>
        <v/>
      </c>
      <c r="N170" s="139" t="str">
        <f ca="1">IFERROR(IF(COUNTIF(INDIRECT($A170&amp;"!$B$5:$B$196",TRUE),Planif!$B170)&gt;=VALUE(RIGHT(L$2,1)),INDEX(INDIRECT($A170&amp;"!$Y$5:$Y$196",TRUE),MATCH(Planif!$B170,INDIRECT($A170&amp;"!$B$5:$B$196",TRUE),0)+RIGHT(L$2,1)-1,1),""),"")</f>
        <v/>
      </c>
      <c r="O170" s="255"/>
      <c r="P170" s="142"/>
      <c r="Q170" s="137" t="str">
        <f ca="1">IFERROR(IF(COUNTIF(INDIRECT($A170&amp;"!$B$5:$B$196",TRUE),Planif!$B170)&gt;=VALUE(RIGHT(Q$2,1)),INDEX(INDIRECT($A170&amp;"!$A$5:$A$196",TRUE),MATCH(Planif!$B170,INDIRECT($A170&amp;"!$B$5:$B$196",TRUE),0)+RIGHT(Q$2,1)-1,1),""),"")</f>
        <v/>
      </c>
      <c r="R170" s="138" t="str">
        <f ca="1">IFERROR(IF(COUNTIF(INDIRECT($A170&amp;"!$B$5:$B$196",TRUE),Planif!$B170)&gt;=VALUE(RIGHT(Q$2,1)),INDEX(INDIRECT($A170&amp;"!$X$5:$X$196",TRUE),MATCH(Planif!$B170,INDIRECT($A170&amp;"!$B$5:$B$196",TRUE),0)+RIGHT(Q$2,1)-1,1),""),"")</f>
        <v/>
      </c>
      <c r="S170" s="139" t="str">
        <f ca="1">IFERROR(IF(COUNTIF(INDIRECT($A170&amp;"!$B$5:$B$196",TRUE),Planif!$B170)&gt;=VALUE(RIGHT(Q$2,1)),INDEX(INDIRECT($A170&amp;"!$Y$5:$Y$196",TRUE),MATCH(Planif!$B170,INDIRECT($A170&amp;"!$B$5:$B$196",TRUE),0)+RIGHT(Q$2,1)-1,1),""),"")</f>
        <v/>
      </c>
      <c r="T170" s="255"/>
      <c r="U170" s="140"/>
      <c r="V170" s="137" t="str">
        <f ca="1">IFERROR(IF(COUNTIF(INDIRECT($A170&amp;"!$B$5:$B$196",TRUE),Planif!$B170)&gt;=VALUE(RIGHT(V$2,1)),INDEX(INDIRECT($A170&amp;"!$A$5:$A$196",TRUE),MATCH(Planif!$B170,INDIRECT($A170&amp;"!$B$5:$B$196",TRUE),0)+RIGHT(V$2,1)-1,1),""),"")</f>
        <v/>
      </c>
      <c r="W170" s="141" t="str">
        <f ca="1">IFERROR(IF(COUNTIF(INDIRECT($A170&amp;"!$B$5:$B$196",TRUE),Planif!$B170)&gt;=VALUE(RIGHT(V$2,1)),INDEX(INDIRECT($A170&amp;"!$X$5:$X$196",TRUE),MATCH(Planif!$B170,INDIRECT($A170&amp;"!$B$5:$B$196",TRUE),0)+RIGHT(V$2,1)-1,1),""),"")</f>
        <v/>
      </c>
      <c r="X170" s="139" t="str">
        <f ca="1">IFERROR(IF(COUNTIF(INDIRECT($A170&amp;"!$B$5:$B$196",TRUE),Planif!$B170)&gt;=VALUE(RIGHT(V$2,1)),INDEX(INDIRECT($A170&amp;"!$Y$5:$Y$196",TRUE),MATCH(Planif!$B170,INDIRECT($A170&amp;"!$B$5:$B$196",TRUE),0)+RIGHT(V$2,1)-1,1),""),"")</f>
        <v/>
      </c>
      <c r="Y170" s="255"/>
      <c r="Z170" s="143"/>
      <c r="AA170" s="21"/>
    </row>
    <row r="171" spans="1:27" s="455" customFormat="1" ht="15" customHeight="1" x14ac:dyDescent="0.2">
      <c r="A171" s="459" t="str">
        <f t="shared" si="16"/>
        <v>Mai_Juin</v>
      </c>
      <c r="B171" s="197">
        <f t="shared" si="21"/>
        <v>44364</v>
      </c>
      <c r="C171" s="145">
        <f t="shared" si="19"/>
        <v>44364</v>
      </c>
      <c r="D171" s="146">
        <f t="shared" si="20"/>
        <v>44364</v>
      </c>
      <c r="E171" s="241" t="str">
        <f t="shared" ca="1" si="17"/>
        <v/>
      </c>
      <c r="F171" s="34" t="str">
        <f t="shared" ca="1" si="18"/>
        <v/>
      </c>
      <c r="G171" s="428" t="str">
        <f ca="1">IFERROR(INDEX(INDIRECT($A171&amp;"!$A$5:$A$200",TRUE),MATCH(Planif!$B171,INDIRECT($A171&amp;"!$B$5:$B$200",TRUE),0)+RIGHT(G$2,1)-1,1),"")</f>
        <v/>
      </c>
      <c r="H171" s="148" t="str">
        <f ca="1">IFERROR(INDEX(INDIRECT($A171&amp;"!$X$5:$X$200",TRUE),MATCH(Planif!$B171,INDIRECT($A171&amp;"!$B$5:$B$200",TRUE),0)+RIGHT(G$2,1)-1,1),"")</f>
        <v/>
      </c>
      <c r="I171" s="149" t="str">
        <f ca="1">IFERROR(INDEX(INDIRECT($A171&amp;"!$Y$5:$Y$200",TRUE),MATCH(Planif!$B171,INDIRECT($A171&amp;"!$B$5:$B$200",TRUE),0)+RIGHT(G$2,1)-1,1),"")</f>
        <v/>
      </c>
      <c r="J171" s="256"/>
      <c r="K171" s="150"/>
      <c r="L171" s="428" t="str">
        <f ca="1">IFERROR(IF(COUNTIF(INDIRECT($A171&amp;"!$B$5:$B$196",TRUE),Planif!$B171)&gt;=VALUE(RIGHT(L$2,1)),INDEX(INDIRECT($A171&amp;"!$A$5:$A$196",TRUE),MATCH(Planif!$B171,INDIRECT($A171&amp;"!$B$5:$B$196",TRUE),0)+RIGHT(L$2,1)-1,1),""),"")</f>
        <v/>
      </c>
      <c r="M171" s="151" t="str">
        <f ca="1">IFERROR(IF(COUNTIF(INDIRECT($A171&amp;"!$B$5:$B$196",TRUE),Planif!$B171)&gt;=VALUE(RIGHT(L$2,1)),INDEX(INDIRECT($A171&amp;"!$X$5:$X$196",TRUE),MATCH(Planif!$B171,INDIRECT($A171&amp;"!$B$5:$B$196",TRUE),0)+RIGHT(L$2,1)-1,1),""),"")</f>
        <v/>
      </c>
      <c r="N171" s="149" t="str">
        <f ca="1">IFERROR(IF(COUNTIF(INDIRECT($A171&amp;"!$B$5:$B$196",TRUE),Planif!$B171)&gt;=VALUE(RIGHT(L$2,1)),INDEX(INDIRECT($A171&amp;"!$Y$5:$Y$196",TRUE),MATCH(Planif!$B171,INDIRECT($A171&amp;"!$B$5:$B$196",TRUE),0)+RIGHT(L$2,1)-1,1),""),"")</f>
        <v/>
      </c>
      <c r="O171" s="256"/>
      <c r="P171" s="152"/>
      <c r="Q171" s="147" t="str">
        <f ca="1">IFERROR(IF(COUNTIF(INDIRECT($A171&amp;"!$B$5:$B$196",TRUE),Planif!$B171)&gt;=VALUE(RIGHT(Q$2,1)),INDEX(INDIRECT($A171&amp;"!$A$5:$A$196",TRUE),MATCH(Planif!$B171,INDIRECT($A171&amp;"!$B$5:$B$196",TRUE),0)+RIGHT(Q$2,1)-1,1),""),"")</f>
        <v/>
      </c>
      <c r="R171" s="148" t="str">
        <f ca="1">IFERROR(IF(COUNTIF(INDIRECT($A171&amp;"!$B$5:$B$196",TRUE),Planif!$B171)&gt;=VALUE(RIGHT(Q$2,1)),INDEX(INDIRECT($A171&amp;"!$X$5:$X$196",TRUE),MATCH(Planif!$B171,INDIRECT($A171&amp;"!$B$5:$B$196",TRUE),0)+RIGHT(Q$2,1)-1,1),""),"")</f>
        <v/>
      </c>
      <c r="S171" s="149" t="str">
        <f ca="1">IFERROR(IF(COUNTIF(INDIRECT($A171&amp;"!$B$5:$B$196",TRUE),Planif!$B171)&gt;=VALUE(RIGHT(Q$2,1)),INDEX(INDIRECT($A171&amp;"!$Y$5:$Y$196",TRUE),MATCH(Planif!$B171,INDIRECT($A171&amp;"!$B$5:$B$196",TRUE),0)+RIGHT(Q$2,1)-1,1),""),"")</f>
        <v/>
      </c>
      <c r="T171" s="256"/>
      <c r="U171" s="150"/>
      <c r="V171" s="147" t="str">
        <f ca="1">IFERROR(IF(COUNTIF(INDIRECT($A171&amp;"!$B$5:$B$196",TRUE),Planif!$B171)&gt;=VALUE(RIGHT(V$2,1)),INDEX(INDIRECT($A171&amp;"!$A$5:$A$196",TRUE),MATCH(Planif!$B171,INDIRECT($A171&amp;"!$B$5:$B$196",TRUE),0)+RIGHT(V$2,1)-1,1),""),"")</f>
        <v/>
      </c>
      <c r="W171" s="151" t="str">
        <f ca="1">IFERROR(IF(COUNTIF(INDIRECT($A171&amp;"!$B$5:$B$196",TRUE),Planif!$B171)&gt;=VALUE(RIGHT(V$2,1)),INDEX(INDIRECT($A171&amp;"!$X$5:$X$196",TRUE),MATCH(Planif!$B171,INDIRECT($A171&amp;"!$B$5:$B$196",TRUE),0)+RIGHT(V$2,1)-1,1),""),"")</f>
        <v/>
      </c>
      <c r="X171" s="149" t="str">
        <f ca="1">IFERROR(IF(COUNTIF(INDIRECT($A171&amp;"!$B$5:$B$196",TRUE),Planif!$B171)&gt;=VALUE(RIGHT(V$2,1)),INDEX(INDIRECT($A171&amp;"!$Y$5:$Y$196",TRUE),MATCH(Planif!$B171,INDIRECT($A171&amp;"!$B$5:$B$196",TRUE),0)+RIGHT(V$2,1)-1,1),""),"")</f>
        <v/>
      </c>
      <c r="Y171" s="256"/>
      <c r="Z171" s="153"/>
      <c r="AA171" s="21"/>
    </row>
    <row r="172" spans="1:27" s="455" customFormat="1" ht="15" customHeight="1" x14ac:dyDescent="0.2">
      <c r="A172" s="459" t="str">
        <f t="shared" si="16"/>
        <v>Mai_Juin</v>
      </c>
      <c r="B172" s="197">
        <f t="shared" si="21"/>
        <v>44365</v>
      </c>
      <c r="C172" s="145">
        <f t="shared" si="19"/>
        <v>44365</v>
      </c>
      <c r="D172" s="146">
        <f t="shared" si="20"/>
        <v>44365</v>
      </c>
      <c r="E172" s="240" t="str">
        <f t="shared" ca="1" si="17"/>
        <v/>
      </c>
      <c r="F172" s="33" t="str">
        <f t="shared" ca="1" si="18"/>
        <v/>
      </c>
      <c r="G172" s="427" t="str">
        <f ca="1">IFERROR(INDEX(INDIRECT($A172&amp;"!$A$5:$A$200",TRUE),MATCH(Planif!$B172,INDIRECT($A172&amp;"!$B$5:$B$200",TRUE),0)+RIGHT(G$2,1)-1,1),"")</f>
        <v>Fête de la Musique</v>
      </c>
      <c r="H172" s="138">
        <f ca="1">IFERROR(INDEX(INDIRECT($A172&amp;"!$X$5:$X$200",TRUE),MATCH(Planif!$B172,INDIRECT($A172&amp;"!$B$5:$B$200",TRUE),0)+RIGHT(G$2,1)-1,1),"")</f>
        <v>6</v>
      </c>
      <c r="I172" s="139">
        <f ca="1">IFERROR(INDEX(INDIRECT($A172&amp;"!$Y$5:$Y$200",TRUE),MATCH(Planif!$B172,INDIRECT($A172&amp;"!$B$5:$B$200",TRUE),0)+RIGHT(G$2,1)-1,1),"")</f>
        <v>6</v>
      </c>
      <c r="J172" s="255"/>
      <c r="K172" s="140"/>
      <c r="L172" s="427" t="str">
        <f ca="1">IFERROR(IF(COUNTIF(INDIRECT($A172&amp;"!$B$5:$B$196",TRUE),Planif!$B172)&gt;=VALUE(RIGHT(L$2,1)),INDEX(INDIRECT($A172&amp;"!$A$5:$A$196",TRUE),MATCH(Planif!$B172,INDIRECT($A172&amp;"!$B$5:$B$196",TRUE),0)+RIGHT(L$2,1)-1,1),""),"")</f>
        <v>Promotion Grand-Saconnex</v>
      </c>
      <c r="M172" s="141">
        <f ca="1">IFERROR(IF(COUNTIF(INDIRECT($A172&amp;"!$B$5:$B$196",TRUE),Planif!$B172)&gt;=VALUE(RIGHT(L$2,1)),INDEX(INDIRECT($A172&amp;"!$X$5:$X$196",TRUE),MATCH(Planif!$B172,INDIRECT($A172&amp;"!$B$5:$B$196",TRUE),0)+RIGHT(L$2,1)-1,1),""),"")</f>
        <v>0</v>
      </c>
      <c r="N172" s="139">
        <f ca="1">IFERROR(IF(COUNTIF(INDIRECT($A172&amp;"!$B$5:$B$196",TRUE),Planif!$B172)&gt;=VALUE(RIGHT(L$2,1)),INDEX(INDIRECT($A172&amp;"!$Y$5:$Y$196",TRUE),MATCH(Planif!$B172,INDIRECT($A172&amp;"!$B$5:$B$196",TRUE),0)+RIGHT(L$2,1)-1,1),""),"")</f>
        <v>0</v>
      </c>
      <c r="O172" s="255"/>
      <c r="P172" s="142"/>
      <c r="Q172" s="137" t="str">
        <f ca="1">IFERROR(IF(COUNTIF(INDIRECT($A172&amp;"!$B$5:$B$196",TRUE),Planif!$B172)&gt;=VALUE(RIGHT(Q$2,1)),INDEX(INDIRECT($A172&amp;"!$A$5:$A$196",TRUE),MATCH(Planif!$B172,INDIRECT($A172&amp;"!$B$5:$B$196",TRUE),0)+RIGHT(Q$2,1)-1,1),""),"")</f>
        <v/>
      </c>
      <c r="R172" s="138" t="str">
        <f ca="1">IFERROR(IF(COUNTIF(INDIRECT($A172&amp;"!$B$5:$B$196",TRUE),Planif!$B172)&gt;=VALUE(RIGHT(Q$2,1)),INDEX(INDIRECT($A172&amp;"!$X$5:$X$196",TRUE),MATCH(Planif!$B172,INDIRECT($A172&amp;"!$B$5:$B$196",TRUE),0)+RIGHT(Q$2,1)-1,1),""),"")</f>
        <v/>
      </c>
      <c r="S172" s="139" t="str">
        <f ca="1">IFERROR(IF(COUNTIF(INDIRECT($A172&amp;"!$B$5:$B$196",TRUE),Planif!$B172)&gt;=VALUE(RIGHT(Q$2,1)),INDEX(INDIRECT($A172&amp;"!$Y$5:$Y$196",TRUE),MATCH(Planif!$B172,INDIRECT($A172&amp;"!$B$5:$B$196",TRUE),0)+RIGHT(Q$2,1)-1,1),""),"")</f>
        <v/>
      </c>
      <c r="T172" s="255"/>
      <c r="U172" s="140"/>
      <c r="V172" s="137" t="str">
        <f ca="1">IFERROR(IF(COUNTIF(INDIRECT($A172&amp;"!$B$5:$B$196",TRUE),Planif!$B172)&gt;=VALUE(RIGHT(V$2,1)),INDEX(INDIRECT($A172&amp;"!$A$5:$A$196",TRUE),MATCH(Planif!$B172,INDIRECT($A172&amp;"!$B$5:$B$196",TRUE),0)+RIGHT(V$2,1)-1,1),""),"")</f>
        <v/>
      </c>
      <c r="W172" s="141" t="str">
        <f ca="1">IFERROR(IF(COUNTIF(INDIRECT($A172&amp;"!$B$5:$B$196",TRUE),Planif!$B172)&gt;=VALUE(RIGHT(V$2,1)),INDEX(INDIRECT($A172&amp;"!$X$5:$X$196",TRUE),MATCH(Planif!$B172,INDIRECT($A172&amp;"!$B$5:$B$196",TRUE),0)+RIGHT(V$2,1)-1,1),""),"")</f>
        <v/>
      </c>
      <c r="X172" s="139" t="str">
        <f ca="1">IFERROR(IF(COUNTIF(INDIRECT($A172&amp;"!$B$5:$B$196",TRUE),Planif!$B172)&gt;=VALUE(RIGHT(V$2,1)),INDEX(INDIRECT($A172&amp;"!$Y$5:$Y$196",TRUE),MATCH(Planif!$B172,INDIRECT($A172&amp;"!$B$5:$B$196",TRUE),0)+RIGHT(V$2,1)-1,1),""),"")</f>
        <v/>
      </c>
      <c r="Y172" s="255"/>
      <c r="Z172" s="143"/>
      <c r="AA172" s="21"/>
    </row>
    <row r="173" spans="1:27" s="455" customFormat="1" ht="15" customHeight="1" x14ac:dyDescent="0.2">
      <c r="A173" s="459" t="str">
        <f t="shared" si="16"/>
        <v>Mai_Juin</v>
      </c>
      <c r="B173" s="197">
        <f t="shared" si="21"/>
        <v>44366</v>
      </c>
      <c r="C173" s="145">
        <f t="shared" si="19"/>
        <v>44366</v>
      </c>
      <c r="D173" s="146">
        <f t="shared" si="20"/>
        <v>44366</v>
      </c>
      <c r="E173" s="241" t="str">
        <f t="shared" ca="1" si="17"/>
        <v/>
      </c>
      <c r="F173" s="34" t="str">
        <f t="shared" ca="1" si="18"/>
        <v/>
      </c>
      <c r="G173" s="429" t="str">
        <f ca="1">IFERROR(INDEX(INDIRECT($A173&amp;"!$A$5:$A$200",TRUE),MATCH(Planif!$B173,INDIRECT($A173&amp;"!$B$5:$B$200",TRUE),0)+RIGHT(G$2,1)-1,1),"")</f>
        <v>Gliss'en Ville</v>
      </c>
      <c r="H173" s="148">
        <f ca="1">IFERROR(INDEX(INDIRECT($A173&amp;"!$X$5:$X$200",TRUE),MATCH(Planif!$B173,INDIRECT($A173&amp;"!$B$5:$B$200",TRUE),0)+RIGHT(G$2,1)-1,1),"")</f>
        <v>3</v>
      </c>
      <c r="I173" s="149">
        <f ca="1">IFERROR(INDEX(INDIRECT($A173&amp;"!$Y$5:$Y$200",TRUE),MATCH(Planif!$B173,INDIRECT($A173&amp;"!$B$5:$B$200",TRUE),0)+RIGHT(G$2,1)-1,1),"")</f>
        <v>3</v>
      </c>
      <c r="J173" s="270"/>
      <c r="K173" s="150"/>
      <c r="L173" s="428" t="str">
        <f ca="1">IFERROR(IF(COUNTIF(INDIRECT($A173&amp;"!$B$5:$B$196",TRUE),Planif!$B173)&gt;=VALUE(RIGHT(L$2,1)),INDEX(INDIRECT($A173&amp;"!$A$5:$A$196",TRUE),MATCH(Planif!$B173,INDIRECT($A173&amp;"!$B$5:$B$196",TRUE),0)+RIGHT(L$2,1)-1,1),""),"")</f>
        <v/>
      </c>
      <c r="M173" s="151" t="str">
        <f ca="1">IFERROR(IF(COUNTIF(INDIRECT($A173&amp;"!$B$5:$B$196",TRUE),Planif!$B173)&gt;=VALUE(RIGHT(L$2,1)),INDEX(INDIRECT($A173&amp;"!$X$5:$X$196",TRUE),MATCH(Planif!$B173,INDIRECT($A173&amp;"!$B$5:$B$196",TRUE),0)+RIGHT(L$2,1)-1,1),""),"")</f>
        <v/>
      </c>
      <c r="N173" s="149" t="str">
        <f ca="1">IFERROR(IF(COUNTIF(INDIRECT($A173&amp;"!$B$5:$B$196",TRUE),Planif!$B173)&gt;=VALUE(RIGHT(L$2,1)),INDEX(INDIRECT($A173&amp;"!$Y$5:$Y$196",TRUE),MATCH(Planif!$B173,INDIRECT($A173&amp;"!$B$5:$B$196",TRUE),0)+RIGHT(L$2,1)-1,1),""),"")</f>
        <v/>
      </c>
      <c r="O173" s="256"/>
      <c r="P173" s="152"/>
      <c r="Q173" s="147" t="str">
        <f ca="1">IFERROR(IF(COUNTIF(INDIRECT($A173&amp;"!$B$5:$B$196",TRUE),Planif!$B173)&gt;=VALUE(RIGHT(Q$2,1)),INDEX(INDIRECT($A173&amp;"!$A$5:$A$196",TRUE),MATCH(Planif!$B173,INDIRECT($A173&amp;"!$B$5:$B$196",TRUE),0)+RIGHT(Q$2,1)-1,1),""),"")</f>
        <v/>
      </c>
      <c r="R173" s="148" t="str">
        <f ca="1">IFERROR(IF(COUNTIF(INDIRECT($A173&amp;"!$B$5:$B$196",TRUE),Planif!$B173)&gt;=VALUE(RIGHT(Q$2,1)),INDEX(INDIRECT($A173&amp;"!$X$5:$X$196",TRUE),MATCH(Planif!$B173,INDIRECT($A173&amp;"!$B$5:$B$196",TRUE),0)+RIGHT(Q$2,1)-1,1),""),"")</f>
        <v/>
      </c>
      <c r="S173" s="149" t="str">
        <f ca="1">IFERROR(IF(COUNTIF(INDIRECT($A173&amp;"!$B$5:$B$196",TRUE),Planif!$B173)&gt;=VALUE(RIGHT(Q$2,1)),INDEX(INDIRECT($A173&amp;"!$Y$5:$Y$196",TRUE),MATCH(Planif!$B173,INDIRECT($A173&amp;"!$B$5:$B$196",TRUE),0)+RIGHT(Q$2,1)-1,1),""),"")</f>
        <v/>
      </c>
      <c r="T173" s="256"/>
      <c r="U173" s="150"/>
      <c r="V173" s="147" t="str">
        <f ca="1">IFERROR(IF(COUNTIF(INDIRECT($A173&amp;"!$B$5:$B$196",TRUE),Planif!$B173)&gt;=VALUE(RIGHT(V$2,1)),INDEX(INDIRECT($A173&amp;"!$A$5:$A$196",TRUE),MATCH(Planif!$B173,INDIRECT($A173&amp;"!$B$5:$B$196",TRUE),0)+RIGHT(V$2,1)-1,1),""),"")</f>
        <v/>
      </c>
      <c r="W173" s="151" t="str">
        <f ca="1">IFERROR(IF(COUNTIF(INDIRECT($A173&amp;"!$B$5:$B$196",TRUE),Planif!$B173)&gt;=VALUE(RIGHT(V$2,1)),INDEX(INDIRECT($A173&amp;"!$X$5:$X$196",TRUE),MATCH(Planif!$B173,INDIRECT($A173&amp;"!$B$5:$B$196",TRUE),0)+RIGHT(V$2,1)-1,1),""),"")</f>
        <v/>
      </c>
      <c r="X173" s="149" t="str">
        <f ca="1">IFERROR(IF(COUNTIF(INDIRECT($A173&amp;"!$B$5:$B$196",TRUE),Planif!$B173)&gt;=VALUE(RIGHT(V$2,1)),INDEX(INDIRECT($A173&amp;"!$Y$5:$Y$196",TRUE),MATCH(Planif!$B173,INDIRECT($A173&amp;"!$B$5:$B$196",TRUE),0)+RIGHT(V$2,1)-1,1),""),"")</f>
        <v/>
      </c>
      <c r="Y173" s="256"/>
      <c r="Z173" s="153"/>
      <c r="AA173" s="21"/>
    </row>
    <row r="174" spans="1:27" s="455" customFormat="1" ht="15" customHeight="1" x14ac:dyDescent="0.2">
      <c r="A174" s="459" t="str">
        <f t="shared" si="16"/>
        <v>Mai_Juin</v>
      </c>
      <c r="B174" s="197">
        <f t="shared" si="21"/>
        <v>44367</v>
      </c>
      <c r="C174" s="145">
        <f t="shared" si="19"/>
        <v>44367</v>
      </c>
      <c r="D174" s="146">
        <f t="shared" si="20"/>
        <v>44367</v>
      </c>
      <c r="E174" s="240" t="str">
        <f t="shared" ca="1" si="17"/>
        <v/>
      </c>
      <c r="F174" s="33" t="str">
        <f t="shared" ca="1" si="18"/>
        <v/>
      </c>
      <c r="G174" s="275" t="str">
        <f ca="1">IFERROR(INDEX(INDIRECT($A174&amp;"!$A$5:$A$200",TRUE),MATCH(Planif!$B174,INDIRECT($A174&amp;"!$B$5:$B$200",TRUE),0)+RIGHT(G$2,1)-1,1),"")</f>
        <v/>
      </c>
      <c r="H174" s="138" t="str">
        <f ca="1">IFERROR(INDEX(INDIRECT($A174&amp;"!$X$5:$X$200",TRUE),MATCH(Planif!$B174,INDIRECT($A174&amp;"!$B$5:$B$200",TRUE),0)+RIGHT(G$2,1)-1,1),"")</f>
        <v/>
      </c>
      <c r="I174" s="139" t="str">
        <f ca="1">IFERROR(INDEX(INDIRECT($A174&amp;"!$Y$5:$Y$200",TRUE),MATCH(Planif!$B174,INDIRECT($A174&amp;"!$B$5:$B$200",TRUE),0)+RIGHT(G$2,1)-1,1),"")</f>
        <v/>
      </c>
      <c r="J174" s="271"/>
      <c r="K174" s="140"/>
      <c r="L174" s="427" t="str">
        <f ca="1">IFERROR(IF(COUNTIF(INDIRECT($A174&amp;"!$B$5:$B$196",TRUE),Planif!$B174)&gt;=VALUE(RIGHT(L$2,1)),INDEX(INDIRECT($A174&amp;"!$A$5:$A$196",TRUE),MATCH(Planif!$B174,INDIRECT($A174&amp;"!$B$5:$B$196",TRUE),0)+RIGHT(L$2,1)-1,1),""),"")</f>
        <v/>
      </c>
      <c r="M174" s="141" t="str">
        <f ca="1">IFERROR(IF(COUNTIF(INDIRECT($A174&amp;"!$B$5:$B$196",TRUE),Planif!$B174)&gt;=VALUE(RIGHT(L$2,1)),INDEX(INDIRECT($A174&amp;"!$X$5:$X$196",TRUE),MATCH(Planif!$B174,INDIRECT($A174&amp;"!$B$5:$B$196",TRUE),0)+RIGHT(L$2,1)-1,1),""),"")</f>
        <v/>
      </c>
      <c r="N174" s="139" t="str">
        <f ca="1">IFERROR(IF(COUNTIF(INDIRECT($A174&amp;"!$B$5:$B$196",TRUE),Planif!$B174)&gt;=VALUE(RIGHT(L$2,1)),INDEX(INDIRECT($A174&amp;"!$Y$5:$Y$196",TRUE),MATCH(Planif!$B174,INDIRECT($A174&amp;"!$B$5:$B$196",TRUE),0)+RIGHT(L$2,1)-1,1),""),"")</f>
        <v/>
      </c>
      <c r="O174" s="255"/>
      <c r="P174" s="142"/>
      <c r="Q174" s="137" t="str">
        <f ca="1">IFERROR(IF(COUNTIF(INDIRECT($A174&amp;"!$B$5:$B$196",TRUE),Planif!$B174)&gt;=VALUE(RIGHT(Q$2,1)),INDEX(INDIRECT($A174&amp;"!$A$5:$A$196",TRUE),MATCH(Planif!$B174,INDIRECT($A174&amp;"!$B$5:$B$196",TRUE),0)+RIGHT(Q$2,1)-1,1),""),"")</f>
        <v/>
      </c>
      <c r="R174" s="138" t="str">
        <f ca="1">IFERROR(IF(COUNTIF(INDIRECT($A174&amp;"!$B$5:$B$196",TRUE),Planif!$B174)&gt;=VALUE(RIGHT(Q$2,1)),INDEX(INDIRECT($A174&amp;"!$X$5:$X$196",TRUE),MATCH(Planif!$B174,INDIRECT($A174&amp;"!$B$5:$B$196",TRUE),0)+RIGHT(Q$2,1)-1,1),""),"")</f>
        <v/>
      </c>
      <c r="S174" s="139" t="str">
        <f ca="1">IFERROR(IF(COUNTIF(INDIRECT($A174&amp;"!$B$5:$B$196",TRUE),Planif!$B174)&gt;=VALUE(RIGHT(Q$2,1)),INDEX(INDIRECT($A174&amp;"!$Y$5:$Y$196",TRUE),MATCH(Planif!$B174,INDIRECT($A174&amp;"!$B$5:$B$196",TRUE),0)+RIGHT(Q$2,1)-1,1),""),"")</f>
        <v/>
      </c>
      <c r="T174" s="255"/>
      <c r="U174" s="140"/>
      <c r="V174" s="137" t="str">
        <f ca="1">IFERROR(IF(COUNTIF(INDIRECT($A174&amp;"!$B$5:$B$196",TRUE),Planif!$B174)&gt;=VALUE(RIGHT(V$2,1)),INDEX(INDIRECT($A174&amp;"!$A$5:$A$196",TRUE),MATCH(Planif!$B174,INDIRECT($A174&amp;"!$B$5:$B$196",TRUE),0)+RIGHT(V$2,1)-1,1),""),"")</f>
        <v/>
      </c>
      <c r="W174" s="141" t="str">
        <f ca="1">IFERROR(IF(COUNTIF(INDIRECT($A174&amp;"!$B$5:$B$196",TRUE),Planif!$B174)&gt;=VALUE(RIGHT(V$2,1)),INDEX(INDIRECT($A174&amp;"!$X$5:$X$196",TRUE),MATCH(Planif!$B174,INDIRECT($A174&amp;"!$B$5:$B$196",TRUE),0)+RIGHT(V$2,1)-1,1),""),"")</f>
        <v/>
      </c>
      <c r="X174" s="139" t="str">
        <f ca="1">IFERROR(IF(COUNTIF(INDIRECT($A174&amp;"!$B$5:$B$196",TRUE),Planif!$B174)&gt;=VALUE(RIGHT(V$2,1)),INDEX(INDIRECT($A174&amp;"!$Y$5:$Y$196",TRUE),MATCH(Planif!$B174,INDIRECT($A174&amp;"!$B$5:$B$196",TRUE),0)+RIGHT(V$2,1)-1,1),""),"")</f>
        <v/>
      </c>
      <c r="Y174" s="255"/>
      <c r="Z174" s="143"/>
      <c r="AA174" s="21"/>
    </row>
    <row r="175" spans="1:27" s="455" customFormat="1" ht="15" customHeight="1" x14ac:dyDescent="0.2">
      <c r="A175" s="459" t="str">
        <f t="shared" si="16"/>
        <v>Mai_Juin</v>
      </c>
      <c r="B175" s="197">
        <f t="shared" si="21"/>
        <v>44368</v>
      </c>
      <c r="C175" s="145">
        <f t="shared" si="19"/>
        <v>44368</v>
      </c>
      <c r="D175" s="146">
        <f t="shared" si="20"/>
        <v>44368</v>
      </c>
      <c r="E175" s="241" t="str">
        <f t="shared" ca="1" si="17"/>
        <v/>
      </c>
      <c r="F175" s="34" t="str">
        <f t="shared" ca="1" si="18"/>
        <v/>
      </c>
      <c r="G175" s="429" t="str">
        <f ca="1">IFERROR(INDEX(INDIRECT($A175&amp;"!$A$5:$A$200",TRUE),MATCH(Planif!$B175,INDIRECT($A175&amp;"!$B$5:$B$200",TRUE),0)+RIGHT(G$2,1)-1,1),"")</f>
        <v/>
      </c>
      <c r="H175" s="148" t="str">
        <f ca="1">IFERROR(INDEX(INDIRECT($A175&amp;"!$X$5:$X$200",TRUE),MATCH(Planif!$B175,INDIRECT($A175&amp;"!$B$5:$B$200",TRUE),0)+RIGHT(G$2,1)-1,1),"")</f>
        <v/>
      </c>
      <c r="I175" s="149" t="str">
        <f ca="1">IFERROR(INDEX(INDIRECT($A175&amp;"!$Y$5:$Y$200",TRUE),MATCH(Planif!$B175,INDIRECT($A175&amp;"!$B$5:$B$200",TRUE),0)+RIGHT(G$2,1)-1,1),"")</f>
        <v/>
      </c>
      <c r="J175" s="270"/>
      <c r="K175" s="150"/>
      <c r="L175" s="428" t="str">
        <f ca="1">IFERROR(IF(COUNTIF(INDIRECT($A175&amp;"!$B$5:$B$196",TRUE),Planif!$B175)&gt;=VALUE(RIGHT(L$2,1)),INDEX(INDIRECT($A175&amp;"!$A$5:$A$196",TRUE),MATCH(Planif!$B175,INDIRECT($A175&amp;"!$B$5:$B$196",TRUE),0)+RIGHT(L$2,1)-1,1),""),"")</f>
        <v/>
      </c>
      <c r="M175" s="151" t="str">
        <f ca="1">IFERROR(IF(COUNTIF(INDIRECT($A175&amp;"!$B$5:$B$196",TRUE),Planif!$B175)&gt;=VALUE(RIGHT(L$2,1)),INDEX(INDIRECT($A175&amp;"!$X$5:$X$196",TRUE),MATCH(Planif!$B175,INDIRECT($A175&amp;"!$B$5:$B$196",TRUE),0)+RIGHT(L$2,1)-1,1),""),"")</f>
        <v/>
      </c>
      <c r="N175" s="149" t="str">
        <f ca="1">IFERROR(IF(COUNTIF(INDIRECT($A175&amp;"!$B$5:$B$196",TRUE),Planif!$B175)&gt;=VALUE(RIGHT(L$2,1)),INDEX(INDIRECT($A175&amp;"!$Y$5:$Y$196",TRUE),MATCH(Planif!$B175,INDIRECT($A175&amp;"!$B$5:$B$196",TRUE),0)+RIGHT(L$2,1)-1,1),""),"")</f>
        <v/>
      </c>
      <c r="O175" s="256"/>
      <c r="P175" s="152"/>
      <c r="Q175" s="147" t="str">
        <f ca="1">IFERROR(IF(COUNTIF(INDIRECT($A175&amp;"!$B$5:$B$196",TRUE),Planif!$B175)&gt;=VALUE(RIGHT(Q$2,1)),INDEX(INDIRECT($A175&amp;"!$A$5:$A$196",TRUE),MATCH(Planif!$B175,INDIRECT($A175&amp;"!$B$5:$B$196",TRUE),0)+RIGHT(Q$2,1)-1,1),""),"")</f>
        <v/>
      </c>
      <c r="R175" s="148" t="str">
        <f ca="1">IFERROR(IF(COUNTIF(INDIRECT($A175&amp;"!$B$5:$B$196",TRUE),Planif!$B175)&gt;=VALUE(RIGHT(Q$2,1)),INDEX(INDIRECT($A175&amp;"!$X$5:$X$196",TRUE),MATCH(Planif!$B175,INDIRECT($A175&amp;"!$B$5:$B$196",TRUE),0)+RIGHT(Q$2,1)-1,1),""),"")</f>
        <v/>
      </c>
      <c r="S175" s="149" t="str">
        <f ca="1">IFERROR(IF(COUNTIF(INDIRECT($A175&amp;"!$B$5:$B$196",TRUE),Planif!$B175)&gt;=VALUE(RIGHT(Q$2,1)),INDEX(INDIRECT($A175&amp;"!$Y$5:$Y$196",TRUE),MATCH(Planif!$B175,INDIRECT($A175&amp;"!$B$5:$B$196",TRUE),0)+RIGHT(Q$2,1)-1,1),""),"")</f>
        <v/>
      </c>
      <c r="T175" s="256"/>
      <c r="U175" s="150"/>
      <c r="V175" s="147" t="str">
        <f ca="1">IFERROR(IF(COUNTIF(INDIRECT($A175&amp;"!$B$5:$B$196",TRUE),Planif!$B175)&gt;=VALUE(RIGHT(V$2,1)),INDEX(INDIRECT($A175&amp;"!$A$5:$A$196",TRUE),MATCH(Planif!$B175,INDIRECT($A175&amp;"!$B$5:$B$196",TRUE),0)+RIGHT(V$2,1)-1,1),""),"")</f>
        <v/>
      </c>
      <c r="W175" s="151" t="str">
        <f ca="1">IFERROR(IF(COUNTIF(INDIRECT($A175&amp;"!$B$5:$B$196",TRUE),Planif!$B175)&gt;=VALUE(RIGHT(V$2,1)),INDEX(INDIRECT($A175&amp;"!$X$5:$X$196",TRUE),MATCH(Planif!$B175,INDIRECT($A175&amp;"!$B$5:$B$196",TRUE),0)+RIGHT(V$2,1)-1,1),""),"")</f>
        <v/>
      </c>
      <c r="X175" s="149" t="str">
        <f ca="1">IFERROR(IF(COUNTIF(INDIRECT($A175&amp;"!$B$5:$B$196",TRUE),Planif!$B175)&gt;=VALUE(RIGHT(V$2,1)),INDEX(INDIRECT($A175&amp;"!$Y$5:$Y$196",TRUE),MATCH(Planif!$B175,INDIRECT($A175&amp;"!$B$5:$B$196",TRUE),0)+RIGHT(V$2,1)-1,1),""),"")</f>
        <v/>
      </c>
      <c r="Y175" s="256"/>
      <c r="Z175" s="153"/>
      <c r="AA175" s="21"/>
    </row>
    <row r="176" spans="1:27" s="455" customFormat="1" ht="15" customHeight="1" x14ac:dyDescent="0.2">
      <c r="A176" s="459" t="str">
        <f t="shared" si="16"/>
        <v>Mai_Juin</v>
      </c>
      <c r="B176" s="197">
        <f t="shared" si="21"/>
        <v>44369</v>
      </c>
      <c r="C176" s="145">
        <f t="shared" si="19"/>
        <v>44369</v>
      </c>
      <c r="D176" s="146">
        <f t="shared" si="20"/>
        <v>44369</v>
      </c>
      <c r="E176" s="240" t="str">
        <f t="shared" ca="1" si="17"/>
        <v/>
      </c>
      <c r="F176" s="33" t="str">
        <f t="shared" ca="1" si="18"/>
        <v/>
      </c>
      <c r="G176" s="427" t="str">
        <f ca="1">IFERROR(INDEX(INDIRECT($A176&amp;"!$A$5:$A$200",TRUE),MATCH(Planif!$B176,INDIRECT($A176&amp;"!$B$5:$B$200",TRUE),0)+RIGHT(G$2,1)-1,1),"")</f>
        <v/>
      </c>
      <c r="H176" s="138" t="str">
        <f ca="1">IFERROR(INDEX(INDIRECT($A176&amp;"!$X$5:$X$200",TRUE),MATCH(Planif!$B176,INDIRECT($A176&amp;"!$B$5:$B$200",TRUE),0)+RIGHT(G$2,1)-1,1),"")</f>
        <v/>
      </c>
      <c r="I176" s="139" t="str">
        <f ca="1">IFERROR(INDEX(INDIRECT($A176&amp;"!$Y$5:$Y$200",TRUE),MATCH(Planif!$B176,INDIRECT($A176&amp;"!$B$5:$B$200",TRUE),0)+RIGHT(G$2,1)-1,1),"")</f>
        <v/>
      </c>
      <c r="J176" s="255"/>
      <c r="K176" s="140"/>
      <c r="L176" s="427" t="str">
        <f ca="1">IFERROR(IF(COUNTIF(INDIRECT($A176&amp;"!$B$5:$B$196",TRUE),Planif!$B176)&gt;=VALUE(RIGHT(L$2,1)),INDEX(INDIRECT($A176&amp;"!$A$5:$A$196",TRUE),MATCH(Planif!$B176,INDIRECT($A176&amp;"!$B$5:$B$196",TRUE),0)+RIGHT(L$2,1)-1,1),""),"")</f>
        <v/>
      </c>
      <c r="M176" s="141" t="str">
        <f ca="1">IFERROR(IF(COUNTIF(INDIRECT($A176&amp;"!$B$5:$B$196",TRUE),Planif!$B176)&gt;=VALUE(RIGHT(L$2,1)),INDEX(INDIRECT($A176&amp;"!$X$5:$X$196",TRUE),MATCH(Planif!$B176,INDIRECT($A176&amp;"!$B$5:$B$196",TRUE),0)+RIGHT(L$2,1)-1,1),""),"")</f>
        <v/>
      </c>
      <c r="N176" s="139" t="str">
        <f ca="1">IFERROR(IF(COUNTIF(INDIRECT($A176&amp;"!$B$5:$B$196",TRUE),Planif!$B176)&gt;=VALUE(RIGHT(L$2,1)),INDEX(INDIRECT($A176&amp;"!$Y$5:$Y$196",TRUE),MATCH(Planif!$B176,INDIRECT($A176&amp;"!$B$5:$B$196",TRUE),0)+RIGHT(L$2,1)-1,1),""),"")</f>
        <v/>
      </c>
      <c r="O176" s="255"/>
      <c r="P176" s="142"/>
      <c r="Q176" s="137" t="str">
        <f ca="1">IFERROR(IF(COUNTIF(INDIRECT($A176&amp;"!$B$5:$B$196",TRUE),Planif!$B176)&gt;=VALUE(RIGHT(Q$2,1)),INDEX(INDIRECT($A176&amp;"!$A$5:$A$196",TRUE),MATCH(Planif!$B176,INDIRECT($A176&amp;"!$B$5:$B$196",TRUE),0)+RIGHT(Q$2,1)-1,1),""),"")</f>
        <v/>
      </c>
      <c r="R176" s="138" t="str">
        <f ca="1">IFERROR(IF(COUNTIF(INDIRECT($A176&amp;"!$B$5:$B$196",TRUE),Planif!$B176)&gt;=VALUE(RIGHT(Q$2,1)),INDEX(INDIRECT($A176&amp;"!$X$5:$X$196",TRUE),MATCH(Planif!$B176,INDIRECT($A176&amp;"!$B$5:$B$196",TRUE),0)+RIGHT(Q$2,1)-1,1),""),"")</f>
        <v/>
      </c>
      <c r="S176" s="139" t="str">
        <f ca="1">IFERROR(IF(COUNTIF(INDIRECT($A176&amp;"!$B$5:$B$196",TRUE),Planif!$B176)&gt;=VALUE(RIGHT(Q$2,1)),INDEX(INDIRECT($A176&amp;"!$Y$5:$Y$196",TRUE),MATCH(Planif!$B176,INDIRECT($A176&amp;"!$B$5:$B$196",TRUE),0)+RIGHT(Q$2,1)-1,1),""),"")</f>
        <v/>
      </c>
      <c r="T176" s="255"/>
      <c r="U176" s="140"/>
      <c r="V176" s="137" t="str">
        <f ca="1">IFERROR(IF(COUNTIF(INDIRECT($A176&amp;"!$B$5:$B$196",TRUE),Planif!$B176)&gt;=VALUE(RIGHT(V$2,1)),INDEX(INDIRECT($A176&amp;"!$A$5:$A$196",TRUE),MATCH(Planif!$B176,INDIRECT($A176&amp;"!$B$5:$B$196",TRUE),0)+RIGHT(V$2,1)-1,1),""),"")</f>
        <v/>
      </c>
      <c r="W176" s="141" t="str">
        <f ca="1">IFERROR(IF(COUNTIF(INDIRECT($A176&amp;"!$B$5:$B$196",TRUE),Planif!$B176)&gt;=VALUE(RIGHT(V$2,1)),INDEX(INDIRECT($A176&amp;"!$X$5:$X$196",TRUE),MATCH(Planif!$B176,INDIRECT($A176&amp;"!$B$5:$B$196",TRUE),0)+RIGHT(V$2,1)-1,1),""),"")</f>
        <v/>
      </c>
      <c r="X176" s="139" t="str">
        <f ca="1">IFERROR(IF(COUNTIF(INDIRECT($A176&amp;"!$B$5:$B$196",TRUE),Planif!$B176)&gt;=VALUE(RIGHT(V$2,1)),INDEX(INDIRECT($A176&amp;"!$Y$5:$Y$196",TRUE),MATCH(Planif!$B176,INDIRECT($A176&amp;"!$B$5:$B$196",TRUE),0)+RIGHT(V$2,1)-1,1),""),"")</f>
        <v/>
      </c>
      <c r="Y176" s="255"/>
      <c r="Z176" s="143"/>
      <c r="AA176" s="21"/>
    </row>
    <row r="177" spans="1:27" s="455" customFormat="1" ht="15" customHeight="1" x14ac:dyDescent="0.2">
      <c r="A177" s="459" t="str">
        <f t="shared" si="16"/>
        <v>Mai_Juin</v>
      </c>
      <c r="B177" s="197">
        <f t="shared" si="21"/>
        <v>44370</v>
      </c>
      <c r="C177" s="145">
        <f t="shared" si="19"/>
        <v>44370</v>
      </c>
      <c r="D177" s="146">
        <f t="shared" si="20"/>
        <v>44370</v>
      </c>
      <c r="E177" s="241" t="str">
        <f t="shared" ca="1" si="17"/>
        <v/>
      </c>
      <c r="F177" s="34" t="str">
        <f t="shared" ca="1" si="18"/>
        <v/>
      </c>
      <c r="G177" s="428" t="str">
        <f ca="1">IFERROR(INDEX(INDIRECT($A177&amp;"!$A$5:$A$200",TRUE),MATCH(Planif!$B177,INDIRECT($A177&amp;"!$B$5:$B$200",TRUE),0)+RIGHT(G$2,1)-1,1),"")</f>
        <v/>
      </c>
      <c r="H177" s="148" t="str">
        <f ca="1">IFERROR(INDEX(INDIRECT($A177&amp;"!$X$5:$X$200",TRUE),MATCH(Planif!$B177,INDIRECT($A177&amp;"!$B$5:$B$200",TRUE),0)+RIGHT(G$2,1)-1,1),"")</f>
        <v/>
      </c>
      <c r="I177" s="149" t="str">
        <f ca="1">IFERROR(INDEX(INDIRECT($A177&amp;"!$Y$5:$Y$200",TRUE),MATCH(Planif!$B177,INDIRECT($A177&amp;"!$B$5:$B$200",TRUE),0)+RIGHT(G$2,1)-1,1),"")</f>
        <v/>
      </c>
      <c r="J177" s="256"/>
      <c r="K177" s="150"/>
      <c r="L177" s="428" t="str">
        <f ca="1">IFERROR(IF(COUNTIF(INDIRECT($A177&amp;"!$B$5:$B$196",TRUE),Planif!$B177)&gt;=VALUE(RIGHT(L$2,1)),INDEX(INDIRECT($A177&amp;"!$A$5:$A$196",TRUE),MATCH(Planif!$B177,INDIRECT($A177&amp;"!$B$5:$B$196",TRUE),0)+RIGHT(L$2,1)-1,1),""),"")</f>
        <v/>
      </c>
      <c r="M177" s="151" t="str">
        <f ca="1">IFERROR(IF(COUNTIF(INDIRECT($A177&amp;"!$B$5:$B$196",TRUE),Planif!$B177)&gt;=VALUE(RIGHT(L$2,1)),INDEX(INDIRECT($A177&amp;"!$X$5:$X$196",TRUE),MATCH(Planif!$B177,INDIRECT($A177&amp;"!$B$5:$B$196",TRUE),0)+RIGHT(L$2,1)-1,1),""),"")</f>
        <v/>
      </c>
      <c r="N177" s="149" t="str">
        <f ca="1">IFERROR(IF(COUNTIF(INDIRECT($A177&amp;"!$B$5:$B$196",TRUE),Planif!$B177)&gt;=VALUE(RIGHT(L$2,1)),INDEX(INDIRECT($A177&amp;"!$Y$5:$Y$196",TRUE),MATCH(Planif!$B177,INDIRECT($A177&amp;"!$B$5:$B$196",TRUE),0)+RIGHT(L$2,1)-1,1),""),"")</f>
        <v/>
      </c>
      <c r="O177" s="256"/>
      <c r="P177" s="152"/>
      <c r="Q177" s="147" t="str">
        <f ca="1">IFERROR(IF(COUNTIF(INDIRECT($A177&amp;"!$B$5:$B$196",TRUE),Planif!$B177)&gt;=VALUE(RIGHT(Q$2,1)),INDEX(INDIRECT($A177&amp;"!$A$5:$A$196",TRUE),MATCH(Planif!$B177,INDIRECT($A177&amp;"!$B$5:$B$196",TRUE),0)+RIGHT(Q$2,1)-1,1),""),"")</f>
        <v/>
      </c>
      <c r="R177" s="148" t="str">
        <f ca="1">IFERROR(IF(COUNTIF(INDIRECT($A177&amp;"!$B$5:$B$196",TRUE),Planif!$B177)&gt;=VALUE(RIGHT(Q$2,1)),INDEX(INDIRECT($A177&amp;"!$X$5:$X$196",TRUE),MATCH(Planif!$B177,INDIRECT($A177&amp;"!$B$5:$B$196",TRUE),0)+RIGHT(Q$2,1)-1,1),""),"")</f>
        <v/>
      </c>
      <c r="S177" s="149" t="str">
        <f ca="1">IFERROR(IF(COUNTIF(INDIRECT($A177&amp;"!$B$5:$B$196",TRUE),Planif!$B177)&gt;=VALUE(RIGHT(Q$2,1)),INDEX(INDIRECT($A177&amp;"!$Y$5:$Y$196",TRUE),MATCH(Planif!$B177,INDIRECT($A177&amp;"!$B$5:$B$196",TRUE),0)+RIGHT(Q$2,1)-1,1),""),"")</f>
        <v/>
      </c>
      <c r="T177" s="256"/>
      <c r="U177" s="150"/>
      <c r="V177" s="147" t="str">
        <f ca="1">IFERROR(IF(COUNTIF(INDIRECT($A177&amp;"!$B$5:$B$196",TRUE),Planif!$B177)&gt;=VALUE(RIGHT(V$2,1)),INDEX(INDIRECT($A177&amp;"!$A$5:$A$196",TRUE),MATCH(Planif!$B177,INDIRECT($A177&amp;"!$B$5:$B$196",TRUE),0)+RIGHT(V$2,1)-1,1),""),"")</f>
        <v/>
      </c>
      <c r="W177" s="151" t="str">
        <f ca="1">IFERROR(IF(COUNTIF(INDIRECT($A177&amp;"!$B$5:$B$196",TRUE),Planif!$B177)&gt;=VALUE(RIGHT(V$2,1)),INDEX(INDIRECT($A177&amp;"!$X$5:$X$196",TRUE),MATCH(Planif!$B177,INDIRECT($A177&amp;"!$B$5:$B$196",TRUE),0)+RIGHT(V$2,1)-1,1),""),"")</f>
        <v/>
      </c>
      <c r="X177" s="149" t="str">
        <f ca="1">IFERROR(IF(COUNTIF(INDIRECT($A177&amp;"!$B$5:$B$196",TRUE),Planif!$B177)&gt;=VALUE(RIGHT(V$2,1)),INDEX(INDIRECT($A177&amp;"!$Y$5:$Y$196",TRUE),MATCH(Planif!$B177,INDIRECT($A177&amp;"!$B$5:$B$196",TRUE),0)+RIGHT(V$2,1)-1,1),""),"")</f>
        <v/>
      </c>
      <c r="Y177" s="256"/>
      <c r="Z177" s="153"/>
      <c r="AA177" s="21"/>
    </row>
    <row r="178" spans="1:27" s="455" customFormat="1" ht="15" customHeight="1" x14ac:dyDescent="0.2">
      <c r="A178" s="459" t="str">
        <f t="shared" si="16"/>
        <v>Mai_Juin</v>
      </c>
      <c r="B178" s="197">
        <f t="shared" si="21"/>
        <v>44371</v>
      </c>
      <c r="C178" s="145">
        <f t="shared" si="19"/>
        <v>44371</v>
      </c>
      <c r="D178" s="146">
        <f t="shared" si="20"/>
        <v>44371</v>
      </c>
      <c r="E178" s="240" t="str">
        <f t="shared" ca="1" si="17"/>
        <v/>
      </c>
      <c r="F178" s="33" t="str">
        <f t="shared" ca="1" si="18"/>
        <v/>
      </c>
      <c r="G178" s="275" t="str">
        <f ca="1">IFERROR(INDEX(INDIRECT($A178&amp;"!$A$5:$A$200",TRUE),MATCH(Planif!$B178,INDIRECT($A178&amp;"!$B$5:$B$200",TRUE),0)+RIGHT(G$2,1)-1,1),"")</f>
        <v/>
      </c>
      <c r="H178" s="138" t="str">
        <f ca="1">IFERROR(INDEX(INDIRECT($A178&amp;"!$X$5:$X$200",TRUE),MATCH(Planif!$B178,INDIRECT($A178&amp;"!$B$5:$B$200",TRUE),0)+RIGHT(G$2,1)-1,1),"")</f>
        <v/>
      </c>
      <c r="I178" s="139" t="str">
        <f ca="1">IFERROR(INDEX(INDIRECT($A178&amp;"!$Y$5:$Y$200",TRUE),MATCH(Planif!$B178,INDIRECT($A178&amp;"!$B$5:$B$200",TRUE),0)+RIGHT(G$2,1)-1,1),"")</f>
        <v/>
      </c>
      <c r="J178" s="255"/>
      <c r="K178" s="140"/>
      <c r="L178" s="427" t="str">
        <f ca="1">IFERROR(IF(COUNTIF(INDIRECT($A178&amp;"!$B$5:$B$196",TRUE),Planif!$B178)&gt;=VALUE(RIGHT(L$2,1)),INDEX(INDIRECT($A178&amp;"!$A$5:$A$196",TRUE),MATCH(Planif!$B178,INDIRECT($A178&amp;"!$B$5:$B$196",TRUE),0)+RIGHT(L$2,1)-1,1),""),"")</f>
        <v/>
      </c>
      <c r="M178" s="141" t="str">
        <f ca="1">IFERROR(IF(COUNTIF(INDIRECT($A178&amp;"!$B$5:$B$196",TRUE),Planif!$B178)&gt;=VALUE(RIGHT(L$2,1)),INDEX(INDIRECT($A178&amp;"!$X$5:$X$196",TRUE),MATCH(Planif!$B178,INDIRECT($A178&amp;"!$B$5:$B$196",TRUE),0)+RIGHT(L$2,1)-1,1),""),"")</f>
        <v/>
      </c>
      <c r="N178" s="139" t="str">
        <f ca="1">IFERROR(IF(COUNTIF(INDIRECT($A178&amp;"!$B$5:$B$196",TRUE),Planif!$B178)&gt;=VALUE(RIGHT(L$2,1)),INDEX(INDIRECT($A178&amp;"!$Y$5:$Y$196",TRUE),MATCH(Planif!$B178,INDIRECT($A178&amp;"!$B$5:$B$196",TRUE),0)+RIGHT(L$2,1)-1,1),""),"")</f>
        <v/>
      </c>
      <c r="O178" s="255"/>
      <c r="P178" s="142"/>
      <c r="Q178" s="137" t="str">
        <f ca="1">IFERROR(IF(COUNTIF(INDIRECT($A178&amp;"!$B$5:$B$196",TRUE),Planif!$B178)&gt;=VALUE(RIGHT(Q$2,1)),INDEX(INDIRECT($A178&amp;"!$A$5:$A$196",TRUE),MATCH(Planif!$B178,INDIRECT($A178&amp;"!$B$5:$B$196",TRUE),0)+RIGHT(Q$2,1)-1,1),""),"")</f>
        <v/>
      </c>
      <c r="R178" s="138" t="str">
        <f ca="1">IFERROR(IF(COUNTIF(INDIRECT($A178&amp;"!$B$5:$B$196",TRUE),Planif!$B178)&gt;=VALUE(RIGHT(Q$2,1)),INDEX(INDIRECT($A178&amp;"!$X$5:$X$196",TRUE),MATCH(Planif!$B178,INDIRECT($A178&amp;"!$B$5:$B$196",TRUE),0)+RIGHT(Q$2,1)-1,1),""),"")</f>
        <v/>
      </c>
      <c r="S178" s="139" t="str">
        <f ca="1">IFERROR(IF(COUNTIF(INDIRECT($A178&amp;"!$B$5:$B$196",TRUE),Planif!$B178)&gt;=VALUE(RIGHT(Q$2,1)),INDEX(INDIRECT($A178&amp;"!$Y$5:$Y$196",TRUE),MATCH(Planif!$B178,INDIRECT($A178&amp;"!$B$5:$B$196",TRUE),0)+RIGHT(Q$2,1)-1,1),""),"")</f>
        <v/>
      </c>
      <c r="T178" s="255"/>
      <c r="U178" s="140"/>
      <c r="V178" s="137" t="str">
        <f ca="1">IFERROR(IF(COUNTIF(INDIRECT($A178&amp;"!$B$5:$B$196",TRUE),Planif!$B178)&gt;=VALUE(RIGHT(V$2,1)),INDEX(INDIRECT($A178&amp;"!$A$5:$A$196",TRUE),MATCH(Planif!$B178,INDIRECT($A178&amp;"!$B$5:$B$196",TRUE),0)+RIGHT(V$2,1)-1,1),""),"")</f>
        <v/>
      </c>
      <c r="W178" s="141" t="str">
        <f ca="1">IFERROR(IF(COUNTIF(INDIRECT($A178&amp;"!$B$5:$B$196",TRUE),Planif!$B178)&gt;=VALUE(RIGHT(V$2,1)),INDEX(INDIRECT($A178&amp;"!$X$5:$X$196",TRUE),MATCH(Planif!$B178,INDIRECT($A178&amp;"!$B$5:$B$196",TRUE),0)+RIGHT(V$2,1)-1,1),""),"")</f>
        <v/>
      </c>
      <c r="X178" s="139" t="str">
        <f ca="1">IFERROR(IF(COUNTIF(INDIRECT($A178&amp;"!$B$5:$B$196",TRUE),Planif!$B178)&gt;=VALUE(RIGHT(V$2,1)),INDEX(INDIRECT($A178&amp;"!$Y$5:$Y$196",TRUE),MATCH(Planif!$B178,INDIRECT($A178&amp;"!$B$5:$B$196",TRUE),0)+RIGHT(V$2,1)-1,1),""),"")</f>
        <v/>
      </c>
      <c r="Y178" s="255"/>
      <c r="Z178" s="143"/>
      <c r="AA178" s="21"/>
    </row>
    <row r="179" spans="1:27" s="455" customFormat="1" ht="15" customHeight="1" x14ac:dyDescent="0.2">
      <c r="A179" s="459" t="str">
        <f t="shared" si="16"/>
        <v>Mai_Juin</v>
      </c>
      <c r="B179" s="197">
        <f t="shared" si="21"/>
        <v>44372</v>
      </c>
      <c r="C179" s="145">
        <f t="shared" si="19"/>
        <v>44372</v>
      </c>
      <c r="D179" s="146">
        <f t="shared" si="20"/>
        <v>44372</v>
      </c>
      <c r="E179" s="241" t="str">
        <f t="shared" ca="1" si="17"/>
        <v/>
      </c>
      <c r="F179" s="34" t="str">
        <f t="shared" ca="1" si="18"/>
        <v/>
      </c>
      <c r="G179" s="428" t="str">
        <f ca="1">IFERROR(INDEX(INDIRECT($A179&amp;"!$A$5:$A$200",TRUE),MATCH(Planif!$B179,INDIRECT($A179&amp;"!$B$5:$B$200",TRUE),0)+RIGHT(G$2,1)-1,1),"")</f>
        <v>Critical Mass</v>
      </c>
      <c r="H179" s="148">
        <f ca="1">IFERROR(INDEX(INDIRECT($A179&amp;"!$X$5:$X$200",TRUE),MATCH(Planif!$B179,INDIRECT($A179&amp;"!$B$5:$B$200",TRUE),0)+RIGHT(G$2,1)-1,1),"")</f>
        <v>0</v>
      </c>
      <c r="I179" s="149">
        <f ca="1">IFERROR(INDEX(INDIRECT($A179&amp;"!$Y$5:$Y$200",TRUE),MATCH(Planif!$B179,INDIRECT($A179&amp;"!$B$5:$B$200",TRUE),0)+RIGHT(G$2,1)-1,1),"")</f>
        <v>0</v>
      </c>
      <c r="J179" s="256"/>
      <c r="K179" s="150"/>
      <c r="L179" s="428" t="str">
        <f ca="1">IFERROR(IF(COUNTIF(INDIRECT($A179&amp;"!$B$5:$B$196",TRUE),Planif!$B179)&gt;=VALUE(RIGHT(L$2,1)),INDEX(INDIRECT($A179&amp;"!$A$5:$A$196",TRUE),MATCH(Planif!$B179,INDIRECT($A179&amp;"!$B$5:$B$196",TRUE),0)+RIGHT(L$2,1)-1,1),""),"")</f>
        <v/>
      </c>
      <c r="M179" s="151" t="str">
        <f ca="1">IFERROR(IF(COUNTIF(INDIRECT($A179&amp;"!$B$5:$B$196",TRUE),Planif!$B179)&gt;=VALUE(RIGHT(L$2,1)),INDEX(INDIRECT($A179&amp;"!$X$5:$X$196",TRUE),MATCH(Planif!$B179,INDIRECT($A179&amp;"!$B$5:$B$196",TRUE),0)+RIGHT(L$2,1)-1,1),""),"")</f>
        <v/>
      </c>
      <c r="N179" s="149" t="str">
        <f ca="1">IFERROR(IF(COUNTIF(INDIRECT($A179&amp;"!$B$5:$B$196",TRUE),Planif!$B179)&gt;=VALUE(RIGHT(L$2,1)),INDEX(INDIRECT($A179&amp;"!$Y$5:$Y$196",TRUE),MATCH(Planif!$B179,INDIRECT($A179&amp;"!$B$5:$B$196",TRUE),0)+RIGHT(L$2,1)-1,1),""),"")</f>
        <v/>
      </c>
      <c r="O179" s="256"/>
      <c r="P179" s="152"/>
      <c r="Q179" s="147" t="str">
        <f ca="1">IFERROR(IF(COUNTIF(INDIRECT($A179&amp;"!$B$5:$B$196",TRUE),Planif!$B179)&gt;=VALUE(RIGHT(Q$2,1)),INDEX(INDIRECT($A179&amp;"!$A$5:$A$196",TRUE),MATCH(Planif!$B179,INDIRECT($A179&amp;"!$B$5:$B$196",TRUE),0)+RIGHT(Q$2,1)-1,1),""),"")</f>
        <v/>
      </c>
      <c r="R179" s="148" t="str">
        <f ca="1">IFERROR(IF(COUNTIF(INDIRECT($A179&amp;"!$B$5:$B$196",TRUE),Planif!$B179)&gt;=VALUE(RIGHT(Q$2,1)),INDEX(INDIRECT($A179&amp;"!$X$5:$X$196",TRUE),MATCH(Planif!$B179,INDIRECT($A179&amp;"!$B$5:$B$196",TRUE),0)+RIGHT(Q$2,1)-1,1),""),"")</f>
        <v/>
      </c>
      <c r="S179" s="149" t="str">
        <f ca="1">IFERROR(IF(COUNTIF(INDIRECT($A179&amp;"!$B$5:$B$196",TRUE),Planif!$B179)&gt;=VALUE(RIGHT(Q$2,1)),INDEX(INDIRECT($A179&amp;"!$Y$5:$Y$196",TRUE),MATCH(Planif!$B179,INDIRECT($A179&amp;"!$B$5:$B$196",TRUE),0)+RIGHT(Q$2,1)-1,1),""),"")</f>
        <v/>
      </c>
      <c r="T179" s="256"/>
      <c r="U179" s="150"/>
      <c r="V179" s="147" t="str">
        <f ca="1">IFERROR(IF(COUNTIF(INDIRECT($A179&amp;"!$B$5:$B$196",TRUE),Planif!$B179)&gt;=VALUE(RIGHT(V$2,1)),INDEX(INDIRECT($A179&amp;"!$A$5:$A$196",TRUE),MATCH(Planif!$B179,INDIRECT($A179&amp;"!$B$5:$B$196",TRUE),0)+RIGHT(V$2,1)-1,1),""),"")</f>
        <v/>
      </c>
      <c r="W179" s="151" t="str">
        <f ca="1">IFERROR(IF(COUNTIF(INDIRECT($A179&amp;"!$B$5:$B$196",TRUE),Planif!$B179)&gt;=VALUE(RIGHT(V$2,1)),INDEX(INDIRECT($A179&amp;"!$X$5:$X$196",TRUE),MATCH(Planif!$B179,INDIRECT($A179&amp;"!$B$5:$B$196",TRUE),0)+RIGHT(V$2,1)-1,1),""),"")</f>
        <v/>
      </c>
      <c r="X179" s="149" t="str">
        <f ca="1">IFERROR(IF(COUNTIF(INDIRECT($A179&amp;"!$B$5:$B$196",TRUE),Planif!$B179)&gt;=VALUE(RIGHT(V$2,1)),INDEX(INDIRECT($A179&amp;"!$Y$5:$Y$196",TRUE),MATCH(Planif!$B179,INDIRECT($A179&amp;"!$B$5:$B$196",TRUE),0)+RIGHT(V$2,1)-1,1),""),"")</f>
        <v/>
      </c>
      <c r="Y179" s="256"/>
      <c r="Z179" s="153"/>
      <c r="AA179" s="21"/>
    </row>
    <row r="180" spans="1:27" s="455" customFormat="1" ht="15" customHeight="1" x14ac:dyDescent="0.2">
      <c r="A180" s="459" t="str">
        <f t="shared" si="16"/>
        <v>Mai_Juin</v>
      </c>
      <c r="B180" s="197">
        <f t="shared" si="21"/>
        <v>44373</v>
      </c>
      <c r="C180" s="145">
        <f t="shared" si="19"/>
        <v>44373</v>
      </c>
      <c r="D180" s="146">
        <f t="shared" si="20"/>
        <v>44373</v>
      </c>
      <c r="E180" s="240" t="str">
        <f t="shared" ca="1" si="17"/>
        <v/>
      </c>
      <c r="F180" s="33" t="str">
        <f t="shared" ca="1" si="18"/>
        <v/>
      </c>
      <c r="G180" s="275" t="str">
        <f ca="1">IFERROR(INDEX(INDIRECT($A180&amp;"!$A$5:$A$200",TRUE),MATCH(Planif!$B180,INDIRECT($A180&amp;"!$B$5:$B$200",TRUE),0)+RIGHT(G$2,1)-1,1),"")</f>
        <v/>
      </c>
      <c r="H180" s="138" t="str">
        <f ca="1">IFERROR(INDEX(INDIRECT($A180&amp;"!$X$5:$X$200",TRUE),MATCH(Planif!$B180,INDIRECT($A180&amp;"!$B$5:$B$200",TRUE),0)+RIGHT(G$2,1)-1,1),"")</f>
        <v/>
      </c>
      <c r="I180" s="139" t="str">
        <f ca="1">IFERROR(INDEX(INDIRECT($A180&amp;"!$Y$5:$Y$200",TRUE),MATCH(Planif!$B180,INDIRECT($A180&amp;"!$B$5:$B$200",TRUE),0)+RIGHT(G$2,1)-1,1),"")</f>
        <v/>
      </c>
      <c r="J180" s="255"/>
      <c r="K180" s="140"/>
      <c r="L180" s="427" t="str">
        <f ca="1">IFERROR(IF(COUNTIF(INDIRECT($A180&amp;"!$B$5:$B$196",TRUE),Planif!$B180)&gt;=VALUE(RIGHT(L$2,1)),INDEX(INDIRECT($A180&amp;"!$A$5:$A$196",TRUE),MATCH(Planif!$B180,INDIRECT($A180&amp;"!$B$5:$B$196",TRUE),0)+RIGHT(L$2,1)-1,1),""),"")</f>
        <v/>
      </c>
      <c r="M180" s="141" t="str">
        <f ca="1">IFERROR(IF(COUNTIF(INDIRECT($A180&amp;"!$B$5:$B$196",TRUE),Planif!$B180)&gt;=VALUE(RIGHT(L$2,1)),INDEX(INDIRECT($A180&amp;"!$X$5:$X$196",TRUE),MATCH(Planif!$B180,INDIRECT($A180&amp;"!$B$5:$B$196",TRUE),0)+RIGHT(L$2,1)-1,1),""),"")</f>
        <v/>
      </c>
      <c r="N180" s="139" t="str">
        <f ca="1">IFERROR(IF(COUNTIF(INDIRECT($A180&amp;"!$B$5:$B$196",TRUE),Planif!$B180)&gt;=VALUE(RIGHT(L$2,1)),INDEX(INDIRECT($A180&amp;"!$Y$5:$Y$196",TRUE),MATCH(Planif!$B180,INDIRECT($A180&amp;"!$B$5:$B$196",TRUE),0)+RIGHT(L$2,1)-1,1),""),"")</f>
        <v/>
      </c>
      <c r="O180" s="255"/>
      <c r="P180" s="142"/>
      <c r="Q180" s="137" t="str">
        <f ca="1">IFERROR(IF(COUNTIF(INDIRECT($A180&amp;"!$B$5:$B$196",TRUE),Planif!$B180)&gt;=VALUE(RIGHT(Q$2,1)),INDEX(INDIRECT($A180&amp;"!$A$5:$A$196",TRUE),MATCH(Planif!$B180,INDIRECT($A180&amp;"!$B$5:$B$196",TRUE),0)+RIGHT(Q$2,1)-1,1),""),"")</f>
        <v/>
      </c>
      <c r="R180" s="138" t="str">
        <f ca="1">IFERROR(IF(COUNTIF(INDIRECT($A180&amp;"!$B$5:$B$196",TRUE),Planif!$B180)&gt;=VALUE(RIGHT(Q$2,1)),INDEX(INDIRECT($A180&amp;"!$X$5:$X$196",TRUE),MATCH(Planif!$B180,INDIRECT($A180&amp;"!$B$5:$B$196",TRUE),0)+RIGHT(Q$2,1)-1,1),""),"")</f>
        <v/>
      </c>
      <c r="S180" s="139" t="str">
        <f ca="1">IFERROR(IF(COUNTIF(INDIRECT($A180&amp;"!$B$5:$B$196",TRUE),Planif!$B180)&gt;=VALUE(RIGHT(Q$2,1)),INDEX(INDIRECT($A180&amp;"!$Y$5:$Y$196",TRUE),MATCH(Planif!$B180,INDIRECT($A180&amp;"!$B$5:$B$196",TRUE),0)+RIGHT(Q$2,1)-1,1),""),"")</f>
        <v/>
      </c>
      <c r="T180" s="255"/>
      <c r="U180" s="140"/>
      <c r="V180" s="137" t="str">
        <f ca="1">IFERROR(IF(COUNTIF(INDIRECT($A180&amp;"!$B$5:$B$196",TRUE),Planif!$B180)&gt;=VALUE(RIGHT(V$2,1)),INDEX(INDIRECT($A180&amp;"!$A$5:$A$196",TRUE),MATCH(Planif!$B180,INDIRECT($A180&amp;"!$B$5:$B$196",TRUE),0)+RIGHT(V$2,1)-1,1),""),"")</f>
        <v/>
      </c>
      <c r="W180" s="141" t="str">
        <f ca="1">IFERROR(IF(COUNTIF(INDIRECT($A180&amp;"!$B$5:$B$196",TRUE),Planif!$B180)&gt;=VALUE(RIGHT(V$2,1)),INDEX(INDIRECT($A180&amp;"!$X$5:$X$196",TRUE),MATCH(Planif!$B180,INDIRECT($A180&amp;"!$B$5:$B$196",TRUE),0)+RIGHT(V$2,1)-1,1),""),"")</f>
        <v/>
      </c>
      <c r="X180" s="139" t="str">
        <f ca="1">IFERROR(IF(COUNTIF(INDIRECT($A180&amp;"!$B$5:$B$196",TRUE),Planif!$B180)&gt;=VALUE(RIGHT(V$2,1)),INDEX(INDIRECT($A180&amp;"!$Y$5:$Y$196",TRUE),MATCH(Planif!$B180,INDIRECT($A180&amp;"!$B$5:$B$196",TRUE),0)+RIGHT(V$2,1)-1,1),""),"")</f>
        <v/>
      </c>
      <c r="Y180" s="255"/>
      <c r="Z180" s="143"/>
      <c r="AA180" s="21"/>
    </row>
    <row r="181" spans="1:27" s="455" customFormat="1" ht="15" customHeight="1" x14ac:dyDescent="0.2">
      <c r="A181" s="459" t="str">
        <f t="shared" si="16"/>
        <v>Mai_Juin</v>
      </c>
      <c r="B181" s="197">
        <f t="shared" si="21"/>
        <v>44374</v>
      </c>
      <c r="C181" s="145">
        <f t="shared" si="19"/>
        <v>44374</v>
      </c>
      <c r="D181" s="146">
        <f t="shared" si="20"/>
        <v>44374</v>
      </c>
      <c r="E181" s="241" t="str">
        <f t="shared" ca="1" si="17"/>
        <v/>
      </c>
      <c r="F181" s="34" t="str">
        <f t="shared" ca="1" si="18"/>
        <v/>
      </c>
      <c r="G181" s="428" t="str">
        <f ca="1">IFERROR(INDEX(INDIRECT($A181&amp;"!$A$5:$A$200",TRUE),MATCH(Planif!$B181,INDIRECT($A181&amp;"!$B$5:$B$200",TRUE),0)+RIGHT(G$2,1)-1,1),"")</f>
        <v/>
      </c>
      <c r="H181" s="214" t="str">
        <f ca="1">IFERROR(INDEX(INDIRECT($A181&amp;"!$X$5:$X$200",TRUE),MATCH(Planif!$B181,INDIRECT($A181&amp;"!$B$5:$B$200",TRUE),0)+RIGHT(G$2,1)-1,1),"")</f>
        <v/>
      </c>
      <c r="I181" s="215" t="str">
        <f ca="1">IFERROR(INDEX(INDIRECT($A181&amp;"!$Y$5:$Y$200",TRUE),MATCH(Planif!$B181,INDIRECT($A181&amp;"!$B$5:$B$200",TRUE),0)+RIGHT(G$2,1)-1,1),"")</f>
        <v/>
      </c>
      <c r="J181" s="264"/>
      <c r="K181" s="150"/>
      <c r="L181" s="428" t="str">
        <f ca="1">IFERROR(IF(COUNTIF(INDIRECT($A181&amp;"!$B$5:$B$196",TRUE),Planif!$B181)&gt;=VALUE(RIGHT(L$2,1)),INDEX(INDIRECT($A181&amp;"!$A$5:$A$196",TRUE),MATCH(Planif!$B181,INDIRECT($A181&amp;"!$B$5:$B$196",TRUE),0)+RIGHT(L$2,1)-1,1),""),"")</f>
        <v/>
      </c>
      <c r="M181" s="216" t="str">
        <f ca="1">IFERROR(IF(COUNTIF(INDIRECT($A181&amp;"!$B$5:$B$196",TRUE),Planif!$B181)&gt;=VALUE(RIGHT(L$2,1)),INDEX(INDIRECT($A181&amp;"!$X$5:$X$196",TRUE),MATCH(Planif!$B181,INDIRECT($A181&amp;"!$B$5:$B$196",TRUE),0)+RIGHT(L$2,1)-1,1),""),"")</f>
        <v/>
      </c>
      <c r="N181" s="215" t="str">
        <f ca="1">IFERROR(IF(COUNTIF(INDIRECT($A181&amp;"!$B$5:$B$196",TRUE),Planif!$B181)&gt;=VALUE(RIGHT(L$2,1)),INDEX(INDIRECT($A181&amp;"!$Y$5:$Y$196",TRUE),MATCH(Planif!$B181,INDIRECT($A181&amp;"!$B$5:$B$196",TRUE),0)+RIGHT(L$2,1)-1,1),""),"")</f>
        <v/>
      </c>
      <c r="O181" s="264"/>
      <c r="P181" s="152"/>
      <c r="Q181" s="147" t="str">
        <f ca="1">IFERROR(IF(COUNTIF(INDIRECT($A181&amp;"!$B$5:$B$196",TRUE),Planif!$B181)&gt;=VALUE(RIGHT(Q$2,1)),INDEX(INDIRECT($A181&amp;"!$A$5:$A$196",TRUE),MATCH(Planif!$B181,INDIRECT($A181&amp;"!$B$5:$B$196",TRUE),0)+RIGHT(Q$2,1)-1,1),""),"")</f>
        <v/>
      </c>
      <c r="R181" s="214" t="str">
        <f ca="1">IFERROR(IF(COUNTIF(INDIRECT($A181&amp;"!$B$5:$B$196",TRUE),Planif!$B181)&gt;=VALUE(RIGHT(Q$2,1)),INDEX(INDIRECT($A181&amp;"!$X$5:$X$196",TRUE),MATCH(Planif!$B181,INDIRECT($A181&amp;"!$B$5:$B$196",TRUE),0)+RIGHT(Q$2,1)-1,1),""),"")</f>
        <v/>
      </c>
      <c r="S181" s="215" t="str">
        <f ca="1">IFERROR(IF(COUNTIF(INDIRECT($A181&amp;"!$B$5:$B$196",TRUE),Planif!$B181)&gt;=VALUE(RIGHT(Q$2,1)),INDEX(INDIRECT($A181&amp;"!$Y$5:$Y$196",TRUE),MATCH(Planif!$B181,INDIRECT($A181&amp;"!$B$5:$B$196",TRUE),0)+RIGHT(Q$2,1)-1,1),""),"")</f>
        <v/>
      </c>
      <c r="T181" s="264"/>
      <c r="U181" s="150"/>
      <c r="V181" s="147" t="str">
        <f ca="1">IFERROR(IF(COUNTIF(INDIRECT($A181&amp;"!$B$5:$B$196",TRUE),Planif!$B181)&gt;=VALUE(RIGHT(V$2,1)),INDEX(INDIRECT($A181&amp;"!$A$5:$A$196",TRUE),MATCH(Planif!$B181,INDIRECT($A181&amp;"!$B$5:$B$196",TRUE),0)+RIGHT(V$2,1)-1,1),""),"")</f>
        <v/>
      </c>
      <c r="W181" s="216" t="str">
        <f ca="1">IFERROR(IF(COUNTIF(INDIRECT($A181&amp;"!$B$5:$B$196",TRUE),Planif!$B181)&gt;=VALUE(RIGHT(V$2,1)),INDEX(INDIRECT($A181&amp;"!$X$5:$X$196",TRUE),MATCH(Planif!$B181,INDIRECT($A181&amp;"!$B$5:$B$196",TRUE),0)+RIGHT(V$2,1)-1,1),""),"")</f>
        <v/>
      </c>
      <c r="X181" s="215" t="str">
        <f ca="1">IFERROR(IF(COUNTIF(INDIRECT($A181&amp;"!$B$5:$B$196",TRUE),Planif!$B181)&gt;=VALUE(RIGHT(V$2,1)),INDEX(INDIRECT($A181&amp;"!$Y$5:$Y$196",TRUE),MATCH(Planif!$B181,INDIRECT($A181&amp;"!$B$5:$B$196",TRUE),0)+RIGHT(V$2,1)-1,1),""),"")</f>
        <v/>
      </c>
      <c r="Y181" s="264"/>
      <c r="Z181" s="153"/>
      <c r="AA181" s="21"/>
    </row>
    <row r="182" spans="1:27" s="455" customFormat="1" ht="15" customHeight="1" x14ac:dyDescent="0.2">
      <c r="A182" s="459" t="str">
        <f t="shared" si="16"/>
        <v>Mai_Juin</v>
      </c>
      <c r="B182" s="197">
        <f t="shared" si="21"/>
        <v>44375</v>
      </c>
      <c r="C182" s="145">
        <f t="shared" si="19"/>
        <v>44375</v>
      </c>
      <c r="D182" s="146">
        <f t="shared" si="20"/>
        <v>44375</v>
      </c>
      <c r="E182" s="240" t="str">
        <f t="shared" ca="1" si="17"/>
        <v/>
      </c>
      <c r="F182" s="33" t="str">
        <f t="shared" ca="1" si="18"/>
        <v/>
      </c>
      <c r="G182" s="427" t="str">
        <f ca="1">IFERROR(INDEX(INDIRECT($A182&amp;"!$A$5:$A$200",TRUE),MATCH(Planif!$B182,INDIRECT($A182&amp;"!$B$5:$B$200",TRUE),0)+RIGHT(G$2,1)-1,1),"")</f>
        <v/>
      </c>
      <c r="H182" s="138" t="str">
        <f ca="1">IFERROR(INDEX(INDIRECT($A182&amp;"!$X$5:$X$200",TRUE),MATCH(Planif!$B182,INDIRECT($A182&amp;"!$B$5:$B$200",TRUE),0)+RIGHT(G$2,1)-1,1),"")</f>
        <v/>
      </c>
      <c r="I182" s="139" t="str">
        <f ca="1">IFERROR(INDEX(INDIRECT($A182&amp;"!$Y$5:$Y$200",TRUE),MATCH(Planif!$B182,INDIRECT($A182&amp;"!$B$5:$B$200",TRUE),0)+RIGHT(G$2,1)-1,1),"")</f>
        <v/>
      </c>
      <c r="J182" s="255"/>
      <c r="K182" s="140"/>
      <c r="L182" s="427" t="str">
        <f ca="1">IFERROR(IF(COUNTIF(INDIRECT($A182&amp;"!$B$5:$B$196",TRUE),Planif!$B182)&gt;=VALUE(RIGHT(L$2,1)),INDEX(INDIRECT($A182&amp;"!$A$5:$A$196",TRUE),MATCH(Planif!$B182,INDIRECT($A182&amp;"!$B$5:$B$196",TRUE),0)+RIGHT(L$2,1)-1,1),""),"")</f>
        <v/>
      </c>
      <c r="M182" s="141" t="str">
        <f ca="1">IFERROR(IF(COUNTIF(INDIRECT($A182&amp;"!$B$5:$B$196",TRUE),Planif!$B182)&gt;=VALUE(RIGHT(L$2,1)),INDEX(INDIRECT($A182&amp;"!$X$5:$X$196",TRUE),MATCH(Planif!$B182,INDIRECT($A182&amp;"!$B$5:$B$196",TRUE),0)+RIGHT(L$2,1)-1,1),""),"")</f>
        <v/>
      </c>
      <c r="N182" s="139" t="str">
        <f ca="1">IFERROR(IF(COUNTIF(INDIRECT($A182&amp;"!$B$5:$B$196",TRUE),Planif!$B182)&gt;=VALUE(RIGHT(L$2,1)),INDEX(INDIRECT($A182&amp;"!$Y$5:$Y$196",TRUE),MATCH(Planif!$B182,INDIRECT($A182&amp;"!$B$5:$B$196",TRUE),0)+RIGHT(L$2,1)-1,1),""),"")</f>
        <v/>
      </c>
      <c r="O182" s="255"/>
      <c r="P182" s="142"/>
      <c r="Q182" s="137" t="str">
        <f ca="1">IFERROR(IF(COUNTIF(INDIRECT($A182&amp;"!$B$5:$B$196",TRUE),Planif!$B182)&gt;=VALUE(RIGHT(Q$2,1)),INDEX(INDIRECT($A182&amp;"!$A$5:$A$196",TRUE),MATCH(Planif!$B182,INDIRECT($A182&amp;"!$B$5:$B$196",TRUE),0)+RIGHT(Q$2,1)-1,1),""),"")</f>
        <v/>
      </c>
      <c r="R182" s="138" t="str">
        <f ca="1">IFERROR(IF(COUNTIF(INDIRECT($A182&amp;"!$B$5:$B$196",TRUE),Planif!$B182)&gt;=VALUE(RIGHT(Q$2,1)),INDEX(INDIRECT($A182&amp;"!$X$5:$X$196",TRUE),MATCH(Planif!$B182,INDIRECT($A182&amp;"!$B$5:$B$196",TRUE),0)+RIGHT(Q$2,1)-1,1),""),"")</f>
        <v/>
      </c>
      <c r="S182" s="139" t="str">
        <f ca="1">IFERROR(IF(COUNTIF(INDIRECT($A182&amp;"!$B$5:$B$196",TRUE),Planif!$B182)&gt;=VALUE(RIGHT(Q$2,1)),INDEX(INDIRECT($A182&amp;"!$Y$5:$Y$196",TRUE),MATCH(Planif!$B182,INDIRECT($A182&amp;"!$B$5:$B$196",TRUE),0)+RIGHT(Q$2,1)-1,1),""),"")</f>
        <v/>
      </c>
      <c r="T182" s="255"/>
      <c r="U182" s="140"/>
      <c r="V182" s="137" t="str">
        <f ca="1">IFERROR(IF(COUNTIF(INDIRECT($A182&amp;"!$B$5:$B$196",TRUE),Planif!$B182)&gt;=VALUE(RIGHT(V$2,1)),INDEX(INDIRECT($A182&amp;"!$A$5:$A$196",TRUE),MATCH(Planif!$B182,INDIRECT($A182&amp;"!$B$5:$B$196",TRUE),0)+RIGHT(V$2,1)-1,1),""),"")</f>
        <v/>
      </c>
      <c r="W182" s="141" t="str">
        <f ca="1">IFERROR(IF(COUNTIF(INDIRECT($A182&amp;"!$B$5:$B$196",TRUE),Planif!$B182)&gt;=VALUE(RIGHT(V$2,1)),INDEX(INDIRECT($A182&amp;"!$X$5:$X$196",TRUE),MATCH(Planif!$B182,INDIRECT($A182&amp;"!$B$5:$B$196",TRUE),0)+RIGHT(V$2,1)-1,1),""),"")</f>
        <v/>
      </c>
      <c r="X182" s="139" t="str">
        <f ca="1">IFERROR(IF(COUNTIF(INDIRECT($A182&amp;"!$B$5:$B$196",TRUE),Planif!$B182)&gt;=VALUE(RIGHT(V$2,1)),INDEX(INDIRECT($A182&amp;"!$Y$5:$Y$196",TRUE),MATCH(Planif!$B182,INDIRECT($A182&amp;"!$B$5:$B$196",TRUE),0)+RIGHT(V$2,1)-1,1),""),"")</f>
        <v/>
      </c>
      <c r="Y182" s="255"/>
      <c r="Z182" s="143"/>
      <c r="AA182" s="21"/>
    </row>
    <row r="183" spans="1:27" s="455" customFormat="1" ht="15" customHeight="1" x14ac:dyDescent="0.2">
      <c r="A183" s="459" t="str">
        <f t="shared" si="16"/>
        <v>Mai_Juin</v>
      </c>
      <c r="B183" s="197">
        <f t="shared" si="21"/>
        <v>44376</v>
      </c>
      <c r="C183" s="145">
        <f t="shared" si="19"/>
        <v>44376</v>
      </c>
      <c r="D183" s="146">
        <f t="shared" si="20"/>
        <v>44376</v>
      </c>
      <c r="E183" s="241" t="str">
        <f t="shared" ca="1" si="17"/>
        <v/>
      </c>
      <c r="F183" s="34" t="str">
        <f t="shared" ca="1" si="18"/>
        <v/>
      </c>
      <c r="G183" s="428" t="str">
        <f ca="1">IFERROR(INDEX(INDIRECT($A183&amp;"!$A$5:$A$200",TRUE),MATCH(Planif!$B183,INDIRECT($A183&amp;"!$B$5:$B$200",TRUE),0)+RIGHT(G$2,1)-1,1),"")</f>
        <v/>
      </c>
      <c r="H183" s="214" t="str">
        <f ca="1">IFERROR(INDEX(INDIRECT($A183&amp;"!$X$5:$X$200",TRUE),MATCH(Planif!$B183,INDIRECT($A183&amp;"!$B$5:$B$200",TRUE),0)+RIGHT(G$2,1)-1,1),"")</f>
        <v/>
      </c>
      <c r="I183" s="215" t="str">
        <f ca="1">IFERROR(INDEX(INDIRECT($A183&amp;"!$Y$5:$Y$200",TRUE),MATCH(Planif!$B183,INDIRECT($A183&amp;"!$B$5:$B$200",TRUE),0)+RIGHT(G$2,1)-1,1),"")</f>
        <v/>
      </c>
      <c r="J183" s="264"/>
      <c r="K183" s="150"/>
      <c r="L183" s="428" t="str">
        <f ca="1">IFERROR(IF(COUNTIF(INDIRECT($A183&amp;"!$B$5:$B$196",TRUE),Planif!$B183)&gt;=VALUE(RIGHT(L$2,1)),INDEX(INDIRECT($A183&amp;"!$A$5:$A$196",TRUE),MATCH(Planif!$B183,INDIRECT($A183&amp;"!$B$5:$B$196",TRUE),0)+RIGHT(L$2,1)-1,1),""),"")</f>
        <v/>
      </c>
      <c r="M183" s="216" t="str">
        <f ca="1">IFERROR(IF(COUNTIF(INDIRECT($A183&amp;"!$B$5:$B$196",TRUE),Planif!$B183)&gt;=VALUE(RIGHT(L$2,1)),INDEX(INDIRECT($A183&amp;"!$X$5:$X$196",TRUE),MATCH(Planif!$B183,INDIRECT($A183&amp;"!$B$5:$B$196",TRUE),0)+RIGHT(L$2,1)-1,1),""),"")</f>
        <v/>
      </c>
      <c r="N183" s="215" t="str">
        <f ca="1">IFERROR(IF(COUNTIF(INDIRECT($A183&amp;"!$B$5:$B$196",TRUE),Planif!$B183)&gt;=VALUE(RIGHT(L$2,1)),INDEX(INDIRECT($A183&amp;"!$Y$5:$Y$196",TRUE),MATCH(Planif!$B183,INDIRECT($A183&amp;"!$B$5:$B$196",TRUE),0)+RIGHT(L$2,1)-1,1),""),"")</f>
        <v/>
      </c>
      <c r="O183" s="264"/>
      <c r="P183" s="152"/>
      <c r="Q183" s="147" t="str">
        <f ca="1">IFERROR(IF(COUNTIF(INDIRECT($A183&amp;"!$B$5:$B$196",TRUE),Planif!$B183)&gt;=VALUE(RIGHT(Q$2,1)),INDEX(INDIRECT($A183&amp;"!$A$5:$A$196",TRUE),MATCH(Planif!$B183,INDIRECT($A183&amp;"!$B$5:$B$196",TRUE),0)+RIGHT(Q$2,1)-1,1),""),"")</f>
        <v/>
      </c>
      <c r="R183" s="214" t="str">
        <f ca="1">IFERROR(IF(COUNTIF(INDIRECT($A183&amp;"!$B$5:$B$196",TRUE),Planif!$B183)&gt;=VALUE(RIGHT(Q$2,1)),INDEX(INDIRECT($A183&amp;"!$X$5:$X$196",TRUE),MATCH(Planif!$B183,INDIRECT($A183&amp;"!$B$5:$B$196",TRUE),0)+RIGHT(Q$2,1)-1,1),""),"")</f>
        <v/>
      </c>
      <c r="S183" s="215" t="str">
        <f ca="1">IFERROR(IF(COUNTIF(INDIRECT($A183&amp;"!$B$5:$B$196",TRUE),Planif!$B183)&gt;=VALUE(RIGHT(Q$2,1)),INDEX(INDIRECT($A183&amp;"!$Y$5:$Y$196",TRUE),MATCH(Planif!$B183,INDIRECT($A183&amp;"!$B$5:$B$196",TRUE),0)+RIGHT(Q$2,1)-1,1),""),"")</f>
        <v/>
      </c>
      <c r="T183" s="264"/>
      <c r="U183" s="150"/>
      <c r="V183" s="147" t="str">
        <f ca="1">IFERROR(IF(COUNTIF(INDIRECT($A183&amp;"!$B$5:$B$196",TRUE),Planif!$B183)&gt;=VALUE(RIGHT(V$2,1)),INDEX(INDIRECT($A183&amp;"!$A$5:$A$196",TRUE),MATCH(Planif!$B183,INDIRECT($A183&amp;"!$B$5:$B$196",TRUE),0)+RIGHT(V$2,1)-1,1),""),"")</f>
        <v/>
      </c>
      <c r="W183" s="216" t="str">
        <f ca="1">IFERROR(IF(COUNTIF(INDIRECT($A183&amp;"!$B$5:$B$196",TRUE),Planif!$B183)&gt;=VALUE(RIGHT(V$2,1)),INDEX(INDIRECT($A183&amp;"!$X$5:$X$196",TRUE),MATCH(Planif!$B183,INDIRECT($A183&amp;"!$B$5:$B$196",TRUE),0)+RIGHT(V$2,1)-1,1),""),"")</f>
        <v/>
      </c>
      <c r="X183" s="215" t="str">
        <f ca="1">IFERROR(IF(COUNTIF(INDIRECT($A183&amp;"!$B$5:$B$196",TRUE),Planif!$B183)&gt;=VALUE(RIGHT(V$2,1)),INDEX(INDIRECT($A183&amp;"!$Y$5:$Y$196",TRUE),MATCH(Planif!$B183,INDIRECT($A183&amp;"!$B$5:$B$196",TRUE),0)+RIGHT(V$2,1)-1,1),""),"")</f>
        <v/>
      </c>
      <c r="Y183" s="264"/>
      <c r="Z183" s="153"/>
      <c r="AA183" s="21"/>
    </row>
    <row r="184" spans="1:27" s="455" customFormat="1" ht="15" customHeight="1" thickBot="1" x14ac:dyDescent="0.25">
      <c r="A184" s="459" t="str">
        <f t="shared" si="16"/>
        <v>Mai_Juin</v>
      </c>
      <c r="B184" s="198">
        <f>B183+1</f>
        <v>44377</v>
      </c>
      <c r="C184" s="217">
        <f>B184</f>
        <v>44377</v>
      </c>
      <c r="D184" s="218">
        <f>B184</f>
        <v>44377</v>
      </c>
      <c r="E184" s="47" t="str">
        <f t="shared" ca="1" si="17"/>
        <v/>
      </c>
      <c r="F184" s="42" t="str">
        <f t="shared" ca="1" si="18"/>
        <v/>
      </c>
      <c r="G184" s="437" t="str">
        <f ca="1">IFERROR(INDEX(INDIRECT($A184&amp;"!$A$5:$A$200",TRUE),MATCH(Planif!$B184,INDIRECT($A184&amp;"!$B$5:$B$200",TRUE),0)+RIGHT(G$2,1)-1,1),"")</f>
        <v>Promotions de la Ville de Genève</v>
      </c>
      <c r="H184" s="220">
        <f ca="1">IFERROR(INDEX(INDIRECT($A184&amp;"!$X$5:$X$200",TRUE),MATCH(Planif!$B184,INDIRECT($A184&amp;"!$B$5:$B$200",TRUE),0)+RIGHT(G$2,1)-1,1),"")</f>
        <v>40</v>
      </c>
      <c r="I184" s="221">
        <f ca="1">IFERROR(INDEX(INDIRECT($A184&amp;"!$Y$5:$Y$200",TRUE),MATCH(Planif!$B184,INDIRECT($A184&amp;"!$B$5:$B$200",TRUE),0)+RIGHT(G$2,1)-1,1),"")</f>
        <v>40</v>
      </c>
      <c r="J184" s="265"/>
      <c r="K184" s="222"/>
      <c r="L184" s="437" t="str">
        <f ca="1">IFERROR(IF(COUNTIF(INDIRECT($A184&amp;"!$B$5:$B$196",TRUE),Planif!$B184)&gt;=VALUE(RIGHT(L$2,1)),INDEX(INDIRECT($A184&amp;"!$A$5:$A$196",TRUE),MATCH(Planif!$B184,INDIRECT($A184&amp;"!$B$5:$B$196",TRUE),0)+RIGHT(L$2,1)-1,1),""),"")</f>
        <v/>
      </c>
      <c r="M184" s="223" t="str">
        <f ca="1">IFERROR(IF(COUNTIF(INDIRECT($A184&amp;"!$B$5:$B$196",TRUE),Planif!$B184)&gt;=VALUE(RIGHT(L$2,1)),INDEX(INDIRECT($A184&amp;"!$X$5:$X$196",TRUE),MATCH(Planif!$B184,INDIRECT($A184&amp;"!$B$5:$B$196",TRUE),0)+RIGHT(L$2,1)-1,1),""),"")</f>
        <v/>
      </c>
      <c r="N184" s="221" t="str">
        <f ca="1">IFERROR(IF(COUNTIF(INDIRECT($A184&amp;"!$B$5:$B$196",TRUE),Planif!$B184)&gt;=VALUE(RIGHT(L$2,1)),INDEX(INDIRECT($A184&amp;"!$Y$5:$Y$196",TRUE),MATCH(Planif!$B184,INDIRECT($A184&amp;"!$B$5:$B$196",TRUE),0)+RIGHT(L$2,1)-1,1),""),"")</f>
        <v/>
      </c>
      <c r="O184" s="265"/>
      <c r="P184" s="224"/>
      <c r="Q184" s="219" t="str">
        <f ca="1">IFERROR(IF(COUNTIF(INDIRECT($A184&amp;"!$B$5:$B$196",TRUE),Planif!$B184)&gt;=VALUE(RIGHT(Q$2,1)),INDEX(INDIRECT($A184&amp;"!$A$5:$A$196",TRUE),MATCH(Planif!$B184,INDIRECT($A184&amp;"!$B$5:$B$196",TRUE),0)+RIGHT(Q$2,1)-1,1),""),"")</f>
        <v/>
      </c>
      <c r="R184" s="220" t="str">
        <f ca="1">IFERROR(IF(COUNTIF(INDIRECT($A184&amp;"!$B$5:$B$196",TRUE),Planif!$B184)&gt;=VALUE(RIGHT(Q$2,1)),INDEX(INDIRECT($A184&amp;"!$X$5:$X$196",TRUE),MATCH(Planif!$B184,INDIRECT($A184&amp;"!$B$5:$B$196",TRUE),0)+RIGHT(Q$2,1)-1,1),""),"")</f>
        <v/>
      </c>
      <c r="S184" s="221" t="str">
        <f ca="1">IFERROR(IF(COUNTIF(INDIRECT($A184&amp;"!$B$5:$B$196",TRUE),Planif!$B184)&gt;=VALUE(RIGHT(Q$2,1)),INDEX(INDIRECT($A184&amp;"!$Y$5:$Y$196",TRUE),MATCH(Planif!$B184,INDIRECT($A184&amp;"!$B$5:$B$196",TRUE),0)+RIGHT(Q$2,1)-1,1),""),"")</f>
        <v/>
      </c>
      <c r="T184" s="265"/>
      <c r="U184" s="222"/>
      <c r="V184" s="219" t="str">
        <f ca="1">IFERROR(IF(COUNTIF(INDIRECT($A184&amp;"!$B$5:$B$196",TRUE),Planif!$B184)&gt;=VALUE(RIGHT(V$2,1)),INDEX(INDIRECT($A184&amp;"!$A$5:$A$196",TRUE),MATCH(Planif!$B184,INDIRECT($A184&amp;"!$B$5:$B$196",TRUE),0)+RIGHT(V$2,1)-1,1),""),"")</f>
        <v/>
      </c>
      <c r="W184" s="223" t="str">
        <f ca="1">IFERROR(IF(COUNTIF(INDIRECT($A184&amp;"!$B$5:$B$196",TRUE),Planif!$B184)&gt;=VALUE(RIGHT(V$2,1)),INDEX(INDIRECT($A184&amp;"!$X$5:$X$196",TRUE),MATCH(Planif!$B184,INDIRECT($A184&amp;"!$B$5:$B$196",TRUE),0)+RIGHT(V$2,1)-1,1),""),"")</f>
        <v/>
      </c>
      <c r="X184" s="221" t="str">
        <f ca="1">IFERROR(IF(COUNTIF(INDIRECT($A184&amp;"!$B$5:$B$196",TRUE),Planif!$B184)&gt;=VALUE(RIGHT(V$2,1)),INDEX(INDIRECT($A184&amp;"!$Y$5:$Y$196",TRUE),MATCH(Planif!$B184,INDIRECT($A184&amp;"!$B$5:$B$196",TRUE),0)+RIGHT(V$2,1)-1,1),""),"")</f>
        <v/>
      </c>
      <c r="Y184" s="265"/>
      <c r="Z184" s="225"/>
      <c r="AA184" s="21"/>
    </row>
    <row r="185" spans="1:27" s="455" customFormat="1" ht="15" customHeight="1" thickTop="1" x14ac:dyDescent="0.2">
      <c r="A185" s="459" t="str">
        <f t="shared" si="16"/>
        <v>Juil_Août</v>
      </c>
      <c r="B185" s="188">
        <f>B184+1</f>
        <v>44378</v>
      </c>
      <c r="C185" s="199">
        <f t="shared" ref="C185:C243" si="22">B185</f>
        <v>44378</v>
      </c>
      <c r="D185" s="189">
        <f t="shared" ref="D185:D243" si="23">B185</f>
        <v>44378</v>
      </c>
      <c r="E185" s="247" t="str">
        <f t="shared" ca="1" si="17"/>
        <v/>
      </c>
      <c r="F185" s="45" t="str">
        <f t="shared" ca="1" si="18"/>
        <v/>
      </c>
      <c r="G185" s="434" t="str">
        <f ca="1">IFERROR(INDEX(INDIRECT($A185&amp;"!$A$5:$A$200",TRUE),MATCH(Planif!$B185,INDIRECT($A185&amp;"!$B$5:$B$200",TRUE),0)+RIGHT(G$2,1)-1,1),"")</f>
        <v>Réservés (prévision)</v>
      </c>
      <c r="H185" s="191">
        <f ca="1">IFERROR(INDEX(INDIRECT($A185&amp;"!$X$5:$X$200",TRUE),MATCH(Planif!$B185,INDIRECT($A185&amp;"!$B$5:$B$200",TRUE),0)+RIGHT(G$2,1)-1,1),"")</f>
        <v>15</v>
      </c>
      <c r="I185" s="192">
        <f ca="1">IFERROR(INDEX(INDIRECT($A185&amp;"!$Y$5:$Y$200",TRUE),MATCH(Planif!$B185,INDIRECT($A185&amp;"!$B$5:$B$200",TRUE),0)+RIGHT(G$2,1)-1,1),"")</f>
        <v>15</v>
      </c>
      <c r="J185" s="261"/>
      <c r="K185" s="193"/>
      <c r="L185" s="434" t="str">
        <f ca="1">IFERROR(IF(COUNTIF(INDIRECT($A185&amp;"!$B$5:$B$196",TRUE),Planif!$B185)&gt;=VALUE(RIGHT(L$2,1)),INDEX(INDIRECT($A185&amp;"!$A$5:$A$196",TRUE),MATCH(Planif!$B185,INDIRECT($A185&amp;"!$B$5:$B$196",TRUE),0)+RIGHT(L$2,1)-1,1),""),"")</f>
        <v/>
      </c>
      <c r="M185" s="194" t="str">
        <f ca="1">IFERROR(IF(COUNTIF(INDIRECT($A185&amp;"!$B$5:$B$196",TRUE),Planif!$B185)&gt;=VALUE(RIGHT(L$2,1)),INDEX(INDIRECT($A185&amp;"!$X$5:$X$196",TRUE),MATCH(Planif!$B185,INDIRECT($A185&amp;"!$B$5:$B$196",TRUE),0)+RIGHT(L$2,1)-1,1),""),"")</f>
        <v/>
      </c>
      <c r="N185" s="192" t="str">
        <f ca="1">IFERROR(IF(COUNTIF(INDIRECT($A185&amp;"!$B$5:$B$196",TRUE),Planif!$B185)&gt;=VALUE(RIGHT(L$2,1)),INDEX(INDIRECT($A185&amp;"!$Y$5:$Y$196",TRUE),MATCH(Planif!$B185,INDIRECT($A185&amp;"!$B$5:$B$196",TRUE),0)+RIGHT(L$2,1)-1,1),""),"")</f>
        <v/>
      </c>
      <c r="O185" s="261"/>
      <c r="P185" s="195"/>
      <c r="Q185" s="190" t="str">
        <f ca="1">IFERROR(IF(COUNTIF(INDIRECT($A185&amp;"!$B$5:$B$196",TRUE),Planif!$B185)&gt;=VALUE(RIGHT(Q$2,1)),INDEX(INDIRECT($A185&amp;"!$A$5:$A$196",TRUE),MATCH(Planif!$B185,INDIRECT($A185&amp;"!$B$5:$B$196",TRUE),0)+RIGHT(Q$2,1)-1,1),""),"")</f>
        <v/>
      </c>
      <c r="R185" s="191" t="str">
        <f ca="1">IFERROR(IF(COUNTIF(INDIRECT($A185&amp;"!$B$5:$B$196",TRUE),Planif!$B185)&gt;=VALUE(RIGHT(Q$2,1)),INDEX(INDIRECT($A185&amp;"!$X$5:$X$196",TRUE),MATCH(Planif!$B185,INDIRECT($A185&amp;"!$B$5:$B$196",TRUE),0)+RIGHT(Q$2,1)-1,1),""),"")</f>
        <v/>
      </c>
      <c r="S185" s="192" t="str">
        <f ca="1">IFERROR(IF(COUNTIF(INDIRECT($A185&amp;"!$B$5:$B$196",TRUE),Planif!$B185)&gt;=VALUE(RIGHT(Q$2,1)),INDEX(INDIRECT($A185&amp;"!$Y$5:$Y$196",TRUE),MATCH(Planif!$B185,INDIRECT($A185&amp;"!$B$5:$B$196",TRUE),0)+RIGHT(Q$2,1)-1,1),""),"")</f>
        <v/>
      </c>
      <c r="T185" s="261"/>
      <c r="U185" s="193"/>
      <c r="V185" s="190" t="str">
        <f ca="1">IFERROR(IF(COUNTIF(INDIRECT($A185&amp;"!$B$5:$B$196",TRUE),Planif!$B185)&gt;=VALUE(RIGHT(V$2,1)),INDEX(INDIRECT($A185&amp;"!$A$5:$A$196",TRUE),MATCH(Planif!$B185,INDIRECT($A185&amp;"!$B$5:$B$196",TRUE),0)+RIGHT(V$2,1)-1,1),""),"")</f>
        <v/>
      </c>
      <c r="W185" s="194" t="str">
        <f ca="1">IFERROR(IF(COUNTIF(INDIRECT($A185&amp;"!$B$5:$B$196",TRUE),Planif!$B185)&gt;=VALUE(RIGHT(V$2,1)),INDEX(INDIRECT($A185&amp;"!$X$5:$X$196",TRUE),MATCH(Planif!$B185,INDIRECT($A185&amp;"!$B$5:$B$196",TRUE),0)+RIGHT(V$2,1)-1,1),""),"")</f>
        <v/>
      </c>
      <c r="X185" s="192" t="str">
        <f ca="1">IFERROR(IF(COUNTIF(INDIRECT($A185&amp;"!$B$5:$B$196",TRUE),Planif!$B185)&gt;=VALUE(RIGHT(V$2,1)),INDEX(INDIRECT($A185&amp;"!$Y$5:$Y$196",TRUE),MATCH(Planif!$B185,INDIRECT($A185&amp;"!$B$5:$B$196",TRUE),0)+RIGHT(V$2,1)-1,1),""),"")</f>
        <v/>
      </c>
      <c r="Y185" s="261"/>
      <c r="Z185" s="196"/>
      <c r="AA185" s="21"/>
    </row>
    <row r="186" spans="1:27" s="455" customFormat="1" ht="15" customHeight="1" x14ac:dyDescent="0.2">
      <c r="A186" s="459" t="str">
        <f t="shared" si="16"/>
        <v>Juil_Août</v>
      </c>
      <c r="B186" s="197">
        <f t="shared" ref="B186:B249" si="24">B185+1</f>
        <v>44379</v>
      </c>
      <c r="C186" s="145">
        <f t="shared" si="22"/>
        <v>44379</v>
      </c>
      <c r="D186" s="146">
        <f t="shared" si="23"/>
        <v>44379</v>
      </c>
      <c r="E186" s="241" t="str">
        <f t="shared" ca="1" si="17"/>
        <v/>
      </c>
      <c r="F186" s="34" t="str">
        <f t="shared" ca="1" si="18"/>
        <v/>
      </c>
      <c r="G186" s="428" t="str">
        <f ca="1">IFERROR(INDEX(INDIRECT($A186&amp;"!$A$5:$A$200",TRUE),MATCH(Planif!$B186,INDIRECT($A186&amp;"!$B$5:$B$200",TRUE),0)+RIGHT(G$2,1)-1,1),"")</f>
        <v xml:space="preserve">Fête de la Tomate </v>
      </c>
      <c r="H186" s="148">
        <f ca="1">IFERROR(INDEX(INDIRECT($A186&amp;"!$X$5:$X$200",TRUE),MATCH(Planif!$B186,INDIRECT($A186&amp;"!$B$5:$B$200",TRUE),0)+RIGHT(G$2,1)-1,1),"")</f>
        <v>0</v>
      </c>
      <c r="I186" s="149">
        <f ca="1">IFERROR(INDEX(INDIRECT($A186&amp;"!$Y$5:$Y$200",TRUE),MATCH(Planif!$B186,INDIRECT($A186&amp;"!$B$5:$B$200",TRUE),0)+RIGHT(G$2,1)-1,1),"")</f>
        <v>0</v>
      </c>
      <c r="J186" s="256"/>
      <c r="K186" s="150"/>
      <c r="L186" s="428" t="str">
        <f ca="1">IFERROR(IF(COUNTIF(INDIRECT($A186&amp;"!$B$5:$B$196",TRUE),Planif!$B186)&gt;=VALUE(RIGHT(L$2,1)),INDEX(INDIRECT($A186&amp;"!$A$5:$A$196",TRUE),MATCH(Planif!$B186,INDIRECT($A186&amp;"!$B$5:$B$196",TRUE),0)+RIGHT(L$2,1)-1,1),""),"")</f>
        <v>Promotions Grand-Lancy</v>
      </c>
      <c r="M186" s="151">
        <f ca="1">IFERROR(IF(COUNTIF(INDIRECT($A186&amp;"!$B$5:$B$196",TRUE),Planif!$B186)&gt;=VALUE(RIGHT(L$2,1)),INDEX(INDIRECT($A186&amp;"!$X$5:$X$196",TRUE),MATCH(Planif!$B186,INDIRECT($A186&amp;"!$B$5:$B$196",TRUE),0)+RIGHT(L$2,1)-1,1),""),"")</f>
        <v>0</v>
      </c>
      <c r="N186" s="149">
        <f ca="1">IFERROR(IF(COUNTIF(INDIRECT($A186&amp;"!$B$5:$B$196",TRUE),Planif!$B186)&gt;=VALUE(RIGHT(L$2,1)),INDEX(INDIRECT($A186&amp;"!$Y$5:$Y$196",TRUE),MATCH(Planif!$B186,INDIRECT($A186&amp;"!$B$5:$B$196",TRUE),0)+RIGHT(L$2,1)-1,1),""),"")</f>
        <v>0</v>
      </c>
      <c r="O186" s="256"/>
      <c r="P186" s="152"/>
      <c r="Q186" s="147" t="str">
        <f ca="1">IFERROR(IF(COUNTIF(INDIRECT($A186&amp;"!$B$5:$B$196",TRUE),Planif!$B186)&gt;=VALUE(RIGHT(Q$2,1)),INDEX(INDIRECT($A186&amp;"!$A$5:$A$196",TRUE),MATCH(Planif!$B186,INDIRECT($A186&amp;"!$B$5:$B$196",TRUE),0)+RIGHT(Q$2,1)-1,1),""),"")</f>
        <v>Promotions Aire-la-Ville</v>
      </c>
      <c r="R186" s="148">
        <f ca="1">IFERROR(IF(COUNTIF(INDIRECT($A186&amp;"!$B$5:$B$196",TRUE),Planif!$B186)&gt;=VALUE(RIGHT(Q$2,1)),INDEX(INDIRECT($A186&amp;"!$X$5:$X$196",TRUE),MATCH(Planif!$B186,INDIRECT($A186&amp;"!$B$5:$B$196",TRUE),0)+RIGHT(Q$2,1)-1,1),""),"")</f>
        <v>0</v>
      </c>
      <c r="S186" s="149">
        <f ca="1">IFERROR(IF(COUNTIF(INDIRECT($A186&amp;"!$B$5:$B$196",TRUE),Planif!$B186)&gt;=VALUE(RIGHT(Q$2,1)),INDEX(INDIRECT($A186&amp;"!$Y$5:$Y$196",TRUE),MATCH(Planif!$B186,INDIRECT($A186&amp;"!$B$5:$B$196",TRUE),0)+RIGHT(Q$2,1)-1,1),""),"")</f>
        <v>0</v>
      </c>
      <c r="T186" s="256"/>
      <c r="U186" s="150"/>
      <c r="V186" s="147" t="str">
        <f ca="1">IFERROR(IF(COUNTIF(INDIRECT($A186&amp;"!$B$5:$B$196",TRUE),Planif!$B186)&gt;=VALUE(RIGHT(V$2,1)),INDEX(INDIRECT($A186&amp;"!$A$5:$A$196",TRUE),MATCH(Planif!$B186,INDIRECT($A186&amp;"!$B$5:$B$196",TRUE),0)+RIGHT(V$2,1)-1,1),""),"")</f>
        <v>Promotion Anière</v>
      </c>
      <c r="W186" s="151">
        <f ca="1">IFERROR(IF(COUNTIF(INDIRECT($A186&amp;"!$B$5:$B$196",TRUE),Planif!$B186)&gt;=VALUE(RIGHT(V$2,1)),INDEX(INDIRECT($A186&amp;"!$X$5:$X$196",TRUE),MATCH(Planif!$B186,INDIRECT($A186&amp;"!$B$5:$B$196",TRUE),0)+RIGHT(V$2,1)-1,1),""),"")</f>
        <v>0</v>
      </c>
      <c r="X186" s="149">
        <f ca="1">IFERROR(IF(COUNTIF(INDIRECT($A186&amp;"!$B$5:$B$196",TRUE),Planif!$B186)&gt;=VALUE(RIGHT(V$2,1)),INDEX(INDIRECT($A186&amp;"!$Y$5:$Y$196",TRUE),MATCH(Planif!$B186,INDIRECT($A186&amp;"!$B$5:$B$196",TRUE),0)+RIGHT(V$2,1)-1,1),""),"")</f>
        <v>0</v>
      </c>
      <c r="Y186" s="256"/>
      <c r="Z186" s="153"/>
      <c r="AA186" s="21"/>
    </row>
    <row r="187" spans="1:27" s="455" customFormat="1" ht="15" customHeight="1" x14ac:dyDescent="0.2">
      <c r="A187" s="459" t="str">
        <f t="shared" si="16"/>
        <v>Juil_Août</v>
      </c>
      <c r="B187" s="197">
        <f t="shared" si="24"/>
        <v>44380</v>
      </c>
      <c r="C187" s="145">
        <f t="shared" si="22"/>
        <v>44380</v>
      </c>
      <c r="D187" s="146">
        <f t="shared" si="23"/>
        <v>44380</v>
      </c>
      <c r="E187" s="240">
        <f t="shared" ca="1" si="17"/>
        <v>7</v>
      </c>
      <c r="F187" s="33">
        <f t="shared" ca="1" si="18"/>
        <v>7</v>
      </c>
      <c r="G187" s="427" t="str">
        <f ca="1">IFERROR(INDEX(INDIRECT($A187&amp;"!$A$5:$A$200",TRUE),MATCH(Planif!$B187,INDIRECT($A187&amp;"!$B$5:$B$200",TRUE),0)+RIGHT(G$2,1)-1,1),"")</f>
        <v>Geneva Pride</v>
      </c>
      <c r="H187" s="138">
        <f ca="1">IFERROR(INDEX(INDIRECT($A187&amp;"!$X$5:$X$200",TRUE),MATCH(Planif!$B187,INDIRECT($A187&amp;"!$B$5:$B$200",TRUE),0)+RIGHT(G$2,1)-1,1),"")</f>
        <v>7</v>
      </c>
      <c r="I187" s="139">
        <f ca="1">IFERROR(INDEX(INDIRECT($A187&amp;"!$Y$5:$Y$200",TRUE),MATCH(Planif!$B187,INDIRECT($A187&amp;"!$B$5:$B$200",TRUE),0)+RIGHT(G$2,1)-1,1),"")</f>
        <v>7</v>
      </c>
      <c r="J187" s="255"/>
      <c r="K187" s="140"/>
      <c r="L187" s="427" t="str">
        <f ca="1">IFERROR(IF(COUNTIF(INDIRECT($A187&amp;"!$B$5:$B$196",TRUE),Planif!$B187)&gt;=VALUE(RIGHT(L$2,1)),INDEX(INDIRECT($A187&amp;"!$A$5:$A$196",TRUE),MATCH(Planif!$B187,INDIRECT($A187&amp;"!$B$5:$B$196",TRUE),0)+RIGHT(L$2,1)-1,1),""),"")</f>
        <v>Promotions Corsier</v>
      </c>
      <c r="M187" s="141">
        <f ca="1">IFERROR(IF(COUNTIF(INDIRECT($A187&amp;"!$B$5:$B$196",TRUE),Planif!$B187)&gt;=VALUE(RIGHT(L$2,1)),INDEX(INDIRECT($A187&amp;"!$X$5:$X$196",TRUE),MATCH(Planif!$B187,INDIRECT($A187&amp;"!$B$5:$B$196",TRUE),0)+RIGHT(L$2,1)-1,1),""),"")</f>
        <v>0</v>
      </c>
      <c r="N187" s="139">
        <f ca="1">IFERROR(IF(COUNTIF(INDIRECT($A187&amp;"!$B$5:$B$196",TRUE),Planif!$B187)&gt;=VALUE(RIGHT(L$2,1)),INDEX(INDIRECT($A187&amp;"!$Y$5:$Y$196",TRUE),MATCH(Planif!$B187,INDIRECT($A187&amp;"!$B$5:$B$196",TRUE),0)+RIGHT(L$2,1)-1,1),""),"")</f>
        <v>0</v>
      </c>
      <c r="O187" s="255"/>
      <c r="P187" s="142"/>
      <c r="Q187" s="137" t="str">
        <f ca="1">IFERROR(IF(COUNTIF(INDIRECT($A187&amp;"!$B$5:$B$196",TRUE),Planif!$B187)&gt;=VALUE(RIGHT(Q$2,1)),INDEX(INDIRECT($A187&amp;"!$A$5:$A$196",TRUE),MATCH(Planif!$B187,INDIRECT($A187&amp;"!$B$5:$B$196",TRUE),0)+RIGHT(Q$2,1)-1,1),""),"")</f>
        <v>Promotions Gy</v>
      </c>
      <c r="R187" s="138">
        <f ca="1">IFERROR(IF(COUNTIF(INDIRECT($A187&amp;"!$B$5:$B$196",TRUE),Planif!$B187)&gt;=VALUE(RIGHT(Q$2,1)),INDEX(INDIRECT($A187&amp;"!$X$5:$X$196",TRUE),MATCH(Planif!$B187,INDIRECT($A187&amp;"!$B$5:$B$196",TRUE),0)+RIGHT(Q$2,1)-1,1),""),"")</f>
        <v>0</v>
      </c>
      <c r="S187" s="139">
        <f ca="1">IFERROR(IF(COUNTIF(INDIRECT($A187&amp;"!$B$5:$B$196",TRUE),Planif!$B187)&gt;=VALUE(RIGHT(Q$2,1)),INDEX(INDIRECT($A187&amp;"!$Y$5:$Y$196",TRUE),MATCH(Planif!$B187,INDIRECT($A187&amp;"!$B$5:$B$196",TRUE),0)+RIGHT(Q$2,1)-1,1),""),"")</f>
        <v>0</v>
      </c>
      <c r="T187" s="255"/>
      <c r="U187" s="140"/>
      <c r="V187" s="137" t="str">
        <f ca="1">IFERROR(IF(COUNTIF(INDIRECT($A187&amp;"!$B$5:$B$196",TRUE),Planif!$B187)&gt;=VALUE(RIGHT(V$2,1)),INDEX(INDIRECT($A187&amp;"!$A$5:$A$196",TRUE),MATCH(Planif!$B187,INDIRECT($A187&amp;"!$B$5:$B$196",TRUE),0)+RIGHT(V$2,1)-1,1),""),"")</f>
        <v>Promotions Hermance</v>
      </c>
      <c r="W187" s="141">
        <f ca="1">IFERROR(IF(COUNTIF(INDIRECT($A187&amp;"!$B$5:$B$196",TRUE),Planif!$B187)&gt;=VALUE(RIGHT(V$2,1)),INDEX(INDIRECT($A187&amp;"!$X$5:$X$196",TRUE),MATCH(Planif!$B187,INDIRECT($A187&amp;"!$B$5:$B$196",TRUE),0)+RIGHT(V$2,1)-1,1),""),"")</f>
        <v>0</v>
      </c>
      <c r="X187" s="139">
        <f ca="1">IFERROR(IF(COUNTIF(INDIRECT($A187&amp;"!$B$5:$B$196",TRUE),Planif!$B187)&gt;=VALUE(RIGHT(V$2,1)),INDEX(INDIRECT($A187&amp;"!$Y$5:$Y$196",TRUE),MATCH(Planif!$B187,INDIRECT($A187&amp;"!$B$5:$B$196",TRUE),0)+RIGHT(V$2,1)-1,1),""),"")</f>
        <v>0</v>
      </c>
      <c r="Y187" s="255"/>
      <c r="Z187" s="143"/>
      <c r="AA187" s="21"/>
    </row>
    <row r="188" spans="1:27" s="455" customFormat="1" ht="15" customHeight="1" x14ac:dyDescent="0.2">
      <c r="A188" s="459" t="str">
        <f t="shared" si="16"/>
        <v>Juil_Août</v>
      </c>
      <c r="B188" s="197">
        <f t="shared" si="24"/>
        <v>44381</v>
      </c>
      <c r="C188" s="145">
        <f t="shared" si="22"/>
        <v>44381</v>
      </c>
      <c r="D188" s="146">
        <f t="shared" si="23"/>
        <v>44381</v>
      </c>
      <c r="E188" s="241" t="str">
        <f t="shared" ca="1" si="17"/>
        <v/>
      </c>
      <c r="F188" s="34" t="str">
        <f t="shared" ca="1" si="18"/>
        <v/>
      </c>
      <c r="G188" s="428" t="str">
        <f ca="1">IFERROR(INDEX(INDIRECT($A188&amp;"!$A$5:$A$200",TRUE),MATCH(Planif!$B188,INDIRECT($A188&amp;"!$B$5:$B$200",TRUE),0)+RIGHT(G$2,1)-1,1),"")</f>
        <v>Prière à Palexpo</v>
      </c>
      <c r="H188" s="148">
        <f ca="1">IFERROR(INDEX(INDIRECT($A188&amp;"!$X$5:$X$200",TRUE),MATCH(Planif!$B188,INDIRECT($A188&amp;"!$B$5:$B$200",TRUE),0)+RIGHT(G$2,1)-1,1),"")</f>
        <v>3</v>
      </c>
      <c r="I188" s="149">
        <f ca="1">IFERROR(INDEX(INDIRECT($A188&amp;"!$Y$5:$Y$200",TRUE),MATCH(Planif!$B188,INDIRECT($A188&amp;"!$B$5:$B$200",TRUE),0)+RIGHT(G$2,1)-1,1),"")</f>
        <v>3</v>
      </c>
      <c r="J188" s="256"/>
      <c r="K188" s="150"/>
      <c r="L188" s="428" t="str">
        <f ca="1">IFERROR(IF(COUNTIF(INDIRECT($A188&amp;"!$B$5:$B$196",TRUE),Planif!$B188)&gt;=VALUE(RIGHT(L$2,1)),INDEX(INDIRECT($A188&amp;"!$A$5:$A$196",TRUE),MATCH(Planif!$B188,INDIRECT($A188&amp;"!$B$5:$B$196",TRUE),0)+RIGHT(L$2,1)-1,1),""),"")</f>
        <v/>
      </c>
      <c r="M188" s="151" t="str">
        <f ca="1">IFERROR(IF(COUNTIF(INDIRECT($A188&amp;"!$B$5:$B$196",TRUE),Planif!$B188)&gt;=VALUE(RIGHT(L$2,1)),INDEX(INDIRECT($A188&amp;"!$X$5:$X$196",TRUE),MATCH(Planif!$B188,INDIRECT($A188&amp;"!$B$5:$B$196",TRUE),0)+RIGHT(L$2,1)-1,1),""),"")</f>
        <v/>
      </c>
      <c r="N188" s="149" t="str">
        <f ca="1">IFERROR(IF(COUNTIF(INDIRECT($A188&amp;"!$B$5:$B$196",TRUE),Planif!$B188)&gt;=VALUE(RIGHT(L$2,1)),INDEX(INDIRECT($A188&amp;"!$Y$5:$Y$196",TRUE),MATCH(Planif!$B188,INDIRECT($A188&amp;"!$B$5:$B$196",TRUE),0)+RIGHT(L$2,1)-1,1),""),"")</f>
        <v/>
      </c>
      <c r="O188" s="256"/>
      <c r="P188" s="152"/>
      <c r="Q188" s="147" t="str">
        <f ca="1">IFERROR(IF(COUNTIF(INDIRECT($A188&amp;"!$B$5:$B$196",TRUE),Planif!$B188)&gt;=VALUE(RIGHT(Q$2,1)),INDEX(INDIRECT($A188&amp;"!$A$5:$A$196",TRUE),MATCH(Planif!$B188,INDIRECT($A188&amp;"!$B$5:$B$196",TRUE),0)+RIGHT(Q$2,1)-1,1),""),"")</f>
        <v/>
      </c>
      <c r="R188" s="148" t="str">
        <f ca="1">IFERROR(IF(COUNTIF(INDIRECT($A188&amp;"!$B$5:$B$196",TRUE),Planif!$B188)&gt;=VALUE(RIGHT(Q$2,1)),INDEX(INDIRECT($A188&amp;"!$X$5:$X$196",TRUE),MATCH(Planif!$B188,INDIRECT($A188&amp;"!$B$5:$B$196",TRUE),0)+RIGHT(Q$2,1)-1,1),""),"")</f>
        <v/>
      </c>
      <c r="S188" s="149" t="str">
        <f ca="1">IFERROR(IF(COUNTIF(INDIRECT($A188&amp;"!$B$5:$B$196",TRUE),Planif!$B188)&gt;=VALUE(RIGHT(Q$2,1)),INDEX(INDIRECT($A188&amp;"!$Y$5:$Y$196",TRUE),MATCH(Planif!$B188,INDIRECT($A188&amp;"!$B$5:$B$196",TRUE),0)+RIGHT(Q$2,1)-1,1),""),"")</f>
        <v/>
      </c>
      <c r="T188" s="256"/>
      <c r="U188" s="150"/>
      <c r="V188" s="147" t="str">
        <f ca="1">IFERROR(IF(COUNTIF(INDIRECT($A188&amp;"!$B$5:$B$196",TRUE),Planif!$B188)&gt;=VALUE(RIGHT(V$2,1)),INDEX(INDIRECT($A188&amp;"!$A$5:$A$196",TRUE),MATCH(Planif!$B188,INDIRECT($A188&amp;"!$B$5:$B$196",TRUE),0)+RIGHT(V$2,1)-1,1),""),"")</f>
        <v/>
      </c>
      <c r="W188" s="151" t="str">
        <f ca="1">IFERROR(IF(COUNTIF(INDIRECT($A188&amp;"!$B$5:$B$196",TRUE),Planif!$B188)&gt;=VALUE(RIGHT(V$2,1)),INDEX(INDIRECT($A188&amp;"!$X$5:$X$196",TRUE),MATCH(Planif!$B188,INDIRECT($A188&amp;"!$B$5:$B$196",TRUE),0)+RIGHT(V$2,1)-1,1),""),"")</f>
        <v/>
      </c>
      <c r="X188" s="149" t="str">
        <f ca="1">IFERROR(IF(COUNTIF(INDIRECT($A188&amp;"!$B$5:$B$196",TRUE),Planif!$B188)&gt;=VALUE(RIGHT(V$2,1)),INDEX(INDIRECT($A188&amp;"!$Y$5:$Y$196",TRUE),MATCH(Planif!$B188,INDIRECT($A188&amp;"!$B$5:$B$196",TRUE),0)+RIGHT(V$2,1)-1,1),""),"")</f>
        <v/>
      </c>
      <c r="Y188" s="256"/>
      <c r="Z188" s="153"/>
      <c r="AA188" s="21"/>
    </row>
    <row r="189" spans="1:27" s="455" customFormat="1" ht="15" customHeight="1" x14ac:dyDescent="0.2">
      <c r="A189" s="459" t="str">
        <f t="shared" si="16"/>
        <v>Juil_Août</v>
      </c>
      <c r="B189" s="197">
        <f t="shared" si="24"/>
        <v>44382</v>
      </c>
      <c r="C189" s="145">
        <f t="shared" si="22"/>
        <v>44382</v>
      </c>
      <c r="D189" s="146">
        <f t="shared" si="23"/>
        <v>44382</v>
      </c>
      <c r="E189" s="240" t="str">
        <f t="shared" ca="1" si="17"/>
        <v/>
      </c>
      <c r="F189" s="33" t="str">
        <f t="shared" ca="1" si="18"/>
        <v/>
      </c>
      <c r="G189" s="427" t="str">
        <f ca="1">IFERROR(INDEX(INDIRECT($A189&amp;"!$A$5:$A$200",TRUE),MATCH(Planif!$B189,INDIRECT($A189&amp;"!$B$5:$B$200",TRUE),0)+RIGHT(G$2,1)-1,1),"")</f>
        <v>Réservé transport militaires</v>
      </c>
      <c r="H189" s="138">
        <f ca="1">IFERROR(INDEX(INDIRECT($A189&amp;"!$X$5:$X$200",TRUE),MATCH(Planif!$B189,INDIRECT($A189&amp;"!$B$5:$B$200",TRUE),0)+RIGHT(G$2,1)-1,1),"")</f>
        <v>7</v>
      </c>
      <c r="I189" s="139">
        <f ca="1">IFERROR(INDEX(INDIRECT($A189&amp;"!$Y$5:$Y$200",TRUE),MATCH(Planif!$B189,INDIRECT($A189&amp;"!$B$5:$B$200",TRUE),0)+RIGHT(G$2,1)-1,1),"")</f>
        <v>7</v>
      </c>
      <c r="J189" s="255"/>
      <c r="K189" s="140"/>
      <c r="L189" s="427" t="str">
        <f ca="1">IFERROR(IF(COUNTIF(INDIRECT($A189&amp;"!$B$5:$B$196",TRUE),Planif!$B189)&gt;=VALUE(RIGHT(L$2,1)),INDEX(INDIRECT($A189&amp;"!$A$5:$A$196",TRUE),MATCH(Planif!$B189,INDIRECT($A189&amp;"!$B$5:$B$196",TRUE),0)+RIGHT(L$2,1)-1,1),""),"")</f>
        <v/>
      </c>
      <c r="M189" s="141" t="str">
        <f ca="1">IFERROR(IF(COUNTIF(INDIRECT($A189&amp;"!$B$5:$B$196",TRUE),Planif!$B189)&gt;=VALUE(RIGHT(L$2,1)),INDEX(INDIRECT($A189&amp;"!$X$5:$X$196",TRUE),MATCH(Planif!$B189,INDIRECT($A189&amp;"!$B$5:$B$196",TRUE),0)+RIGHT(L$2,1)-1,1),""),"")</f>
        <v/>
      </c>
      <c r="N189" s="139" t="str">
        <f ca="1">IFERROR(IF(COUNTIF(INDIRECT($A189&amp;"!$B$5:$B$196",TRUE),Planif!$B189)&gt;=VALUE(RIGHT(L$2,1)),INDEX(INDIRECT($A189&amp;"!$Y$5:$Y$196",TRUE),MATCH(Planif!$B189,INDIRECT($A189&amp;"!$B$5:$B$196",TRUE),0)+RIGHT(L$2,1)-1,1),""),"")</f>
        <v/>
      </c>
      <c r="O189" s="255"/>
      <c r="P189" s="142"/>
      <c r="Q189" s="137" t="str">
        <f ca="1">IFERROR(IF(COUNTIF(INDIRECT($A189&amp;"!$B$5:$B$196",TRUE),Planif!$B189)&gt;=VALUE(RIGHT(Q$2,1)),INDEX(INDIRECT($A189&amp;"!$A$5:$A$196",TRUE),MATCH(Planif!$B189,INDIRECT($A189&amp;"!$B$5:$B$196",TRUE),0)+RIGHT(Q$2,1)-1,1),""),"")</f>
        <v/>
      </c>
      <c r="R189" s="138" t="str">
        <f ca="1">IFERROR(IF(COUNTIF(INDIRECT($A189&amp;"!$B$5:$B$196",TRUE),Planif!$B189)&gt;=VALUE(RIGHT(Q$2,1)),INDEX(INDIRECT($A189&amp;"!$X$5:$X$196",TRUE),MATCH(Planif!$B189,INDIRECT($A189&amp;"!$B$5:$B$196",TRUE),0)+RIGHT(Q$2,1)-1,1),""),"")</f>
        <v/>
      </c>
      <c r="S189" s="139" t="str">
        <f ca="1">IFERROR(IF(COUNTIF(INDIRECT($A189&amp;"!$B$5:$B$196",TRUE),Planif!$B189)&gt;=VALUE(RIGHT(Q$2,1)),INDEX(INDIRECT($A189&amp;"!$Y$5:$Y$196",TRUE),MATCH(Planif!$B189,INDIRECT($A189&amp;"!$B$5:$B$196",TRUE),0)+RIGHT(Q$2,1)-1,1),""),"")</f>
        <v/>
      </c>
      <c r="T189" s="255"/>
      <c r="U189" s="140"/>
      <c r="V189" s="137" t="str">
        <f ca="1">IFERROR(IF(COUNTIF(INDIRECT($A189&amp;"!$B$5:$B$196",TRUE),Planif!$B189)&gt;=VALUE(RIGHT(V$2,1)),INDEX(INDIRECT($A189&amp;"!$A$5:$A$196",TRUE),MATCH(Planif!$B189,INDIRECT($A189&amp;"!$B$5:$B$196",TRUE),0)+RIGHT(V$2,1)-1,1),""),"")</f>
        <v/>
      </c>
      <c r="W189" s="141" t="str">
        <f ca="1">IFERROR(IF(COUNTIF(INDIRECT($A189&amp;"!$B$5:$B$196",TRUE),Planif!$B189)&gt;=VALUE(RIGHT(V$2,1)),INDEX(INDIRECT($A189&amp;"!$X$5:$X$196",TRUE),MATCH(Planif!$B189,INDIRECT($A189&amp;"!$B$5:$B$196",TRUE),0)+RIGHT(V$2,1)-1,1),""),"")</f>
        <v/>
      </c>
      <c r="X189" s="139" t="str">
        <f ca="1">IFERROR(IF(COUNTIF(INDIRECT($A189&amp;"!$B$5:$B$196",TRUE),Planif!$B189)&gt;=VALUE(RIGHT(V$2,1)),INDEX(INDIRECT($A189&amp;"!$Y$5:$Y$196",TRUE),MATCH(Planif!$B189,INDIRECT($A189&amp;"!$B$5:$B$196",TRUE),0)+RIGHT(V$2,1)-1,1),""),"")</f>
        <v/>
      </c>
      <c r="Y189" s="255"/>
      <c r="Z189" s="143"/>
      <c r="AA189" s="21"/>
    </row>
    <row r="190" spans="1:27" s="455" customFormat="1" ht="15" customHeight="1" x14ac:dyDescent="0.2">
      <c r="A190" s="459" t="str">
        <f t="shared" si="16"/>
        <v>Juil_Août</v>
      </c>
      <c r="B190" s="197">
        <f t="shared" si="24"/>
        <v>44383</v>
      </c>
      <c r="C190" s="145">
        <f t="shared" si="22"/>
        <v>44383</v>
      </c>
      <c r="D190" s="146">
        <f t="shared" si="23"/>
        <v>44383</v>
      </c>
      <c r="E190" s="241" t="str">
        <f t="shared" ca="1" si="17"/>
        <v/>
      </c>
      <c r="F190" s="34" t="str">
        <f t="shared" ca="1" si="18"/>
        <v/>
      </c>
      <c r="G190" s="428" t="str">
        <f ca="1">IFERROR(INDEX(INDIRECT($A190&amp;"!$A$5:$A$200",TRUE),MATCH(Planif!$B190,INDIRECT($A190&amp;"!$B$5:$B$200",TRUE),0)+RIGHT(G$2,1)-1,1),"")</f>
        <v/>
      </c>
      <c r="H190" s="148" t="str">
        <f ca="1">IFERROR(INDEX(INDIRECT($A190&amp;"!$X$5:$X$200",TRUE),MATCH(Planif!$B190,INDIRECT($A190&amp;"!$B$5:$B$200",TRUE),0)+RIGHT(G$2,1)-1,1),"")</f>
        <v/>
      </c>
      <c r="I190" s="149" t="str">
        <f ca="1">IFERROR(INDEX(INDIRECT($A190&amp;"!$Y$5:$Y$200",TRUE),MATCH(Planif!$B190,INDIRECT($A190&amp;"!$B$5:$B$200",TRUE),0)+RIGHT(G$2,1)-1,1),"")</f>
        <v/>
      </c>
      <c r="J190" s="256"/>
      <c r="K190" s="150"/>
      <c r="L190" s="428" t="str">
        <f ca="1">IFERROR(IF(COUNTIF(INDIRECT($A190&amp;"!$B$5:$B$196",TRUE),Planif!$B190)&gt;=VALUE(RIGHT(L$2,1)),INDEX(INDIRECT($A190&amp;"!$A$5:$A$196",TRUE),MATCH(Planif!$B190,INDIRECT($A190&amp;"!$B$5:$B$196",TRUE),0)+RIGHT(L$2,1)-1,1),""),"")</f>
        <v/>
      </c>
      <c r="M190" s="151" t="str">
        <f ca="1">IFERROR(IF(COUNTIF(INDIRECT($A190&amp;"!$B$5:$B$196",TRUE),Planif!$B190)&gt;=VALUE(RIGHT(L$2,1)),INDEX(INDIRECT($A190&amp;"!$X$5:$X$196",TRUE),MATCH(Planif!$B190,INDIRECT($A190&amp;"!$B$5:$B$196",TRUE),0)+RIGHT(L$2,1)-1,1),""),"")</f>
        <v/>
      </c>
      <c r="N190" s="149" t="str">
        <f ca="1">IFERROR(IF(COUNTIF(INDIRECT($A190&amp;"!$B$5:$B$196",TRUE),Planif!$B190)&gt;=VALUE(RIGHT(L$2,1)),INDEX(INDIRECT($A190&amp;"!$Y$5:$Y$196",TRUE),MATCH(Planif!$B190,INDIRECT($A190&amp;"!$B$5:$B$196",TRUE),0)+RIGHT(L$2,1)-1,1),""),"")</f>
        <v/>
      </c>
      <c r="O190" s="256"/>
      <c r="P190" s="152"/>
      <c r="Q190" s="147" t="str">
        <f ca="1">IFERROR(IF(COUNTIF(INDIRECT($A190&amp;"!$B$5:$B$196",TRUE),Planif!$B190)&gt;=VALUE(RIGHT(Q$2,1)),INDEX(INDIRECT($A190&amp;"!$A$5:$A$196",TRUE),MATCH(Planif!$B190,INDIRECT($A190&amp;"!$B$5:$B$196",TRUE),0)+RIGHT(Q$2,1)-1,1),""),"")</f>
        <v/>
      </c>
      <c r="R190" s="148" t="str">
        <f ca="1">IFERROR(IF(COUNTIF(INDIRECT($A190&amp;"!$B$5:$B$196",TRUE),Planif!$B190)&gt;=VALUE(RIGHT(Q$2,1)),INDEX(INDIRECT($A190&amp;"!$X$5:$X$196",TRUE),MATCH(Planif!$B190,INDIRECT($A190&amp;"!$B$5:$B$196",TRUE),0)+RIGHT(Q$2,1)-1,1),""),"")</f>
        <v/>
      </c>
      <c r="S190" s="149" t="str">
        <f ca="1">IFERROR(IF(COUNTIF(INDIRECT($A190&amp;"!$B$5:$B$196",TRUE),Planif!$B190)&gt;=VALUE(RIGHT(Q$2,1)),INDEX(INDIRECT($A190&amp;"!$Y$5:$Y$196",TRUE),MATCH(Planif!$B190,INDIRECT($A190&amp;"!$B$5:$B$196",TRUE),0)+RIGHT(Q$2,1)-1,1),""),"")</f>
        <v/>
      </c>
      <c r="T190" s="256"/>
      <c r="U190" s="150"/>
      <c r="V190" s="147" t="str">
        <f ca="1">IFERROR(IF(COUNTIF(INDIRECT($A190&amp;"!$B$5:$B$196",TRUE),Planif!$B190)&gt;=VALUE(RIGHT(V$2,1)),INDEX(INDIRECT($A190&amp;"!$A$5:$A$196",TRUE),MATCH(Planif!$B190,INDIRECT($A190&amp;"!$B$5:$B$196",TRUE),0)+RIGHT(V$2,1)-1,1),""),"")</f>
        <v/>
      </c>
      <c r="W190" s="151" t="str">
        <f ca="1">IFERROR(IF(COUNTIF(INDIRECT($A190&amp;"!$B$5:$B$196",TRUE),Planif!$B190)&gt;=VALUE(RIGHT(V$2,1)),INDEX(INDIRECT($A190&amp;"!$X$5:$X$196",TRUE),MATCH(Planif!$B190,INDIRECT($A190&amp;"!$B$5:$B$196",TRUE),0)+RIGHT(V$2,1)-1,1),""),"")</f>
        <v/>
      </c>
      <c r="X190" s="149" t="str">
        <f ca="1">IFERROR(IF(COUNTIF(INDIRECT($A190&amp;"!$B$5:$B$196",TRUE),Planif!$B190)&gt;=VALUE(RIGHT(V$2,1)),INDEX(INDIRECT($A190&amp;"!$Y$5:$Y$196",TRUE),MATCH(Planif!$B190,INDIRECT($A190&amp;"!$B$5:$B$196",TRUE),0)+RIGHT(V$2,1)-1,1),""),"")</f>
        <v/>
      </c>
      <c r="Y190" s="256"/>
      <c r="Z190" s="153"/>
      <c r="AA190" s="21"/>
    </row>
    <row r="191" spans="1:27" s="455" customFormat="1" ht="15" customHeight="1" x14ac:dyDescent="0.2">
      <c r="A191" s="459" t="str">
        <f t="shared" si="16"/>
        <v>Juil_Août</v>
      </c>
      <c r="B191" s="197">
        <f t="shared" si="24"/>
        <v>44384</v>
      </c>
      <c r="C191" s="145">
        <f t="shared" si="22"/>
        <v>44384</v>
      </c>
      <c r="D191" s="146">
        <f t="shared" si="23"/>
        <v>44384</v>
      </c>
      <c r="E191" s="240" t="str">
        <f t="shared" ca="1" si="17"/>
        <v/>
      </c>
      <c r="F191" s="33" t="str">
        <f t="shared" ca="1" si="18"/>
        <v/>
      </c>
      <c r="G191" s="427" t="str">
        <f ca="1">IFERROR(INDEX(INDIRECT($A191&amp;"!$A$5:$A$200",TRUE),MATCH(Planif!$B191,INDIRECT($A191&amp;"!$B$5:$B$200",TRUE),0)+RIGHT(G$2,1)-1,1),"")</f>
        <v/>
      </c>
      <c r="H191" s="138" t="str">
        <f ca="1">IFERROR(INDEX(INDIRECT($A191&amp;"!$X$5:$X$200",TRUE),MATCH(Planif!$B191,INDIRECT($A191&amp;"!$B$5:$B$200",TRUE),0)+RIGHT(G$2,1)-1,1),"")</f>
        <v/>
      </c>
      <c r="I191" s="139" t="str">
        <f ca="1">IFERROR(INDEX(INDIRECT($A191&amp;"!$Y$5:$Y$200",TRUE),MATCH(Planif!$B191,INDIRECT($A191&amp;"!$B$5:$B$200",TRUE),0)+RIGHT(G$2,1)-1,1),"")</f>
        <v/>
      </c>
      <c r="J191" s="255"/>
      <c r="K191" s="140"/>
      <c r="L191" s="427" t="str">
        <f ca="1">IFERROR(IF(COUNTIF(INDIRECT($A191&amp;"!$B$5:$B$196",TRUE),Planif!$B191)&gt;=VALUE(RIGHT(L$2,1)),INDEX(INDIRECT($A191&amp;"!$A$5:$A$196",TRUE),MATCH(Planif!$B191,INDIRECT($A191&amp;"!$B$5:$B$196",TRUE),0)+RIGHT(L$2,1)-1,1),""),"")</f>
        <v/>
      </c>
      <c r="M191" s="141" t="str">
        <f ca="1">IFERROR(IF(COUNTIF(INDIRECT($A191&amp;"!$B$5:$B$196",TRUE),Planif!$B191)&gt;=VALUE(RIGHT(L$2,1)),INDEX(INDIRECT($A191&amp;"!$X$5:$X$196",TRUE),MATCH(Planif!$B191,INDIRECT($A191&amp;"!$B$5:$B$196",TRUE),0)+RIGHT(L$2,1)-1,1),""),"")</f>
        <v/>
      </c>
      <c r="N191" s="139" t="str">
        <f ca="1">IFERROR(IF(COUNTIF(INDIRECT($A191&amp;"!$B$5:$B$196",TRUE),Planif!$B191)&gt;=VALUE(RIGHT(L$2,1)),INDEX(INDIRECT($A191&amp;"!$Y$5:$Y$196",TRUE),MATCH(Planif!$B191,INDIRECT($A191&amp;"!$B$5:$B$196",TRUE),0)+RIGHT(L$2,1)-1,1),""),"")</f>
        <v/>
      </c>
      <c r="O191" s="255"/>
      <c r="P191" s="142"/>
      <c r="Q191" s="137" t="str">
        <f ca="1">IFERROR(IF(COUNTIF(INDIRECT($A191&amp;"!$B$5:$B$196",TRUE),Planif!$B191)&gt;=VALUE(RIGHT(Q$2,1)),INDEX(INDIRECT($A191&amp;"!$A$5:$A$196",TRUE),MATCH(Planif!$B191,INDIRECT($A191&amp;"!$B$5:$B$196",TRUE),0)+RIGHT(Q$2,1)-1,1),""),"")</f>
        <v/>
      </c>
      <c r="R191" s="138" t="str">
        <f ca="1">IFERROR(IF(COUNTIF(INDIRECT($A191&amp;"!$B$5:$B$196",TRUE),Planif!$B191)&gt;=VALUE(RIGHT(Q$2,1)),INDEX(INDIRECT($A191&amp;"!$X$5:$X$196",TRUE),MATCH(Planif!$B191,INDIRECT($A191&amp;"!$B$5:$B$196",TRUE),0)+RIGHT(Q$2,1)-1,1),""),"")</f>
        <v/>
      </c>
      <c r="S191" s="139" t="str">
        <f ca="1">IFERROR(IF(COUNTIF(INDIRECT($A191&amp;"!$B$5:$B$196",TRUE),Planif!$B191)&gt;=VALUE(RIGHT(Q$2,1)),INDEX(INDIRECT($A191&amp;"!$Y$5:$Y$196",TRUE),MATCH(Planif!$B191,INDIRECT($A191&amp;"!$B$5:$B$196",TRUE),0)+RIGHT(Q$2,1)-1,1),""),"")</f>
        <v/>
      </c>
      <c r="T191" s="255"/>
      <c r="U191" s="140"/>
      <c r="V191" s="137" t="str">
        <f ca="1">IFERROR(IF(COUNTIF(INDIRECT($A191&amp;"!$B$5:$B$196",TRUE),Planif!$B191)&gt;=VALUE(RIGHT(V$2,1)),INDEX(INDIRECT($A191&amp;"!$A$5:$A$196",TRUE),MATCH(Planif!$B191,INDIRECT($A191&amp;"!$B$5:$B$196",TRUE),0)+RIGHT(V$2,1)-1,1),""),"")</f>
        <v/>
      </c>
      <c r="W191" s="141" t="str">
        <f ca="1">IFERROR(IF(COUNTIF(INDIRECT($A191&amp;"!$B$5:$B$196",TRUE),Planif!$B191)&gt;=VALUE(RIGHT(V$2,1)),INDEX(INDIRECT($A191&amp;"!$X$5:$X$196",TRUE),MATCH(Planif!$B191,INDIRECT($A191&amp;"!$B$5:$B$196",TRUE),0)+RIGHT(V$2,1)-1,1),""),"")</f>
        <v/>
      </c>
      <c r="X191" s="139" t="str">
        <f ca="1">IFERROR(IF(COUNTIF(INDIRECT($A191&amp;"!$B$5:$B$196",TRUE),Planif!$B191)&gt;=VALUE(RIGHT(V$2,1)),INDEX(INDIRECT($A191&amp;"!$Y$5:$Y$196",TRUE),MATCH(Planif!$B191,INDIRECT($A191&amp;"!$B$5:$B$196",TRUE),0)+RIGHT(V$2,1)-1,1),""),"")</f>
        <v/>
      </c>
      <c r="Y191" s="255"/>
      <c r="Z191" s="143"/>
      <c r="AA191" s="21"/>
    </row>
    <row r="192" spans="1:27" s="455" customFormat="1" ht="15" customHeight="1" x14ac:dyDescent="0.2">
      <c r="A192" s="459" t="str">
        <f t="shared" si="16"/>
        <v>Juil_Août</v>
      </c>
      <c r="B192" s="197">
        <f t="shared" si="24"/>
        <v>44385</v>
      </c>
      <c r="C192" s="145">
        <f t="shared" si="22"/>
        <v>44385</v>
      </c>
      <c r="D192" s="146">
        <f t="shared" si="23"/>
        <v>44385</v>
      </c>
      <c r="E192" s="241" t="str">
        <f t="shared" ca="1" si="17"/>
        <v/>
      </c>
      <c r="F192" s="34" t="str">
        <f t="shared" ca="1" si="18"/>
        <v/>
      </c>
      <c r="G192" s="428" t="str">
        <f ca="1">IFERROR(INDEX(INDIRECT($A192&amp;"!$A$5:$A$200",TRUE),MATCH(Planif!$B192,INDIRECT($A192&amp;"!$B$5:$B$200",TRUE),0)+RIGHT(G$2,1)-1,1),"")</f>
        <v/>
      </c>
      <c r="H192" s="148" t="str">
        <f ca="1">IFERROR(INDEX(INDIRECT($A192&amp;"!$X$5:$X$200",TRUE),MATCH(Planif!$B192,INDIRECT($A192&amp;"!$B$5:$B$200",TRUE),0)+RIGHT(G$2,1)-1,1),"")</f>
        <v/>
      </c>
      <c r="I192" s="149" t="str">
        <f ca="1">IFERROR(INDEX(INDIRECT($A192&amp;"!$Y$5:$Y$200",TRUE),MATCH(Planif!$B192,INDIRECT($A192&amp;"!$B$5:$B$200",TRUE),0)+RIGHT(G$2,1)-1,1),"")</f>
        <v/>
      </c>
      <c r="J192" s="256"/>
      <c r="K192" s="150"/>
      <c r="L192" s="428" t="str">
        <f ca="1">IFERROR(IF(COUNTIF(INDIRECT($A192&amp;"!$B$5:$B$196",TRUE),Planif!$B192)&gt;=VALUE(RIGHT(L$2,1)),INDEX(INDIRECT($A192&amp;"!$A$5:$A$196",TRUE),MATCH(Planif!$B192,INDIRECT($A192&amp;"!$B$5:$B$196",TRUE),0)+RIGHT(L$2,1)-1,1),""),"")</f>
        <v/>
      </c>
      <c r="M192" s="151" t="str">
        <f ca="1">IFERROR(IF(COUNTIF(INDIRECT($A192&amp;"!$B$5:$B$196",TRUE),Planif!$B192)&gt;=VALUE(RIGHT(L$2,1)),INDEX(INDIRECT($A192&amp;"!$X$5:$X$196",TRUE),MATCH(Planif!$B192,INDIRECT($A192&amp;"!$B$5:$B$196",TRUE),0)+RIGHT(L$2,1)-1,1),""),"")</f>
        <v/>
      </c>
      <c r="N192" s="149" t="str">
        <f ca="1">IFERROR(IF(COUNTIF(INDIRECT($A192&amp;"!$B$5:$B$196",TRUE),Planif!$B192)&gt;=VALUE(RIGHT(L$2,1)),INDEX(INDIRECT($A192&amp;"!$Y$5:$Y$196",TRUE),MATCH(Planif!$B192,INDIRECT($A192&amp;"!$B$5:$B$196",TRUE),0)+RIGHT(L$2,1)-1,1),""),"")</f>
        <v/>
      </c>
      <c r="O192" s="256"/>
      <c r="P192" s="152"/>
      <c r="Q192" s="147" t="str">
        <f ca="1">IFERROR(IF(COUNTIF(INDIRECT($A192&amp;"!$B$5:$B$196",TRUE),Planif!$B192)&gt;=VALUE(RIGHT(Q$2,1)),INDEX(INDIRECT($A192&amp;"!$A$5:$A$196",TRUE),MATCH(Planif!$B192,INDIRECT($A192&amp;"!$B$5:$B$196",TRUE),0)+RIGHT(Q$2,1)-1,1),""),"")</f>
        <v/>
      </c>
      <c r="R192" s="148" t="str">
        <f ca="1">IFERROR(IF(COUNTIF(INDIRECT($A192&amp;"!$B$5:$B$196",TRUE),Planif!$B192)&gt;=VALUE(RIGHT(Q$2,1)),INDEX(INDIRECT($A192&amp;"!$X$5:$X$196",TRUE),MATCH(Planif!$B192,INDIRECT($A192&amp;"!$B$5:$B$196",TRUE),0)+RIGHT(Q$2,1)-1,1),""),"")</f>
        <v/>
      </c>
      <c r="S192" s="149" t="str">
        <f ca="1">IFERROR(IF(COUNTIF(INDIRECT($A192&amp;"!$B$5:$B$196",TRUE),Planif!$B192)&gt;=VALUE(RIGHT(Q$2,1)),INDEX(INDIRECT($A192&amp;"!$Y$5:$Y$196",TRUE),MATCH(Planif!$B192,INDIRECT($A192&amp;"!$B$5:$B$196",TRUE),0)+RIGHT(Q$2,1)-1,1),""),"")</f>
        <v/>
      </c>
      <c r="T192" s="256"/>
      <c r="U192" s="150"/>
      <c r="V192" s="147" t="str">
        <f ca="1">IFERROR(IF(COUNTIF(INDIRECT($A192&amp;"!$B$5:$B$196",TRUE),Planif!$B192)&gt;=VALUE(RIGHT(V$2,1)),INDEX(INDIRECT($A192&amp;"!$A$5:$A$196",TRUE),MATCH(Planif!$B192,INDIRECT($A192&amp;"!$B$5:$B$196",TRUE),0)+RIGHT(V$2,1)-1,1),""),"")</f>
        <v/>
      </c>
      <c r="W192" s="151" t="str">
        <f ca="1">IFERROR(IF(COUNTIF(INDIRECT($A192&amp;"!$B$5:$B$196",TRUE),Planif!$B192)&gt;=VALUE(RIGHT(V$2,1)),INDEX(INDIRECT($A192&amp;"!$X$5:$X$196",TRUE),MATCH(Planif!$B192,INDIRECT($A192&amp;"!$B$5:$B$196",TRUE),0)+RIGHT(V$2,1)-1,1),""),"")</f>
        <v/>
      </c>
      <c r="X192" s="149" t="str">
        <f ca="1">IFERROR(IF(COUNTIF(INDIRECT($A192&amp;"!$B$5:$B$196",TRUE),Planif!$B192)&gt;=VALUE(RIGHT(V$2,1)),INDEX(INDIRECT($A192&amp;"!$Y$5:$Y$196",TRUE),MATCH(Planif!$B192,INDIRECT($A192&amp;"!$B$5:$B$196",TRUE),0)+RIGHT(V$2,1)-1,1),""),"")</f>
        <v/>
      </c>
      <c r="Y192" s="256"/>
      <c r="Z192" s="153"/>
      <c r="AA192" s="21"/>
    </row>
    <row r="193" spans="1:27" s="455" customFormat="1" ht="15" customHeight="1" x14ac:dyDescent="0.2">
      <c r="A193" s="459" t="str">
        <f t="shared" si="16"/>
        <v>Juil_Août</v>
      </c>
      <c r="B193" s="197">
        <f t="shared" si="24"/>
        <v>44386</v>
      </c>
      <c r="C193" s="145">
        <f t="shared" si="22"/>
        <v>44386</v>
      </c>
      <c r="D193" s="146">
        <f t="shared" si="23"/>
        <v>44386</v>
      </c>
      <c r="E193" s="240" t="str">
        <f t="shared" ca="1" si="17"/>
        <v/>
      </c>
      <c r="F193" s="33" t="str">
        <f t="shared" ca="1" si="18"/>
        <v/>
      </c>
      <c r="G193" s="427" t="str">
        <f ca="1">IFERROR(INDEX(INDIRECT($A193&amp;"!$A$5:$A$200",TRUE),MATCH(Planif!$B193,INDIRECT($A193&amp;"!$B$5:$B$200",TRUE),0)+RIGHT(G$2,1)-1,1),"")</f>
        <v>Assemblée Témoins de Jehova</v>
      </c>
      <c r="H193" s="138">
        <f ca="1">IFERROR(INDEX(INDIRECT($A193&amp;"!$X$5:$X$200",TRUE),MATCH(Planif!$B193,INDIRECT($A193&amp;"!$B$5:$B$200",TRUE),0)+RIGHT(G$2,1)-1,1),"")</f>
        <v>4</v>
      </c>
      <c r="I193" s="139">
        <f ca="1">IFERROR(INDEX(INDIRECT($A193&amp;"!$Y$5:$Y$200",TRUE),MATCH(Planif!$B193,INDIRECT($A193&amp;"!$B$5:$B$200",TRUE),0)+RIGHT(G$2,1)-1,1),"")</f>
        <v>4</v>
      </c>
      <c r="J193" s="255"/>
      <c r="K193" s="140"/>
      <c r="L193" s="427" t="str">
        <f ca="1">IFERROR(IF(COUNTIF(INDIRECT($A193&amp;"!$B$5:$B$196",TRUE),Planif!$B193)&gt;=VALUE(RIGHT(L$2,1)),INDEX(INDIRECT($A193&amp;"!$A$5:$A$196",TRUE),MATCH(Planif!$B193,INDIRECT($A193&amp;"!$B$5:$B$196",TRUE),0)+RIGHT(L$2,1)-1,1),""),"")</f>
        <v/>
      </c>
      <c r="M193" s="141" t="str">
        <f ca="1">IFERROR(IF(COUNTIF(INDIRECT($A193&amp;"!$B$5:$B$196",TRUE),Planif!$B193)&gt;=VALUE(RIGHT(L$2,1)),INDEX(INDIRECT($A193&amp;"!$X$5:$X$196",TRUE),MATCH(Planif!$B193,INDIRECT($A193&amp;"!$B$5:$B$196",TRUE),0)+RIGHT(L$2,1)-1,1),""),"")</f>
        <v/>
      </c>
      <c r="N193" s="139" t="str">
        <f ca="1">IFERROR(IF(COUNTIF(INDIRECT($A193&amp;"!$B$5:$B$196",TRUE),Planif!$B193)&gt;=VALUE(RIGHT(L$2,1)),INDEX(INDIRECT($A193&amp;"!$Y$5:$Y$196",TRUE),MATCH(Planif!$B193,INDIRECT($A193&amp;"!$B$5:$B$196",TRUE),0)+RIGHT(L$2,1)-1,1),""),"")</f>
        <v/>
      </c>
      <c r="O193" s="255"/>
      <c r="P193" s="142"/>
      <c r="Q193" s="137" t="str">
        <f ca="1">IFERROR(IF(COUNTIF(INDIRECT($A193&amp;"!$B$5:$B$196",TRUE),Planif!$B193)&gt;=VALUE(RIGHT(Q$2,1)),INDEX(INDIRECT($A193&amp;"!$A$5:$A$196",TRUE),MATCH(Planif!$B193,INDIRECT($A193&amp;"!$B$5:$B$196",TRUE),0)+RIGHT(Q$2,1)-1,1),""),"")</f>
        <v/>
      </c>
      <c r="R193" s="138" t="str">
        <f ca="1">IFERROR(IF(COUNTIF(INDIRECT($A193&amp;"!$B$5:$B$196",TRUE),Planif!$B193)&gt;=VALUE(RIGHT(Q$2,1)),INDEX(INDIRECT($A193&amp;"!$X$5:$X$196",TRUE),MATCH(Planif!$B193,INDIRECT($A193&amp;"!$B$5:$B$196",TRUE),0)+RIGHT(Q$2,1)-1,1),""),"")</f>
        <v/>
      </c>
      <c r="S193" s="139" t="str">
        <f ca="1">IFERROR(IF(COUNTIF(INDIRECT($A193&amp;"!$B$5:$B$196",TRUE),Planif!$B193)&gt;=VALUE(RIGHT(Q$2,1)),INDEX(INDIRECT($A193&amp;"!$Y$5:$Y$196",TRUE),MATCH(Planif!$B193,INDIRECT($A193&amp;"!$B$5:$B$196",TRUE),0)+RIGHT(Q$2,1)-1,1),""),"")</f>
        <v/>
      </c>
      <c r="T193" s="255"/>
      <c r="U193" s="140"/>
      <c r="V193" s="137" t="str">
        <f ca="1">IFERROR(IF(COUNTIF(INDIRECT($A193&amp;"!$B$5:$B$196",TRUE),Planif!$B193)&gt;=VALUE(RIGHT(V$2,1)),INDEX(INDIRECT($A193&amp;"!$A$5:$A$196",TRUE),MATCH(Planif!$B193,INDIRECT($A193&amp;"!$B$5:$B$196",TRUE),0)+RIGHT(V$2,1)-1,1),""),"")</f>
        <v/>
      </c>
      <c r="W193" s="141" t="str">
        <f ca="1">IFERROR(IF(COUNTIF(INDIRECT($A193&amp;"!$B$5:$B$196",TRUE),Planif!$B193)&gt;=VALUE(RIGHT(V$2,1)),INDEX(INDIRECT($A193&amp;"!$X$5:$X$196",TRUE),MATCH(Planif!$B193,INDIRECT($A193&amp;"!$B$5:$B$196",TRUE),0)+RIGHT(V$2,1)-1,1),""),"")</f>
        <v/>
      </c>
      <c r="X193" s="139" t="str">
        <f ca="1">IFERROR(IF(COUNTIF(INDIRECT($A193&amp;"!$B$5:$B$196",TRUE),Planif!$B193)&gt;=VALUE(RIGHT(V$2,1)),INDEX(INDIRECT($A193&amp;"!$Y$5:$Y$196",TRUE),MATCH(Planif!$B193,INDIRECT($A193&amp;"!$B$5:$B$196",TRUE),0)+RIGHT(V$2,1)-1,1),""),"")</f>
        <v/>
      </c>
      <c r="Y193" s="255"/>
      <c r="Z193" s="143"/>
      <c r="AA193" s="21"/>
    </row>
    <row r="194" spans="1:27" s="455" customFormat="1" ht="15" customHeight="1" x14ac:dyDescent="0.2">
      <c r="A194" s="459" t="str">
        <f t="shared" si="16"/>
        <v>Juil_Août</v>
      </c>
      <c r="B194" s="197">
        <f t="shared" si="24"/>
        <v>44387</v>
      </c>
      <c r="C194" s="145">
        <f t="shared" si="22"/>
        <v>44387</v>
      </c>
      <c r="D194" s="146">
        <f t="shared" si="23"/>
        <v>44387</v>
      </c>
      <c r="E194" s="241" t="str">
        <f t="shared" ca="1" si="17"/>
        <v/>
      </c>
      <c r="F194" s="34" t="str">
        <f t="shared" ca="1" si="18"/>
        <v/>
      </c>
      <c r="G194" s="428" t="str">
        <f ca="1">IFERROR(INDEX(INDIRECT($A194&amp;"!$A$5:$A$200",TRUE),MATCH(Planif!$B194,INDIRECT($A194&amp;"!$B$5:$B$200",TRUE),0)+RIGHT(G$2,1)-1,1),"")</f>
        <v>Triathlon International de Genève</v>
      </c>
      <c r="H194" s="148">
        <f ca="1">IFERROR(INDEX(INDIRECT($A194&amp;"!$X$5:$X$200",TRUE),MATCH(Planif!$B194,INDIRECT($A194&amp;"!$B$5:$B$200",TRUE),0)+RIGHT(G$2,1)-1,1),"")</f>
        <v>9</v>
      </c>
      <c r="I194" s="149">
        <f ca="1">IFERROR(INDEX(INDIRECT($A194&amp;"!$Y$5:$Y$200",TRUE),MATCH(Planif!$B194,INDIRECT($A194&amp;"!$B$5:$B$200",TRUE),0)+RIGHT(G$2,1)-1,1),"")</f>
        <v>9</v>
      </c>
      <c r="J194" s="256"/>
      <c r="K194" s="150"/>
      <c r="L194" s="428" t="str">
        <f ca="1">IFERROR(IF(COUNTIF(INDIRECT($A194&amp;"!$B$5:$B$196",TRUE),Planif!$B194)&gt;=VALUE(RIGHT(L$2,1)),INDEX(INDIRECT($A194&amp;"!$A$5:$A$196",TRUE),MATCH(Planif!$B194,INDIRECT($A194&amp;"!$B$5:$B$196",TRUE),0)+RIGHT(L$2,1)-1,1),""),"")</f>
        <v/>
      </c>
      <c r="M194" s="151" t="str">
        <f ca="1">IFERROR(IF(COUNTIF(INDIRECT($A194&amp;"!$B$5:$B$196",TRUE),Planif!$B194)&gt;=VALUE(RIGHT(L$2,1)),INDEX(INDIRECT($A194&amp;"!$X$5:$X$196",TRUE),MATCH(Planif!$B194,INDIRECT($A194&amp;"!$B$5:$B$196",TRUE),0)+RIGHT(L$2,1)-1,1),""),"")</f>
        <v/>
      </c>
      <c r="N194" s="149" t="str">
        <f ca="1">IFERROR(IF(COUNTIF(INDIRECT($A194&amp;"!$B$5:$B$196",TRUE),Planif!$B194)&gt;=VALUE(RIGHT(L$2,1)),INDEX(INDIRECT($A194&amp;"!$Y$5:$Y$196",TRUE),MATCH(Planif!$B194,INDIRECT($A194&amp;"!$B$5:$B$196",TRUE),0)+RIGHT(L$2,1)-1,1),""),"")</f>
        <v/>
      </c>
      <c r="O194" s="256"/>
      <c r="P194" s="152"/>
      <c r="Q194" s="147" t="str">
        <f ca="1">IFERROR(IF(COUNTIF(INDIRECT($A194&amp;"!$B$5:$B$196",TRUE),Planif!$B194)&gt;=VALUE(RIGHT(Q$2,1)),INDEX(INDIRECT($A194&amp;"!$A$5:$A$196",TRUE),MATCH(Planif!$B194,INDIRECT($A194&amp;"!$B$5:$B$196",TRUE),0)+RIGHT(Q$2,1)-1,1),""),"")</f>
        <v/>
      </c>
      <c r="R194" s="148" t="str">
        <f ca="1">IFERROR(IF(COUNTIF(INDIRECT($A194&amp;"!$B$5:$B$196",TRUE),Planif!$B194)&gt;=VALUE(RIGHT(Q$2,1)),INDEX(INDIRECT($A194&amp;"!$X$5:$X$196",TRUE),MATCH(Planif!$B194,INDIRECT($A194&amp;"!$B$5:$B$196",TRUE),0)+RIGHT(Q$2,1)-1,1),""),"")</f>
        <v/>
      </c>
      <c r="S194" s="149" t="str">
        <f ca="1">IFERROR(IF(COUNTIF(INDIRECT($A194&amp;"!$B$5:$B$196",TRUE),Planif!$B194)&gt;=VALUE(RIGHT(Q$2,1)),INDEX(INDIRECT($A194&amp;"!$Y$5:$Y$196",TRUE),MATCH(Planif!$B194,INDIRECT($A194&amp;"!$B$5:$B$196",TRUE),0)+RIGHT(Q$2,1)-1,1),""),"")</f>
        <v/>
      </c>
      <c r="T194" s="256"/>
      <c r="U194" s="150"/>
      <c r="V194" s="147" t="str">
        <f ca="1">IFERROR(IF(COUNTIF(INDIRECT($A194&amp;"!$B$5:$B$196",TRUE),Planif!$B194)&gt;=VALUE(RIGHT(V$2,1)),INDEX(INDIRECT($A194&amp;"!$A$5:$A$196",TRUE),MATCH(Planif!$B194,INDIRECT($A194&amp;"!$B$5:$B$196",TRUE),0)+RIGHT(V$2,1)-1,1),""),"")</f>
        <v/>
      </c>
      <c r="W194" s="151" t="str">
        <f ca="1">IFERROR(IF(COUNTIF(INDIRECT($A194&amp;"!$B$5:$B$196",TRUE),Planif!$B194)&gt;=VALUE(RIGHT(V$2,1)),INDEX(INDIRECT($A194&amp;"!$X$5:$X$196",TRUE),MATCH(Planif!$B194,INDIRECT($A194&amp;"!$B$5:$B$196",TRUE),0)+RIGHT(V$2,1)-1,1),""),"")</f>
        <v/>
      </c>
      <c r="X194" s="149" t="str">
        <f ca="1">IFERROR(IF(COUNTIF(INDIRECT($A194&amp;"!$B$5:$B$196",TRUE),Planif!$B194)&gt;=VALUE(RIGHT(V$2,1)),INDEX(INDIRECT($A194&amp;"!$Y$5:$Y$196",TRUE),MATCH(Planif!$B194,INDIRECT($A194&amp;"!$B$5:$B$196",TRUE),0)+RIGHT(V$2,1)-1,1),""),"")</f>
        <v/>
      </c>
      <c r="Y194" s="256"/>
      <c r="Z194" s="153"/>
      <c r="AA194" s="21"/>
    </row>
    <row r="195" spans="1:27" s="455" customFormat="1" ht="15" customHeight="1" x14ac:dyDescent="0.2">
      <c r="A195" s="459" t="str">
        <f t="shared" si="16"/>
        <v>Juil_Août</v>
      </c>
      <c r="B195" s="197">
        <f t="shared" si="24"/>
        <v>44388</v>
      </c>
      <c r="C195" s="145">
        <f t="shared" si="22"/>
        <v>44388</v>
      </c>
      <c r="D195" s="146">
        <f t="shared" si="23"/>
        <v>44388</v>
      </c>
      <c r="E195" s="240" t="str">
        <f t="shared" ca="1" si="17"/>
        <v/>
      </c>
      <c r="F195" s="33" t="str">
        <f t="shared" ca="1" si="18"/>
        <v/>
      </c>
      <c r="G195" s="275" t="str">
        <f ca="1">IFERROR(INDEX(INDIRECT($A195&amp;"!$A$5:$A$200",TRUE),MATCH(Planif!$B195,INDIRECT($A195&amp;"!$B$5:$B$200",TRUE),0)+RIGHT(G$2,1)-1,1),"")</f>
        <v/>
      </c>
      <c r="H195" s="138" t="str">
        <f ca="1">IFERROR(INDEX(INDIRECT($A195&amp;"!$X$5:$X$200",TRUE),MATCH(Planif!$B195,INDIRECT($A195&amp;"!$B$5:$B$200",TRUE),0)+RIGHT(G$2,1)-1,1),"")</f>
        <v/>
      </c>
      <c r="I195" s="139" t="str">
        <f ca="1">IFERROR(INDEX(INDIRECT($A195&amp;"!$Y$5:$Y$200",TRUE),MATCH(Planif!$B195,INDIRECT($A195&amp;"!$B$5:$B$200",TRUE),0)+RIGHT(G$2,1)-1,1),"")</f>
        <v/>
      </c>
      <c r="J195" s="255"/>
      <c r="K195" s="273"/>
      <c r="L195" s="427" t="str">
        <f ca="1">IFERROR(IF(COUNTIF(INDIRECT($A195&amp;"!$B$5:$B$196",TRUE),Planif!$B195)&gt;=VALUE(RIGHT(L$2,1)),INDEX(INDIRECT($A195&amp;"!$A$5:$A$196",TRUE),MATCH(Planif!$B195,INDIRECT($A195&amp;"!$B$5:$B$196",TRUE),0)+RIGHT(L$2,1)-1,1),""),"")</f>
        <v/>
      </c>
      <c r="M195" s="141" t="str">
        <f ca="1">IFERROR(IF(COUNTIF(INDIRECT($A195&amp;"!$B$5:$B$196",TRUE),Planif!$B195)&gt;=VALUE(RIGHT(L$2,1)),INDEX(INDIRECT($A195&amp;"!$X$5:$X$196",TRUE),MATCH(Planif!$B195,INDIRECT($A195&amp;"!$B$5:$B$196",TRUE),0)+RIGHT(L$2,1)-1,1),""),"")</f>
        <v/>
      </c>
      <c r="N195" s="139" t="str">
        <f ca="1">IFERROR(IF(COUNTIF(INDIRECT($A195&amp;"!$B$5:$B$196",TRUE),Planif!$B195)&gt;=VALUE(RIGHT(L$2,1)),INDEX(INDIRECT($A195&amp;"!$Y$5:$Y$196",TRUE),MATCH(Planif!$B195,INDIRECT($A195&amp;"!$B$5:$B$196",TRUE),0)+RIGHT(L$2,1)-1,1),""),"")</f>
        <v/>
      </c>
      <c r="O195" s="255"/>
      <c r="P195" s="142"/>
      <c r="Q195" s="137" t="str">
        <f ca="1">IFERROR(IF(COUNTIF(INDIRECT($A195&amp;"!$B$5:$B$196",TRUE),Planif!$B195)&gt;=VALUE(RIGHT(Q$2,1)),INDEX(INDIRECT($A195&amp;"!$A$5:$A$196",TRUE),MATCH(Planif!$B195,INDIRECT($A195&amp;"!$B$5:$B$196",TRUE),0)+RIGHT(Q$2,1)-1,1),""),"")</f>
        <v/>
      </c>
      <c r="R195" s="138" t="str">
        <f ca="1">IFERROR(IF(COUNTIF(INDIRECT($A195&amp;"!$B$5:$B$196",TRUE),Planif!$B195)&gt;=VALUE(RIGHT(Q$2,1)),INDEX(INDIRECT($A195&amp;"!$X$5:$X$196",TRUE),MATCH(Planif!$B195,INDIRECT($A195&amp;"!$B$5:$B$196",TRUE),0)+RIGHT(Q$2,1)-1,1),""),"")</f>
        <v/>
      </c>
      <c r="S195" s="139" t="str">
        <f ca="1">IFERROR(IF(COUNTIF(INDIRECT($A195&amp;"!$B$5:$B$196",TRUE),Planif!$B195)&gt;=VALUE(RIGHT(Q$2,1)),INDEX(INDIRECT($A195&amp;"!$Y$5:$Y$196",TRUE),MATCH(Planif!$B195,INDIRECT($A195&amp;"!$B$5:$B$196",TRUE),0)+RIGHT(Q$2,1)-1,1),""),"")</f>
        <v/>
      </c>
      <c r="T195" s="255"/>
      <c r="U195" s="140"/>
      <c r="V195" s="137" t="str">
        <f ca="1">IFERROR(IF(COUNTIF(INDIRECT($A195&amp;"!$B$5:$B$196",TRUE),Planif!$B195)&gt;=VALUE(RIGHT(V$2,1)),INDEX(INDIRECT($A195&amp;"!$A$5:$A$196",TRUE),MATCH(Planif!$B195,INDIRECT($A195&amp;"!$B$5:$B$196",TRUE),0)+RIGHT(V$2,1)-1,1),""),"")</f>
        <v/>
      </c>
      <c r="W195" s="141" t="str">
        <f ca="1">IFERROR(IF(COUNTIF(INDIRECT($A195&amp;"!$B$5:$B$196",TRUE),Planif!$B195)&gt;=VALUE(RIGHT(V$2,1)),INDEX(INDIRECT($A195&amp;"!$X$5:$X$196",TRUE),MATCH(Planif!$B195,INDIRECT($A195&amp;"!$B$5:$B$196",TRUE),0)+RIGHT(V$2,1)-1,1),""),"")</f>
        <v/>
      </c>
      <c r="X195" s="139" t="str">
        <f ca="1">IFERROR(IF(COUNTIF(INDIRECT($A195&amp;"!$B$5:$B$196",TRUE),Planif!$B195)&gt;=VALUE(RIGHT(V$2,1)),INDEX(INDIRECT($A195&amp;"!$Y$5:$Y$196",TRUE),MATCH(Planif!$B195,INDIRECT($A195&amp;"!$B$5:$B$196",TRUE),0)+RIGHT(V$2,1)-1,1),""),"")</f>
        <v/>
      </c>
      <c r="Y195" s="255"/>
      <c r="Z195" s="143"/>
      <c r="AA195" s="21"/>
    </row>
    <row r="196" spans="1:27" s="455" customFormat="1" ht="15" customHeight="1" x14ac:dyDescent="0.2">
      <c r="A196" s="459" t="str">
        <f t="shared" ref="A196:A259" si="25">IFERROR(CHOOSE(MONTH(B196),"Jan_Fev","Jan_Fev","Mars_Avril","Mars_Avril","Mai_Juin","Mai_Juin","Juil_Août","Juil_Août","Sept_Oct","Sept_Oct","Nov_Dec","Nov_Dec"),"")</f>
        <v>Juil_Août</v>
      </c>
      <c r="B196" s="197">
        <f t="shared" si="24"/>
        <v>44389</v>
      </c>
      <c r="C196" s="145">
        <f t="shared" si="22"/>
        <v>44389</v>
      </c>
      <c r="D196" s="146">
        <f t="shared" si="23"/>
        <v>44389</v>
      </c>
      <c r="E196" s="241" t="str">
        <f t="shared" ref="E196:E259" ca="1" si="26">IFERROR(IF(I196+N196+S196+X196&gt;0, I196+N196+S196+X196,""),"")</f>
        <v/>
      </c>
      <c r="F196" s="34" t="str">
        <f t="shared" ref="F196:F259" ca="1" si="27">IFERROR(IF(H196+M196+R196+W196&gt;0, H196+M196+R196+W196,""),"")</f>
        <v/>
      </c>
      <c r="G196" s="275" t="str">
        <f ca="1">IFERROR(INDEX(INDIRECT($A196&amp;"!$A$5:$A$200",TRUE),MATCH(Planif!$B196,INDIRECT($A196&amp;"!$B$5:$B$200",TRUE),0)+RIGHT(G$2,1)-1,1),"")</f>
        <v/>
      </c>
      <c r="H196" s="148" t="str">
        <f ca="1">IFERROR(INDEX(INDIRECT($A196&amp;"!$X$5:$X$200",TRUE),MATCH(Planif!$B196,INDIRECT($A196&amp;"!$B$5:$B$200",TRUE),0)+RIGHT(G$2,1)-1,1),"")</f>
        <v/>
      </c>
      <c r="I196" s="149" t="str">
        <f ca="1">IFERROR(INDEX(INDIRECT($A196&amp;"!$Y$5:$Y$200",TRUE),MATCH(Planif!$B196,INDIRECT($A196&amp;"!$B$5:$B$200",TRUE),0)+RIGHT(G$2,1)-1,1),"")</f>
        <v/>
      </c>
      <c r="J196" s="256"/>
      <c r="K196" s="274"/>
      <c r="L196" s="428" t="str">
        <f ca="1">IFERROR(IF(COUNTIF(INDIRECT($A196&amp;"!$B$5:$B$196",TRUE),Planif!$B196)&gt;=VALUE(RIGHT(L$2,1)),INDEX(INDIRECT($A196&amp;"!$A$5:$A$196",TRUE),MATCH(Planif!$B196,INDIRECT($A196&amp;"!$B$5:$B$196",TRUE),0)+RIGHT(L$2,1)-1,1),""),"")</f>
        <v/>
      </c>
      <c r="M196" s="151" t="str">
        <f ca="1">IFERROR(IF(COUNTIF(INDIRECT($A196&amp;"!$B$5:$B$196",TRUE),Planif!$B196)&gt;=VALUE(RIGHT(L$2,1)),INDEX(INDIRECT($A196&amp;"!$X$5:$X$196",TRUE),MATCH(Planif!$B196,INDIRECT($A196&amp;"!$B$5:$B$196",TRUE),0)+RIGHT(L$2,1)-1,1),""),"")</f>
        <v/>
      </c>
      <c r="N196" s="149" t="str">
        <f ca="1">IFERROR(IF(COUNTIF(INDIRECT($A196&amp;"!$B$5:$B$196",TRUE),Planif!$B196)&gt;=VALUE(RIGHT(L$2,1)),INDEX(INDIRECT($A196&amp;"!$Y$5:$Y$196",TRUE),MATCH(Planif!$B196,INDIRECT($A196&amp;"!$B$5:$B$196",TRUE),0)+RIGHT(L$2,1)-1,1),""),"")</f>
        <v/>
      </c>
      <c r="O196" s="256"/>
      <c r="P196" s="152"/>
      <c r="Q196" s="147" t="str">
        <f ca="1">IFERROR(IF(COUNTIF(INDIRECT($A196&amp;"!$B$5:$B$196",TRUE),Planif!$B196)&gt;=VALUE(RIGHT(Q$2,1)),INDEX(INDIRECT($A196&amp;"!$A$5:$A$196",TRUE),MATCH(Planif!$B196,INDIRECT($A196&amp;"!$B$5:$B$196",TRUE),0)+RIGHT(Q$2,1)-1,1),""),"")</f>
        <v/>
      </c>
      <c r="R196" s="148" t="str">
        <f ca="1">IFERROR(IF(COUNTIF(INDIRECT($A196&amp;"!$B$5:$B$196",TRUE),Planif!$B196)&gt;=VALUE(RIGHT(Q$2,1)),INDEX(INDIRECT($A196&amp;"!$X$5:$X$196",TRUE),MATCH(Planif!$B196,INDIRECT($A196&amp;"!$B$5:$B$196",TRUE),0)+RIGHT(Q$2,1)-1,1),""),"")</f>
        <v/>
      </c>
      <c r="S196" s="149" t="str">
        <f ca="1">IFERROR(IF(COUNTIF(INDIRECT($A196&amp;"!$B$5:$B$196",TRUE),Planif!$B196)&gt;=VALUE(RIGHT(Q$2,1)),INDEX(INDIRECT($A196&amp;"!$Y$5:$Y$196",TRUE),MATCH(Planif!$B196,INDIRECT($A196&amp;"!$B$5:$B$196",TRUE),0)+RIGHT(Q$2,1)-1,1),""),"")</f>
        <v/>
      </c>
      <c r="T196" s="256"/>
      <c r="U196" s="150"/>
      <c r="V196" s="147" t="str">
        <f ca="1">IFERROR(IF(COUNTIF(INDIRECT($A196&amp;"!$B$5:$B$196",TRUE),Planif!$B196)&gt;=VALUE(RIGHT(V$2,1)),INDEX(INDIRECT($A196&amp;"!$A$5:$A$196",TRUE),MATCH(Planif!$B196,INDIRECT($A196&amp;"!$B$5:$B$196",TRUE),0)+RIGHT(V$2,1)-1,1),""),"")</f>
        <v/>
      </c>
      <c r="W196" s="151" t="str">
        <f ca="1">IFERROR(IF(COUNTIF(INDIRECT($A196&amp;"!$B$5:$B$196",TRUE),Planif!$B196)&gt;=VALUE(RIGHT(V$2,1)),INDEX(INDIRECT($A196&amp;"!$X$5:$X$196",TRUE),MATCH(Planif!$B196,INDIRECT($A196&amp;"!$B$5:$B$196",TRUE),0)+RIGHT(V$2,1)-1,1),""),"")</f>
        <v/>
      </c>
      <c r="X196" s="149" t="str">
        <f ca="1">IFERROR(IF(COUNTIF(INDIRECT($A196&amp;"!$B$5:$B$196",TRUE),Planif!$B196)&gt;=VALUE(RIGHT(V$2,1)),INDEX(INDIRECT($A196&amp;"!$Y$5:$Y$196",TRUE),MATCH(Planif!$B196,INDIRECT($A196&amp;"!$B$5:$B$196",TRUE),0)+RIGHT(V$2,1)-1,1),""),"")</f>
        <v/>
      </c>
      <c r="Y196" s="256"/>
      <c r="Z196" s="153"/>
      <c r="AA196" s="21"/>
    </row>
    <row r="197" spans="1:27" s="455" customFormat="1" ht="15" customHeight="1" x14ac:dyDescent="0.2">
      <c r="A197" s="459" t="str">
        <f t="shared" si="25"/>
        <v>Juil_Août</v>
      </c>
      <c r="B197" s="197">
        <f t="shared" si="24"/>
        <v>44390</v>
      </c>
      <c r="C197" s="145">
        <f t="shared" si="22"/>
        <v>44390</v>
      </c>
      <c r="D197" s="146">
        <f t="shared" si="23"/>
        <v>44390</v>
      </c>
      <c r="E197" s="240" t="str">
        <f t="shared" ca="1" si="26"/>
        <v/>
      </c>
      <c r="F197" s="33" t="str">
        <f t="shared" ca="1" si="27"/>
        <v/>
      </c>
      <c r="G197" s="427" t="str">
        <f ca="1">IFERROR(INDEX(INDIRECT($A197&amp;"!$A$5:$A$200",TRUE),MATCH(Planif!$B197,INDIRECT($A197&amp;"!$B$5:$B$200",TRUE),0)+RIGHT(G$2,1)-1,1),"")</f>
        <v>Monday Night Skate</v>
      </c>
      <c r="H197" s="138">
        <f ca="1">IFERROR(INDEX(INDIRECT($A197&amp;"!$X$5:$X$200",TRUE),MATCH(Planif!$B197,INDIRECT($A197&amp;"!$B$5:$B$200",TRUE),0)+RIGHT(G$2,1)-1,1),"")</f>
        <v>0</v>
      </c>
      <c r="I197" s="139">
        <f ca="1">IFERROR(INDEX(INDIRECT($A197&amp;"!$Y$5:$Y$200",TRUE),MATCH(Planif!$B197,INDIRECT($A197&amp;"!$B$5:$B$200",TRUE),0)+RIGHT(G$2,1)-1,1),"")</f>
        <v>0</v>
      </c>
      <c r="J197" s="255"/>
      <c r="K197" s="140"/>
      <c r="L197" s="427" t="str">
        <f ca="1">IFERROR(IF(COUNTIF(INDIRECT($A197&amp;"!$B$5:$B$196",TRUE),Planif!$B197)&gt;=VALUE(RIGHT(L$2,1)),INDEX(INDIRECT($A197&amp;"!$A$5:$A$196",TRUE),MATCH(Planif!$B197,INDIRECT($A197&amp;"!$B$5:$B$196",TRUE),0)+RIGHT(L$2,1)-1,1),""),"")</f>
        <v/>
      </c>
      <c r="M197" s="141" t="str">
        <f ca="1">IFERROR(IF(COUNTIF(INDIRECT($A197&amp;"!$B$5:$B$196",TRUE),Planif!$B197)&gt;=VALUE(RIGHT(L$2,1)),INDEX(INDIRECT($A197&amp;"!$X$5:$X$196",TRUE),MATCH(Planif!$B197,INDIRECT($A197&amp;"!$B$5:$B$196",TRUE),0)+RIGHT(L$2,1)-1,1),""),"")</f>
        <v/>
      </c>
      <c r="N197" s="139" t="str">
        <f ca="1">IFERROR(IF(COUNTIF(INDIRECT($A197&amp;"!$B$5:$B$196",TRUE),Planif!$B197)&gt;=VALUE(RIGHT(L$2,1)),INDEX(INDIRECT($A197&amp;"!$Y$5:$Y$196",TRUE),MATCH(Planif!$B197,INDIRECT($A197&amp;"!$B$5:$B$196",TRUE),0)+RIGHT(L$2,1)-1,1),""),"")</f>
        <v/>
      </c>
      <c r="O197" s="255"/>
      <c r="P197" s="142"/>
      <c r="Q197" s="137" t="str">
        <f ca="1">IFERROR(IF(COUNTIF(INDIRECT($A197&amp;"!$B$5:$B$196",TRUE),Planif!$B197)&gt;=VALUE(RIGHT(Q$2,1)),INDEX(INDIRECT($A197&amp;"!$A$5:$A$196",TRUE),MATCH(Planif!$B197,INDIRECT($A197&amp;"!$B$5:$B$196",TRUE),0)+RIGHT(Q$2,1)-1,1),""),"")</f>
        <v/>
      </c>
      <c r="R197" s="138" t="str">
        <f ca="1">IFERROR(IF(COUNTIF(INDIRECT($A197&amp;"!$B$5:$B$196",TRUE),Planif!$B197)&gt;=VALUE(RIGHT(Q$2,1)),INDEX(INDIRECT($A197&amp;"!$X$5:$X$196",TRUE),MATCH(Planif!$B197,INDIRECT($A197&amp;"!$B$5:$B$196",TRUE),0)+RIGHT(Q$2,1)-1,1),""),"")</f>
        <v/>
      </c>
      <c r="S197" s="139" t="str">
        <f ca="1">IFERROR(IF(COUNTIF(INDIRECT($A197&amp;"!$B$5:$B$196",TRUE),Planif!$B197)&gt;=VALUE(RIGHT(Q$2,1)),INDEX(INDIRECT($A197&amp;"!$Y$5:$Y$196",TRUE),MATCH(Planif!$B197,INDIRECT($A197&amp;"!$B$5:$B$196",TRUE),0)+RIGHT(Q$2,1)-1,1),""),"")</f>
        <v/>
      </c>
      <c r="T197" s="255"/>
      <c r="U197" s="140"/>
      <c r="V197" s="137" t="str">
        <f ca="1">IFERROR(IF(COUNTIF(INDIRECT($A197&amp;"!$B$5:$B$196",TRUE),Planif!$B197)&gt;=VALUE(RIGHT(V$2,1)),INDEX(INDIRECT($A197&amp;"!$A$5:$A$196",TRUE),MATCH(Planif!$B197,INDIRECT($A197&amp;"!$B$5:$B$196",TRUE),0)+RIGHT(V$2,1)-1,1),""),"")</f>
        <v/>
      </c>
      <c r="W197" s="141" t="str">
        <f ca="1">IFERROR(IF(COUNTIF(INDIRECT($A197&amp;"!$B$5:$B$196",TRUE),Planif!$B197)&gt;=VALUE(RIGHT(V$2,1)),INDEX(INDIRECT($A197&amp;"!$X$5:$X$196",TRUE),MATCH(Planif!$B197,INDIRECT($A197&amp;"!$B$5:$B$196",TRUE),0)+RIGHT(V$2,1)-1,1),""),"")</f>
        <v/>
      </c>
      <c r="X197" s="139" t="str">
        <f ca="1">IFERROR(IF(COUNTIF(INDIRECT($A197&amp;"!$B$5:$B$196",TRUE),Planif!$B197)&gt;=VALUE(RIGHT(V$2,1)),INDEX(INDIRECT($A197&amp;"!$Y$5:$Y$196",TRUE),MATCH(Planif!$B197,INDIRECT($A197&amp;"!$B$5:$B$196",TRUE),0)+RIGHT(V$2,1)-1,1),""),"")</f>
        <v/>
      </c>
      <c r="Y197" s="255"/>
      <c r="Z197" s="143"/>
      <c r="AA197" s="21"/>
    </row>
    <row r="198" spans="1:27" s="455" customFormat="1" ht="15" customHeight="1" x14ac:dyDescent="0.2">
      <c r="A198" s="459" t="str">
        <f t="shared" si="25"/>
        <v>Juil_Août</v>
      </c>
      <c r="B198" s="197">
        <f t="shared" si="24"/>
        <v>44391</v>
      </c>
      <c r="C198" s="145">
        <f t="shared" si="22"/>
        <v>44391</v>
      </c>
      <c r="D198" s="146">
        <f t="shared" si="23"/>
        <v>44391</v>
      </c>
      <c r="E198" s="241" t="str">
        <f t="shared" ca="1" si="26"/>
        <v/>
      </c>
      <c r="F198" s="34" t="str">
        <f t="shared" ca="1" si="27"/>
        <v/>
      </c>
      <c r="G198" s="428" t="str">
        <f ca="1">IFERROR(INDEX(INDIRECT($A198&amp;"!$A$5:$A$200",TRUE),MATCH(Planif!$B198,INDIRECT($A198&amp;"!$B$5:$B$200",TRUE),0)+RIGHT(G$2,1)-1,1),"")</f>
        <v/>
      </c>
      <c r="H198" s="148" t="str">
        <f ca="1">IFERROR(INDEX(INDIRECT($A198&amp;"!$X$5:$X$200",TRUE),MATCH(Planif!$B198,INDIRECT($A198&amp;"!$B$5:$B$200",TRUE),0)+RIGHT(G$2,1)-1,1),"")</f>
        <v/>
      </c>
      <c r="I198" s="149" t="str">
        <f ca="1">IFERROR(INDEX(INDIRECT($A198&amp;"!$Y$5:$Y$200",TRUE),MATCH(Planif!$B198,INDIRECT($A198&amp;"!$B$5:$B$200",TRUE),0)+RIGHT(G$2,1)-1,1),"")</f>
        <v/>
      </c>
      <c r="J198" s="256"/>
      <c r="K198" s="150"/>
      <c r="L198" s="428" t="str">
        <f ca="1">IFERROR(IF(COUNTIF(INDIRECT($A198&amp;"!$B$5:$B$196",TRUE),Planif!$B198)&gt;=VALUE(RIGHT(L$2,1)),INDEX(INDIRECT($A198&amp;"!$A$5:$A$196",TRUE),MATCH(Planif!$B198,INDIRECT($A198&amp;"!$B$5:$B$196",TRUE),0)+RIGHT(L$2,1)-1,1),""),"")</f>
        <v/>
      </c>
      <c r="M198" s="151" t="str">
        <f ca="1">IFERROR(IF(COUNTIF(INDIRECT($A198&amp;"!$B$5:$B$196",TRUE),Planif!$B198)&gt;=VALUE(RIGHT(L$2,1)),INDEX(INDIRECT($A198&amp;"!$X$5:$X$196",TRUE),MATCH(Planif!$B198,INDIRECT($A198&amp;"!$B$5:$B$196",TRUE),0)+RIGHT(L$2,1)-1,1),""),"")</f>
        <v/>
      </c>
      <c r="N198" s="149" t="str">
        <f ca="1">IFERROR(IF(COUNTIF(INDIRECT($A198&amp;"!$B$5:$B$196",TRUE),Planif!$B198)&gt;=VALUE(RIGHT(L$2,1)),INDEX(INDIRECT($A198&amp;"!$Y$5:$Y$196",TRUE),MATCH(Planif!$B198,INDIRECT($A198&amp;"!$B$5:$B$196",TRUE),0)+RIGHT(L$2,1)-1,1),""),"")</f>
        <v/>
      </c>
      <c r="O198" s="256"/>
      <c r="P198" s="152"/>
      <c r="Q198" s="147" t="str">
        <f ca="1">IFERROR(IF(COUNTIF(INDIRECT($A198&amp;"!$B$5:$B$196",TRUE),Planif!$B198)&gt;=VALUE(RIGHT(Q$2,1)),INDEX(INDIRECT($A198&amp;"!$A$5:$A$196",TRUE),MATCH(Planif!$B198,INDIRECT($A198&amp;"!$B$5:$B$196",TRUE),0)+RIGHT(Q$2,1)-1,1),""),"")</f>
        <v/>
      </c>
      <c r="R198" s="148" t="str">
        <f ca="1">IFERROR(IF(COUNTIF(INDIRECT($A198&amp;"!$B$5:$B$196",TRUE),Planif!$B198)&gt;=VALUE(RIGHT(Q$2,1)),INDEX(INDIRECT($A198&amp;"!$X$5:$X$196",TRUE),MATCH(Planif!$B198,INDIRECT($A198&amp;"!$B$5:$B$196",TRUE),0)+RIGHT(Q$2,1)-1,1),""),"")</f>
        <v/>
      </c>
      <c r="S198" s="149" t="str">
        <f ca="1">IFERROR(IF(COUNTIF(INDIRECT($A198&amp;"!$B$5:$B$196",TRUE),Planif!$B198)&gt;=VALUE(RIGHT(Q$2,1)),INDEX(INDIRECT($A198&amp;"!$Y$5:$Y$196",TRUE),MATCH(Planif!$B198,INDIRECT($A198&amp;"!$B$5:$B$196",TRUE),0)+RIGHT(Q$2,1)-1,1),""),"")</f>
        <v/>
      </c>
      <c r="T198" s="256"/>
      <c r="U198" s="150"/>
      <c r="V198" s="147" t="str">
        <f ca="1">IFERROR(IF(COUNTIF(INDIRECT($A198&amp;"!$B$5:$B$196",TRUE),Planif!$B198)&gt;=VALUE(RIGHT(V$2,1)),INDEX(INDIRECT($A198&amp;"!$A$5:$A$196",TRUE),MATCH(Planif!$B198,INDIRECT($A198&amp;"!$B$5:$B$196",TRUE),0)+RIGHT(V$2,1)-1,1),""),"")</f>
        <v/>
      </c>
      <c r="W198" s="151" t="str">
        <f ca="1">IFERROR(IF(COUNTIF(INDIRECT($A198&amp;"!$B$5:$B$196",TRUE),Planif!$B198)&gt;=VALUE(RIGHT(V$2,1)),INDEX(INDIRECT($A198&amp;"!$X$5:$X$196",TRUE),MATCH(Planif!$B198,INDIRECT($A198&amp;"!$B$5:$B$196",TRUE),0)+RIGHT(V$2,1)-1,1),""),"")</f>
        <v/>
      </c>
      <c r="X198" s="149" t="str">
        <f ca="1">IFERROR(IF(COUNTIF(INDIRECT($A198&amp;"!$B$5:$B$196",TRUE),Planif!$B198)&gt;=VALUE(RIGHT(V$2,1)),INDEX(INDIRECT($A198&amp;"!$Y$5:$Y$196",TRUE),MATCH(Planif!$B198,INDIRECT($A198&amp;"!$B$5:$B$196",TRUE),0)+RIGHT(V$2,1)-1,1),""),"")</f>
        <v/>
      </c>
      <c r="Y198" s="256"/>
      <c r="Z198" s="153"/>
      <c r="AA198" s="21"/>
    </row>
    <row r="199" spans="1:27" s="455" customFormat="1" ht="15" customHeight="1" x14ac:dyDescent="0.2">
      <c r="A199" s="459" t="str">
        <f t="shared" si="25"/>
        <v>Juil_Août</v>
      </c>
      <c r="B199" s="197">
        <f t="shared" si="24"/>
        <v>44392</v>
      </c>
      <c r="C199" s="145">
        <f t="shared" si="22"/>
        <v>44392</v>
      </c>
      <c r="D199" s="146">
        <f t="shared" si="23"/>
        <v>44392</v>
      </c>
      <c r="E199" s="240" t="str">
        <f t="shared" ca="1" si="26"/>
        <v/>
      </c>
      <c r="F199" s="33" t="str">
        <f t="shared" ca="1" si="27"/>
        <v/>
      </c>
      <c r="G199" s="427" t="str">
        <f ca="1">IFERROR(INDEX(INDIRECT($A199&amp;"!$A$5:$A$200",TRUE),MATCH(Planif!$B199,INDIRECT($A199&amp;"!$B$5:$B$200",TRUE),0)+RIGHT(G$2,1)-1,1),"")</f>
        <v/>
      </c>
      <c r="H199" s="138" t="str">
        <f ca="1">IFERROR(INDEX(INDIRECT($A199&amp;"!$X$5:$X$200",TRUE),MATCH(Planif!$B199,INDIRECT($A199&amp;"!$B$5:$B$200",TRUE),0)+RIGHT(G$2,1)-1,1),"")</f>
        <v/>
      </c>
      <c r="I199" s="139" t="str">
        <f ca="1">IFERROR(INDEX(INDIRECT($A199&amp;"!$Y$5:$Y$200",TRUE),MATCH(Planif!$B199,INDIRECT($A199&amp;"!$B$5:$B$200",TRUE),0)+RIGHT(G$2,1)-1,1),"")</f>
        <v/>
      </c>
      <c r="J199" s="255"/>
      <c r="K199" s="140"/>
      <c r="L199" s="427" t="str">
        <f ca="1">IFERROR(IF(COUNTIF(INDIRECT($A199&amp;"!$B$5:$B$196",TRUE),Planif!$B199)&gt;=VALUE(RIGHT(L$2,1)),INDEX(INDIRECT($A199&amp;"!$A$5:$A$196",TRUE),MATCH(Planif!$B199,INDIRECT($A199&amp;"!$B$5:$B$196",TRUE),0)+RIGHT(L$2,1)-1,1),""),"")</f>
        <v/>
      </c>
      <c r="M199" s="141" t="str">
        <f ca="1">IFERROR(IF(COUNTIF(INDIRECT($A199&amp;"!$B$5:$B$196",TRUE),Planif!$B199)&gt;=VALUE(RIGHT(L$2,1)),INDEX(INDIRECT($A199&amp;"!$X$5:$X$196",TRUE),MATCH(Planif!$B199,INDIRECT($A199&amp;"!$B$5:$B$196",TRUE),0)+RIGHT(L$2,1)-1,1),""),"")</f>
        <v/>
      </c>
      <c r="N199" s="139" t="str">
        <f ca="1">IFERROR(IF(COUNTIF(INDIRECT($A199&amp;"!$B$5:$B$196",TRUE),Planif!$B199)&gt;=VALUE(RIGHT(L$2,1)),INDEX(INDIRECT($A199&amp;"!$Y$5:$Y$196",TRUE),MATCH(Planif!$B199,INDIRECT($A199&amp;"!$B$5:$B$196",TRUE),0)+RIGHT(L$2,1)-1,1),""),"")</f>
        <v/>
      </c>
      <c r="O199" s="255"/>
      <c r="P199" s="142"/>
      <c r="Q199" s="137" t="str">
        <f ca="1">IFERROR(IF(COUNTIF(INDIRECT($A199&amp;"!$B$5:$B$196",TRUE),Planif!$B199)&gt;=VALUE(RIGHT(Q$2,1)),INDEX(INDIRECT($A199&amp;"!$A$5:$A$196",TRUE),MATCH(Planif!$B199,INDIRECT($A199&amp;"!$B$5:$B$196",TRUE),0)+RIGHT(Q$2,1)-1,1),""),"")</f>
        <v/>
      </c>
      <c r="R199" s="138" t="str">
        <f ca="1">IFERROR(IF(COUNTIF(INDIRECT($A199&amp;"!$B$5:$B$196",TRUE),Planif!$B199)&gt;=VALUE(RIGHT(Q$2,1)),INDEX(INDIRECT($A199&amp;"!$X$5:$X$196",TRUE),MATCH(Planif!$B199,INDIRECT($A199&amp;"!$B$5:$B$196",TRUE),0)+RIGHT(Q$2,1)-1,1),""),"")</f>
        <v/>
      </c>
      <c r="S199" s="139" t="str">
        <f ca="1">IFERROR(IF(COUNTIF(INDIRECT($A199&amp;"!$B$5:$B$196",TRUE),Planif!$B199)&gt;=VALUE(RIGHT(Q$2,1)),INDEX(INDIRECT($A199&amp;"!$Y$5:$Y$196",TRUE),MATCH(Planif!$B199,INDIRECT($A199&amp;"!$B$5:$B$196",TRUE),0)+RIGHT(Q$2,1)-1,1),""),"")</f>
        <v/>
      </c>
      <c r="T199" s="255"/>
      <c r="U199" s="140"/>
      <c r="V199" s="137" t="str">
        <f ca="1">IFERROR(IF(COUNTIF(INDIRECT($A199&amp;"!$B$5:$B$196",TRUE),Planif!$B199)&gt;=VALUE(RIGHT(V$2,1)),INDEX(INDIRECT($A199&amp;"!$A$5:$A$196",TRUE),MATCH(Planif!$B199,INDIRECT($A199&amp;"!$B$5:$B$196",TRUE),0)+RIGHT(V$2,1)-1,1),""),"")</f>
        <v/>
      </c>
      <c r="W199" s="141" t="str">
        <f ca="1">IFERROR(IF(COUNTIF(INDIRECT($A199&amp;"!$B$5:$B$196",TRUE),Planif!$B199)&gt;=VALUE(RIGHT(V$2,1)),INDEX(INDIRECT($A199&amp;"!$X$5:$X$196",TRUE),MATCH(Planif!$B199,INDIRECT($A199&amp;"!$B$5:$B$196",TRUE),0)+RIGHT(V$2,1)-1,1),""),"")</f>
        <v/>
      </c>
      <c r="X199" s="139" t="str">
        <f ca="1">IFERROR(IF(COUNTIF(INDIRECT($A199&amp;"!$B$5:$B$196",TRUE),Planif!$B199)&gt;=VALUE(RIGHT(V$2,1)),INDEX(INDIRECT($A199&amp;"!$Y$5:$Y$196",TRUE),MATCH(Planif!$B199,INDIRECT($A199&amp;"!$B$5:$B$196",TRUE),0)+RIGHT(V$2,1)-1,1),""),"")</f>
        <v/>
      </c>
      <c r="Y199" s="255"/>
      <c r="Z199" s="143"/>
      <c r="AA199" s="21"/>
    </row>
    <row r="200" spans="1:27" s="455" customFormat="1" ht="15" customHeight="1" x14ac:dyDescent="0.2">
      <c r="A200" s="459" t="str">
        <f t="shared" si="25"/>
        <v>Juil_Août</v>
      </c>
      <c r="B200" s="197">
        <f t="shared" si="24"/>
        <v>44393</v>
      </c>
      <c r="C200" s="145">
        <f t="shared" si="22"/>
        <v>44393</v>
      </c>
      <c r="D200" s="146">
        <f t="shared" si="23"/>
        <v>44393</v>
      </c>
      <c r="E200" s="241" t="str">
        <f t="shared" ca="1" si="26"/>
        <v/>
      </c>
      <c r="F200" s="34" t="str">
        <f t="shared" ca="1" si="27"/>
        <v/>
      </c>
      <c r="G200" s="428" t="str">
        <f ca="1">IFERROR(INDEX(INDIRECT($A200&amp;"!$A$5:$A$200",TRUE),MATCH(Planif!$B200,INDIRECT($A200&amp;"!$B$5:$B$200",TRUE),0)+RIGHT(G$2,1)-1,1),"")</f>
        <v/>
      </c>
      <c r="H200" s="148" t="str">
        <f ca="1">IFERROR(INDEX(INDIRECT($A200&amp;"!$X$5:$X$200",TRUE),MATCH(Planif!$B200,INDIRECT($A200&amp;"!$B$5:$B$200",TRUE),0)+RIGHT(G$2,1)-1,1),"")</f>
        <v/>
      </c>
      <c r="I200" s="149" t="str">
        <f ca="1">IFERROR(INDEX(INDIRECT($A200&amp;"!$Y$5:$Y$200",TRUE),MATCH(Planif!$B200,INDIRECT($A200&amp;"!$B$5:$B$200",TRUE),0)+RIGHT(G$2,1)-1,1),"")</f>
        <v/>
      </c>
      <c r="J200" s="256"/>
      <c r="K200" s="150"/>
      <c r="L200" s="428" t="str">
        <f ca="1">IFERROR(IF(COUNTIF(INDIRECT($A200&amp;"!$B$5:$B$196",TRUE),Planif!$B200)&gt;=VALUE(RIGHT(L$2,1)),INDEX(INDIRECT($A200&amp;"!$A$5:$A$196",TRUE),MATCH(Planif!$B200,INDIRECT($A200&amp;"!$B$5:$B$196",TRUE),0)+RIGHT(L$2,1)-1,1),""),"")</f>
        <v/>
      </c>
      <c r="M200" s="151" t="str">
        <f ca="1">IFERROR(IF(COUNTIF(INDIRECT($A200&amp;"!$B$5:$B$196",TRUE),Planif!$B200)&gt;=VALUE(RIGHT(L$2,1)),INDEX(INDIRECT($A200&amp;"!$X$5:$X$196",TRUE),MATCH(Planif!$B200,INDIRECT($A200&amp;"!$B$5:$B$196",TRUE),0)+RIGHT(L$2,1)-1,1),""),"")</f>
        <v/>
      </c>
      <c r="N200" s="149" t="str">
        <f ca="1">IFERROR(IF(COUNTIF(INDIRECT($A200&amp;"!$B$5:$B$196",TRUE),Planif!$B200)&gt;=VALUE(RIGHT(L$2,1)),INDEX(INDIRECT($A200&amp;"!$Y$5:$Y$196",TRUE),MATCH(Planif!$B200,INDIRECT($A200&amp;"!$B$5:$B$196",TRUE),0)+RIGHT(L$2,1)-1,1),""),"")</f>
        <v/>
      </c>
      <c r="O200" s="256"/>
      <c r="P200" s="152"/>
      <c r="Q200" s="147" t="str">
        <f ca="1">IFERROR(IF(COUNTIF(INDIRECT($A200&amp;"!$B$5:$B$196",TRUE),Planif!$B200)&gt;=VALUE(RIGHT(Q$2,1)),INDEX(INDIRECT($A200&amp;"!$A$5:$A$196",TRUE),MATCH(Planif!$B200,INDIRECT($A200&amp;"!$B$5:$B$196",TRUE),0)+RIGHT(Q$2,1)-1,1),""),"")</f>
        <v/>
      </c>
      <c r="R200" s="148" t="str">
        <f ca="1">IFERROR(IF(COUNTIF(INDIRECT($A200&amp;"!$B$5:$B$196",TRUE),Planif!$B200)&gt;=VALUE(RIGHT(Q$2,1)),INDEX(INDIRECT($A200&amp;"!$X$5:$X$196",TRUE),MATCH(Planif!$B200,INDIRECT($A200&amp;"!$B$5:$B$196",TRUE),0)+RIGHT(Q$2,1)-1,1),""),"")</f>
        <v/>
      </c>
      <c r="S200" s="149" t="str">
        <f ca="1">IFERROR(IF(COUNTIF(INDIRECT($A200&amp;"!$B$5:$B$196",TRUE),Planif!$B200)&gt;=VALUE(RIGHT(Q$2,1)),INDEX(INDIRECT($A200&amp;"!$Y$5:$Y$196",TRUE),MATCH(Planif!$B200,INDIRECT($A200&amp;"!$B$5:$B$196",TRUE),0)+RIGHT(Q$2,1)-1,1),""),"")</f>
        <v/>
      </c>
      <c r="T200" s="256"/>
      <c r="U200" s="150"/>
      <c r="V200" s="147" t="str">
        <f ca="1">IFERROR(IF(COUNTIF(INDIRECT($A200&amp;"!$B$5:$B$196",TRUE),Planif!$B200)&gt;=VALUE(RIGHT(V$2,1)),INDEX(INDIRECT($A200&amp;"!$A$5:$A$196",TRUE),MATCH(Planif!$B200,INDIRECT($A200&amp;"!$B$5:$B$196",TRUE),0)+RIGHT(V$2,1)-1,1),""),"")</f>
        <v/>
      </c>
      <c r="W200" s="151" t="str">
        <f ca="1">IFERROR(IF(COUNTIF(INDIRECT($A200&amp;"!$B$5:$B$196",TRUE),Planif!$B200)&gt;=VALUE(RIGHT(V$2,1)),INDEX(INDIRECT($A200&amp;"!$X$5:$X$196",TRUE),MATCH(Planif!$B200,INDIRECT($A200&amp;"!$B$5:$B$196",TRUE),0)+RIGHT(V$2,1)-1,1),""),"")</f>
        <v/>
      </c>
      <c r="X200" s="149" t="str">
        <f ca="1">IFERROR(IF(COUNTIF(INDIRECT($A200&amp;"!$B$5:$B$196",TRUE),Planif!$B200)&gt;=VALUE(RIGHT(V$2,1)),INDEX(INDIRECT($A200&amp;"!$Y$5:$Y$196",TRUE),MATCH(Planif!$B200,INDIRECT($A200&amp;"!$B$5:$B$196",TRUE),0)+RIGHT(V$2,1)-1,1),""),"")</f>
        <v/>
      </c>
      <c r="Y200" s="256"/>
      <c r="Z200" s="153"/>
      <c r="AA200" s="21"/>
    </row>
    <row r="201" spans="1:27" s="455" customFormat="1" ht="15" customHeight="1" x14ac:dyDescent="0.2">
      <c r="A201" s="459" t="str">
        <f t="shared" si="25"/>
        <v>Juil_Août</v>
      </c>
      <c r="B201" s="197">
        <f t="shared" si="24"/>
        <v>44394</v>
      </c>
      <c r="C201" s="145">
        <f t="shared" si="22"/>
        <v>44394</v>
      </c>
      <c r="D201" s="146">
        <f t="shared" si="23"/>
        <v>44394</v>
      </c>
      <c r="E201" s="240" t="str">
        <f t="shared" ca="1" si="26"/>
        <v/>
      </c>
      <c r="F201" s="33" t="str">
        <f t="shared" ca="1" si="27"/>
        <v/>
      </c>
      <c r="G201" s="427" t="str">
        <f ca="1">IFERROR(INDEX(INDIRECT($A201&amp;"!$A$5:$A$200",TRUE),MATCH(Planif!$B201,INDIRECT($A201&amp;"!$B$5:$B$200",TRUE),0)+RIGHT(G$2,1)-1,1),"")</f>
        <v/>
      </c>
      <c r="H201" s="138" t="str">
        <f ca="1">IFERROR(INDEX(INDIRECT($A201&amp;"!$X$5:$X$200",TRUE),MATCH(Planif!$B201,INDIRECT($A201&amp;"!$B$5:$B$200",TRUE),0)+RIGHT(G$2,1)-1,1),"")</f>
        <v/>
      </c>
      <c r="I201" s="139" t="str">
        <f ca="1">IFERROR(INDEX(INDIRECT($A201&amp;"!$Y$5:$Y$200",TRUE),MATCH(Planif!$B201,INDIRECT($A201&amp;"!$B$5:$B$200",TRUE),0)+RIGHT(G$2,1)-1,1),"")</f>
        <v/>
      </c>
      <c r="J201" s="255"/>
      <c r="K201" s="140"/>
      <c r="L201" s="427" t="str">
        <f ca="1">IFERROR(IF(COUNTIF(INDIRECT($A201&amp;"!$B$5:$B$196",TRUE),Planif!$B201)&gt;=VALUE(RIGHT(L$2,1)),INDEX(INDIRECT($A201&amp;"!$A$5:$A$196",TRUE),MATCH(Planif!$B201,INDIRECT($A201&amp;"!$B$5:$B$196",TRUE),0)+RIGHT(L$2,1)-1,1),""),"")</f>
        <v/>
      </c>
      <c r="M201" s="141" t="str">
        <f ca="1">IFERROR(IF(COUNTIF(INDIRECT($A201&amp;"!$B$5:$B$196",TRUE),Planif!$B201)&gt;=VALUE(RIGHT(L$2,1)),INDEX(INDIRECT($A201&amp;"!$X$5:$X$196",TRUE),MATCH(Planif!$B201,INDIRECT($A201&amp;"!$B$5:$B$196",TRUE),0)+RIGHT(L$2,1)-1,1),""),"")</f>
        <v/>
      </c>
      <c r="N201" s="139" t="str">
        <f ca="1">IFERROR(IF(COUNTIF(INDIRECT($A201&amp;"!$B$5:$B$196",TRUE),Planif!$B201)&gt;=VALUE(RIGHT(L$2,1)),INDEX(INDIRECT($A201&amp;"!$Y$5:$Y$196",TRUE),MATCH(Planif!$B201,INDIRECT($A201&amp;"!$B$5:$B$196",TRUE),0)+RIGHT(L$2,1)-1,1),""),"")</f>
        <v/>
      </c>
      <c r="O201" s="255"/>
      <c r="P201" s="142"/>
      <c r="Q201" s="137" t="str">
        <f ca="1">IFERROR(IF(COUNTIF(INDIRECT($A201&amp;"!$B$5:$B$196",TRUE),Planif!$B201)&gt;=VALUE(RIGHT(Q$2,1)),INDEX(INDIRECT($A201&amp;"!$A$5:$A$196",TRUE),MATCH(Planif!$B201,INDIRECT($A201&amp;"!$B$5:$B$196",TRUE),0)+RIGHT(Q$2,1)-1,1),""),"")</f>
        <v/>
      </c>
      <c r="R201" s="138" t="str">
        <f ca="1">IFERROR(IF(COUNTIF(INDIRECT($A201&amp;"!$B$5:$B$196",TRUE),Planif!$B201)&gt;=VALUE(RIGHT(Q$2,1)),INDEX(INDIRECT($A201&amp;"!$X$5:$X$196",TRUE),MATCH(Planif!$B201,INDIRECT($A201&amp;"!$B$5:$B$196",TRUE),0)+RIGHT(Q$2,1)-1,1),""),"")</f>
        <v/>
      </c>
      <c r="S201" s="139" t="str">
        <f ca="1">IFERROR(IF(COUNTIF(INDIRECT($A201&amp;"!$B$5:$B$196",TRUE),Planif!$B201)&gt;=VALUE(RIGHT(Q$2,1)),INDEX(INDIRECT($A201&amp;"!$Y$5:$Y$196",TRUE),MATCH(Planif!$B201,INDIRECT($A201&amp;"!$B$5:$B$196",TRUE),0)+RIGHT(Q$2,1)-1,1),""),"")</f>
        <v/>
      </c>
      <c r="T201" s="255"/>
      <c r="U201" s="140"/>
      <c r="V201" s="137" t="str">
        <f ca="1">IFERROR(IF(COUNTIF(INDIRECT($A201&amp;"!$B$5:$B$196",TRUE),Planif!$B201)&gt;=VALUE(RIGHT(V$2,1)),INDEX(INDIRECT($A201&amp;"!$A$5:$A$196",TRUE),MATCH(Planif!$B201,INDIRECT($A201&amp;"!$B$5:$B$196",TRUE),0)+RIGHT(V$2,1)-1,1),""),"")</f>
        <v/>
      </c>
      <c r="W201" s="141" t="str">
        <f ca="1">IFERROR(IF(COUNTIF(INDIRECT($A201&amp;"!$B$5:$B$196",TRUE),Planif!$B201)&gt;=VALUE(RIGHT(V$2,1)),INDEX(INDIRECT($A201&amp;"!$X$5:$X$196",TRUE),MATCH(Planif!$B201,INDIRECT($A201&amp;"!$B$5:$B$196",TRUE),0)+RIGHT(V$2,1)-1,1),""),"")</f>
        <v/>
      </c>
      <c r="X201" s="139" t="str">
        <f ca="1">IFERROR(IF(COUNTIF(INDIRECT($A201&amp;"!$B$5:$B$196",TRUE),Planif!$B201)&gt;=VALUE(RIGHT(V$2,1)),INDEX(INDIRECT($A201&amp;"!$Y$5:$Y$196",TRUE),MATCH(Planif!$B201,INDIRECT($A201&amp;"!$B$5:$B$196",TRUE),0)+RIGHT(V$2,1)-1,1),""),"")</f>
        <v/>
      </c>
      <c r="Y201" s="255"/>
      <c r="Z201" s="143"/>
      <c r="AA201" s="21"/>
    </row>
    <row r="202" spans="1:27" s="455" customFormat="1" ht="15" customHeight="1" x14ac:dyDescent="0.2">
      <c r="A202" s="459" t="str">
        <f t="shared" si="25"/>
        <v>Juil_Août</v>
      </c>
      <c r="B202" s="197">
        <f t="shared" si="24"/>
        <v>44395</v>
      </c>
      <c r="C202" s="145">
        <f t="shared" si="22"/>
        <v>44395</v>
      </c>
      <c r="D202" s="146">
        <f t="shared" si="23"/>
        <v>44395</v>
      </c>
      <c r="E202" s="241" t="str">
        <f t="shared" ca="1" si="26"/>
        <v/>
      </c>
      <c r="F202" s="34" t="str">
        <f t="shared" ca="1" si="27"/>
        <v/>
      </c>
      <c r="G202" s="428" t="str">
        <f ca="1">IFERROR(INDEX(INDIRECT($A202&amp;"!$A$5:$A$200",TRUE),MATCH(Planif!$B202,INDIRECT($A202&amp;"!$B$5:$B$200",TRUE),0)+RIGHT(G$2,1)-1,1),"")</f>
        <v/>
      </c>
      <c r="H202" s="148" t="str">
        <f ca="1">IFERROR(INDEX(INDIRECT($A202&amp;"!$X$5:$X$200",TRUE),MATCH(Planif!$B202,INDIRECT($A202&amp;"!$B$5:$B$200",TRUE),0)+RIGHT(G$2,1)-1,1),"")</f>
        <v/>
      </c>
      <c r="I202" s="149" t="str">
        <f ca="1">IFERROR(INDEX(INDIRECT($A202&amp;"!$Y$5:$Y$200",TRUE),MATCH(Planif!$B202,INDIRECT($A202&amp;"!$B$5:$B$200",TRUE),0)+RIGHT(G$2,1)-1,1),"")</f>
        <v/>
      </c>
      <c r="J202" s="256"/>
      <c r="K202" s="150"/>
      <c r="L202" s="428" t="str">
        <f ca="1">IFERROR(IF(COUNTIF(INDIRECT($A202&amp;"!$B$5:$B$196",TRUE),Planif!$B202)&gt;=VALUE(RIGHT(L$2,1)),INDEX(INDIRECT($A202&amp;"!$A$5:$A$196",TRUE),MATCH(Planif!$B202,INDIRECT($A202&amp;"!$B$5:$B$196",TRUE),0)+RIGHT(L$2,1)-1,1),""),"")</f>
        <v/>
      </c>
      <c r="M202" s="151" t="str">
        <f ca="1">IFERROR(IF(COUNTIF(INDIRECT($A202&amp;"!$B$5:$B$196",TRUE),Planif!$B202)&gt;=VALUE(RIGHT(L$2,1)),INDEX(INDIRECT($A202&amp;"!$X$5:$X$196",TRUE),MATCH(Planif!$B202,INDIRECT($A202&amp;"!$B$5:$B$196",TRUE),0)+RIGHT(L$2,1)-1,1),""),"")</f>
        <v/>
      </c>
      <c r="N202" s="149" t="str">
        <f ca="1">IFERROR(IF(COUNTIF(INDIRECT($A202&amp;"!$B$5:$B$196",TRUE),Planif!$B202)&gt;=VALUE(RIGHT(L$2,1)),INDEX(INDIRECT($A202&amp;"!$Y$5:$Y$196",TRUE),MATCH(Planif!$B202,INDIRECT($A202&amp;"!$B$5:$B$196",TRUE),0)+RIGHT(L$2,1)-1,1),""),"")</f>
        <v/>
      </c>
      <c r="O202" s="256"/>
      <c r="P202" s="152"/>
      <c r="Q202" s="147" t="str">
        <f ca="1">IFERROR(IF(COUNTIF(INDIRECT($A202&amp;"!$B$5:$B$196",TRUE),Planif!$B202)&gt;=VALUE(RIGHT(Q$2,1)),INDEX(INDIRECT($A202&amp;"!$A$5:$A$196",TRUE),MATCH(Planif!$B202,INDIRECT($A202&amp;"!$B$5:$B$196",TRUE),0)+RIGHT(Q$2,1)-1,1),""),"")</f>
        <v/>
      </c>
      <c r="R202" s="148" t="str">
        <f ca="1">IFERROR(IF(COUNTIF(INDIRECT($A202&amp;"!$B$5:$B$196",TRUE),Planif!$B202)&gt;=VALUE(RIGHT(Q$2,1)),INDEX(INDIRECT($A202&amp;"!$X$5:$X$196",TRUE),MATCH(Planif!$B202,INDIRECT($A202&amp;"!$B$5:$B$196",TRUE),0)+RIGHT(Q$2,1)-1,1),""),"")</f>
        <v/>
      </c>
      <c r="S202" s="149" t="str">
        <f ca="1">IFERROR(IF(COUNTIF(INDIRECT($A202&amp;"!$B$5:$B$196",TRUE),Planif!$B202)&gt;=VALUE(RIGHT(Q$2,1)),INDEX(INDIRECT($A202&amp;"!$Y$5:$Y$196",TRUE),MATCH(Planif!$B202,INDIRECT($A202&amp;"!$B$5:$B$196",TRUE),0)+RIGHT(Q$2,1)-1,1),""),"")</f>
        <v/>
      </c>
      <c r="T202" s="256"/>
      <c r="U202" s="150"/>
      <c r="V202" s="147" t="str">
        <f ca="1">IFERROR(IF(COUNTIF(INDIRECT($A202&amp;"!$B$5:$B$196",TRUE),Planif!$B202)&gt;=VALUE(RIGHT(V$2,1)),INDEX(INDIRECT($A202&amp;"!$A$5:$A$196",TRUE),MATCH(Planif!$B202,INDIRECT($A202&amp;"!$B$5:$B$196",TRUE),0)+RIGHT(V$2,1)-1,1),""),"")</f>
        <v/>
      </c>
      <c r="W202" s="151" t="str">
        <f ca="1">IFERROR(IF(COUNTIF(INDIRECT($A202&amp;"!$B$5:$B$196",TRUE),Planif!$B202)&gt;=VALUE(RIGHT(V$2,1)),INDEX(INDIRECT($A202&amp;"!$X$5:$X$196",TRUE),MATCH(Planif!$B202,INDIRECT($A202&amp;"!$B$5:$B$196",TRUE),0)+RIGHT(V$2,1)-1,1),""),"")</f>
        <v/>
      </c>
      <c r="X202" s="149" t="str">
        <f ca="1">IFERROR(IF(COUNTIF(INDIRECT($A202&amp;"!$B$5:$B$196",TRUE),Planif!$B202)&gt;=VALUE(RIGHT(V$2,1)),INDEX(INDIRECT($A202&amp;"!$Y$5:$Y$196",TRUE),MATCH(Planif!$B202,INDIRECT($A202&amp;"!$B$5:$B$196",TRUE),0)+RIGHT(V$2,1)-1,1),""),"")</f>
        <v/>
      </c>
      <c r="Y202" s="256"/>
      <c r="Z202" s="153"/>
      <c r="AA202" s="21"/>
    </row>
    <row r="203" spans="1:27" s="455" customFormat="1" ht="15" customHeight="1" x14ac:dyDescent="0.2">
      <c r="A203" s="459" t="str">
        <f t="shared" si="25"/>
        <v>Juil_Août</v>
      </c>
      <c r="B203" s="197">
        <f t="shared" si="24"/>
        <v>44396</v>
      </c>
      <c r="C203" s="145">
        <f t="shared" si="22"/>
        <v>44396</v>
      </c>
      <c r="D203" s="146">
        <f t="shared" si="23"/>
        <v>44396</v>
      </c>
      <c r="E203" s="240" t="str">
        <f t="shared" ca="1" si="26"/>
        <v/>
      </c>
      <c r="F203" s="33" t="str">
        <f t="shared" ca="1" si="27"/>
        <v/>
      </c>
      <c r="G203" s="427" t="str">
        <f ca="1">IFERROR(INDEX(INDIRECT($A203&amp;"!$A$5:$A$200",TRUE),MATCH(Planif!$B203,INDIRECT($A203&amp;"!$B$5:$B$200",TRUE),0)+RIGHT(G$2,1)-1,1),"")</f>
        <v/>
      </c>
      <c r="H203" s="138" t="str">
        <f ca="1">IFERROR(INDEX(INDIRECT($A203&amp;"!$X$5:$X$200",TRUE),MATCH(Planif!$B203,INDIRECT($A203&amp;"!$B$5:$B$200",TRUE),0)+RIGHT(G$2,1)-1,1),"")</f>
        <v/>
      </c>
      <c r="I203" s="139" t="str">
        <f ca="1">IFERROR(INDEX(INDIRECT($A203&amp;"!$Y$5:$Y$200",TRUE),MATCH(Planif!$B203,INDIRECT($A203&amp;"!$B$5:$B$200",TRUE),0)+RIGHT(G$2,1)-1,1),"")</f>
        <v/>
      </c>
      <c r="J203" s="255"/>
      <c r="K203" s="140"/>
      <c r="L203" s="427" t="str">
        <f ca="1">IFERROR(IF(COUNTIF(INDIRECT($A203&amp;"!$B$5:$B$196",TRUE),Planif!$B203)&gt;=VALUE(RIGHT(L$2,1)),INDEX(INDIRECT($A203&amp;"!$A$5:$A$196",TRUE),MATCH(Planif!$B203,INDIRECT($A203&amp;"!$B$5:$B$196",TRUE),0)+RIGHT(L$2,1)-1,1),""),"")</f>
        <v/>
      </c>
      <c r="M203" s="141" t="str">
        <f ca="1">IFERROR(IF(COUNTIF(INDIRECT($A203&amp;"!$B$5:$B$196",TRUE),Planif!$B203)&gt;=VALUE(RIGHT(L$2,1)),INDEX(INDIRECT($A203&amp;"!$X$5:$X$196",TRUE),MATCH(Planif!$B203,INDIRECT($A203&amp;"!$B$5:$B$196",TRUE),0)+RIGHT(L$2,1)-1,1),""),"")</f>
        <v/>
      </c>
      <c r="N203" s="139" t="str">
        <f ca="1">IFERROR(IF(COUNTIF(INDIRECT($A203&amp;"!$B$5:$B$196",TRUE),Planif!$B203)&gt;=VALUE(RIGHT(L$2,1)),INDEX(INDIRECT($A203&amp;"!$Y$5:$Y$196",TRUE),MATCH(Planif!$B203,INDIRECT($A203&amp;"!$B$5:$B$196",TRUE),0)+RIGHT(L$2,1)-1,1),""),"")</f>
        <v/>
      </c>
      <c r="O203" s="255"/>
      <c r="P203" s="142"/>
      <c r="Q203" s="137" t="str">
        <f ca="1">IFERROR(IF(COUNTIF(INDIRECT($A203&amp;"!$B$5:$B$196",TRUE),Planif!$B203)&gt;=VALUE(RIGHT(Q$2,1)),INDEX(INDIRECT($A203&amp;"!$A$5:$A$196",TRUE),MATCH(Planif!$B203,INDIRECT($A203&amp;"!$B$5:$B$196",TRUE),0)+RIGHT(Q$2,1)-1,1),""),"")</f>
        <v/>
      </c>
      <c r="R203" s="138" t="str">
        <f ca="1">IFERROR(IF(COUNTIF(INDIRECT($A203&amp;"!$B$5:$B$196",TRUE),Planif!$B203)&gt;=VALUE(RIGHT(Q$2,1)),INDEX(INDIRECT($A203&amp;"!$X$5:$X$196",TRUE),MATCH(Planif!$B203,INDIRECT($A203&amp;"!$B$5:$B$196",TRUE),0)+RIGHT(Q$2,1)-1,1),""),"")</f>
        <v/>
      </c>
      <c r="S203" s="139" t="str">
        <f ca="1">IFERROR(IF(COUNTIF(INDIRECT($A203&amp;"!$B$5:$B$196",TRUE),Planif!$B203)&gt;=VALUE(RIGHT(Q$2,1)),INDEX(INDIRECT($A203&amp;"!$Y$5:$Y$196",TRUE),MATCH(Planif!$B203,INDIRECT($A203&amp;"!$B$5:$B$196",TRUE),0)+RIGHT(Q$2,1)-1,1),""),"")</f>
        <v/>
      </c>
      <c r="T203" s="255"/>
      <c r="U203" s="140"/>
      <c r="V203" s="137" t="str">
        <f ca="1">IFERROR(IF(COUNTIF(INDIRECT($A203&amp;"!$B$5:$B$196",TRUE),Planif!$B203)&gt;=VALUE(RIGHT(V$2,1)),INDEX(INDIRECT($A203&amp;"!$A$5:$A$196",TRUE),MATCH(Planif!$B203,INDIRECT($A203&amp;"!$B$5:$B$196",TRUE),0)+RIGHT(V$2,1)-1,1),""),"")</f>
        <v/>
      </c>
      <c r="W203" s="141" t="str">
        <f ca="1">IFERROR(IF(COUNTIF(INDIRECT($A203&amp;"!$B$5:$B$196",TRUE),Planif!$B203)&gt;=VALUE(RIGHT(V$2,1)),INDEX(INDIRECT($A203&amp;"!$X$5:$X$196",TRUE),MATCH(Planif!$B203,INDIRECT($A203&amp;"!$B$5:$B$196",TRUE),0)+RIGHT(V$2,1)-1,1),""),"")</f>
        <v/>
      </c>
      <c r="X203" s="139" t="str">
        <f ca="1">IFERROR(IF(COUNTIF(INDIRECT($A203&amp;"!$B$5:$B$196",TRUE),Planif!$B203)&gt;=VALUE(RIGHT(V$2,1)),INDEX(INDIRECT($A203&amp;"!$Y$5:$Y$196",TRUE),MATCH(Planif!$B203,INDIRECT($A203&amp;"!$B$5:$B$196",TRUE),0)+RIGHT(V$2,1)-1,1),""),"")</f>
        <v/>
      </c>
      <c r="Y203" s="255"/>
      <c r="Z203" s="143"/>
      <c r="AA203" s="21"/>
    </row>
    <row r="204" spans="1:27" s="455" customFormat="1" ht="15" customHeight="1" x14ac:dyDescent="0.2">
      <c r="A204" s="459" t="str">
        <f t="shared" si="25"/>
        <v>Juil_Août</v>
      </c>
      <c r="B204" s="197">
        <f t="shared" si="24"/>
        <v>44397</v>
      </c>
      <c r="C204" s="145">
        <f t="shared" si="22"/>
        <v>44397</v>
      </c>
      <c r="D204" s="146">
        <f t="shared" si="23"/>
        <v>44397</v>
      </c>
      <c r="E204" s="241" t="str">
        <f t="shared" ca="1" si="26"/>
        <v/>
      </c>
      <c r="F204" s="34" t="str">
        <f t="shared" ca="1" si="27"/>
        <v/>
      </c>
      <c r="G204" s="428" t="str">
        <f ca="1">IFERROR(INDEX(INDIRECT($A204&amp;"!$A$5:$A$200",TRUE),MATCH(Planif!$B204,INDIRECT($A204&amp;"!$B$5:$B$200",TRUE),0)+RIGHT(G$2,1)-1,1),"")</f>
        <v>Paléo</v>
      </c>
      <c r="H204" s="148">
        <f ca="1">IFERROR(INDEX(INDIRECT($A204&amp;"!$X$5:$X$200",TRUE),MATCH(Planif!$B204,INDIRECT($A204&amp;"!$B$5:$B$200",TRUE),0)+RIGHT(G$2,1)-1,1),"")</f>
        <v>8</v>
      </c>
      <c r="I204" s="149">
        <f ca="1">IFERROR(INDEX(INDIRECT($A204&amp;"!$Y$5:$Y$200",TRUE),MATCH(Planif!$B204,INDIRECT($A204&amp;"!$B$5:$B$200",TRUE),0)+RIGHT(G$2,1)-1,1),"")</f>
        <v>8</v>
      </c>
      <c r="J204" s="256"/>
      <c r="K204" s="150"/>
      <c r="L204" s="428" t="str">
        <f ca="1">IFERROR(IF(COUNTIF(INDIRECT($A204&amp;"!$B$5:$B$196",TRUE),Planif!$B204)&gt;=VALUE(RIGHT(L$2,1)),INDEX(INDIRECT($A204&amp;"!$A$5:$A$196",TRUE),MATCH(Planif!$B204,INDIRECT($A204&amp;"!$B$5:$B$196",TRUE),0)+RIGHT(L$2,1)-1,1),""),"")</f>
        <v/>
      </c>
      <c r="M204" s="151" t="str">
        <f ca="1">IFERROR(IF(COUNTIF(INDIRECT($A204&amp;"!$B$5:$B$196",TRUE),Planif!$B204)&gt;=VALUE(RIGHT(L$2,1)),INDEX(INDIRECT($A204&amp;"!$X$5:$X$196",TRUE),MATCH(Planif!$B204,INDIRECT($A204&amp;"!$B$5:$B$196",TRUE),0)+RIGHT(L$2,1)-1,1),""),"")</f>
        <v/>
      </c>
      <c r="N204" s="149" t="str">
        <f ca="1">IFERROR(IF(COUNTIF(INDIRECT($A204&amp;"!$B$5:$B$196",TRUE),Planif!$B204)&gt;=VALUE(RIGHT(L$2,1)),INDEX(INDIRECT($A204&amp;"!$Y$5:$Y$196",TRUE),MATCH(Planif!$B204,INDIRECT($A204&amp;"!$B$5:$B$196",TRUE),0)+RIGHT(L$2,1)-1,1),""),"")</f>
        <v/>
      </c>
      <c r="O204" s="256"/>
      <c r="P204" s="152"/>
      <c r="Q204" s="147" t="str">
        <f ca="1">IFERROR(IF(COUNTIF(INDIRECT($A204&amp;"!$B$5:$B$196",TRUE),Planif!$B204)&gt;=VALUE(RIGHT(Q$2,1)),INDEX(INDIRECT($A204&amp;"!$A$5:$A$196",TRUE),MATCH(Planif!$B204,INDIRECT($A204&amp;"!$B$5:$B$196",TRUE),0)+RIGHT(Q$2,1)-1,1),""),"")</f>
        <v/>
      </c>
      <c r="R204" s="148" t="str">
        <f ca="1">IFERROR(IF(COUNTIF(INDIRECT($A204&amp;"!$B$5:$B$196",TRUE),Planif!$B204)&gt;=VALUE(RIGHT(Q$2,1)),INDEX(INDIRECT($A204&amp;"!$X$5:$X$196",TRUE),MATCH(Planif!$B204,INDIRECT($A204&amp;"!$B$5:$B$196",TRUE),0)+RIGHT(Q$2,1)-1,1),""),"")</f>
        <v/>
      </c>
      <c r="S204" s="149" t="str">
        <f ca="1">IFERROR(IF(COUNTIF(INDIRECT($A204&amp;"!$B$5:$B$196",TRUE),Planif!$B204)&gt;=VALUE(RIGHT(Q$2,1)),INDEX(INDIRECT($A204&amp;"!$Y$5:$Y$196",TRUE),MATCH(Planif!$B204,INDIRECT($A204&amp;"!$B$5:$B$196",TRUE),0)+RIGHT(Q$2,1)-1,1),""),"")</f>
        <v/>
      </c>
      <c r="T204" s="256"/>
      <c r="U204" s="150"/>
      <c r="V204" s="147" t="str">
        <f ca="1">IFERROR(IF(COUNTIF(INDIRECT($A204&amp;"!$B$5:$B$196",TRUE),Planif!$B204)&gt;=VALUE(RIGHT(V$2,1)),INDEX(INDIRECT($A204&amp;"!$A$5:$A$196",TRUE),MATCH(Planif!$B204,INDIRECT($A204&amp;"!$B$5:$B$196",TRUE),0)+RIGHT(V$2,1)-1,1),""),"")</f>
        <v/>
      </c>
      <c r="W204" s="151" t="str">
        <f ca="1">IFERROR(IF(COUNTIF(INDIRECT($A204&amp;"!$B$5:$B$196",TRUE),Planif!$B204)&gt;=VALUE(RIGHT(V$2,1)),INDEX(INDIRECT($A204&amp;"!$X$5:$X$196",TRUE),MATCH(Planif!$B204,INDIRECT($A204&amp;"!$B$5:$B$196",TRUE),0)+RIGHT(V$2,1)-1,1),""),"")</f>
        <v/>
      </c>
      <c r="X204" s="149" t="str">
        <f ca="1">IFERROR(IF(COUNTIF(INDIRECT($A204&amp;"!$B$5:$B$196",TRUE),Planif!$B204)&gt;=VALUE(RIGHT(V$2,1)),INDEX(INDIRECT($A204&amp;"!$Y$5:$Y$196",TRUE),MATCH(Planif!$B204,INDIRECT($A204&amp;"!$B$5:$B$196",TRUE),0)+RIGHT(V$2,1)-1,1),""),"")</f>
        <v/>
      </c>
      <c r="Y204" s="256"/>
      <c r="Z204" s="153"/>
      <c r="AA204" s="21"/>
    </row>
    <row r="205" spans="1:27" s="455" customFormat="1" ht="15" customHeight="1" x14ac:dyDescent="0.2">
      <c r="A205" s="459" t="str">
        <f t="shared" si="25"/>
        <v>Juil_Août</v>
      </c>
      <c r="B205" s="197">
        <f t="shared" si="24"/>
        <v>44398</v>
      </c>
      <c r="C205" s="145">
        <f t="shared" si="22"/>
        <v>44398</v>
      </c>
      <c r="D205" s="146">
        <f t="shared" si="23"/>
        <v>44398</v>
      </c>
      <c r="E205" s="240" t="str">
        <f t="shared" ca="1" si="26"/>
        <v/>
      </c>
      <c r="F205" s="33" t="str">
        <f t="shared" ca="1" si="27"/>
        <v/>
      </c>
      <c r="G205" s="275" t="str">
        <f ca="1">IFERROR(INDEX(INDIRECT($A205&amp;"!$A$5:$A$200",TRUE),MATCH(Planif!$B205,INDIRECT($A205&amp;"!$B$5:$B$200",TRUE),0)+RIGHT(G$2,1)-1,1),"")</f>
        <v/>
      </c>
      <c r="H205" s="138" t="str">
        <f ca="1">IFERROR(INDEX(INDIRECT($A205&amp;"!$X$5:$X$200",TRUE),MATCH(Planif!$B205,INDIRECT($A205&amp;"!$B$5:$B$200",TRUE),0)+RIGHT(G$2,1)-1,1),"")</f>
        <v/>
      </c>
      <c r="I205" s="139" t="str">
        <f ca="1">IFERROR(INDEX(INDIRECT($A205&amp;"!$Y$5:$Y$200",TRUE),MATCH(Planif!$B205,INDIRECT($A205&amp;"!$B$5:$B$200",TRUE),0)+RIGHT(G$2,1)-1,1),"")</f>
        <v/>
      </c>
      <c r="J205" s="255"/>
      <c r="K205" s="140"/>
      <c r="L205" s="427" t="str">
        <f ca="1">IFERROR(IF(COUNTIF(INDIRECT($A205&amp;"!$B$5:$B$196",TRUE),Planif!$B205)&gt;=VALUE(RIGHT(L$2,1)),INDEX(INDIRECT($A205&amp;"!$A$5:$A$196",TRUE),MATCH(Planif!$B205,INDIRECT($A205&amp;"!$B$5:$B$196",TRUE),0)+RIGHT(L$2,1)-1,1),""),"")</f>
        <v/>
      </c>
      <c r="M205" s="141" t="str">
        <f ca="1">IFERROR(IF(COUNTIF(INDIRECT($A205&amp;"!$B$5:$B$196",TRUE),Planif!$B205)&gt;=VALUE(RIGHT(L$2,1)),INDEX(INDIRECT($A205&amp;"!$X$5:$X$196",TRUE),MATCH(Planif!$B205,INDIRECT($A205&amp;"!$B$5:$B$196",TRUE),0)+RIGHT(L$2,1)-1,1),""),"")</f>
        <v/>
      </c>
      <c r="N205" s="139" t="str">
        <f ca="1">IFERROR(IF(COUNTIF(INDIRECT($A205&amp;"!$B$5:$B$196",TRUE),Planif!$B205)&gt;=VALUE(RIGHT(L$2,1)),INDEX(INDIRECT($A205&amp;"!$Y$5:$Y$196",TRUE),MATCH(Planif!$B205,INDIRECT($A205&amp;"!$B$5:$B$196",TRUE),0)+RIGHT(L$2,1)-1,1),""),"")</f>
        <v/>
      </c>
      <c r="O205" s="255"/>
      <c r="P205" s="142"/>
      <c r="Q205" s="137" t="str">
        <f ca="1">IFERROR(IF(COUNTIF(INDIRECT($A205&amp;"!$B$5:$B$196",TRUE),Planif!$B205)&gt;=VALUE(RIGHT(Q$2,1)),INDEX(INDIRECT($A205&amp;"!$A$5:$A$196",TRUE),MATCH(Planif!$B205,INDIRECT($A205&amp;"!$B$5:$B$196",TRUE),0)+RIGHT(Q$2,1)-1,1),""),"")</f>
        <v/>
      </c>
      <c r="R205" s="138" t="str">
        <f ca="1">IFERROR(IF(COUNTIF(INDIRECT($A205&amp;"!$B$5:$B$196",TRUE),Planif!$B205)&gt;=VALUE(RIGHT(Q$2,1)),INDEX(INDIRECT($A205&amp;"!$X$5:$X$196",TRUE),MATCH(Planif!$B205,INDIRECT($A205&amp;"!$B$5:$B$196",TRUE),0)+RIGHT(Q$2,1)-1,1),""),"")</f>
        <v/>
      </c>
      <c r="S205" s="139" t="str">
        <f ca="1">IFERROR(IF(COUNTIF(INDIRECT($A205&amp;"!$B$5:$B$196",TRUE),Planif!$B205)&gt;=VALUE(RIGHT(Q$2,1)),INDEX(INDIRECT($A205&amp;"!$Y$5:$Y$196",TRUE),MATCH(Planif!$B205,INDIRECT($A205&amp;"!$B$5:$B$196",TRUE),0)+RIGHT(Q$2,1)-1,1),""),"")</f>
        <v/>
      </c>
      <c r="T205" s="255"/>
      <c r="U205" s="140"/>
      <c r="V205" s="137" t="str">
        <f ca="1">IFERROR(IF(COUNTIF(INDIRECT($A205&amp;"!$B$5:$B$196",TRUE),Planif!$B205)&gt;=VALUE(RIGHT(V$2,1)),INDEX(INDIRECT($A205&amp;"!$A$5:$A$196",TRUE),MATCH(Planif!$B205,INDIRECT($A205&amp;"!$B$5:$B$196",TRUE),0)+RIGHT(V$2,1)-1,1),""),"")</f>
        <v/>
      </c>
      <c r="W205" s="141" t="str">
        <f ca="1">IFERROR(IF(COUNTIF(INDIRECT($A205&amp;"!$B$5:$B$196",TRUE),Planif!$B205)&gt;=VALUE(RIGHT(V$2,1)),INDEX(INDIRECT($A205&amp;"!$X$5:$X$196",TRUE),MATCH(Planif!$B205,INDIRECT($A205&amp;"!$B$5:$B$196",TRUE),0)+RIGHT(V$2,1)-1,1),""),"")</f>
        <v/>
      </c>
      <c r="X205" s="139" t="str">
        <f ca="1">IFERROR(IF(COUNTIF(INDIRECT($A205&amp;"!$B$5:$B$196",TRUE),Planif!$B205)&gt;=VALUE(RIGHT(V$2,1)),INDEX(INDIRECT($A205&amp;"!$Y$5:$Y$196",TRUE),MATCH(Planif!$B205,INDIRECT($A205&amp;"!$B$5:$B$196",TRUE),0)+RIGHT(V$2,1)-1,1),""),"")</f>
        <v/>
      </c>
      <c r="Y205" s="255"/>
      <c r="Z205" s="143"/>
      <c r="AA205" s="21"/>
    </row>
    <row r="206" spans="1:27" s="455" customFormat="1" ht="15" customHeight="1" x14ac:dyDescent="0.2">
      <c r="A206" s="459" t="str">
        <f t="shared" si="25"/>
        <v>Juil_Août</v>
      </c>
      <c r="B206" s="197">
        <f t="shared" si="24"/>
        <v>44399</v>
      </c>
      <c r="C206" s="145">
        <f t="shared" si="22"/>
        <v>44399</v>
      </c>
      <c r="D206" s="146">
        <f t="shared" si="23"/>
        <v>44399</v>
      </c>
      <c r="E206" s="241" t="str">
        <f t="shared" ca="1" si="26"/>
        <v/>
      </c>
      <c r="F206" s="34" t="str">
        <f t="shared" ca="1" si="27"/>
        <v/>
      </c>
      <c r="G206" s="454" t="str">
        <f ca="1">IFERROR(INDEX(INDIRECT($A206&amp;"!$A$5:$A$200",TRUE),MATCH(Planif!$B206,INDIRECT($A206&amp;"!$B$5:$B$200",TRUE),0)+RIGHT(G$2,1)-1,1),"")</f>
        <v/>
      </c>
      <c r="H206" s="148" t="str">
        <f ca="1">IFERROR(INDEX(INDIRECT($A206&amp;"!$X$5:$X$200",TRUE),MATCH(Planif!$B206,INDIRECT($A206&amp;"!$B$5:$B$200",TRUE),0)+RIGHT(G$2,1)-1,1),"")</f>
        <v/>
      </c>
      <c r="I206" s="149" t="str">
        <f ca="1">IFERROR(INDEX(INDIRECT($A206&amp;"!$Y$5:$Y$200",TRUE),MATCH(Planif!$B206,INDIRECT($A206&amp;"!$B$5:$B$200",TRUE),0)+RIGHT(G$2,1)-1,1),"")</f>
        <v/>
      </c>
      <c r="J206" s="256"/>
      <c r="K206" s="150"/>
      <c r="L206" s="428" t="str">
        <f ca="1">IFERROR(IF(COUNTIF(INDIRECT($A206&amp;"!$B$5:$B$196",TRUE),Planif!$B206)&gt;=VALUE(RIGHT(L$2,1)),INDEX(INDIRECT($A206&amp;"!$A$5:$A$196",TRUE),MATCH(Planif!$B206,INDIRECT($A206&amp;"!$B$5:$B$196",TRUE),0)+RIGHT(L$2,1)-1,1),""),"")</f>
        <v/>
      </c>
      <c r="M206" s="151" t="str">
        <f ca="1">IFERROR(IF(COUNTIF(INDIRECT($A206&amp;"!$B$5:$B$196",TRUE),Planif!$B206)&gt;=VALUE(RIGHT(L$2,1)),INDEX(INDIRECT($A206&amp;"!$X$5:$X$196",TRUE),MATCH(Planif!$B206,INDIRECT($A206&amp;"!$B$5:$B$196",TRUE),0)+RIGHT(L$2,1)-1,1),""),"")</f>
        <v/>
      </c>
      <c r="N206" s="149" t="str">
        <f ca="1">IFERROR(IF(COUNTIF(INDIRECT($A206&amp;"!$B$5:$B$196",TRUE),Planif!$B206)&gt;=VALUE(RIGHT(L$2,1)),INDEX(INDIRECT($A206&amp;"!$Y$5:$Y$196",TRUE),MATCH(Planif!$B206,INDIRECT($A206&amp;"!$B$5:$B$196",TRUE),0)+RIGHT(L$2,1)-1,1),""),"")</f>
        <v/>
      </c>
      <c r="O206" s="256"/>
      <c r="P206" s="152"/>
      <c r="Q206" s="147" t="str">
        <f ca="1">IFERROR(IF(COUNTIF(INDIRECT($A206&amp;"!$B$5:$B$196",TRUE),Planif!$B206)&gt;=VALUE(RIGHT(Q$2,1)),INDEX(INDIRECT($A206&amp;"!$A$5:$A$196",TRUE),MATCH(Planif!$B206,INDIRECT($A206&amp;"!$B$5:$B$196",TRUE),0)+RIGHT(Q$2,1)-1,1),""),"")</f>
        <v/>
      </c>
      <c r="R206" s="148" t="str">
        <f ca="1">IFERROR(IF(COUNTIF(INDIRECT($A206&amp;"!$B$5:$B$196",TRUE),Planif!$B206)&gt;=VALUE(RIGHT(Q$2,1)),INDEX(INDIRECT($A206&amp;"!$X$5:$X$196",TRUE),MATCH(Planif!$B206,INDIRECT($A206&amp;"!$B$5:$B$196",TRUE),0)+RIGHT(Q$2,1)-1,1),""),"")</f>
        <v/>
      </c>
      <c r="S206" s="149" t="str">
        <f ca="1">IFERROR(IF(COUNTIF(INDIRECT($A206&amp;"!$B$5:$B$196",TRUE),Planif!$B206)&gt;=VALUE(RIGHT(Q$2,1)),INDEX(INDIRECT($A206&amp;"!$Y$5:$Y$196",TRUE),MATCH(Planif!$B206,INDIRECT($A206&amp;"!$B$5:$B$196",TRUE),0)+RIGHT(Q$2,1)-1,1),""),"")</f>
        <v/>
      </c>
      <c r="T206" s="256"/>
      <c r="U206" s="150"/>
      <c r="V206" s="147" t="str">
        <f ca="1">IFERROR(IF(COUNTIF(INDIRECT($A206&amp;"!$B$5:$B$196",TRUE),Planif!$B206)&gt;=VALUE(RIGHT(V$2,1)),INDEX(INDIRECT($A206&amp;"!$A$5:$A$196",TRUE),MATCH(Planif!$B206,INDIRECT($A206&amp;"!$B$5:$B$196",TRUE),0)+RIGHT(V$2,1)-1,1),""),"")</f>
        <v/>
      </c>
      <c r="W206" s="151" t="str">
        <f ca="1">IFERROR(IF(COUNTIF(INDIRECT($A206&amp;"!$B$5:$B$196",TRUE),Planif!$B206)&gt;=VALUE(RIGHT(V$2,1)),INDEX(INDIRECT($A206&amp;"!$X$5:$X$196",TRUE),MATCH(Planif!$B206,INDIRECT($A206&amp;"!$B$5:$B$196",TRUE),0)+RIGHT(V$2,1)-1,1),""),"")</f>
        <v/>
      </c>
      <c r="X206" s="149" t="str">
        <f ca="1">IFERROR(IF(COUNTIF(INDIRECT($A206&amp;"!$B$5:$B$196",TRUE),Planif!$B206)&gt;=VALUE(RIGHT(V$2,1)),INDEX(INDIRECT($A206&amp;"!$Y$5:$Y$196",TRUE),MATCH(Planif!$B206,INDIRECT($A206&amp;"!$B$5:$B$196",TRUE),0)+RIGHT(V$2,1)-1,1),""),"")</f>
        <v/>
      </c>
      <c r="Y206" s="256"/>
      <c r="Z206" s="153"/>
      <c r="AA206" s="21"/>
    </row>
    <row r="207" spans="1:27" s="455" customFormat="1" ht="15" customHeight="1" x14ac:dyDescent="0.2">
      <c r="A207" s="459" t="str">
        <f t="shared" si="25"/>
        <v>Juil_Août</v>
      </c>
      <c r="B207" s="197">
        <f t="shared" si="24"/>
        <v>44400</v>
      </c>
      <c r="C207" s="145">
        <f t="shared" si="22"/>
        <v>44400</v>
      </c>
      <c r="D207" s="146">
        <f t="shared" si="23"/>
        <v>44400</v>
      </c>
      <c r="E207" s="240" t="str">
        <f t="shared" ca="1" si="26"/>
        <v/>
      </c>
      <c r="F207" s="33" t="str">
        <f t="shared" ca="1" si="27"/>
        <v/>
      </c>
      <c r="G207" s="275" t="str">
        <f ca="1">IFERROR(INDEX(INDIRECT($A207&amp;"!$A$5:$A$200",TRUE),MATCH(Planif!$B207,INDIRECT($A207&amp;"!$B$5:$B$200",TRUE),0)+RIGHT(G$2,1)-1,1),"")</f>
        <v/>
      </c>
      <c r="H207" s="138" t="str">
        <f ca="1">IFERROR(INDEX(INDIRECT($A207&amp;"!$X$5:$X$200",TRUE),MATCH(Planif!$B207,INDIRECT($A207&amp;"!$B$5:$B$200",TRUE),0)+RIGHT(G$2,1)-1,1),"")</f>
        <v/>
      </c>
      <c r="I207" s="139" t="str">
        <f ca="1">IFERROR(INDEX(INDIRECT($A207&amp;"!$Y$5:$Y$200",TRUE),MATCH(Planif!$B207,INDIRECT($A207&amp;"!$B$5:$B$200",TRUE),0)+RIGHT(G$2,1)-1,1),"")</f>
        <v/>
      </c>
      <c r="J207" s="255"/>
      <c r="K207" s="140"/>
      <c r="L207" s="427" t="str">
        <f ca="1">IFERROR(IF(COUNTIF(INDIRECT($A207&amp;"!$B$5:$B$196",TRUE),Planif!$B207)&gt;=VALUE(RIGHT(L$2,1)),INDEX(INDIRECT($A207&amp;"!$A$5:$A$196",TRUE),MATCH(Planif!$B207,INDIRECT($A207&amp;"!$B$5:$B$196",TRUE),0)+RIGHT(L$2,1)-1,1),""),"")</f>
        <v/>
      </c>
      <c r="M207" s="141" t="str">
        <f ca="1">IFERROR(IF(COUNTIF(INDIRECT($A207&amp;"!$B$5:$B$196",TRUE),Planif!$B207)&gt;=VALUE(RIGHT(L$2,1)),INDEX(INDIRECT($A207&amp;"!$X$5:$X$196",TRUE),MATCH(Planif!$B207,INDIRECT($A207&amp;"!$B$5:$B$196",TRUE),0)+RIGHT(L$2,1)-1,1),""),"")</f>
        <v/>
      </c>
      <c r="N207" s="139" t="str">
        <f ca="1">IFERROR(IF(COUNTIF(INDIRECT($A207&amp;"!$B$5:$B$196",TRUE),Planif!$B207)&gt;=VALUE(RIGHT(L$2,1)),INDEX(INDIRECT($A207&amp;"!$Y$5:$Y$196",TRUE),MATCH(Planif!$B207,INDIRECT($A207&amp;"!$B$5:$B$196",TRUE),0)+RIGHT(L$2,1)-1,1),""),"")</f>
        <v/>
      </c>
      <c r="O207" s="255"/>
      <c r="P207" s="142"/>
      <c r="Q207" s="137" t="str">
        <f ca="1">IFERROR(IF(COUNTIF(INDIRECT($A207&amp;"!$B$5:$B$196",TRUE),Planif!$B207)&gt;=VALUE(RIGHT(Q$2,1)),INDEX(INDIRECT($A207&amp;"!$A$5:$A$196",TRUE),MATCH(Planif!$B207,INDIRECT($A207&amp;"!$B$5:$B$196",TRUE),0)+RIGHT(Q$2,1)-1,1),""),"")</f>
        <v/>
      </c>
      <c r="R207" s="138" t="str">
        <f ca="1">IFERROR(IF(COUNTIF(INDIRECT($A207&amp;"!$B$5:$B$196",TRUE),Planif!$B207)&gt;=VALUE(RIGHT(Q$2,1)),INDEX(INDIRECT($A207&amp;"!$X$5:$X$196",TRUE),MATCH(Planif!$B207,INDIRECT($A207&amp;"!$B$5:$B$196",TRUE),0)+RIGHT(Q$2,1)-1,1),""),"")</f>
        <v/>
      </c>
      <c r="S207" s="139" t="str">
        <f ca="1">IFERROR(IF(COUNTIF(INDIRECT($A207&amp;"!$B$5:$B$196",TRUE),Planif!$B207)&gt;=VALUE(RIGHT(Q$2,1)),INDEX(INDIRECT($A207&amp;"!$Y$5:$Y$196",TRUE),MATCH(Planif!$B207,INDIRECT($A207&amp;"!$B$5:$B$196",TRUE),0)+RIGHT(Q$2,1)-1,1),""),"")</f>
        <v/>
      </c>
      <c r="T207" s="255"/>
      <c r="U207" s="140"/>
      <c r="V207" s="137" t="str">
        <f ca="1">IFERROR(IF(COUNTIF(INDIRECT($A207&amp;"!$B$5:$B$196",TRUE),Planif!$B207)&gt;=VALUE(RIGHT(V$2,1)),INDEX(INDIRECT($A207&amp;"!$A$5:$A$196",TRUE),MATCH(Planif!$B207,INDIRECT($A207&amp;"!$B$5:$B$196",TRUE),0)+RIGHT(V$2,1)-1,1),""),"")</f>
        <v/>
      </c>
      <c r="W207" s="141" t="str">
        <f ca="1">IFERROR(IF(COUNTIF(INDIRECT($A207&amp;"!$B$5:$B$196",TRUE),Planif!$B207)&gt;=VALUE(RIGHT(V$2,1)),INDEX(INDIRECT($A207&amp;"!$X$5:$X$196",TRUE),MATCH(Planif!$B207,INDIRECT($A207&amp;"!$B$5:$B$196",TRUE),0)+RIGHT(V$2,1)-1,1),""),"")</f>
        <v/>
      </c>
      <c r="X207" s="139" t="str">
        <f ca="1">IFERROR(IF(COUNTIF(INDIRECT($A207&amp;"!$B$5:$B$196",TRUE),Planif!$B207)&gt;=VALUE(RIGHT(V$2,1)),INDEX(INDIRECT($A207&amp;"!$Y$5:$Y$196",TRUE),MATCH(Planif!$B207,INDIRECT($A207&amp;"!$B$5:$B$196",TRUE),0)+RIGHT(V$2,1)-1,1),""),"")</f>
        <v/>
      </c>
      <c r="Y207" s="255"/>
      <c r="Z207" s="143"/>
      <c r="AA207" s="21"/>
    </row>
    <row r="208" spans="1:27" s="455" customFormat="1" ht="15" customHeight="1" x14ac:dyDescent="0.2">
      <c r="A208" s="459" t="str">
        <f t="shared" si="25"/>
        <v>Juil_Août</v>
      </c>
      <c r="B208" s="197">
        <f t="shared" si="24"/>
        <v>44401</v>
      </c>
      <c r="C208" s="145">
        <f t="shared" si="22"/>
        <v>44401</v>
      </c>
      <c r="D208" s="146">
        <f t="shared" si="23"/>
        <v>44401</v>
      </c>
      <c r="E208" s="241" t="str">
        <f t="shared" ca="1" si="26"/>
        <v/>
      </c>
      <c r="F208" s="34" t="str">
        <f t="shared" ca="1" si="27"/>
        <v/>
      </c>
      <c r="G208" s="454" t="str">
        <f ca="1">IFERROR(INDEX(INDIRECT($A208&amp;"!$A$5:$A$200",TRUE),MATCH(Planif!$B208,INDIRECT($A208&amp;"!$B$5:$B$200",TRUE),0)+RIGHT(G$2,1)-1,1),"")</f>
        <v/>
      </c>
      <c r="H208" s="148" t="str">
        <f ca="1">IFERROR(INDEX(INDIRECT($A208&amp;"!$X$5:$X$200",TRUE),MATCH(Planif!$B208,INDIRECT($A208&amp;"!$B$5:$B$200",TRUE),0)+RIGHT(G$2,1)-1,1),"")</f>
        <v/>
      </c>
      <c r="I208" s="149" t="str">
        <f ca="1">IFERROR(INDEX(INDIRECT($A208&amp;"!$Y$5:$Y$200",TRUE),MATCH(Planif!$B208,INDIRECT($A208&amp;"!$B$5:$B$200",TRUE),0)+RIGHT(G$2,1)-1,1),"")</f>
        <v/>
      </c>
      <c r="J208" s="256"/>
      <c r="K208" s="150"/>
      <c r="L208" s="428" t="str">
        <f ca="1">IFERROR(IF(COUNTIF(INDIRECT($A208&amp;"!$B$5:$B$196",TRUE),Planif!$B208)&gt;=VALUE(RIGHT(L$2,1)),INDEX(INDIRECT($A208&amp;"!$A$5:$A$196",TRUE),MATCH(Planif!$B208,INDIRECT($A208&amp;"!$B$5:$B$196",TRUE),0)+RIGHT(L$2,1)-1,1),""),"")</f>
        <v/>
      </c>
      <c r="M208" s="151" t="str">
        <f ca="1">IFERROR(IF(COUNTIF(INDIRECT($A208&amp;"!$B$5:$B$196",TRUE),Planif!$B208)&gt;=VALUE(RIGHT(L$2,1)),INDEX(INDIRECT($A208&amp;"!$X$5:$X$196",TRUE),MATCH(Planif!$B208,INDIRECT($A208&amp;"!$B$5:$B$196",TRUE),0)+RIGHT(L$2,1)-1,1),""),"")</f>
        <v/>
      </c>
      <c r="N208" s="149" t="str">
        <f ca="1">IFERROR(IF(COUNTIF(INDIRECT($A208&amp;"!$B$5:$B$196",TRUE),Planif!$B208)&gt;=VALUE(RIGHT(L$2,1)),INDEX(INDIRECT($A208&amp;"!$Y$5:$Y$196",TRUE),MATCH(Planif!$B208,INDIRECT($A208&amp;"!$B$5:$B$196",TRUE),0)+RIGHT(L$2,1)-1,1),""),"")</f>
        <v/>
      </c>
      <c r="O208" s="256"/>
      <c r="P208" s="152"/>
      <c r="Q208" s="147" t="str">
        <f ca="1">IFERROR(IF(COUNTIF(INDIRECT($A208&amp;"!$B$5:$B$196",TRUE),Planif!$B208)&gt;=VALUE(RIGHT(Q$2,1)),INDEX(INDIRECT($A208&amp;"!$A$5:$A$196",TRUE),MATCH(Planif!$B208,INDIRECT($A208&amp;"!$B$5:$B$196",TRUE),0)+RIGHT(Q$2,1)-1,1),""),"")</f>
        <v/>
      </c>
      <c r="R208" s="148" t="str">
        <f ca="1">IFERROR(IF(COUNTIF(INDIRECT($A208&amp;"!$B$5:$B$196",TRUE),Planif!$B208)&gt;=VALUE(RIGHT(Q$2,1)),INDEX(INDIRECT($A208&amp;"!$X$5:$X$196",TRUE),MATCH(Planif!$B208,INDIRECT($A208&amp;"!$B$5:$B$196",TRUE),0)+RIGHT(Q$2,1)-1,1),""),"")</f>
        <v/>
      </c>
      <c r="S208" s="149" t="str">
        <f ca="1">IFERROR(IF(COUNTIF(INDIRECT($A208&amp;"!$B$5:$B$196",TRUE),Planif!$B208)&gt;=VALUE(RIGHT(Q$2,1)),INDEX(INDIRECT($A208&amp;"!$Y$5:$Y$196",TRUE),MATCH(Planif!$B208,INDIRECT($A208&amp;"!$B$5:$B$196",TRUE),0)+RIGHT(Q$2,1)-1,1),""),"")</f>
        <v/>
      </c>
      <c r="T208" s="256"/>
      <c r="U208" s="150"/>
      <c r="V208" s="147" t="str">
        <f ca="1">IFERROR(IF(COUNTIF(INDIRECT($A208&amp;"!$B$5:$B$196",TRUE),Planif!$B208)&gt;=VALUE(RIGHT(V$2,1)),INDEX(INDIRECT($A208&amp;"!$A$5:$A$196",TRUE),MATCH(Planif!$B208,INDIRECT($A208&amp;"!$B$5:$B$196",TRUE),0)+RIGHT(V$2,1)-1,1),""),"")</f>
        <v/>
      </c>
      <c r="W208" s="151" t="str">
        <f ca="1">IFERROR(IF(COUNTIF(INDIRECT($A208&amp;"!$B$5:$B$196",TRUE),Planif!$B208)&gt;=VALUE(RIGHT(V$2,1)),INDEX(INDIRECT($A208&amp;"!$X$5:$X$196",TRUE),MATCH(Planif!$B208,INDIRECT($A208&amp;"!$B$5:$B$196",TRUE),0)+RIGHT(V$2,1)-1,1),""),"")</f>
        <v/>
      </c>
      <c r="X208" s="149" t="str">
        <f ca="1">IFERROR(IF(COUNTIF(INDIRECT($A208&amp;"!$B$5:$B$196",TRUE),Planif!$B208)&gt;=VALUE(RIGHT(V$2,1)),INDEX(INDIRECT($A208&amp;"!$Y$5:$Y$196",TRUE),MATCH(Planif!$B208,INDIRECT($A208&amp;"!$B$5:$B$196",TRUE),0)+RIGHT(V$2,1)-1,1),""),"")</f>
        <v/>
      </c>
      <c r="Y208" s="256"/>
      <c r="Z208" s="153"/>
      <c r="AA208" s="21"/>
    </row>
    <row r="209" spans="1:27" s="455" customFormat="1" ht="15" customHeight="1" x14ac:dyDescent="0.2">
      <c r="A209" s="459" t="str">
        <f t="shared" si="25"/>
        <v>Juil_Août</v>
      </c>
      <c r="B209" s="197">
        <f t="shared" si="24"/>
        <v>44402</v>
      </c>
      <c r="C209" s="145">
        <f t="shared" si="22"/>
        <v>44402</v>
      </c>
      <c r="D209" s="146">
        <f t="shared" si="23"/>
        <v>44402</v>
      </c>
      <c r="E209" s="240" t="str">
        <f t="shared" ca="1" si="26"/>
        <v/>
      </c>
      <c r="F209" s="33" t="str">
        <f t="shared" ca="1" si="27"/>
        <v/>
      </c>
      <c r="G209" s="275" t="str">
        <f ca="1">IFERROR(INDEX(INDIRECT($A209&amp;"!$A$5:$A$200",TRUE),MATCH(Planif!$B209,INDIRECT($A209&amp;"!$B$5:$B$200",TRUE),0)+RIGHT(G$2,1)-1,1),"")</f>
        <v/>
      </c>
      <c r="H209" s="138" t="str">
        <f ca="1">IFERROR(INDEX(INDIRECT($A209&amp;"!$X$5:$X$200",TRUE),MATCH(Planif!$B209,INDIRECT($A209&amp;"!$B$5:$B$200",TRUE),0)+RIGHT(G$2,1)-1,1),"")</f>
        <v/>
      </c>
      <c r="I209" s="139" t="str">
        <f ca="1">IFERROR(INDEX(INDIRECT($A209&amp;"!$Y$5:$Y$200",TRUE),MATCH(Planif!$B209,INDIRECT($A209&amp;"!$B$5:$B$200",TRUE),0)+RIGHT(G$2,1)-1,1),"")</f>
        <v/>
      </c>
      <c r="J209" s="255"/>
      <c r="K209" s="140"/>
      <c r="L209" s="427" t="str">
        <f ca="1">IFERROR(IF(COUNTIF(INDIRECT($A209&amp;"!$B$5:$B$196",TRUE),Planif!$B209)&gt;=VALUE(RIGHT(L$2,1)),INDEX(INDIRECT($A209&amp;"!$A$5:$A$196",TRUE),MATCH(Planif!$B209,INDIRECT($A209&amp;"!$B$5:$B$196",TRUE),0)+RIGHT(L$2,1)-1,1),""),"")</f>
        <v/>
      </c>
      <c r="M209" s="141" t="str">
        <f ca="1">IFERROR(IF(COUNTIF(INDIRECT($A209&amp;"!$B$5:$B$196",TRUE),Planif!$B209)&gt;=VALUE(RIGHT(L$2,1)),INDEX(INDIRECT($A209&amp;"!$X$5:$X$196",TRUE),MATCH(Planif!$B209,INDIRECT($A209&amp;"!$B$5:$B$196",TRUE),0)+RIGHT(L$2,1)-1,1),""),"")</f>
        <v/>
      </c>
      <c r="N209" s="139" t="str">
        <f ca="1">IFERROR(IF(COUNTIF(INDIRECT($A209&amp;"!$B$5:$B$196",TRUE),Planif!$B209)&gt;=VALUE(RIGHT(L$2,1)),INDEX(INDIRECT($A209&amp;"!$Y$5:$Y$196",TRUE),MATCH(Planif!$B209,INDIRECT($A209&amp;"!$B$5:$B$196",TRUE),0)+RIGHT(L$2,1)-1,1),""),"")</f>
        <v/>
      </c>
      <c r="O209" s="255"/>
      <c r="P209" s="142"/>
      <c r="Q209" s="137" t="str">
        <f ca="1">IFERROR(IF(COUNTIF(INDIRECT($A209&amp;"!$B$5:$B$196",TRUE),Planif!$B209)&gt;=VALUE(RIGHT(Q$2,1)),INDEX(INDIRECT($A209&amp;"!$A$5:$A$196",TRUE),MATCH(Planif!$B209,INDIRECT($A209&amp;"!$B$5:$B$196",TRUE),0)+RIGHT(Q$2,1)-1,1),""),"")</f>
        <v/>
      </c>
      <c r="R209" s="138" t="str">
        <f ca="1">IFERROR(IF(COUNTIF(INDIRECT($A209&amp;"!$B$5:$B$196",TRUE),Planif!$B209)&gt;=VALUE(RIGHT(Q$2,1)),INDEX(INDIRECT($A209&amp;"!$X$5:$X$196",TRUE),MATCH(Planif!$B209,INDIRECT($A209&amp;"!$B$5:$B$196",TRUE),0)+RIGHT(Q$2,1)-1,1),""),"")</f>
        <v/>
      </c>
      <c r="S209" s="139" t="str">
        <f ca="1">IFERROR(IF(COUNTIF(INDIRECT($A209&amp;"!$B$5:$B$196",TRUE),Planif!$B209)&gt;=VALUE(RIGHT(Q$2,1)),INDEX(INDIRECT($A209&amp;"!$Y$5:$Y$196",TRUE),MATCH(Planif!$B209,INDIRECT($A209&amp;"!$B$5:$B$196",TRUE),0)+RIGHT(Q$2,1)-1,1),""),"")</f>
        <v/>
      </c>
      <c r="T209" s="255"/>
      <c r="U209" s="140"/>
      <c r="V209" s="137" t="str">
        <f ca="1">IFERROR(IF(COUNTIF(INDIRECT($A209&amp;"!$B$5:$B$196",TRUE),Planif!$B209)&gt;=VALUE(RIGHT(V$2,1)),INDEX(INDIRECT($A209&amp;"!$A$5:$A$196",TRUE),MATCH(Planif!$B209,INDIRECT($A209&amp;"!$B$5:$B$196",TRUE),0)+RIGHT(V$2,1)-1,1),""),"")</f>
        <v/>
      </c>
      <c r="W209" s="141" t="str">
        <f ca="1">IFERROR(IF(COUNTIF(INDIRECT($A209&amp;"!$B$5:$B$196",TRUE),Planif!$B209)&gt;=VALUE(RIGHT(V$2,1)),INDEX(INDIRECT($A209&amp;"!$X$5:$X$196",TRUE),MATCH(Planif!$B209,INDIRECT($A209&amp;"!$B$5:$B$196",TRUE),0)+RIGHT(V$2,1)-1,1),""),"")</f>
        <v/>
      </c>
      <c r="X209" s="139" t="str">
        <f ca="1">IFERROR(IF(COUNTIF(INDIRECT($A209&amp;"!$B$5:$B$196",TRUE),Planif!$B209)&gt;=VALUE(RIGHT(V$2,1)),INDEX(INDIRECT($A209&amp;"!$Y$5:$Y$196",TRUE),MATCH(Planif!$B209,INDIRECT($A209&amp;"!$B$5:$B$196",TRUE),0)+RIGHT(V$2,1)-1,1),""),"")</f>
        <v/>
      </c>
      <c r="Y209" s="255"/>
      <c r="Z209" s="143"/>
      <c r="AA209" s="21"/>
    </row>
    <row r="210" spans="1:27" s="455" customFormat="1" ht="15" customHeight="1" x14ac:dyDescent="0.2">
      <c r="A210" s="459" t="str">
        <f t="shared" si="25"/>
        <v>Juil_Août</v>
      </c>
      <c r="B210" s="197">
        <f t="shared" si="24"/>
        <v>44403</v>
      </c>
      <c r="C210" s="145">
        <f t="shared" si="22"/>
        <v>44403</v>
      </c>
      <c r="D210" s="146">
        <f t="shared" si="23"/>
        <v>44403</v>
      </c>
      <c r="E210" s="241" t="str">
        <f t="shared" ca="1" si="26"/>
        <v/>
      </c>
      <c r="F210" s="34" t="str">
        <f t="shared" ca="1" si="27"/>
        <v/>
      </c>
      <c r="G210" s="454" t="str">
        <f ca="1">IFERROR(INDEX(INDIRECT($A210&amp;"!$A$5:$A$200",TRUE),MATCH(Planif!$B210,INDIRECT($A210&amp;"!$B$5:$B$200",TRUE),0)+RIGHT(G$2,1)-1,1),"")</f>
        <v/>
      </c>
      <c r="H210" s="148" t="str">
        <f ca="1">IFERROR(INDEX(INDIRECT($A210&amp;"!$X$5:$X$200",TRUE),MATCH(Planif!$B210,INDIRECT($A210&amp;"!$B$5:$B$200",TRUE),0)+RIGHT(G$2,1)-1,1),"")</f>
        <v/>
      </c>
      <c r="I210" s="149" t="str">
        <f ca="1">IFERROR(INDEX(INDIRECT($A210&amp;"!$Y$5:$Y$200",TRUE),MATCH(Planif!$B210,INDIRECT($A210&amp;"!$B$5:$B$200",TRUE),0)+RIGHT(G$2,1)-1,1),"")</f>
        <v/>
      </c>
      <c r="J210" s="256"/>
      <c r="K210" s="150"/>
      <c r="L210" s="428" t="str">
        <f ca="1">IFERROR(IF(COUNTIF(INDIRECT($A210&amp;"!$B$5:$B$196",TRUE),Planif!$B210)&gt;=VALUE(RIGHT(L$2,1)),INDEX(INDIRECT($A210&amp;"!$A$5:$A$196",TRUE),MATCH(Planif!$B210,INDIRECT($A210&amp;"!$B$5:$B$196",TRUE),0)+RIGHT(L$2,1)-1,1),""),"")</f>
        <v/>
      </c>
      <c r="M210" s="151" t="str">
        <f ca="1">IFERROR(IF(COUNTIF(INDIRECT($A210&amp;"!$B$5:$B$196",TRUE),Planif!$B210)&gt;=VALUE(RIGHT(L$2,1)),INDEX(INDIRECT($A210&amp;"!$X$5:$X$196",TRUE),MATCH(Planif!$B210,INDIRECT($A210&amp;"!$B$5:$B$196",TRUE),0)+RIGHT(L$2,1)-1,1),""),"")</f>
        <v/>
      </c>
      <c r="N210" s="149" t="str">
        <f ca="1">IFERROR(IF(COUNTIF(INDIRECT($A210&amp;"!$B$5:$B$196",TRUE),Planif!$B210)&gt;=VALUE(RIGHT(L$2,1)),INDEX(INDIRECT($A210&amp;"!$Y$5:$Y$196",TRUE),MATCH(Planif!$B210,INDIRECT($A210&amp;"!$B$5:$B$196",TRUE),0)+RIGHT(L$2,1)-1,1),""),"")</f>
        <v/>
      </c>
      <c r="O210" s="256"/>
      <c r="P210" s="152"/>
      <c r="Q210" s="147" t="str">
        <f ca="1">IFERROR(IF(COUNTIF(INDIRECT($A210&amp;"!$B$5:$B$196",TRUE),Planif!$B210)&gt;=VALUE(RIGHT(Q$2,1)),INDEX(INDIRECT($A210&amp;"!$A$5:$A$196",TRUE),MATCH(Planif!$B210,INDIRECT($A210&amp;"!$B$5:$B$196",TRUE),0)+RIGHT(Q$2,1)-1,1),""),"")</f>
        <v/>
      </c>
      <c r="R210" s="148" t="str">
        <f ca="1">IFERROR(IF(COUNTIF(INDIRECT($A210&amp;"!$B$5:$B$196",TRUE),Planif!$B210)&gt;=VALUE(RIGHT(Q$2,1)),INDEX(INDIRECT($A210&amp;"!$X$5:$X$196",TRUE),MATCH(Planif!$B210,INDIRECT($A210&amp;"!$B$5:$B$196",TRUE),0)+RIGHT(Q$2,1)-1,1),""),"")</f>
        <v/>
      </c>
      <c r="S210" s="149" t="str">
        <f ca="1">IFERROR(IF(COUNTIF(INDIRECT($A210&amp;"!$B$5:$B$196",TRUE),Planif!$B210)&gt;=VALUE(RIGHT(Q$2,1)),INDEX(INDIRECT($A210&amp;"!$Y$5:$Y$196",TRUE),MATCH(Planif!$B210,INDIRECT($A210&amp;"!$B$5:$B$196",TRUE),0)+RIGHT(Q$2,1)-1,1),""),"")</f>
        <v/>
      </c>
      <c r="T210" s="256"/>
      <c r="U210" s="150"/>
      <c r="V210" s="147" t="str">
        <f ca="1">IFERROR(IF(COUNTIF(INDIRECT($A210&amp;"!$B$5:$B$196",TRUE),Planif!$B210)&gt;=VALUE(RIGHT(V$2,1)),INDEX(INDIRECT($A210&amp;"!$A$5:$A$196",TRUE),MATCH(Planif!$B210,INDIRECT($A210&amp;"!$B$5:$B$196",TRUE),0)+RIGHT(V$2,1)-1,1),""),"")</f>
        <v/>
      </c>
      <c r="W210" s="151" t="str">
        <f ca="1">IFERROR(IF(COUNTIF(INDIRECT($A210&amp;"!$B$5:$B$196",TRUE),Planif!$B210)&gt;=VALUE(RIGHT(V$2,1)),INDEX(INDIRECT($A210&amp;"!$X$5:$X$196",TRUE),MATCH(Planif!$B210,INDIRECT($A210&amp;"!$B$5:$B$196",TRUE),0)+RIGHT(V$2,1)-1,1),""),"")</f>
        <v/>
      </c>
      <c r="X210" s="149" t="str">
        <f ca="1">IFERROR(IF(COUNTIF(INDIRECT($A210&amp;"!$B$5:$B$196",TRUE),Planif!$B210)&gt;=VALUE(RIGHT(V$2,1)),INDEX(INDIRECT($A210&amp;"!$Y$5:$Y$196",TRUE),MATCH(Planif!$B210,INDIRECT($A210&amp;"!$B$5:$B$196",TRUE),0)+RIGHT(V$2,1)-1,1),""),"")</f>
        <v/>
      </c>
      <c r="Y210" s="256"/>
      <c r="Z210" s="153"/>
      <c r="AA210" s="21"/>
    </row>
    <row r="211" spans="1:27" s="455" customFormat="1" ht="15" customHeight="1" x14ac:dyDescent="0.2">
      <c r="A211" s="459" t="str">
        <f t="shared" si="25"/>
        <v>Juil_Août</v>
      </c>
      <c r="B211" s="197">
        <f t="shared" si="24"/>
        <v>44404</v>
      </c>
      <c r="C211" s="145">
        <f t="shared" si="22"/>
        <v>44404</v>
      </c>
      <c r="D211" s="146">
        <f t="shared" si="23"/>
        <v>44404</v>
      </c>
      <c r="E211" s="240" t="str">
        <f t="shared" ca="1" si="26"/>
        <v/>
      </c>
      <c r="F211" s="33" t="str">
        <f t="shared" ca="1" si="27"/>
        <v/>
      </c>
      <c r="G211" s="275" t="str">
        <f ca="1">IFERROR(INDEX(INDIRECT($A211&amp;"!$A$5:$A$200",TRUE),MATCH(Planif!$B211,INDIRECT($A211&amp;"!$B$5:$B$200",TRUE),0)+RIGHT(G$2,1)-1,1),"")</f>
        <v>Monday Night Skate</v>
      </c>
      <c r="H211" s="138">
        <f ca="1">IFERROR(INDEX(INDIRECT($A211&amp;"!$X$5:$X$200",TRUE),MATCH(Planif!$B211,INDIRECT($A211&amp;"!$B$5:$B$200",TRUE),0)+RIGHT(G$2,1)-1,1),"")</f>
        <v>0</v>
      </c>
      <c r="I211" s="139">
        <f ca="1">IFERROR(INDEX(INDIRECT($A211&amp;"!$Y$5:$Y$200",TRUE),MATCH(Planif!$B211,INDIRECT($A211&amp;"!$B$5:$B$200",TRUE),0)+RIGHT(G$2,1)-1,1),"")</f>
        <v>0</v>
      </c>
      <c r="J211" s="255"/>
      <c r="K211" s="140"/>
      <c r="L211" s="427" t="str">
        <f ca="1">IFERROR(IF(COUNTIF(INDIRECT($A211&amp;"!$B$5:$B$196",TRUE),Planif!$B211)&gt;=VALUE(RIGHT(L$2,1)),INDEX(INDIRECT($A211&amp;"!$A$5:$A$196",TRUE),MATCH(Planif!$B211,INDIRECT($A211&amp;"!$B$5:$B$196",TRUE),0)+RIGHT(L$2,1)-1,1),""),"")</f>
        <v/>
      </c>
      <c r="M211" s="141" t="str">
        <f ca="1">IFERROR(IF(COUNTIF(INDIRECT($A211&amp;"!$B$5:$B$196",TRUE),Planif!$B211)&gt;=VALUE(RIGHT(L$2,1)),INDEX(INDIRECT($A211&amp;"!$X$5:$X$196",TRUE),MATCH(Planif!$B211,INDIRECT($A211&amp;"!$B$5:$B$196",TRUE),0)+RIGHT(L$2,1)-1,1),""),"")</f>
        <v/>
      </c>
      <c r="N211" s="139" t="str">
        <f ca="1">IFERROR(IF(COUNTIF(INDIRECT($A211&amp;"!$B$5:$B$196",TRUE),Planif!$B211)&gt;=VALUE(RIGHT(L$2,1)),INDEX(INDIRECT($A211&amp;"!$Y$5:$Y$196",TRUE),MATCH(Planif!$B211,INDIRECT($A211&amp;"!$B$5:$B$196",TRUE),0)+RIGHT(L$2,1)-1,1),""),"")</f>
        <v/>
      </c>
      <c r="O211" s="255"/>
      <c r="P211" s="142"/>
      <c r="Q211" s="137" t="str">
        <f ca="1">IFERROR(IF(COUNTIF(INDIRECT($A211&amp;"!$B$5:$B$196",TRUE),Planif!$B211)&gt;=VALUE(RIGHT(Q$2,1)),INDEX(INDIRECT($A211&amp;"!$A$5:$A$196",TRUE),MATCH(Planif!$B211,INDIRECT($A211&amp;"!$B$5:$B$196",TRUE),0)+RIGHT(Q$2,1)-1,1),""),"")</f>
        <v/>
      </c>
      <c r="R211" s="138" t="str">
        <f ca="1">IFERROR(IF(COUNTIF(INDIRECT($A211&amp;"!$B$5:$B$196",TRUE),Planif!$B211)&gt;=VALUE(RIGHT(Q$2,1)),INDEX(INDIRECT($A211&amp;"!$X$5:$X$196",TRUE),MATCH(Planif!$B211,INDIRECT($A211&amp;"!$B$5:$B$196",TRUE),0)+RIGHT(Q$2,1)-1,1),""),"")</f>
        <v/>
      </c>
      <c r="S211" s="139" t="str">
        <f ca="1">IFERROR(IF(COUNTIF(INDIRECT($A211&amp;"!$B$5:$B$196",TRUE),Planif!$B211)&gt;=VALUE(RIGHT(Q$2,1)),INDEX(INDIRECT($A211&amp;"!$Y$5:$Y$196",TRUE),MATCH(Planif!$B211,INDIRECT($A211&amp;"!$B$5:$B$196",TRUE),0)+RIGHT(Q$2,1)-1,1),""),"")</f>
        <v/>
      </c>
      <c r="T211" s="255"/>
      <c r="U211" s="140"/>
      <c r="V211" s="137" t="str">
        <f ca="1">IFERROR(IF(COUNTIF(INDIRECT($A211&amp;"!$B$5:$B$196",TRUE),Planif!$B211)&gt;=VALUE(RIGHT(V$2,1)),INDEX(INDIRECT($A211&amp;"!$A$5:$A$196",TRUE),MATCH(Planif!$B211,INDIRECT($A211&amp;"!$B$5:$B$196",TRUE),0)+RIGHT(V$2,1)-1,1),""),"")</f>
        <v/>
      </c>
      <c r="W211" s="141" t="str">
        <f ca="1">IFERROR(IF(COUNTIF(INDIRECT($A211&amp;"!$B$5:$B$196",TRUE),Planif!$B211)&gt;=VALUE(RIGHT(V$2,1)),INDEX(INDIRECT($A211&amp;"!$X$5:$X$196",TRUE),MATCH(Planif!$B211,INDIRECT($A211&amp;"!$B$5:$B$196",TRUE),0)+RIGHT(V$2,1)-1,1),""),"")</f>
        <v/>
      </c>
      <c r="X211" s="139" t="str">
        <f ca="1">IFERROR(IF(COUNTIF(INDIRECT($A211&amp;"!$B$5:$B$196",TRUE),Planif!$B211)&gt;=VALUE(RIGHT(V$2,1)),INDEX(INDIRECT($A211&amp;"!$Y$5:$Y$196",TRUE),MATCH(Planif!$B211,INDIRECT($A211&amp;"!$B$5:$B$196",TRUE),0)+RIGHT(V$2,1)-1,1),""),"")</f>
        <v/>
      </c>
      <c r="Y211" s="255"/>
      <c r="Z211" s="143"/>
      <c r="AA211" s="21"/>
    </row>
    <row r="212" spans="1:27" s="455" customFormat="1" ht="15" customHeight="1" x14ac:dyDescent="0.2">
      <c r="A212" s="459" t="str">
        <f t="shared" si="25"/>
        <v>Juil_Août</v>
      </c>
      <c r="B212" s="197">
        <f t="shared" si="24"/>
        <v>44405</v>
      </c>
      <c r="C212" s="145">
        <f t="shared" si="22"/>
        <v>44405</v>
      </c>
      <c r="D212" s="146">
        <f t="shared" si="23"/>
        <v>44405</v>
      </c>
      <c r="E212" s="241" t="str">
        <f t="shared" ca="1" si="26"/>
        <v/>
      </c>
      <c r="F212" s="34" t="str">
        <f t="shared" ca="1" si="27"/>
        <v/>
      </c>
      <c r="G212" s="428" t="str">
        <f ca="1">IFERROR(INDEX(INDIRECT($A212&amp;"!$A$5:$A$200",TRUE),MATCH(Planif!$B212,INDIRECT($A212&amp;"!$B$5:$B$200",TRUE),0)+RIGHT(G$2,1)-1,1),"")</f>
        <v/>
      </c>
      <c r="H212" s="148" t="str">
        <f ca="1">IFERROR(INDEX(INDIRECT($A212&amp;"!$X$5:$X$200",TRUE),MATCH(Planif!$B212,INDIRECT($A212&amp;"!$B$5:$B$200",TRUE),0)+RIGHT(G$2,1)-1,1),"")</f>
        <v/>
      </c>
      <c r="I212" s="149" t="str">
        <f ca="1">IFERROR(INDEX(INDIRECT($A212&amp;"!$Y$5:$Y$200",TRUE),MATCH(Planif!$B212,INDIRECT($A212&amp;"!$B$5:$B$200",TRUE),0)+RIGHT(G$2,1)-1,1),"")</f>
        <v/>
      </c>
      <c r="J212" s="256"/>
      <c r="K212" s="150"/>
      <c r="L212" s="428" t="str">
        <f ca="1">IFERROR(IF(COUNTIF(INDIRECT($A212&amp;"!$B$5:$B$196",TRUE),Planif!$B212)&gt;=VALUE(RIGHT(L$2,1)),INDEX(INDIRECT($A212&amp;"!$A$5:$A$196",TRUE),MATCH(Planif!$B212,INDIRECT($A212&amp;"!$B$5:$B$196",TRUE),0)+RIGHT(L$2,1)-1,1),""),"")</f>
        <v/>
      </c>
      <c r="M212" s="151" t="str">
        <f ca="1">IFERROR(IF(COUNTIF(INDIRECT($A212&amp;"!$B$5:$B$196",TRUE),Planif!$B212)&gt;=VALUE(RIGHT(L$2,1)),INDEX(INDIRECT($A212&amp;"!$X$5:$X$196",TRUE),MATCH(Planif!$B212,INDIRECT($A212&amp;"!$B$5:$B$196",TRUE),0)+RIGHT(L$2,1)-1,1),""),"")</f>
        <v/>
      </c>
      <c r="N212" s="149" t="str">
        <f ca="1">IFERROR(IF(COUNTIF(INDIRECT($A212&amp;"!$B$5:$B$196",TRUE),Planif!$B212)&gt;=VALUE(RIGHT(L$2,1)),INDEX(INDIRECT($A212&amp;"!$Y$5:$Y$196",TRUE),MATCH(Planif!$B212,INDIRECT($A212&amp;"!$B$5:$B$196",TRUE),0)+RIGHT(L$2,1)-1,1),""),"")</f>
        <v/>
      </c>
      <c r="O212" s="256"/>
      <c r="P212" s="152"/>
      <c r="Q212" s="147" t="str">
        <f ca="1">IFERROR(IF(COUNTIF(INDIRECT($A212&amp;"!$B$5:$B$196",TRUE),Planif!$B212)&gt;=VALUE(RIGHT(Q$2,1)),INDEX(INDIRECT($A212&amp;"!$A$5:$A$196",TRUE),MATCH(Planif!$B212,INDIRECT($A212&amp;"!$B$5:$B$196",TRUE),0)+RIGHT(Q$2,1)-1,1),""),"")</f>
        <v/>
      </c>
      <c r="R212" s="148" t="str">
        <f ca="1">IFERROR(IF(COUNTIF(INDIRECT($A212&amp;"!$B$5:$B$196",TRUE),Planif!$B212)&gt;=VALUE(RIGHT(Q$2,1)),INDEX(INDIRECT($A212&amp;"!$X$5:$X$196",TRUE),MATCH(Planif!$B212,INDIRECT($A212&amp;"!$B$5:$B$196",TRUE),0)+RIGHT(Q$2,1)-1,1),""),"")</f>
        <v/>
      </c>
      <c r="S212" s="149" t="str">
        <f ca="1">IFERROR(IF(COUNTIF(INDIRECT($A212&amp;"!$B$5:$B$196",TRUE),Planif!$B212)&gt;=VALUE(RIGHT(Q$2,1)),INDEX(INDIRECT($A212&amp;"!$Y$5:$Y$196",TRUE),MATCH(Planif!$B212,INDIRECT($A212&amp;"!$B$5:$B$196",TRUE),0)+RIGHT(Q$2,1)-1,1),""),"")</f>
        <v/>
      </c>
      <c r="T212" s="256"/>
      <c r="U212" s="150"/>
      <c r="V212" s="147" t="str">
        <f ca="1">IFERROR(IF(COUNTIF(INDIRECT($A212&amp;"!$B$5:$B$196",TRUE),Planif!$B212)&gt;=VALUE(RIGHT(V$2,1)),INDEX(INDIRECT($A212&amp;"!$A$5:$A$196",TRUE),MATCH(Planif!$B212,INDIRECT($A212&amp;"!$B$5:$B$196",TRUE),0)+RIGHT(V$2,1)-1,1),""),"")</f>
        <v/>
      </c>
      <c r="W212" s="151" t="str">
        <f ca="1">IFERROR(IF(COUNTIF(INDIRECT($A212&amp;"!$B$5:$B$196",TRUE),Planif!$B212)&gt;=VALUE(RIGHT(V$2,1)),INDEX(INDIRECT($A212&amp;"!$X$5:$X$196",TRUE),MATCH(Planif!$B212,INDIRECT($A212&amp;"!$B$5:$B$196",TRUE),0)+RIGHT(V$2,1)-1,1),""),"")</f>
        <v/>
      </c>
      <c r="X212" s="149" t="str">
        <f ca="1">IFERROR(IF(COUNTIF(INDIRECT($A212&amp;"!$B$5:$B$196",TRUE),Planif!$B212)&gt;=VALUE(RIGHT(V$2,1)),INDEX(INDIRECT($A212&amp;"!$Y$5:$Y$196",TRUE),MATCH(Planif!$B212,INDIRECT($A212&amp;"!$B$5:$B$196",TRUE),0)+RIGHT(V$2,1)-1,1),""),"")</f>
        <v/>
      </c>
      <c r="Y212" s="256"/>
      <c r="Z212" s="153"/>
      <c r="AA212" s="21"/>
    </row>
    <row r="213" spans="1:27" s="455" customFormat="1" ht="15" customHeight="1" x14ac:dyDescent="0.2">
      <c r="A213" s="459" t="str">
        <f t="shared" si="25"/>
        <v>Juil_Août</v>
      </c>
      <c r="B213" s="197">
        <f t="shared" si="24"/>
        <v>44406</v>
      </c>
      <c r="C213" s="145">
        <f t="shared" si="22"/>
        <v>44406</v>
      </c>
      <c r="D213" s="146">
        <f t="shared" si="23"/>
        <v>44406</v>
      </c>
      <c r="E213" s="240" t="str">
        <f t="shared" ca="1" si="26"/>
        <v/>
      </c>
      <c r="F213" s="33" t="str">
        <f t="shared" ca="1" si="27"/>
        <v/>
      </c>
      <c r="G213" s="427" t="str">
        <f ca="1">IFERROR(INDEX(INDIRECT($A213&amp;"!$A$5:$A$200",TRUE),MATCH(Planif!$B213,INDIRECT($A213&amp;"!$B$5:$B$200",TRUE),0)+RIGHT(G$2,1)-1,1),"")</f>
        <v/>
      </c>
      <c r="H213" s="138" t="str">
        <f ca="1">IFERROR(INDEX(INDIRECT($A213&amp;"!$X$5:$X$200",TRUE),MATCH(Planif!$B213,INDIRECT($A213&amp;"!$B$5:$B$200",TRUE),0)+RIGHT(G$2,1)-1,1),"")</f>
        <v/>
      </c>
      <c r="I213" s="139" t="str">
        <f ca="1">IFERROR(INDEX(INDIRECT($A213&amp;"!$Y$5:$Y$200",TRUE),MATCH(Planif!$B213,INDIRECT($A213&amp;"!$B$5:$B$200",TRUE),0)+RIGHT(G$2,1)-1,1),"")</f>
        <v/>
      </c>
      <c r="J213" s="255"/>
      <c r="K213" s="140"/>
      <c r="L213" s="427" t="str">
        <f ca="1">IFERROR(IF(COUNTIF(INDIRECT($A213&amp;"!$B$5:$B$196",TRUE),Planif!$B213)&gt;=VALUE(RIGHT(L$2,1)),INDEX(INDIRECT($A213&amp;"!$A$5:$A$196",TRUE),MATCH(Planif!$B213,INDIRECT($A213&amp;"!$B$5:$B$196",TRUE),0)+RIGHT(L$2,1)-1,1),""),"")</f>
        <v/>
      </c>
      <c r="M213" s="141" t="str">
        <f ca="1">IFERROR(IF(COUNTIF(INDIRECT($A213&amp;"!$B$5:$B$196",TRUE),Planif!$B213)&gt;=VALUE(RIGHT(L$2,1)),INDEX(INDIRECT($A213&amp;"!$X$5:$X$196",TRUE),MATCH(Planif!$B213,INDIRECT($A213&amp;"!$B$5:$B$196",TRUE),0)+RIGHT(L$2,1)-1,1),""),"")</f>
        <v/>
      </c>
      <c r="N213" s="139" t="str">
        <f ca="1">IFERROR(IF(COUNTIF(INDIRECT($A213&amp;"!$B$5:$B$196",TRUE),Planif!$B213)&gt;=VALUE(RIGHT(L$2,1)),INDEX(INDIRECT($A213&amp;"!$Y$5:$Y$196",TRUE),MATCH(Planif!$B213,INDIRECT($A213&amp;"!$B$5:$B$196",TRUE),0)+RIGHT(L$2,1)-1,1),""),"")</f>
        <v/>
      </c>
      <c r="O213" s="255"/>
      <c r="P213" s="142"/>
      <c r="Q213" s="137" t="str">
        <f ca="1">IFERROR(IF(COUNTIF(INDIRECT($A213&amp;"!$B$5:$B$196",TRUE),Planif!$B213)&gt;=VALUE(RIGHT(Q$2,1)),INDEX(INDIRECT($A213&amp;"!$A$5:$A$196",TRUE),MATCH(Planif!$B213,INDIRECT($A213&amp;"!$B$5:$B$196",TRUE),0)+RIGHT(Q$2,1)-1,1),""),"")</f>
        <v/>
      </c>
      <c r="R213" s="138" t="str">
        <f ca="1">IFERROR(IF(COUNTIF(INDIRECT($A213&amp;"!$B$5:$B$196",TRUE),Planif!$B213)&gt;=VALUE(RIGHT(Q$2,1)),INDEX(INDIRECT($A213&amp;"!$X$5:$X$196",TRUE),MATCH(Planif!$B213,INDIRECT($A213&amp;"!$B$5:$B$196",TRUE),0)+RIGHT(Q$2,1)-1,1),""),"")</f>
        <v/>
      </c>
      <c r="S213" s="139" t="str">
        <f ca="1">IFERROR(IF(COUNTIF(INDIRECT($A213&amp;"!$B$5:$B$196",TRUE),Planif!$B213)&gt;=VALUE(RIGHT(Q$2,1)),INDEX(INDIRECT($A213&amp;"!$Y$5:$Y$196",TRUE),MATCH(Planif!$B213,INDIRECT($A213&amp;"!$B$5:$B$196",TRUE),0)+RIGHT(Q$2,1)-1,1),""),"")</f>
        <v/>
      </c>
      <c r="T213" s="255"/>
      <c r="U213" s="140"/>
      <c r="V213" s="137" t="str">
        <f ca="1">IFERROR(IF(COUNTIF(INDIRECT($A213&amp;"!$B$5:$B$196",TRUE),Planif!$B213)&gt;=VALUE(RIGHT(V$2,1)),INDEX(INDIRECT($A213&amp;"!$A$5:$A$196",TRUE),MATCH(Planif!$B213,INDIRECT($A213&amp;"!$B$5:$B$196",TRUE),0)+RIGHT(V$2,1)-1,1),""),"")</f>
        <v/>
      </c>
      <c r="W213" s="141" t="str">
        <f ca="1">IFERROR(IF(COUNTIF(INDIRECT($A213&amp;"!$B$5:$B$196",TRUE),Planif!$B213)&gt;=VALUE(RIGHT(V$2,1)),INDEX(INDIRECT($A213&amp;"!$X$5:$X$196",TRUE),MATCH(Planif!$B213,INDIRECT($A213&amp;"!$B$5:$B$196",TRUE),0)+RIGHT(V$2,1)-1,1),""),"")</f>
        <v/>
      </c>
      <c r="X213" s="139" t="str">
        <f ca="1">IFERROR(IF(COUNTIF(INDIRECT($A213&amp;"!$B$5:$B$196",TRUE),Planif!$B213)&gt;=VALUE(RIGHT(V$2,1)),INDEX(INDIRECT($A213&amp;"!$Y$5:$Y$196",TRUE),MATCH(Planif!$B213,INDIRECT($A213&amp;"!$B$5:$B$196",TRUE),0)+RIGHT(V$2,1)-1,1),""),"")</f>
        <v/>
      </c>
      <c r="Y213" s="255"/>
      <c r="Z213" s="143"/>
      <c r="AA213" s="21"/>
    </row>
    <row r="214" spans="1:27" s="455" customFormat="1" ht="15" customHeight="1" x14ac:dyDescent="0.2">
      <c r="A214" s="459" t="str">
        <f t="shared" si="25"/>
        <v>Juil_Août</v>
      </c>
      <c r="B214" s="197">
        <f t="shared" si="24"/>
        <v>44407</v>
      </c>
      <c r="C214" s="145">
        <f t="shared" si="22"/>
        <v>44407</v>
      </c>
      <c r="D214" s="146">
        <f t="shared" si="23"/>
        <v>44407</v>
      </c>
      <c r="E214" s="241" t="str">
        <f t="shared" ca="1" si="26"/>
        <v/>
      </c>
      <c r="F214" s="34" t="str">
        <f t="shared" ca="1" si="27"/>
        <v/>
      </c>
      <c r="G214" s="428" t="str">
        <f ca="1">IFERROR(INDEX(INDIRECT($A214&amp;"!$A$5:$A$200",TRUE),MATCH(Planif!$B214,INDIRECT($A214&amp;"!$B$5:$B$200",TRUE),0)+RIGHT(G$2,1)-1,1),"")</f>
        <v/>
      </c>
      <c r="H214" s="148" t="str">
        <f ca="1">IFERROR(INDEX(INDIRECT($A214&amp;"!$X$5:$X$200",TRUE),MATCH(Planif!$B214,INDIRECT($A214&amp;"!$B$5:$B$200",TRUE),0)+RIGHT(G$2,1)-1,1),"")</f>
        <v/>
      </c>
      <c r="I214" s="149" t="str">
        <f ca="1">IFERROR(INDEX(INDIRECT($A214&amp;"!$Y$5:$Y$200",TRUE),MATCH(Planif!$B214,INDIRECT($A214&amp;"!$B$5:$B$200",TRUE),0)+RIGHT(G$2,1)-1,1),"")</f>
        <v/>
      </c>
      <c r="J214" s="256"/>
      <c r="K214" s="150"/>
      <c r="L214" s="428" t="str">
        <f ca="1">IFERROR(IF(COUNTIF(INDIRECT($A214&amp;"!$B$5:$B$196",TRUE),Planif!$B214)&gt;=VALUE(RIGHT(L$2,1)),INDEX(INDIRECT($A214&amp;"!$A$5:$A$196",TRUE),MATCH(Planif!$B214,INDIRECT($A214&amp;"!$B$5:$B$196",TRUE),0)+RIGHT(L$2,1)-1,1),""),"")</f>
        <v/>
      </c>
      <c r="M214" s="151" t="str">
        <f ca="1">IFERROR(IF(COUNTIF(INDIRECT($A214&amp;"!$B$5:$B$196",TRUE),Planif!$B214)&gt;=VALUE(RIGHT(L$2,1)),INDEX(INDIRECT($A214&amp;"!$X$5:$X$196",TRUE),MATCH(Planif!$B214,INDIRECT($A214&amp;"!$B$5:$B$196",TRUE),0)+RIGHT(L$2,1)-1,1),""),"")</f>
        <v/>
      </c>
      <c r="N214" s="149" t="str">
        <f ca="1">IFERROR(IF(COUNTIF(INDIRECT($A214&amp;"!$B$5:$B$196",TRUE),Planif!$B214)&gt;=VALUE(RIGHT(L$2,1)),INDEX(INDIRECT($A214&amp;"!$Y$5:$Y$196",TRUE),MATCH(Planif!$B214,INDIRECT($A214&amp;"!$B$5:$B$196",TRUE),0)+RIGHT(L$2,1)-1,1),""),"")</f>
        <v/>
      </c>
      <c r="O214" s="256"/>
      <c r="P214" s="152"/>
      <c r="Q214" s="147" t="str">
        <f ca="1">IFERROR(IF(COUNTIF(INDIRECT($A214&amp;"!$B$5:$B$196",TRUE),Planif!$B214)&gt;=VALUE(RIGHT(Q$2,1)),INDEX(INDIRECT($A214&amp;"!$A$5:$A$196",TRUE),MATCH(Planif!$B214,INDIRECT($A214&amp;"!$B$5:$B$196",TRUE),0)+RIGHT(Q$2,1)-1,1),""),"")</f>
        <v/>
      </c>
      <c r="R214" s="148" t="str">
        <f ca="1">IFERROR(IF(COUNTIF(INDIRECT($A214&amp;"!$B$5:$B$196",TRUE),Planif!$B214)&gt;=VALUE(RIGHT(Q$2,1)),INDEX(INDIRECT($A214&amp;"!$X$5:$X$196",TRUE),MATCH(Planif!$B214,INDIRECT($A214&amp;"!$B$5:$B$196",TRUE),0)+RIGHT(Q$2,1)-1,1),""),"")</f>
        <v/>
      </c>
      <c r="S214" s="149" t="str">
        <f ca="1">IFERROR(IF(COUNTIF(INDIRECT($A214&amp;"!$B$5:$B$196",TRUE),Planif!$B214)&gt;=VALUE(RIGHT(Q$2,1)),INDEX(INDIRECT($A214&amp;"!$Y$5:$Y$196",TRUE),MATCH(Planif!$B214,INDIRECT($A214&amp;"!$B$5:$B$196",TRUE),0)+RIGHT(Q$2,1)-1,1),""),"")</f>
        <v/>
      </c>
      <c r="T214" s="256"/>
      <c r="U214" s="150"/>
      <c r="V214" s="147" t="str">
        <f ca="1">IFERROR(IF(COUNTIF(INDIRECT($A214&amp;"!$B$5:$B$196",TRUE),Planif!$B214)&gt;=VALUE(RIGHT(V$2,1)),INDEX(INDIRECT($A214&amp;"!$A$5:$A$196",TRUE),MATCH(Planif!$B214,INDIRECT($A214&amp;"!$B$5:$B$196",TRUE),0)+RIGHT(V$2,1)-1,1),""),"")</f>
        <v/>
      </c>
      <c r="W214" s="151" t="str">
        <f ca="1">IFERROR(IF(COUNTIF(INDIRECT($A214&amp;"!$B$5:$B$196",TRUE),Planif!$B214)&gt;=VALUE(RIGHT(V$2,1)),INDEX(INDIRECT($A214&amp;"!$X$5:$X$196",TRUE),MATCH(Planif!$B214,INDIRECT($A214&amp;"!$B$5:$B$196",TRUE),0)+RIGHT(V$2,1)-1,1),""),"")</f>
        <v/>
      </c>
      <c r="X214" s="149" t="str">
        <f ca="1">IFERROR(IF(COUNTIF(INDIRECT($A214&amp;"!$B$5:$B$196",TRUE),Planif!$B214)&gt;=VALUE(RIGHT(V$2,1)),INDEX(INDIRECT($A214&amp;"!$Y$5:$Y$196",TRUE),MATCH(Planif!$B214,INDIRECT($A214&amp;"!$B$5:$B$196",TRUE),0)+RIGHT(V$2,1)-1,1),""),"")</f>
        <v/>
      </c>
      <c r="Y214" s="256"/>
      <c r="Z214" s="153"/>
      <c r="AA214" s="21"/>
    </row>
    <row r="215" spans="1:27" s="455" customFormat="1" ht="15" customHeight="1" thickBot="1" x14ac:dyDescent="0.25">
      <c r="A215" s="459" t="str">
        <f t="shared" si="25"/>
        <v>Juil_Août</v>
      </c>
      <c r="B215" s="198">
        <f t="shared" si="24"/>
        <v>44408</v>
      </c>
      <c r="C215" s="172">
        <f t="shared" si="22"/>
        <v>44408</v>
      </c>
      <c r="D215" s="173">
        <f t="shared" si="23"/>
        <v>44408</v>
      </c>
      <c r="E215" s="246" t="str">
        <f t="shared" ca="1" si="26"/>
        <v/>
      </c>
      <c r="F215" s="44" t="str">
        <f t="shared" ca="1" si="27"/>
        <v/>
      </c>
      <c r="G215" s="435" t="str">
        <f ca="1">IFERROR(INDEX(INDIRECT($A215&amp;"!$A$5:$A$200",TRUE),MATCH(Planif!$B215,INDIRECT($A215&amp;"!$B$5:$B$200",TRUE),0)+RIGHT(G$2,1)-1,1),"")</f>
        <v/>
      </c>
      <c r="H215" s="201" t="str">
        <f ca="1">IFERROR(INDEX(INDIRECT($A215&amp;"!$X$5:$X$200",TRUE),MATCH(Planif!$B215,INDIRECT($A215&amp;"!$B$5:$B$200",TRUE),0)+RIGHT(G$2,1)-1,1),"")</f>
        <v/>
      </c>
      <c r="I215" s="202" t="str">
        <f ca="1">IFERROR(INDEX(INDIRECT($A215&amp;"!$Y$5:$Y$200",TRUE),MATCH(Planif!$B215,INDIRECT($A215&amp;"!$B$5:$B$200",TRUE),0)+RIGHT(G$2,1)-1,1),"")</f>
        <v/>
      </c>
      <c r="J215" s="262"/>
      <c r="K215" s="203"/>
      <c r="L215" s="435" t="str">
        <f ca="1">IFERROR(IF(COUNTIF(INDIRECT($A215&amp;"!$B$5:$B$196",TRUE),Planif!$B215)&gt;=VALUE(RIGHT(L$2,1)),INDEX(INDIRECT($A215&amp;"!$A$5:$A$196",TRUE),MATCH(Planif!$B215,INDIRECT($A215&amp;"!$B$5:$B$196",TRUE),0)+RIGHT(L$2,1)-1,1),""),"")</f>
        <v/>
      </c>
      <c r="M215" s="204" t="str">
        <f ca="1">IFERROR(IF(COUNTIF(INDIRECT($A215&amp;"!$B$5:$B$196",TRUE),Planif!$B215)&gt;=VALUE(RIGHT(L$2,1)),INDEX(INDIRECT($A215&amp;"!$X$5:$X$196",TRUE),MATCH(Planif!$B215,INDIRECT($A215&amp;"!$B$5:$B$196",TRUE),0)+RIGHT(L$2,1)-1,1),""),"")</f>
        <v/>
      </c>
      <c r="N215" s="202" t="str">
        <f ca="1">IFERROR(IF(COUNTIF(INDIRECT($A215&amp;"!$B$5:$B$196",TRUE),Planif!$B215)&gt;=VALUE(RIGHT(L$2,1)),INDEX(INDIRECT($A215&amp;"!$Y$5:$Y$196",TRUE),MATCH(Planif!$B215,INDIRECT($A215&amp;"!$B$5:$B$196",TRUE),0)+RIGHT(L$2,1)-1,1),""),"")</f>
        <v/>
      </c>
      <c r="O215" s="262"/>
      <c r="P215" s="205"/>
      <c r="Q215" s="200" t="str">
        <f ca="1">IFERROR(IF(COUNTIF(INDIRECT($A215&amp;"!$B$5:$B$196",TRUE),Planif!$B215)&gt;=VALUE(RIGHT(Q$2,1)),INDEX(INDIRECT($A215&amp;"!$A$5:$A$196",TRUE),MATCH(Planif!$B215,INDIRECT($A215&amp;"!$B$5:$B$196",TRUE),0)+RIGHT(Q$2,1)-1,1),""),"")</f>
        <v/>
      </c>
      <c r="R215" s="201" t="str">
        <f ca="1">IFERROR(IF(COUNTIF(INDIRECT($A215&amp;"!$B$5:$B$196",TRUE),Planif!$B215)&gt;=VALUE(RIGHT(Q$2,1)),INDEX(INDIRECT($A215&amp;"!$X$5:$X$196",TRUE),MATCH(Planif!$B215,INDIRECT($A215&amp;"!$B$5:$B$196",TRUE),0)+RIGHT(Q$2,1)-1,1),""),"")</f>
        <v/>
      </c>
      <c r="S215" s="202" t="str">
        <f ca="1">IFERROR(IF(COUNTIF(INDIRECT($A215&amp;"!$B$5:$B$196",TRUE),Planif!$B215)&gt;=VALUE(RIGHT(Q$2,1)),INDEX(INDIRECT($A215&amp;"!$Y$5:$Y$196",TRUE),MATCH(Planif!$B215,INDIRECT($A215&amp;"!$B$5:$B$196",TRUE),0)+RIGHT(Q$2,1)-1,1),""),"")</f>
        <v/>
      </c>
      <c r="T215" s="262"/>
      <c r="U215" s="203"/>
      <c r="V215" s="200" t="str">
        <f ca="1">IFERROR(IF(COUNTIF(INDIRECT($A215&amp;"!$B$5:$B$196",TRUE),Planif!$B215)&gt;=VALUE(RIGHT(V$2,1)),INDEX(INDIRECT($A215&amp;"!$A$5:$A$196",TRUE),MATCH(Planif!$B215,INDIRECT($A215&amp;"!$B$5:$B$196",TRUE),0)+RIGHT(V$2,1)-1,1),""),"")</f>
        <v/>
      </c>
      <c r="W215" s="204" t="str">
        <f ca="1">IFERROR(IF(COUNTIF(INDIRECT($A215&amp;"!$B$5:$B$196",TRUE),Planif!$B215)&gt;=VALUE(RIGHT(V$2,1)),INDEX(INDIRECT($A215&amp;"!$X$5:$X$196",TRUE),MATCH(Planif!$B215,INDIRECT($A215&amp;"!$B$5:$B$196",TRUE),0)+RIGHT(V$2,1)-1,1),""),"")</f>
        <v/>
      </c>
      <c r="X215" s="202" t="str">
        <f ca="1">IFERROR(IF(COUNTIF(INDIRECT($A215&amp;"!$B$5:$B$196",TRUE),Planif!$B215)&gt;=VALUE(RIGHT(V$2,1)),INDEX(INDIRECT($A215&amp;"!$Y$5:$Y$196",TRUE),MATCH(Planif!$B215,INDIRECT($A215&amp;"!$B$5:$B$196",TRUE),0)+RIGHT(V$2,1)-1,1),""),"")</f>
        <v/>
      </c>
      <c r="Y215" s="262"/>
      <c r="Z215" s="206"/>
      <c r="AA215" s="21"/>
    </row>
    <row r="216" spans="1:27" s="455" customFormat="1" ht="15" customHeight="1" thickTop="1" x14ac:dyDescent="0.2">
      <c r="A216" s="459" t="str">
        <f t="shared" si="25"/>
        <v>Juil_Août</v>
      </c>
      <c r="B216" s="188">
        <f t="shared" si="24"/>
        <v>44409</v>
      </c>
      <c r="C216" s="145">
        <f t="shared" si="22"/>
        <v>44409</v>
      </c>
      <c r="D216" s="189">
        <f t="shared" si="23"/>
        <v>44409</v>
      </c>
      <c r="E216" s="248">
        <f t="shared" ca="1" si="26"/>
        <v>15</v>
      </c>
      <c r="F216" s="46">
        <f t="shared" ca="1" si="27"/>
        <v>15</v>
      </c>
      <c r="G216" s="438" t="str">
        <f ca="1">IFERROR(INDEX(INDIRECT($A216&amp;"!$A$5:$A$200",TRUE),MATCH(Planif!$B216,INDIRECT($A216&amp;"!$B$5:$B$200",TRUE),0)+RIGHT(G$2,1)-1,1),"")</f>
        <v>1er août Genthod</v>
      </c>
      <c r="H216" s="208">
        <f ca="1">IFERROR(INDEX(INDIRECT($A216&amp;"!$X$5:$X$200",TRUE),MATCH(Planif!$B216,INDIRECT($A216&amp;"!$B$5:$B$200",TRUE),0)+RIGHT(G$2,1)-1,1),"")</f>
        <v>0</v>
      </c>
      <c r="I216" s="209">
        <f ca="1">IFERROR(INDEX(INDIRECT($A216&amp;"!$Y$5:$Y$200",TRUE),MATCH(Planif!$B216,INDIRECT($A216&amp;"!$B$5:$B$200",TRUE),0)+RIGHT(G$2,1)-1,1),"")</f>
        <v>0</v>
      </c>
      <c r="J216" s="263"/>
      <c r="K216" s="210"/>
      <c r="L216" s="438" t="str">
        <f ca="1">IFERROR(IF(COUNTIF(INDIRECT($A216&amp;"!$B$5:$B$196",TRUE),Planif!$B216)&gt;=VALUE(RIGHT(L$2,1)),INDEX(INDIRECT($A216&amp;"!$A$5:$A$196",TRUE),MATCH(Planif!$B216,INDIRECT($A216&amp;"!$B$5:$B$196",TRUE),0)+RIGHT(L$2,1)-1,1),""),"")</f>
        <v>Réservés (prévision)</v>
      </c>
      <c r="M216" s="211">
        <f ca="1">IFERROR(IF(COUNTIF(INDIRECT($A216&amp;"!$B$5:$B$196",TRUE),Planif!$B216)&gt;=VALUE(RIGHT(L$2,1)),INDEX(INDIRECT($A216&amp;"!$X$5:$X$196",TRUE),MATCH(Planif!$B216,INDIRECT($A216&amp;"!$B$5:$B$196",TRUE),0)+RIGHT(L$2,1)-1,1),""),"")</f>
        <v>15</v>
      </c>
      <c r="N216" s="209">
        <f ca="1">IFERROR(IF(COUNTIF(INDIRECT($A216&amp;"!$B$5:$B$196",TRUE),Planif!$B216)&gt;=VALUE(RIGHT(L$2,1)),INDEX(INDIRECT($A216&amp;"!$Y$5:$Y$196",TRUE),MATCH(Planif!$B216,INDIRECT($A216&amp;"!$B$5:$B$196",TRUE),0)+RIGHT(L$2,1)-1,1),""),"")</f>
        <v>15</v>
      </c>
      <c r="O216" s="263"/>
      <c r="P216" s="212"/>
      <c r="Q216" s="207" t="str">
        <f ca="1">IFERROR(IF(COUNTIF(INDIRECT($A216&amp;"!$B$5:$B$196",TRUE),Planif!$B216)&gt;=VALUE(RIGHT(Q$2,1)),INDEX(INDIRECT($A216&amp;"!$A$5:$A$196",TRUE),MATCH(Planif!$B216,INDIRECT($A216&amp;"!$B$5:$B$196",TRUE),0)+RIGHT(Q$2,1)-1,1),""),"")</f>
        <v>1er Août Carouge</v>
      </c>
      <c r="R216" s="208">
        <f ca="1">IFERROR(IF(COUNTIF(INDIRECT($A216&amp;"!$B$5:$B$196",TRUE),Planif!$B216)&gt;=VALUE(RIGHT(Q$2,1)),INDEX(INDIRECT($A216&amp;"!$X$5:$X$196",TRUE),MATCH(Planif!$B216,INDIRECT($A216&amp;"!$B$5:$B$196",TRUE),0)+RIGHT(Q$2,1)-1,1),""),"")</f>
        <v>0</v>
      </c>
      <c r="S216" s="209">
        <f ca="1">IFERROR(IF(COUNTIF(INDIRECT($A216&amp;"!$B$5:$B$196",TRUE),Planif!$B216)&gt;=VALUE(RIGHT(Q$2,1)),INDEX(INDIRECT($A216&amp;"!$Y$5:$Y$196",TRUE),MATCH(Planif!$B216,INDIRECT($A216&amp;"!$B$5:$B$196",TRUE),0)+RIGHT(Q$2,1)-1,1),""),"")</f>
        <v>0</v>
      </c>
      <c r="T216" s="263"/>
      <c r="U216" s="210"/>
      <c r="V216" s="207" t="str">
        <f ca="1">IFERROR(IF(COUNTIF(INDIRECT($A216&amp;"!$B$5:$B$196",TRUE),Planif!$B216)&gt;=VALUE(RIGHT(V$2,1)),INDEX(INDIRECT($A216&amp;"!$A$5:$A$196",TRUE),MATCH(Planif!$B216,INDIRECT($A216&amp;"!$B$5:$B$196",TRUE),0)+RIGHT(V$2,1)-1,1),""),"")</f>
        <v>1er Août 
Gd-Saconnex</v>
      </c>
      <c r="W216" s="211">
        <f ca="1">IFERROR(IF(COUNTIF(INDIRECT($A216&amp;"!$B$5:$B$196",TRUE),Planif!$B216)&gt;=VALUE(RIGHT(V$2,1)),INDEX(INDIRECT($A216&amp;"!$X$5:$X$196",TRUE),MATCH(Planif!$B216,INDIRECT($A216&amp;"!$B$5:$B$196",TRUE),0)+RIGHT(V$2,1)-1,1),""),"")</f>
        <v>0</v>
      </c>
      <c r="X216" s="209">
        <f ca="1">IFERROR(IF(COUNTIF(INDIRECT($A216&amp;"!$B$5:$B$196",TRUE),Planif!$B216)&gt;=VALUE(RIGHT(V$2,1)),INDEX(INDIRECT($A216&amp;"!$Y$5:$Y$196",TRUE),MATCH(Planif!$B216,INDIRECT($A216&amp;"!$B$5:$B$196",TRUE),0)+RIGHT(V$2,1)-1,1),""),"")</f>
        <v>0</v>
      </c>
      <c r="Y216" s="263"/>
      <c r="Z216" s="213"/>
      <c r="AA216" s="21"/>
    </row>
    <row r="217" spans="1:27" s="455" customFormat="1" ht="15" customHeight="1" x14ac:dyDescent="0.2">
      <c r="A217" s="459" t="str">
        <f t="shared" si="25"/>
        <v>Juil_Août</v>
      </c>
      <c r="B217" s="197">
        <f t="shared" si="24"/>
        <v>44410</v>
      </c>
      <c r="C217" s="145">
        <f t="shared" si="22"/>
        <v>44410</v>
      </c>
      <c r="D217" s="146">
        <f t="shared" si="23"/>
        <v>44410</v>
      </c>
      <c r="E217" s="240" t="str">
        <f t="shared" ca="1" si="26"/>
        <v/>
      </c>
      <c r="F217" s="33" t="str">
        <f t="shared" ca="1" si="27"/>
        <v/>
      </c>
      <c r="G217" s="427" t="str">
        <f ca="1">IFERROR(INDEX(INDIRECT($A217&amp;"!$A$5:$A$200",TRUE),MATCH(Planif!$B217,INDIRECT($A217&amp;"!$B$5:$B$200",TRUE),0)+RIGHT(G$2,1)-1,1),"")</f>
        <v/>
      </c>
      <c r="H217" s="138" t="str">
        <f ca="1">IFERROR(INDEX(INDIRECT($A217&amp;"!$X$5:$X$200",TRUE),MATCH(Planif!$B217,INDIRECT($A217&amp;"!$B$5:$B$200",TRUE),0)+RIGHT(G$2,1)-1,1),"")</f>
        <v/>
      </c>
      <c r="I217" s="139" t="str">
        <f ca="1">IFERROR(INDEX(INDIRECT($A217&amp;"!$Y$5:$Y$200",TRUE),MATCH(Planif!$B217,INDIRECT($A217&amp;"!$B$5:$B$200",TRUE),0)+RIGHT(G$2,1)-1,1),"")</f>
        <v/>
      </c>
      <c r="J217" s="255"/>
      <c r="K217" s="140"/>
      <c r="L217" s="427" t="str">
        <f ca="1">IFERROR(IF(COUNTIF(INDIRECT($A217&amp;"!$B$5:$B$196",TRUE),Planif!$B217)&gt;=VALUE(RIGHT(L$2,1)),INDEX(INDIRECT($A217&amp;"!$A$5:$A$196",TRUE),MATCH(Planif!$B217,INDIRECT($A217&amp;"!$B$5:$B$196",TRUE),0)+RIGHT(L$2,1)-1,1),""),"")</f>
        <v/>
      </c>
      <c r="M217" s="141" t="str">
        <f ca="1">IFERROR(IF(COUNTIF(INDIRECT($A217&amp;"!$B$5:$B$196",TRUE),Planif!$B217)&gt;=VALUE(RIGHT(L$2,1)),INDEX(INDIRECT($A217&amp;"!$X$5:$X$196",TRUE),MATCH(Planif!$B217,INDIRECT($A217&amp;"!$B$5:$B$196",TRUE),0)+RIGHT(L$2,1)-1,1),""),"")</f>
        <v/>
      </c>
      <c r="N217" s="139" t="str">
        <f ca="1">IFERROR(IF(COUNTIF(INDIRECT($A217&amp;"!$B$5:$B$196",TRUE),Planif!$B217)&gt;=VALUE(RIGHT(L$2,1)),INDEX(INDIRECT($A217&amp;"!$Y$5:$Y$196",TRUE),MATCH(Planif!$B217,INDIRECT($A217&amp;"!$B$5:$B$196",TRUE),0)+RIGHT(L$2,1)-1,1),""),"")</f>
        <v/>
      </c>
      <c r="O217" s="255"/>
      <c r="P217" s="142"/>
      <c r="Q217" s="137" t="str">
        <f ca="1">IFERROR(IF(COUNTIF(INDIRECT($A217&amp;"!$B$5:$B$196",TRUE),Planif!$B217)&gt;=VALUE(RIGHT(Q$2,1)),INDEX(INDIRECT($A217&amp;"!$A$5:$A$196",TRUE),MATCH(Planif!$B217,INDIRECT($A217&amp;"!$B$5:$B$196",TRUE),0)+RIGHT(Q$2,1)-1,1),""),"")</f>
        <v/>
      </c>
      <c r="R217" s="138" t="str">
        <f ca="1">IFERROR(IF(COUNTIF(INDIRECT($A217&amp;"!$B$5:$B$196",TRUE),Planif!$B217)&gt;=VALUE(RIGHT(Q$2,1)),INDEX(INDIRECT($A217&amp;"!$X$5:$X$196",TRUE),MATCH(Planif!$B217,INDIRECT($A217&amp;"!$B$5:$B$196",TRUE),0)+RIGHT(Q$2,1)-1,1),""),"")</f>
        <v/>
      </c>
      <c r="S217" s="139" t="str">
        <f ca="1">IFERROR(IF(COUNTIF(INDIRECT($A217&amp;"!$B$5:$B$196",TRUE),Planif!$B217)&gt;=VALUE(RIGHT(Q$2,1)),INDEX(INDIRECT($A217&amp;"!$Y$5:$Y$196",TRUE),MATCH(Planif!$B217,INDIRECT($A217&amp;"!$B$5:$B$196",TRUE),0)+RIGHT(Q$2,1)-1,1),""),"")</f>
        <v/>
      </c>
      <c r="T217" s="255"/>
      <c r="U217" s="140"/>
      <c r="V217" s="137" t="str">
        <f ca="1">IFERROR(IF(COUNTIF(INDIRECT($A217&amp;"!$B$5:$B$196",TRUE),Planif!$B217)&gt;=VALUE(RIGHT(V$2,1)),INDEX(INDIRECT($A217&amp;"!$A$5:$A$196",TRUE),MATCH(Planif!$B217,INDIRECT($A217&amp;"!$B$5:$B$196",TRUE),0)+RIGHT(V$2,1)-1,1),""),"")</f>
        <v/>
      </c>
      <c r="W217" s="141" t="str">
        <f ca="1">IFERROR(IF(COUNTIF(INDIRECT($A217&amp;"!$B$5:$B$196",TRUE),Planif!$B217)&gt;=VALUE(RIGHT(V$2,1)),INDEX(INDIRECT($A217&amp;"!$X$5:$X$196",TRUE),MATCH(Planif!$B217,INDIRECT($A217&amp;"!$B$5:$B$196",TRUE),0)+RIGHT(V$2,1)-1,1),""),"")</f>
        <v/>
      </c>
      <c r="X217" s="139" t="str">
        <f ca="1">IFERROR(IF(COUNTIF(INDIRECT($A217&amp;"!$B$5:$B$196",TRUE),Planif!$B217)&gt;=VALUE(RIGHT(V$2,1)),INDEX(INDIRECT($A217&amp;"!$Y$5:$Y$196",TRUE),MATCH(Planif!$B217,INDIRECT($A217&amp;"!$B$5:$B$196",TRUE),0)+RIGHT(V$2,1)-1,1),""),"")</f>
        <v/>
      </c>
      <c r="Y217" s="255"/>
      <c r="Z217" s="143"/>
      <c r="AA217" s="21"/>
    </row>
    <row r="218" spans="1:27" s="455" customFormat="1" ht="15" customHeight="1" x14ac:dyDescent="0.2">
      <c r="A218" s="459" t="str">
        <f t="shared" si="25"/>
        <v>Juil_Août</v>
      </c>
      <c r="B218" s="197">
        <f t="shared" si="24"/>
        <v>44411</v>
      </c>
      <c r="C218" s="145">
        <f t="shared" si="22"/>
        <v>44411</v>
      </c>
      <c r="D218" s="146">
        <f t="shared" si="23"/>
        <v>44411</v>
      </c>
      <c r="E218" s="241" t="str">
        <f t="shared" ca="1" si="26"/>
        <v/>
      </c>
      <c r="F218" s="34" t="str">
        <f t="shared" ca="1" si="27"/>
        <v/>
      </c>
      <c r="G218" s="428" t="str">
        <f ca="1">IFERROR(INDEX(INDIRECT($A218&amp;"!$A$5:$A$200",TRUE),MATCH(Planif!$B218,INDIRECT($A218&amp;"!$B$5:$B$200",TRUE),0)+RIGHT(G$2,1)-1,1),"")</f>
        <v/>
      </c>
      <c r="H218" s="148" t="str">
        <f ca="1">IFERROR(INDEX(INDIRECT($A218&amp;"!$X$5:$X$200",TRUE),MATCH(Planif!$B218,INDIRECT($A218&amp;"!$B$5:$B$200",TRUE),0)+RIGHT(G$2,1)-1,1),"")</f>
        <v/>
      </c>
      <c r="I218" s="149" t="str">
        <f ca="1">IFERROR(INDEX(INDIRECT($A218&amp;"!$Y$5:$Y$200",TRUE),MATCH(Planif!$B218,INDIRECT($A218&amp;"!$B$5:$B$200",TRUE),0)+RIGHT(G$2,1)-1,1),"")</f>
        <v/>
      </c>
      <c r="J218" s="256"/>
      <c r="K218" s="150"/>
      <c r="L218" s="428" t="str">
        <f ca="1">IFERROR(IF(COUNTIF(INDIRECT($A218&amp;"!$B$5:$B$196",TRUE),Planif!$B218)&gt;=VALUE(RIGHT(L$2,1)),INDEX(INDIRECT($A218&amp;"!$A$5:$A$196",TRUE),MATCH(Planif!$B218,INDIRECT($A218&amp;"!$B$5:$B$196",TRUE),0)+RIGHT(L$2,1)-1,1),""),"")</f>
        <v/>
      </c>
      <c r="M218" s="151" t="str">
        <f ca="1">IFERROR(IF(COUNTIF(INDIRECT($A218&amp;"!$B$5:$B$196",TRUE),Planif!$B218)&gt;=VALUE(RIGHT(L$2,1)),INDEX(INDIRECT($A218&amp;"!$X$5:$X$196",TRUE),MATCH(Planif!$B218,INDIRECT($A218&amp;"!$B$5:$B$196",TRUE),0)+RIGHT(L$2,1)-1,1),""),"")</f>
        <v/>
      </c>
      <c r="N218" s="149" t="str">
        <f ca="1">IFERROR(IF(COUNTIF(INDIRECT($A218&amp;"!$B$5:$B$196",TRUE),Planif!$B218)&gt;=VALUE(RIGHT(L$2,1)),INDEX(INDIRECT($A218&amp;"!$Y$5:$Y$196",TRUE),MATCH(Planif!$B218,INDIRECT($A218&amp;"!$B$5:$B$196",TRUE),0)+RIGHT(L$2,1)-1,1),""),"")</f>
        <v/>
      </c>
      <c r="O218" s="256"/>
      <c r="P218" s="152"/>
      <c r="Q218" s="147" t="str">
        <f ca="1">IFERROR(IF(COUNTIF(INDIRECT($A218&amp;"!$B$5:$B$196",TRUE),Planif!$B218)&gt;=VALUE(RIGHT(Q$2,1)),INDEX(INDIRECT($A218&amp;"!$A$5:$A$196",TRUE),MATCH(Planif!$B218,INDIRECT($A218&amp;"!$B$5:$B$196",TRUE),0)+RIGHT(Q$2,1)-1,1),""),"")</f>
        <v/>
      </c>
      <c r="R218" s="148" t="str">
        <f ca="1">IFERROR(IF(COUNTIF(INDIRECT($A218&amp;"!$B$5:$B$196",TRUE),Planif!$B218)&gt;=VALUE(RIGHT(Q$2,1)),INDEX(INDIRECT($A218&amp;"!$X$5:$X$196",TRUE),MATCH(Planif!$B218,INDIRECT($A218&amp;"!$B$5:$B$196",TRUE),0)+RIGHT(Q$2,1)-1,1),""),"")</f>
        <v/>
      </c>
      <c r="S218" s="149" t="str">
        <f ca="1">IFERROR(IF(COUNTIF(INDIRECT($A218&amp;"!$B$5:$B$196",TRUE),Planif!$B218)&gt;=VALUE(RIGHT(Q$2,1)),INDEX(INDIRECT($A218&amp;"!$Y$5:$Y$196",TRUE),MATCH(Planif!$B218,INDIRECT($A218&amp;"!$B$5:$B$196",TRUE),0)+RIGHT(Q$2,1)-1,1),""),"")</f>
        <v/>
      </c>
      <c r="T218" s="256"/>
      <c r="U218" s="150"/>
      <c r="V218" s="147" t="str">
        <f ca="1">IFERROR(IF(COUNTIF(INDIRECT($A218&amp;"!$B$5:$B$196",TRUE),Planif!$B218)&gt;=VALUE(RIGHT(V$2,1)),INDEX(INDIRECT($A218&amp;"!$A$5:$A$196",TRUE),MATCH(Planif!$B218,INDIRECT($A218&amp;"!$B$5:$B$196",TRUE),0)+RIGHT(V$2,1)-1,1),""),"")</f>
        <v/>
      </c>
      <c r="W218" s="151" t="str">
        <f ca="1">IFERROR(IF(COUNTIF(INDIRECT($A218&amp;"!$B$5:$B$196",TRUE),Planif!$B218)&gt;=VALUE(RIGHT(V$2,1)),INDEX(INDIRECT($A218&amp;"!$X$5:$X$196",TRUE),MATCH(Planif!$B218,INDIRECT($A218&amp;"!$B$5:$B$196",TRUE),0)+RIGHT(V$2,1)-1,1),""),"")</f>
        <v/>
      </c>
      <c r="X218" s="149" t="str">
        <f ca="1">IFERROR(IF(COUNTIF(INDIRECT($A218&amp;"!$B$5:$B$196",TRUE),Planif!$B218)&gt;=VALUE(RIGHT(V$2,1)),INDEX(INDIRECT($A218&amp;"!$Y$5:$Y$196",TRUE),MATCH(Planif!$B218,INDIRECT($A218&amp;"!$B$5:$B$196",TRUE),0)+RIGHT(V$2,1)-1,1),""),"")</f>
        <v/>
      </c>
      <c r="Y218" s="256"/>
      <c r="Z218" s="153"/>
      <c r="AA218" s="21"/>
    </row>
    <row r="219" spans="1:27" s="455" customFormat="1" ht="15" customHeight="1" x14ac:dyDescent="0.2">
      <c r="A219" s="459" t="str">
        <f t="shared" si="25"/>
        <v>Juil_Août</v>
      </c>
      <c r="B219" s="197">
        <f t="shared" si="24"/>
        <v>44412</v>
      </c>
      <c r="C219" s="145">
        <f t="shared" si="22"/>
        <v>44412</v>
      </c>
      <c r="D219" s="146">
        <f t="shared" si="23"/>
        <v>44412</v>
      </c>
      <c r="E219" s="240" t="str">
        <f t="shared" ca="1" si="26"/>
        <v/>
      </c>
      <c r="F219" s="33" t="str">
        <f t="shared" ca="1" si="27"/>
        <v/>
      </c>
      <c r="G219" s="427" t="str">
        <f ca="1">IFERROR(INDEX(INDIRECT($A219&amp;"!$A$5:$A$200",TRUE),MATCH(Planif!$B219,INDIRECT($A219&amp;"!$B$5:$B$200",TRUE),0)+RIGHT(G$2,1)-1,1),"")</f>
        <v/>
      </c>
      <c r="H219" s="138" t="str">
        <f ca="1">IFERROR(INDEX(INDIRECT($A219&amp;"!$X$5:$X$200",TRUE),MATCH(Planif!$B219,INDIRECT($A219&amp;"!$B$5:$B$200",TRUE),0)+RIGHT(G$2,1)-1,1),"")</f>
        <v/>
      </c>
      <c r="I219" s="139" t="str">
        <f ca="1">IFERROR(INDEX(INDIRECT($A219&amp;"!$Y$5:$Y$200",TRUE),MATCH(Planif!$B219,INDIRECT($A219&amp;"!$B$5:$B$200",TRUE),0)+RIGHT(G$2,1)-1,1),"")</f>
        <v/>
      </c>
      <c r="J219" s="255"/>
      <c r="K219" s="140"/>
      <c r="L219" s="427" t="str">
        <f ca="1">IFERROR(IF(COUNTIF(INDIRECT($A219&amp;"!$B$5:$B$196",TRUE),Planif!$B219)&gt;=VALUE(RIGHT(L$2,1)),INDEX(INDIRECT($A219&amp;"!$A$5:$A$196",TRUE),MATCH(Planif!$B219,INDIRECT($A219&amp;"!$B$5:$B$196",TRUE),0)+RIGHT(L$2,1)-1,1),""),"")</f>
        <v/>
      </c>
      <c r="M219" s="141" t="str">
        <f ca="1">IFERROR(IF(COUNTIF(INDIRECT($A219&amp;"!$B$5:$B$196",TRUE),Planif!$B219)&gt;=VALUE(RIGHT(L$2,1)),INDEX(INDIRECT($A219&amp;"!$X$5:$X$196",TRUE),MATCH(Planif!$B219,INDIRECT($A219&amp;"!$B$5:$B$196",TRUE),0)+RIGHT(L$2,1)-1,1),""),"")</f>
        <v/>
      </c>
      <c r="N219" s="139" t="str">
        <f ca="1">IFERROR(IF(COUNTIF(INDIRECT($A219&amp;"!$B$5:$B$196",TRUE),Planif!$B219)&gt;=VALUE(RIGHT(L$2,1)),INDEX(INDIRECT($A219&amp;"!$Y$5:$Y$196",TRUE),MATCH(Planif!$B219,INDIRECT($A219&amp;"!$B$5:$B$196",TRUE),0)+RIGHT(L$2,1)-1,1),""),"")</f>
        <v/>
      </c>
      <c r="O219" s="255"/>
      <c r="P219" s="142"/>
      <c r="Q219" s="137" t="str">
        <f ca="1">IFERROR(IF(COUNTIF(INDIRECT($A219&amp;"!$B$5:$B$196",TRUE),Planif!$B219)&gt;=VALUE(RIGHT(Q$2,1)),INDEX(INDIRECT($A219&amp;"!$A$5:$A$196",TRUE),MATCH(Planif!$B219,INDIRECT($A219&amp;"!$B$5:$B$196",TRUE),0)+RIGHT(Q$2,1)-1,1),""),"")</f>
        <v/>
      </c>
      <c r="R219" s="138" t="str">
        <f ca="1">IFERROR(IF(COUNTIF(INDIRECT($A219&amp;"!$B$5:$B$196",TRUE),Planif!$B219)&gt;=VALUE(RIGHT(Q$2,1)),INDEX(INDIRECT($A219&amp;"!$X$5:$X$196",TRUE),MATCH(Planif!$B219,INDIRECT($A219&amp;"!$B$5:$B$196",TRUE),0)+RIGHT(Q$2,1)-1,1),""),"")</f>
        <v/>
      </c>
      <c r="S219" s="139" t="str">
        <f ca="1">IFERROR(IF(COUNTIF(INDIRECT($A219&amp;"!$B$5:$B$196",TRUE),Planif!$B219)&gt;=VALUE(RIGHT(Q$2,1)),INDEX(INDIRECT($A219&amp;"!$Y$5:$Y$196",TRUE),MATCH(Planif!$B219,INDIRECT($A219&amp;"!$B$5:$B$196",TRUE),0)+RIGHT(Q$2,1)-1,1),""),"")</f>
        <v/>
      </c>
      <c r="T219" s="255"/>
      <c r="U219" s="140"/>
      <c r="V219" s="137" t="str">
        <f ca="1">IFERROR(IF(COUNTIF(INDIRECT($A219&amp;"!$B$5:$B$196",TRUE),Planif!$B219)&gt;=VALUE(RIGHT(V$2,1)),INDEX(INDIRECT($A219&amp;"!$A$5:$A$196",TRUE),MATCH(Planif!$B219,INDIRECT($A219&amp;"!$B$5:$B$196",TRUE),0)+RIGHT(V$2,1)-1,1),""),"")</f>
        <v/>
      </c>
      <c r="W219" s="141" t="str">
        <f ca="1">IFERROR(IF(COUNTIF(INDIRECT($A219&amp;"!$B$5:$B$196",TRUE),Planif!$B219)&gt;=VALUE(RIGHT(V$2,1)),INDEX(INDIRECT($A219&amp;"!$X$5:$X$196",TRUE),MATCH(Planif!$B219,INDIRECT($A219&amp;"!$B$5:$B$196",TRUE),0)+RIGHT(V$2,1)-1,1),""),"")</f>
        <v/>
      </c>
      <c r="X219" s="139" t="str">
        <f ca="1">IFERROR(IF(COUNTIF(INDIRECT($A219&amp;"!$B$5:$B$196",TRUE),Planif!$B219)&gt;=VALUE(RIGHT(V$2,1)),INDEX(INDIRECT($A219&amp;"!$Y$5:$Y$196",TRUE),MATCH(Planif!$B219,INDIRECT($A219&amp;"!$B$5:$B$196",TRUE),0)+RIGHT(V$2,1)-1,1),""),"")</f>
        <v/>
      </c>
      <c r="Y219" s="255"/>
      <c r="Z219" s="143"/>
      <c r="AA219" s="21"/>
    </row>
    <row r="220" spans="1:27" s="455" customFormat="1" ht="15" customHeight="1" x14ac:dyDescent="0.2">
      <c r="A220" s="459" t="str">
        <f t="shared" si="25"/>
        <v>Juil_Août</v>
      </c>
      <c r="B220" s="197">
        <f t="shared" si="24"/>
        <v>44413</v>
      </c>
      <c r="C220" s="145">
        <f t="shared" si="22"/>
        <v>44413</v>
      </c>
      <c r="D220" s="146">
        <f t="shared" si="23"/>
        <v>44413</v>
      </c>
      <c r="E220" s="241" t="str">
        <f t="shared" ca="1" si="26"/>
        <v/>
      </c>
      <c r="F220" s="34" t="str">
        <f t="shared" ca="1" si="27"/>
        <v/>
      </c>
      <c r="G220" s="428" t="str">
        <f ca="1">IFERROR(INDEX(INDIRECT($A220&amp;"!$A$5:$A$200",TRUE),MATCH(Planif!$B220,INDIRECT($A220&amp;"!$B$5:$B$200",TRUE),0)+RIGHT(G$2,1)-1,1),"")</f>
        <v/>
      </c>
      <c r="H220" s="148" t="str">
        <f ca="1">IFERROR(INDEX(INDIRECT($A220&amp;"!$X$5:$X$200",TRUE),MATCH(Planif!$B220,INDIRECT($A220&amp;"!$B$5:$B$200",TRUE),0)+RIGHT(G$2,1)-1,1),"")</f>
        <v/>
      </c>
      <c r="I220" s="149" t="str">
        <f ca="1">IFERROR(INDEX(INDIRECT($A220&amp;"!$Y$5:$Y$200",TRUE),MATCH(Planif!$B220,INDIRECT($A220&amp;"!$B$5:$B$200",TRUE),0)+RIGHT(G$2,1)-1,1),"")</f>
        <v/>
      </c>
      <c r="J220" s="256"/>
      <c r="K220" s="150"/>
      <c r="L220" s="428" t="str">
        <f ca="1">IFERROR(IF(COUNTIF(INDIRECT($A220&amp;"!$B$5:$B$196",TRUE),Planif!$B220)&gt;=VALUE(RIGHT(L$2,1)),INDEX(INDIRECT($A220&amp;"!$A$5:$A$196",TRUE),MATCH(Planif!$B220,INDIRECT($A220&amp;"!$B$5:$B$196",TRUE),0)+RIGHT(L$2,1)-1,1),""),"")</f>
        <v/>
      </c>
      <c r="M220" s="151" t="str">
        <f ca="1">IFERROR(IF(COUNTIF(INDIRECT($A220&amp;"!$B$5:$B$196",TRUE),Planif!$B220)&gt;=VALUE(RIGHT(L$2,1)),INDEX(INDIRECT($A220&amp;"!$X$5:$X$196",TRUE),MATCH(Planif!$B220,INDIRECT($A220&amp;"!$B$5:$B$196",TRUE),0)+RIGHT(L$2,1)-1,1),""),"")</f>
        <v/>
      </c>
      <c r="N220" s="149" t="str">
        <f ca="1">IFERROR(IF(COUNTIF(INDIRECT($A220&amp;"!$B$5:$B$196",TRUE),Planif!$B220)&gt;=VALUE(RIGHT(L$2,1)),INDEX(INDIRECT($A220&amp;"!$Y$5:$Y$196",TRUE),MATCH(Planif!$B220,INDIRECT($A220&amp;"!$B$5:$B$196",TRUE),0)+RIGHT(L$2,1)-1,1),""),"")</f>
        <v/>
      </c>
      <c r="O220" s="256"/>
      <c r="P220" s="152"/>
      <c r="Q220" s="147" t="str">
        <f ca="1">IFERROR(IF(COUNTIF(INDIRECT($A220&amp;"!$B$5:$B$196",TRUE),Planif!$B220)&gt;=VALUE(RIGHT(Q$2,1)),INDEX(INDIRECT($A220&amp;"!$A$5:$A$196",TRUE),MATCH(Planif!$B220,INDIRECT($A220&amp;"!$B$5:$B$196",TRUE),0)+RIGHT(Q$2,1)-1,1),""),"")</f>
        <v/>
      </c>
      <c r="R220" s="148" t="str">
        <f ca="1">IFERROR(IF(COUNTIF(INDIRECT($A220&amp;"!$B$5:$B$196",TRUE),Planif!$B220)&gt;=VALUE(RIGHT(Q$2,1)),INDEX(INDIRECT($A220&amp;"!$X$5:$X$196",TRUE),MATCH(Planif!$B220,INDIRECT($A220&amp;"!$B$5:$B$196",TRUE),0)+RIGHT(Q$2,1)-1,1),""),"")</f>
        <v/>
      </c>
      <c r="S220" s="149" t="str">
        <f ca="1">IFERROR(IF(COUNTIF(INDIRECT($A220&amp;"!$B$5:$B$196",TRUE),Planif!$B220)&gt;=VALUE(RIGHT(Q$2,1)),INDEX(INDIRECT($A220&amp;"!$Y$5:$Y$196",TRUE),MATCH(Planif!$B220,INDIRECT($A220&amp;"!$B$5:$B$196",TRUE),0)+RIGHT(Q$2,1)-1,1),""),"")</f>
        <v/>
      </c>
      <c r="T220" s="256"/>
      <c r="U220" s="150"/>
      <c r="V220" s="147" t="str">
        <f ca="1">IFERROR(IF(COUNTIF(INDIRECT($A220&amp;"!$B$5:$B$196",TRUE),Planif!$B220)&gt;=VALUE(RIGHT(V$2,1)),INDEX(INDIRECT($A220&amp;"!$A$5:$A$196",TRUE),MATCH(Planif!$B220,INDIRECT($A220&amp;"!$B$5:$B$196",TRUE),0)+RIGHT(V$2,1)-1,1),""),"")</f>
        <v/>
      </c>
      <c r="W220" s="151" t="str">
        <f ca="1">IFERROR(IF(COUNTIF(INDIRECT($A220&amp;"!$B$5:$B$196",TRUE),Planif!$B220)&gt;=VALUE(RIGHT(V$2,1)),INDEX(INDIRECT($A220&amp;"!$X$5:$X$196",TRUE),MATCH(Planif!$B220,INDIRECT($A220&amp;"!$B$5:$B$196",TRUE),0)+RIGHT(V$2,1)-1,1),""),"")</f>
        <v/>
      </c>
      <c r="X220" s="149" t="str">
        <f ca="1">IFERROR(IF(COUNTIF(INDIRECT($A220&amp;"!$B$5:$B$196",TRUE),Planif!$B220)&gt;=VALUE(RIGHT(V$2,1)),INDEX(INDIRECT($A220&amp;"!$Y$5:$Y$196",TRUE),MATCH(Planif!$B220,INDIRECT($A220&amp;"!$B$5:$B$196",TRUE),0)+RIGHT(V$2,1)-1,1),""),"")</f>
        <v/>
      </c>
      <c r="Y220" s="256"/>
      <c r="Z220" s="153"/>
      <c r="AA220" s="21"/>
    </row>
    <row r="221" spans="1:27" s="455" customFormat="1" ht="15" customHeight="1" x14ac:dyDescent="0.2">
      <c r="A221" s="459" t="str">
        <f t="shared" si="25"/>
        <v>Juil_Août</v>
      </c>
      <c r="B221" s="197">
        <f t="shared" si="24"/>
        <v>44414</v>
      </c>
      <c r="C221" s="145">
        <f t="shared" si="22"/>
        <v>44414</v>
      </c>
      <c r="D221" s="146">
        <f t="shared" si="23"/>
        <v>44414</v>
      </c>
      <c r="E221" s="240" t="str">
        <f t="shared" ca="1" si="26"/>
        <v/>
      </c>
      <c r="F221" s="33" t="str">
        <f t="shared" ca="1" si="27"/>
        <v/>
      </c>
      <c r="G221" s="427" t="str">
        <f ca="1">IFERROR(INDEX(INDIRECT($A221&amp;"!$A$5:$A$200",TRUE),MATCH(Planif!$B221,INDIRECT($A221&amp;"!$B$5:$B$200",TRUE),0)+RIGHT(G$2,1)-1,1),"")</f>
        <v>Fête du village Laconnex</v>
      </c>
      <c r="H221" s="138">
        <f ca="1">IFERROR(INDEX(INDIRECT($A221&amp;"!$X$5:$X$200",TRUE),MATCH(Planif!$B221,INDIRECT($A221&amp;"!$B$5:$B$200",TRUE),0)+RIGHT(G$2,1)-1,1),"")</f>
        <v>0</v>
      </c>
      <c r="I221" s="139">
        <f ca="1">IFERROR(INDEX(INDIRECT($A221&amp;"!$Y$5:$Y$200",TRUE),MATCH(Planif!$B221,INDIRECT($A221&amp;"!$B$5:$B$200",TRUE),0)+RIGHT(G$2,1)-1,1),"")</f>
        <v>0</v>
      </c>
      <c r="J221" s="255"/>
      <c r="K221" s="140"/>
      <c r="L221" s="427" t="str">
        <f ca="1">IFERROR(IF(COUNTIF(INDIRECT($A221&amp;"!$B$5:$B$196",TRUE),Planif!$B221)&gt;=VALUE(RIGHT(L$2,1)),INDEX(INDIRECT($A221&amp;"!$A$5:$A$196",TRUE),MATCH(Planif!$B221,INDIRECT($A221&amp;"!$B$5:$B$196",TRUE),0)+RIGHT(L$2,1)-1,1),""),"")</f>
        <v/>
      </c>
      <c r="M221" s="141" t="str">
        <f ca="1">IFERROR(IF(COUNTIF(INDIRECT($A221&amp;"!$B$5:$B$196",TRUE),Planif!$B221)&gt;=VALUE(RIGHT(L$2,1)),INDEX(INDIRECT($A221&amp;"!$X$5:$X$196",TRUE),MATCH(Planif!$B221,INDIRECT($A221&amp;"!$B$5:$B$196",TRUE),0)+RIGHT(L$2,1)-1,1),""),"")</f>
        <v/>
      </c>
      <c r="N221" s="139" t="str">
        <f ca="1">IFERROR(IF(COUNTIF(INDIRECT($A221&amp;"!$B$5:$B$196",TRUE),Planif!$B221)&gt;=VALUE(RIGHT(L$2,1)),INDEX(INDIRECT($A221&amp;"!$Y$5:$Y$196",TRUE),MATCH(Planif!$B221,INDIRECT($A221&amp;"!$B$5:$B$196",TRUE),0)+RIGHT(L$2,1)-1,1),""),"")</f>
        <v/>
      </c>
      <c r="O221" s="255"/>
      <c r="P221" s="142"/>
      <c r="Q221" s="137" t="str">
        <f ca="1">IFERROR(IF(COUNTIF(INDIRECT($A221&amp;"!$B$5:$B$196",TRUE),Planif!$B221)&gt;=VALUE(RIGHT(Q$2,1)),INDEX(INDIRECT($A221&amp;"!$A$5:$A$196",TRUE),MATCH(Planif!$B221,INDIRECT($A221&amp;"!$B$5:$B$196",TRUE),0)+RIGHT(Q$2,1)-1,1),""),"")</f>
        <v/>
      </c>
      <c r="R221" s="138" t="str">
        <f ca="1">IFERROR(IF(COUNTIF(INDIRECT($A221&amp;"!$B$5:$B$196",TRUE),Planif!$B221)&gt;=VALUE(RIGHT(Q$2,1)),INDEX(INDIRECT($A221&amp;"!$X$5:$X$196",TRUE),MATCH(Planif!$B221,INDIRECT($A221&amp;"!$B$5:$B$196",TRUE),0)+RIGHT(Q$2,1)-1,1),""),"")</f>
        <v/>
      </c>
      <c r="S221" s="139" t="str">
        <f ca="1">IFERROR(IF(COUNTIF(INDIRECT($A221&amp;"!$B$5:$B$196",TRUE),Planif!$B221)&gt;=VALUE(RIGHT(Q$2,1)),INDEX(INDIRECT($A221&amp;"!$Y$5:$Y$196",TRUE),MATCH(Planif!$B221,INDIRECT($A221&amp;"!$B$5:$B$196",TRUE),0)+RIGHT(Q$2,1)-1,1),""),"")</f>
        <v/>
      </c>
      <c r="T221" s="255"/>
      <c r="U221" s="140"/>
      <c r="V221" s="137" t="str">
        <f ca="1">IFERROR(IF(COUNTIF(INDIRECT($A221&amp;"!$B$5:$B$196",TRUE),Planif!$B221)&gt;=VALUE(RIGHT(V$2,1)),INDEX(INDIRECT($A221&amp;"!$A$5:$A$196",TRUE),MATCH(Planif!$B221,INDIRECT($A221&amp;"!$B$5:$B$196",TRUE),0)+RIGHT(V$2,1)-1,1),""),"")</f>
        <v/>
      </c>
      <c r="W221" s="141" t="str">
        <f ca="1">IFERROR(IF(COUNTIF(INDIRECT($A221&amp;"!$B$5:$B$196",TRUE),Planif!$B221)&gt;=VALUE(RIGHT(V$2,1)),INDEX(INDIRECT($A221&amp;"!$X$5:$X$196",TRUE),MATCH(Planif!$B221,INDIRECT($A221&amp;"!$B$5:$B$196",TRUE),0)+RIGHT(V$2,1)-1,1),""),"")</f>
        <v/>
      </c>
      <c r="X221" s="139" t="str">
        <f ca="1">IFERROR(IF(COUNTIF(INDIRECT($A221&amp;"!$B$5:$B$196",TRUE),Planif!$B221)&gt;=VALUE(RIGHT(V$2,1)),INDEX(INDIRECT($A221&amp;"!$Y$5:$Y$196",TRUE),MATCH(Planif!$B221,INDIRECT($A221&amp;"!$B$5:$B$196",TRUE),0)+RIGHT(V$2,1)-1,1),""),"")</f>
        <v/>
      </c>
      <c r="Y221" s="255"/>
      <c r="Z221" s="143"/>
      <c r="AA221" s="21"/>
    </row>
    <row r="222" spans="1:27" s="455" customFormat="1" ht="15" customHeight="1" x14ac:dyDescent="0.2">
      <c r="A222" s="459" t="str">
        <f t="shared" si="25"/>
        <v>Juil_Août</v>
      </c>
      <c r="B222" s="197">
        <f t="shared" si="24"/>
        <v>44415</v>
      </c>
      <c r="C222" s="145">
        <f t="shared" si="22"/>
        <v>44415</v>
      </c>
      <c r="D222" s="146">
        <f t="shared" si="23"/>
        <v>44415</v>
      </c>
      <c r="E222" s="241" t="str">
        <f t="shared" ca="1" si="26"/>
        <v/>
      </c>
      <c r="F222" s="34" t="str">
        <f t="shared" ca="1" si="27"/>
        <v/>
      </c>
      <c r="G222" s="428" t="str">
        <f ca="1">IFERROR(INDEX(INDIRECT($A222&amp;"!$A$5:$A$200",TRUE),MATCH(Planif!$B222,INDIRECT($A222&amp;"!$B$5:$B$200",TRUE),0)+RIGHT(G$2,1)-1,1),"")</f>
        <v>Grands feux</v>
      </c>
      <c r="H222" s="148">
        <f ca="1">IFERROR(INDEX(INDIRECT($A222&amp;"!$X$5:$X$200",TRUE),MATCH(Planif!$B222,INDIRECT($A222&amp;"!$B$5:$B$200",TRUE),0)+RIGHT(G$2,1)-1,1),"")</f>
        <v>70</v>
      </c>
      <c r="I222" s="149">
        <f ca="1">IFERROR(INDEX(INDIRECT($A222&amp;"!$Y$5:$Y$200",TRUE),MATCH(Planif!$B222,INDIRECT($A222&amp;"!$B$5:$B$200",TRUE),0)+RIGHT(G$2,1)-1,1),"")</f>
        <v>0</v>
      </c>
      <c r="J222" s="256"/>
      <c r="K222" s="150"/>
      <c r="L222" s="428" t="str">
        <f ca="1">IFERROR(IF(COUNTIF(INDIRECT($A222&amp;"!$B$5:$B$196",TRUE),Planif!$B222)&gt;=VALUE(RIGHT(L$2,1)),INDEX(INDIRECT($A222&amp;"!$A$5:$A$196",TRUE),MATCH(Planif!$B222,INDIRECT($A222&amp;"!$B$5:$B$196",TRUE),0)+RIGHT(L$2,1)-1,1),""),"")</f>
        <v/>
      </c>
      <c r="M222" s="151" t="str">
        <f ca="1">IFERROR(IF(COUNTIF(INDIRECT($A222&amp;"!$B$5:$B$196",TRUE),Planif!$B222)&gt;=VALUE(RIGHT(L$2,1)),INDEX(INDIRECT($A222&amp;"!$X$5:$X$196",TRUE),MATCH(Planif!$B222,INDIRECT($A222&amp;"!$B$5:$B$196",TRUE),0)+RIGHT(L$2,1)-1,1),""),"")</f>
        <v/>
      </c>
      <c r="N222" s="149" t="str">
        <f ca="1">IFERROR(IF(COUNTIF(INDIRECT($A222&amp;"!$B$5:$B$196",TRUE),Planif!$B222)&gt;=VALUE(RIGHT(L$2,1)),INDEX(INDIRECT($A222&amp;"!$Y$5:$Y$196",TRUE),MATCH(Planif!$B222,INDIRECT($A222&amp;"!$B$5:$B$196",TRUE),0)+RIGHT(L$2,1)-1,1),""),"")</f>
        <v/>
      </c>
      <c r="O222" s="256"/>
      <c r="P222" s="152"/>
      <c r="Q222" s="147" t="str">
        <f ca="1">IFERROR(IF(COUNTIF(INDIRECT($A222&amp;"!$B$5:$B$196",TRUE),Planif!$B222)&gt;=VALUE(RIGHT(Q$2,1)),INDEX(INDIRECT($A222&amp;"!$A$5:$A$196",TRUE),MATCH(Planif!$B222,INDIRECT($A222&amp;"!$B$5:$B$196",TRUE),0)+RIGHT(Q$2,1)-1,1),""),"")</f>
        <v/>
      </c>
      <c r="R222" s="148" t="str">
        <f ca="1">IFERROR(IF(COUNTIF(INDIRECT($A222&amp;"!$B$5:$B$196",TRUE),Planif!$B222)&gt;=VALUE(RIGHT(Q$2,1)),INDEX(INDIRECT($A222&amp;"!$X$5:$X$196",TRUE),MATCH(Planif!$B222,INDIRECT($A222&amp;"!$B$5:$B$196",TRUE),0)+RIGHT(Q$2,1)-1,1),""),"")</f>
        <v/>
      </c>
      <c r="S222" s="149" t="str">
        <f ca="1">IFERROR(IF(COUNTIF(INDIRECT($A222&amp;"!$B$5:$B$196",TRUE),Planif!$B222)&gt;=VALUE(RIGHT(Q$2,1)),INDEX(INDIRECT($A222&amp;"!$Y$5:$Y$196",TRUE),MATCH(Planif!$B222,INDIRECT($A222&amp;"!$B$5:$B$196",TRUE),0)+RIGHT(Q$2,1)-1,1),""),"")</f>
        <v/>
      </c>
      <c r="T222" s="256"/>
      <c r="U222" s="150"/>
      <c r="V222" s="147" t="str">
        <f ca="1">IFERROR(IF(COUNTIF(INDIRECT($A222&amp;"!$B$5:$B$196",TRUE),Planif!$B222)&gt;=VALUE(RIGHT(V$2,1)),INDEX(INDIRECT($A222&amp;"!$A$5:$A$196",TRUE),MATCH(Planif!$B222,INDIRECT($A222&amp;"!$B$5:$B$196",TRUE),0)+RIGHT(V$2,1)-1,1),""),"")</f>
        <v/>
      </c>
      <c r="W222" s="151" t="str">
        <f ca="1">IFERROR(IF(COUNTIF(INDIRECT($A222&amp;"!$B$5:$B$196",TRUE),Planif!$B222)&gt;=VALUE(RIGHT(V$2,1)),INDEX(INDIRECT($A222&amp;"!$X$5:$X$196",TRUE),MATCH(Planif!$B222,INDIRECT($A222&amp;"!$B$5:$B$196",TRUE),0)+RIGHT(V$2,1)-1,1),""),"")</f>
        <v/>
      </c>
      <c r="X222" s="149" t="str">
        <f ca="1">IFERROR(IF(COUNTIF(INDIRECT($A222&amp;"!$B$5:$B$196",TRUE),Planif!$B222)&gt;=VALUE(RIGHT(V$2,1)),INDEX(INDIRECT($A222&amp;"!$Y$5:$Y$196",TRUE),MATCH(Planif!$B222,INDIRECT($A222&amp;"!$B$5:$B$196",TRUE),0)+RIGHT(V$2,1)-1,1),""),"")</f>
        <v/>
      </c>
      <c r="Y222" s="256"/>
      <c r="Z222" s="153"/>
      <c r="AA222" s="21"/>
    </row>
    <row r="223" spans="1:27" s="455" customFormat="1" ht="15" customHeight="1" x14ac:dyDescent="0.2">
      <c r="A223" s="459" t="str">
        <f t="shared" si="25"/>
        <v>Juil_Août</v>
      </c>
      <c r="B223" s="197">
        <f t="shared" si="24"/>
        <v>44416</v>
      </c>
      <c r="C223" s="145">
        <f t="shared" si="22"/>
        <v>44416</v>
      </c>
      <c r="D223" s="146">
        <f t="shared" si="23"/>
        <v>44416</v>
      </c>
      <c r="E223" s="240" t="str">
        <f t="shared" ca="1" si="26"/>
        <v/>
      </c>
      <c r="F223" s="33" t="str">
        <f t="shared" ca="1" si="27"/>
        <v/>
      </c>
      <c r="G223" s="275" t="str">
        <f ca="1">IFERROR(INDEX(INDIRECT($A223&amp;"!$A$5:$A$200",TRUE),MATCH(Planif!$B223,INDIRECT($A223&amp;"!$B$5:$B$200",TRUE),0)+RIGHT(G$2,1)-1,1),"")</f>
        <v/>
      </c>
      <c r="H223" s="138" t="str">
        <f ca="1">IFERROR(INDEX(INDIRECT($A223&amp;"!$X$5:$X$200",TRUE),MATCH(Planif!$B223,INDIRECT($A223&amp;"!$B$5:$B$200",TRUE),0)+RIGHT(G$2,1)-1,1),"")</f>
        <v/>
      </c>
      <c r="I223" s="139" t="str">
        <f ca="1">IFERROR(INDEX(INDIRECT($A223&amp;"!$Y$5:$Y$200",TRUE),MATCH(Planif!$B223,INDIRECT($A223&amp;"!$B$5:$B$200",TRUE),0)+RIGHT(G$2,1)-1,1),"")</f>
        <v/>
      </c>
      <c r="J223" s="255"/>
      <c r="K223" s="140"/>
      <c r="L223" s="427" t="str">
        <f ca="1">IFERROR(IF(COUNTIF(INDIRECT($A223&amp;"!$B$5:$B$196",TRUE),Planif!$B223)&gt;=VALUE(RIGHT(L$2,1)),INDEX(INDIRECT($A223&amp;"!$A$5:$A$196",TRUE),MATCH(Planif!$B223,INDIRECT($A223&amp;"!$B$5:$B$196",TRUE),0)+RIGHT(L$2,1)-1,1),""),"")</f>
        <v/>
      </c>
      <c r="M223" s="141" t="str">
        <f ca="1">IFERROR(IF(COUNTIF(INDIRECT($A223&amp;"!$B$5:$B$196",TRUE),Planif!$B223)&gt;=VALUE(RIGHT(L$2,1)),INDEX(INDIRECT($A223&amp;"!$X$5:$X$196",TRUE),MATCH(Planif!$B223,INDIRECT($A223&amp;"!$B$5:$B$196",TRUE),0)+RIGHT(L$2,1)-1,1),""),"")</f>
        <v/>
      </c>
      <c r="N223" s="139" t="str">
        <f ca="1">IFERROR(IF(COUNTIF(INDIRECT($A223&amp;"!$B$5:$B$196",TRUE),Planif!$B223)&gt;=VALUE(RIGHT(L$2,1)),INDEX(INDIRECT($A223&amp;"!$Y$5:$Y$196",TRUE),MATCH(Planif!$B223,INDIRECT($A223&amp;"!$B$5:$B$196",TRUE),0)+RIGHT(L$2,1)-1,1),""),"")</f>
        <v/>
      </c>
      <c r="O223" s="255"/>
      <c r="P223" s="142"/>
      <c r="Q223" s="137" t="str">
        <f ca="1">IFERROR(IF(COUNTIF(INDIRECT($A223&amp;"!$B$5:$B$196",TRUE),Planif!$B223)&gt;=VALUE(RIGHT(Q$2,1)),INDEX(INDIRECT($A223&amp;"!$A$5:$A$196",TRUE),MATCH(Planif!$B223,INDIRECT($A223&amp;"!$B$5:$B$196",TRUE),0)+RIGHT(Q$2,1)-1,1),""),"")</f>
        <v/>
      </c>
      <c r="R223" s="138" t="str">
        <f ca="1">IFERROR(IF(COUNTIF(INDIRECT($A223&amp;"!$B$5:$B$196",TRUE),Planif!$B223)&gt;=VALUE(RIGHT(Q$2,1)),INDEX(INDIRECT($A223&amp;"!$X$5:$X$196",TRUE),MATCH(Planif!$B223,INDIRECT($A223&amp;"!$B$5:$B$196",TRUE),0)+RIGHT(Q$2,1)-1,1),""),"")</f>
        <v/>
      </c>
      <c r="S223" s="139" t="str">
        <f ca="1">IFERROR(IF(COUNTIF(INDIRECT($A223&amp;"!$B$5:$B$196",TRUE),Planif!$B223)&gt;=VALUE(RIGHT(Q$2,1)),INDEX(INDIRECT($A223&amp;"!$Y$5:$Y$196",TRUE),MATCH(Planif!$B223,INDIRECT($A223&amp;"!$B$5:$B$196",TRUE),0)+RIGHT(Q$2,1)-1,1),""),"")</f>
        <v/>
      </c>
      <c r="T223" s="255"/>
      <c r="U223" s="140"/>
      <c r="V223" s="137" t="str">
        <f ca="1">IFERROR(IF(COUNTIF(INDIRECT($A223&amp;"!$B$5:$B$196",TRUE),Planif!$B223)&gt;=VALUE(RIGHT(V$2,1)),INDEX(INDIRECT($A223&amp;"!$A$5:$A$196",TRUE),MATCH(Planif!$B223,INDIRECT($A223&amp;"!$B$5:$B$196",TRUE),0)+RIGHT(V$2,1)-1,1),""),"")</f>
        <v/>
      </c>
      <c r="W223" s="141" t="str">
        <f ca="1">IFERROR(IF(COUNTIF(INDIRECT($A223&amp;"!$B$5:$B$196",TRUE),Planif!$B223)&gt;=VALUE(RIGHT(V$2,1)),INDEX(INDIRECT($A223&amp;"!$X$5:$X$196",TRUE),MATCH(Planif!$B223,INDIRECT($A223&amp;"!$B$5:$B$196",TRUE),0)+RIGHT(V$2,1)-1,1),""),"")</f>
        <v/>
      </c>
      <c r="X223" s="139" t="str">
        <f ca="1">IFERROR(IF(COUNTIF(INDIRECT($A223&amp;"!$B$5:$B$196",TRUE),Planif!$B223)&gt;=VALUE(RIGHT(V$2,1)),INDEX(INDIRECT($A223&amp;"!$Y$5:$Y$196",TRUE),MATCH(Planif!$B223,INDIRECT($A223&amp;"!$B$5:$B$196",TRUE),0)+RIGHT(V$2,1)-1,1),""),"")</f>
        <v/>
      </c>
      <c r="Y223" s="255"/>
      <c r="Z223" s="143"/>
      <c r="AA223" s="21"/>
    </row>
    <row r="224" spans="1:27" s="455" customFormat="1" ht="15" customHeight="1" x14ac:dyDescent="0.2">
      <c r="A224" s="459" t="str">
        <f t="shared" si="25"/>
        <v>Juil_Août</v>
      </c>
      <c r="B224" s="197">
        <f t="shared" si="24"/>
        <v>44417</v>
      </c>
      <c r="C224" s="145">
        <f t="shared" si="22"/>
        <v>44417</v>
      </c>
      <c r="D224" s="146">
        <f t="shared" si="23"/>
        <v>44417</v>
      </c>
      <c r="E224" s="241" t="str">
        <f t="shared" ca="1" si="26"/>
        <v/>
      </c>
      <c r="F224" s="34" t="str">
        <f t="shared" ca="1" si="27"/>
        <v/>
      </c>
      <c r="G224" s="428" t="str">
        <f ca="1">IFERROR(INDEX(INDIRECT($A224&amp;"!$A$5:$A$200",TRUE),MATCH(Planif!$B224,INDIRECT($A224&amp;"!$B$5:$B$200",TRUE),0)+RIGHT(G$2,1)-1,1),"")</f>
        <v/>
      </c>
      <c r="H224" s="148" t="str">
        <f ca="1">IFERROR(INDEX(INDIRECT($A224&amp;"!$X$5:$X$200",TRUE),MATCH(Planif!$B224,INDIRECT($A224&amp;"!$B$5:$B$200",TRUE),0)+RIGHT(G$2,1)-1,1),"")</f>
        <v/>
      </c>
      <c r="I224" s="149" t="str">
        <f ca="1">IFERROR(INDEX(INDIRECT($A224&amp;"!$Y$5:$Y$200",TRUE),MATCH(Planif!$B224,INDIRECT($A224&amp;"!$B$5:$B$200",TRUE),0)+RIGHT(G$2,1)-1,1),"")</f>
        <v/>
      </c>
      <c r="J224" s="256"/>
      <c r="K224" s="150"/>
      <c r="L224" s="428" t="str">
        <f ca="1">IFERROR(IF(COUNTIF(INDIRECT($A224&amp;"!$B$5:$B$196",TRUE),Planif!$B224)&gt;=VALUE(RIGHT(L$2,1)),INDEX(INDIRECT($A224&amp;"!$A$5:$A$196",TRUE),MATCH(Planif!$B224,INDIRECT($A224&amp;"!$B$5:$B$196",TRUE),0)+RIGHT(L$2,1)-1,1),""),"")</f>
        <v/>
      </c>
      <c r="M224" s="151" t="str">
        <f ca="1">IFERROR(IF(COUNTIF(INDIRECT($A224&amp;"!$B$5:$B$196",TRUE),Planif!$B224)&gt;=VALUE(RIGHT(L$2,1)),INDEX(INDIRECT($A224&amp;"!$X$5:$X$196",TRUE),MATCH(Planif!$B224,INDIRECT($A224&amp;"!$B$5:$B$196",TRUE),0)+RIGHT(L$2,1)-1,1),""),"")</f>
        <v/>
      </c>
      <c r="N224" s="149" t="str">
        <f ca="1">IFERROR(IF(COUNTIF(INDIRECT($A224&amp;"!$B$5:$B$196",TRUE),Planif!$B224)&gt;=VALUE(RIGHT(L$2,1)),INDEX(INDIRECT($A224&amp;"!$Y$5:$Y$196",TRUE),MATCH(Planif!$B224,INDIRECT($A224&amp;"!$B$5:$B$196",TRUE),0)+RIGHT(L$2,1)-1,1),""),"")</f>
        <v/>
      </c>
      <c r="O224" s="256"/>
      <c r="P224" s="152"/>
      <c r="Q224" s="147" t="str">
        <f ca="1">IFERROR(IF(COUNTIF(INDIRECT($A224&amp;"!$B$5:$B$196",TRUE),Planif!$B224)&gt;=VALUE(RIGHT(Q$2,1)),INDEX(INDIRECT($A224&amp;"!$A$5:$A$196",TRUE),MATCH(Planif!$B224,INDIRECT($A224&amp;"!$B$5:$B$196",TRUE),0)+RIGHT(Q$2,1)-1,1),""),"")</f>
        <v/>
      </c>
      <c r="R224" s="148" t="str">
        <f ca="1">IFERROR(IF(COUNTIF(INDIRECT($A224&amp;"!$B$5:$B$196",TRUE),Planif!$B224)&gt;=VALUE(RIGHT(Q$2,1)),INDEX(INDIRECT($A224&amp;"!$X$5:$X$196",TRUE),MATCH(Planif!$B224,INDIRECT($A224&amp;"!$B$5:$B$196",TRUE),0)+RIGHT(Q$2,1)-1,1),""),"")</f>
        <v/>
      </c>
      <c r="S224" s="149" t="str">
        <f ca="1">IFERROR(IF(COUNTIF(INDIRECT($A224&amp;"!$B$5:$B$196",TRUE),Planif!$B224)&gt;=VALUE(RIGHT(Q$2,1)),INDEX(INDIRECT($A224&amp;"!$Y$5:$Y$196",TRUE),MATCH(Planif!$B224,INDIRECT($A224&amp;"!$B$5:$B$196",TRUE),0)+RIGHT(Q$2,1)-1,1),""),"")</f>
        <v/>
      </c>
      <c r="T224" s="256"/>
      <c r="U224" s="150"/>
      <c r="V224" s="147" t="str">
        <f ca="1">IFERROR(IF(COUNTIF(INDIRECT($A224&amp;"!$B$5:$B$196",TRUE),Planif!$B224)&gt;=VALUE(RIGHT(V$2,1)),INDEX(INDIRECT($A224&amp;"!$A$5:$A$196",TRUE),MATCH(Planif!$B224,INDIRECT($A224&amp;"!$B$5:$B$196",TRUE),0)+RIGHT(V$2,1)-1,1),""),"")</f>
        <v/>
      </c>
      <c r="W224" s="151" t="str">
        <f ca="1">IFERROR(IF(COUNTIF(INDIRECT($A224&amp;"!$B$5:$B$196",TRUE),Planif!$B224)&gt;=VALUE(RIGHT(V$2,1)),INDEX(INDIRECT($A224&amp;"!$X$5:$X$196",TRUE),MATCH(Planif!$B224,INDIRECT($A224&amp;"!$B$5:$B$196",TRUE),0)+RIGHT(V$2,1)-1,1),""),"")</f>
        <v/>
      </c>
      <c r="X224" s="149" t="str">
        <f ca="1">IFERROR(IF(COUNTIF(INDIRECT($A224&amp;"!$B$5:$B$196",TRUE),Planif!$B224)&gt;=VALUE(RIGHT(V$2,1)),INDEX(INDIRECT($A224&amp;"!$Y$5:$Y$196",TRUE),MATCH(Planif!$B224,INDIRECT($A224&amp;"!$B$5:$B$196",TRUE),0)+RIGHT(V$2,1)-1,1),""),"")</f>
        <v/>
      </c>
      <c r="Y224" s="256"/>
      <c r="Z224" s="153"/>
      <c r="AA224" s="21"/>
    </row>
    <row r="225" spans="1:27" s="455" customFormat="1" ht="15" customHeight="1" x14ac:dyDescent="0.2">
      <c r="A225" s="459" t="str">
        <f t="shared" si="25"/>
        <v>Juil_Août</v>
      </c>
      <c r="B225" s="197">
        <f t="shared" si="24"/>
        <v>44418</v>
      </c>
      <c r="C225" s="145">
        <f t="shared" si="22"/>
        <v>44418</v>
      </c>
      <c r="D225" s="146">
        <f t="shared" si="23"/>
        <v>44418</v>
      </c>
      <c r="E225" s="240" t="str">
        <f t="shared" ca="1" si="26"/>
        <v/>
      </c>
      <c r="F225" s="33" t="str">
        <f t="shared" ca="1" si="27"/>
        <v/>
      </c>
      <c r="G225" s="427" t="str">
        <f ca="1">IFERROR(INDEX(INDIRECT($A225&amp;"!$A$5:$A$200",TRUE),MATCH(Planif!$B225,INDIRECT($A225&amp;"!$B$5:$B$200",TRUE),0)+RIGHT(G$2,1)-1,1),"")</f>
        <v/>
      </c>
      <c r="H225" s="138" t="str">
        <f ca="1">IFERROR(INDEX(INDIRECT($A225&amp;"!$X$5:$X$200",TRUE),MATCH(Planif!$B225,INDIRECT($A225&amp;"!$B$5:$B$200",TRUE),0)+RIGHT(G$2,1)-1,1),"")</f>
        <v/>
      </c>
      <c r="I225" s="139" t="str">
        <f ca="1">IFERROR(INDEX(INDIRECT($A225&amp;"!$Y$5:$Y$200",TRUE),MATCH(Planif!$B225,INDIRECT($A225&amp;"!$B$5:$B$200",TRUE),0)+RIGHT(G$2,1)-1,1),"")</f>
        <v/>
      </c>
      <c r="J225" s="255"/>
      <c r="K225" s="140"/>
      <c r="L225" s="427" t="str">
        <f ca="1">IFERROR(IF(COUNTIF(INDIRECT($A225&amp;"!$B$5:$B$196",TRUE),Planif!$B225)&gt;=VALUE(RIGHT(L$2,1)),INDEX(INDIRECT($A225&amp;"!$A$5:$A$196",TRUE),MATCH(Planif!$B225,INDIRECT($A225&amp;"!$B$5:$B$196",TRUE),0)+RIGHT(L$2,1)-1,1),""),"")</f>
        <v/>
      </c>
      <c r="M225" s="141" t="str">
        <f ca="1">IFERROR(IF(COUNTIF(INDIRECT($A225&amp;"!$B$5:$B$196",TRUE),Planif!$B225)&gt;=VALUE(RIGHT(L$2,1)),INDEX(INDIRECT($A225&amp;"!$X$5:$X$196",TRUE),MATCH(Planif!$B225,INDIRECT($A225&amp;"!$B$5:$B$196",TRUE),0)+RIGHT(L$2,1)-1,1),""),"")</f>
        <v/>
      </c>
      <c r="N225" s="139" t="str">
        <f ca="1">IFERROR(IF(COUNTIF(INDIRECT($A225&amp;"!$B$5:$B$196",TRUE),Planif!$B225)&gt;=VALUE(RIGHT(L$2,1)),INDEX(INDIRECT($A225&amp;"!$Y$5:$Y$196",TRUE),MATCH(Planif!$B225,INDIRECT($A225&amp;"!$B$5:$B$196",TRUE),0)+RIGHT(L$2,1)-1,1),""),"")</f>
        <v/>
      </c>
      <c r="O225" s="255"/>
      <c r="P225" s="142"/>
      <c r="Q225" s="137" t="str">
        <f ca="1">IFERROR(IF(COUNTIF(INDIRECT($A225&amp;"!$B$5:$B$196",TRUE),Planif!$B225)&gt;=VALUE(RIGHT(Q$2,1)),INDEX(INDIRECT($A225&amp;"!$A$5:$A$196",TRUE),MATCH(Planif!$B225,INDIRECT($A225&amp;"!$B$5:$B$196",TRUE),0)+RIGHT(Q$2,1)-1,1),""),"")</f>
        <v/>
      </c>
      <c r="R225" s="138" t="str">
        <f ca="1">IFERROR(IF(COUNTIF(INDIRECT($A225&amp;"!$B$5:$B$196",TRUE),Planif!$B225)&gt;=VALUE(RIGHT(Q$2,1)),INDEX(INDIRECT($A225&amp;"!$X$5:$X$196",TRUE),MATCH(Planif!$B225,INDIRECT($A225&amp;"!$B$5:$B$196",TRUE),0)+RIGHT(Q$2,1)-1,1),""),"")</f>
        <v/>
      </c>
      <c r="S225" s="139" t="str">
        <f ca="1">IFERROR(IF(COUNTIF(INDIRECT($A225&amp;"!$B$5:$B$196",TRUE),Planif!$B225)&gt;=VALUE(RIGHT(Q$2,1)),INDEX(INDIRECT($A225&amp;"!$Y$5:$Y$196",TRUE),MATCH(Planif!$B225,INDIRECT($A225&amp;"!$B$5:$B$196",TRUE),0)+RIGHT(Q$2,1)-1,1),""),"")</f>
        <v/>
      </c>
      <c r="T225" s="255"/>
      <c r="U225" s="140"/>
      <c r="V225" s="137" t="str">
        <f ca="1">IFERROR(IF(COUNTIF(INDIRECT($A225&amp;"!$B$5:$B$196",TRUE),Planif!$B225)&gt;=VALUE(RIGHT(V$2,1)),INDEX(INDIRECT($A225&amp;"!$A$5:$A$196",TRUE),MATCH(Planif!$B225,INDIRECT($A225&amp;"!$B$5:$B$196",TRUE),0)+RIGHT(V$2,1)-1,1),""),"")</f>
        <v/>
      </c>
      <c r="W225" s="141" t="str">
        <f ca="1">IFERROR(IF(COUNTIF(INDIRECT($A225&amp;"!$B$5:$B$196",TRUE),Planif!$B225)&gt;=VALUE(RIGHT(V$2,1)),INDEX(INDIRECT($A225&amp;"!$X$5:$X$196",TRUE),MATCH(Planif!$B225,INDIRECT($A225&amp;"!$B$5:$B$196",TRUE),0)+RIGHT(V$2,1)-1,1),""),"")</f>
        <v/>
      </c>
      <c r="X225" s="139" t="str">
        <f ca="1">IFERROR(IF(COUNTIF(INDIRECT($A225&amp;"!$B$5:$B$196",TRUE),Planif!$B225)&gt;=VALUE(RIGHT(V$2,1)),INDEX(INDIRECT($A225&amp;"!$Y$5:$Y$196",TRUE),MATCH(Planif!$B225,INDIRECT($A225&amp;"!$B$5:$B$196",TRUE),0)+RIGHT(V$2,1)-1,1),""),"")</f>
        <v/>
      </c>
      <c r="Y225" s="255"/>
      <c r="Z225" s="143"/>
      <c r="AA225" s="21"/>
    </row>
    <row r="226" spans="1:27" s="455" customFormat="1" ht="15" customHeight="1" x14ac:dyDescent="0.2">
      <c r="A226" s="459" t="str">
        <f t="shared" si="25"/>
        <v>Juil_Août</v>
      </c>
      <c r="B226" s="197">
        <f t="shared" si="24"/>
        <v>44419</v>
      </c>
      <c r="C226" s="145">
        <f t="shared" si="22"/>
        <v>44419</v>
      </c>
      <c r="D226" s="146">
        <f t="shared" si="23"/>
        <v>44419</v>
      </c>
      <c r="E226" s="241" t="str">
        <f t="shared" ca="1" si="26"/>
        <v/>
      </c>
      <c r="F226" s="34" t="str">
        <f t="shared" ca="1" si="27"/>
        <v/>
      </c>
      <c r="G226" s="428" t="str">
        <f ca="1">IFERROR(INDEX(INDIRECT($A226&amp;"!$A$5:$A$200",TRUE),MATCH(Planif!$B226,INDIRECT($A226&amp;"!$B$5:$B$200",TRUE),0)+RIGHT(G$2,1)-1,1),"")</f>
        <v/>
      </c>
      <c r="H226" s="148" t="str">
        <f ca="1">IFERROR(INDEX(INDIRECT($A226&amp;"!$X$5:$X$200",TRUE),MATCH(Planif!$B226,INDIRECT($A226&amp;"!$B$5:$B$200",TRUE),0)+RIGHT(G$2,1)-1,1),"")</f>
        <v/>
      </c>
      <c r="I226" s="149" t="str">
        <f ca="1">IFERROR(INDEX(INDIRECT($A226&amp;"!$Y$5:$Y$200",TRUE),MATCH(Planif!$B226,INDIRECT($A226&amp;"!$B$5:$B$200",TRUE),0)+RIGHT(G$2,1)-1,1),"")</f>
        <v/>
      </c>
      <c r="J226" s="256"/>
      <c r="K226" s="150"/>
      <c r="L226" s="428" t="str">
        <f ca="1">IFERROR(IF(COUNTIF(INDIRECT($A226&amp;"!$B$5:$B$196",TRUE),Planif!$B226)&gt;=VALUE(RIGHT(L$2,1)),INDEX(INDIRECT($A226&amp;"!$A$5:$A$196",TRUE),MATCH(Planif!$B226,INDIRECT($A226&amp;"!$B$5:$B$196",TRUE),0)+RIGHT(L$2,1)-1,1),""),"")</f>
        <v/>
      </c>
      <c r="M226" s="151" t="str">
        <f ca="1">IFERROR(IF(COUNTIF(INDIRECT($A226&amp;"!$B$5:$B$196",TRUE),Planif!$B226)&gt;=VALUE(RIGHT(L$2,1)),INDEX(INDIRECT($A226&amp;"!$X$5:$X$196",TRUE),MATCH(Planif!$B226,INDIRECT($A226&amp;"!$B$5:$B$196",TRUE),0)+RIGHT(L$2,1)-1,1),""),"")</f>
        <v/>
      </c>
      <c r="N226" s="149" t="str">
        <f ca="1">IFERROR(IF(COUNTIF(INDIRECT($A226&amp;"!$B$5:$B$196",TRUE),Planif!$B226)&gt;=VALUE(RIGHT(L$2,1)),INDEX(INDIRECT($A226&amp;"!$Y$5:$Y$196",TRUE),MATCH(Planif!$B226,INDIRECT($A226&amp;"!$B$5:$B$196",TRUE),0)+RIGHT(L$2,1)-1,1),""),"")</f>
        <v/>
      </c>
      <c r="O226" s="256"/>
      <c r="P226" s="152"/>
      <c r="Q226" s="147" t="str">
        <f ca="1">IFERROR(IF(COUNTIF(INDIRECT($A226&amp;"!$B$5:$B$196",TRUE),Planif!$B226)&gt;=VALUE(RIGHT(Q$2,1)),INDEX(INDIRECT($A226&amp;"!$A$5:$A$196",TRUE),MATCH(Planif!$B226,INDIRECT($A226&amp;"!$B$5:$B$196",TRUE),0)+RIGHT(Q$2,1)-1,1),""),"")</f>
        <v/>
      </c>
      <c r="R226" s="148" t="str">
        <f ca="1">IFERROR(IF(COUNTIF(INDIRECT($A226&amp;"!$B$5:$B$196",TRUE),Planif!$B226)&gt;=VALUE(RIGHT(Q$2,1)),INDEX(INDIRECT($A226&amp;"!$X$5:$X$196",TRUE),MATCH(Planif!$B226,INDIRECT($A226&amp;"!$B$5:$B$196",TRUE),0)+RIGHT(Q$2,1)-1,1),""),"")</f>
        <v/>
      </c>
      <c r="S226" s="149" t="str">
        <f ca="1">IFERROR(IF(COUNTIF(INDIRECT($A226&amp;"!$B$5:$B$196",TRUE),Planif!$B226)&gt;=VALUE(RIGHT(Q$2,1)),INDEX(INDIRECT($A226&amp;"!$Y$5:$Y$196",TRUE),MATCH(Planif!$B226,INDIRECT($A226&amp;"!$B$5:$B$196",TRUE),0)+RIGHT(Q$2,1)-1,1),""),"")</f>
        <v/>
      </c>
      <c r="T226" s="256"/>
      <c r="U226" s="150"/>
      <c r="V226" s="147" t="str">
        <f ca="1">IFERROR(IF(COUNTIF(INDIRECT($A226&amp;"!$B$5:$B$196",TRUE),Planif!$B226)&gt;=VALUE(RIGHT(V$2,1)),INDEX(INDIRECT($A226&amp;"!$A$5:$A$196",TRUE),MATCH(Planif!$B226,INDIRECT($A226&amp;"!$B$5:$B$196",TRUE),0)+RIGHT(V$2,1)-1,1),""),"")</f>
        <v/>
      </c>
      <c r="W226" s="151" t="str">
        <f ca="1">IFERROR(IF(COUNTIF(INDIRECT($A226&amp;"!$B$5:$B$196",TRUE),Planif!$B226)&gt;=VALUE(RIGHT(V$2,1)),INDEX(INDIRECT($A226&amp;"!$X$5:$X$196",TRUE),MATCH(Planif!$B226,INDIRECT($A226&amp;"!$B$5:$B$196",TRUE),0)+RIGHT(V$2,1)-1,1),""),"")</f>
        <v/>
      </c>
      <c r="X226" s="149" t="str">
        <f ca="1">IFERROR(IF(COUNTIF(INDIRECT($A226&amp;"!$B$5:$B$196",TRUE),Planif!$B226)&gt;=VALUE(RIGHT(V$2,1)),INDEX(INDIRECT($A226&amp;"!$Y$5:$Y$196",TRUE),MATCH(Planif!$B226,INDIRECT($A226&amp;"!$B$5:$B$196",TRUE),0)+RIGHT(V$2,1)-1,1),""),"")</f>
        <v/>
      </c>
      <c r="Y226" s="256"/>
      <c r="Z226" s="153"/>
      <c r="AA226" s="21"/>
    </row>
    <row r="227" spans="1:27" s="455" customFormat="1" ht="15" customHeight="1" x14ac:dyDescent="0.2">
      <c r="A227" s="459" t="str">
        <f t="shared" si="25"/>
        <v>Juil_Août</v>
      </c>
      <c r="B227" s="197">
        <f t="shared" si="24"/>
        <v>44420</v>
      </c>
      <c r="C227" s="145">
        <f t="shared" si="22"/>
        <v>44420</v>
      </c>
      <c r="D227" s="146">
        <f t="shared" si="23"/>
        <v>44420</v>
      </c>
      <c r="E227" s="240" t="str">
        <f t="shared" ca="1" si="26"/>
        <v/>
      </c>
      <c r="F227" s="33" t="str">
        <f t="shared" ca="1" si="27"/>
        <v/>
      </c>
      <c r="G227" s="427" t="str">
        <f ca="1">IFERROR(INDEX(INDIRECT($A227&amp;"!$A$5:$A$200",TRUE),MATCH(Planif!$B227,INDIRECT($A227&amp;"!$B$5:$B$200",TRUE),0)+RIGHT(G$2,1)-1,1),"")</f>
        <v>Vogue de Bardonnex</v>
      </c>
      <c r="H227" s="138">
        <f ca="1">IFERROR(INDEX(INDIRECT($A227&amp;"!$X$5:$X$200",TRUE),MATCH(Planif!$B227,INDIRECT($A227&amp;"!$B$5:$B$200",TRUE),0)+RIGHT(G$2,1)-1,1),"")</f>
        <v>0</v>
      </c>
      <c r="I227" s="139">
        <f ca="1">IFERROR(INDEX(INDIRECT($A227&amp;"!$Y$5:$Y$200",TRUE),MATCH(Planif!$B227,INDIRECT($A227&amp;"!$B$5:$B$200",TRUE),0)+RIGHT(G$2,1)-1,1),"")</f>
        <v>0</v>
      </c>
      <c r="J227" s="255"/>
      <c r="K227" s="140"/>
      <c r="L227" s="427" t="str">
        <f ca="1">IFERROR(IF(COUNTIF(INDIRECT($A227&amp;"!$B$5:$B$196",TRUE),Planif!$B227)&gt;=VALUE(RIGHT(L$2,1)),INDEX(INDIRECT($A227&amp;"!$A$5:$A$196",TRUE),MATCH(Planif!$B227,INDIRECT($A227&amp;"!$B$5:$B$196",TRUE),0)+RIGHT(L$2,1)-1,1),""),"")</f>
        <v/>
      </c>
      <c r="M227" s="141" t="str">
        <f ca="1">IFERROR(IF(COUNTIF(INDIRECT($A227&amp;"!$B$5:$B$196",TRUE),Planif!$B227)&gt;=VALUE(RIGHT(L$2,1)),INDEX(INDIRECT($A227&amp;"!$X$5:$X$196",TRUE),MATCH(Planif!$B227,INDIRECT($A227&amp;"!$B$5:$B$196",TRUE),0)+RIGHT(L$2,1)-1,1),""),"")</f>
        <v/>
      </c>
      <c r="N227" s="139" t="str">
        <f ca="1">IFERROR(IF(COUNTIF(INDIRECT($A227&amp;"!$B$5:$B$196",TRUE),Planif!$B227)&gt;=VALUE(RIGHT(L$2,1)),INDEX(INDIRECT($A227&amp;"!$Y$5:$Y$196",TRUE),MATCH(Planif!$B227,INDIRECT($A227&amp;"!$B$5:$B$196",TRUE),0)+RIGHT(L$2,1)-1,1),""),"")</f>
        <v/>
      </c>
      <c r="O227" s="255"/>
      <c r="P227" s="142"/>
      <c r="Q227" s="137" t="str">
        <f ca="1">IFERROR(IF(COUNTIF(INDIRECT($A227&amp;"!$B$5:$B$196",TRUE),Planif!$B227)&gt;=VALUE(RIGHT(Q$2,1)),INDEX(INDIRECT($A227&amp;"!$A$5:$A$196",TRUE),MATCH(Planif!$B227,INDIRECT($A227&amp;"!$B$5:$B$196",TRUE),0)+RIGHT(Q$2,1)-1,1),""),"")</f>
        <v/>
      </c>
      <c r="R227" s="138" t="str">
        <f ca="1">IFERROR(IF(COUNTIF(INDIRECT($A227&amp;"!$B$5:$B$196",TRUE),Planif!$B227)&gt;=VALUE(RIGHT(Q$2,1)),INDEX(INDIRECT($A227&amp;"!$X$5:$X$196",TRUE),MATCH(Planif!$B227,INDIRECT($A227&amp;"!$B$5:$B$196",TRUE),0)+RIGHT(Q$2,1)-1,1),""),"")</f>
        <v/>
      </c>
      <c r="S227" s="139" t="str">
        <f ca="1">IFERROR(IF(COUNTIF(INDIRECT($A227&amp;"!$B$5:$B$196",TRUE),Planif!$B227)&gt;=VALUE(RIGHT(Q$2,1)),INDEX(INDIRECT($A227&amp;"!$Y$5:$Y$196",TRUE),MATCH(Planif!$B227,INDIRECT($A227&amp;"!$B$5:$B$196",TRUE),0)+RIGHT(Q$2,1)-1,1),""),"")</f>
        <v/>
      </c>
      <c r="T227" s="255"/>
      <c r="U227" s="140"/>
      <c r="V227" s="137" t="str">
        <f ca="1">IFERROR(IF(COUNTIF(INDIRECT($A227&amp;"!$B$5:$B$196",TRUE),Planif!$B227)&gt;=VALUE(RIGHT(V$2,1)),INDEX(INDIRECT($A227&amp;"!$A$5:$A$196",TRUE),MATCH(Planif!$B227,INDIRECT($A227&amp;"!$B$5:$B$196",TRUE),0)+RIGHT(V$2,1)-1,1),""),"")</f>
        <v/>
      </c>
      <c r="W227" s="141" t="str">
        <f ca="1">IFERROR(IF(COUNTIF(INDIRECT($A227&amp;"!$B$5:$B$196",TRUE),Planif!$B227)&gt;=VALUE(RIGHT(V$2,1)),INDEX(INDIRECT($A227&amp;"!$X$5:$X$196",TRUE),MATCH(Planif!$B227,INDIRECT($A227&amp;"!$B$5:$B$196",TRUE),0)+RIGHT(V$2,1)-1,1),""),"")</f>
        <v/>
      </c>
      <c r="X227" s="139" t="str">
        <f ca="1">IFERROR(IF(COUNTIF(INDIRECT($A227&amp;"!$B$5:$B$196",TRUE),Planif!$B227)&gt;=VALUE(RIGHT(V$2,1)),INDEX(INDIRECT($A227&amp;"!$Y$5:$Y$196",TRUE),MATCH(Planif!$B227,INDIRECT($A227&amp;"!$B$5:$B$196",TRUE),0)+RIGHT(V$2,1)-1,1),""),"")</f>
        <v/>
      </c>
      <c r="Y227" s="255"/>
      <c r="Z227" s="143"/>
      <c r="AA227" s="21"/>
    </row>
    <row r="228" spans="1:27" s="455" customFormat="1" ht="15" customHeight="1" x14ac:dyDescent="0.2">
      <c r="A228" s="459" t="str">
        <f t="shared" si="25"/>
        <v>Juil_Août</v>
      </c>
      <c r="B228" s="197">
        <f t="shared" si="24"/>
        <v>44421</v>
      </c>
      <c r="C228" s="145">
        <f t="shared" si="22"/>
        <v>44421</v>
      </c>
      <c r="D228" s="146">
        <f t="shared" si="23"/>
        <v>44421</v>
      </c>
      <c r="E228" s="241" t="str">
        <f t="shared" ca="1" si="26"/>
        <v/>
      </c>
      <c r="F228" s="34" t="str">
        <f t="shared" ca="1" si="27"/>
        <v/>
      </c>
      <c r="G228" s="428" t="str">
        <f ca="1">IFERROR(INDEX(INDIRECT($A228&amp;"!$A$5:$A$200",TRUE),MATCH(Planif!$B228,INDIRECT($A228&amp;"!$B$5:$B$200",TRUE),0)+RIGHT(G$2,1)-1,1),"")</f>
        <v>Jazz sur la plage</v>
      </c>
      <c r="H228" s="148">
        <f ca="1">IFERROR(INDEX(INDIRECT($A228&amp;"!$X$5:$X$200",TRUE),MATCH(Planif!$B228,INDIRECT($A228&amp;"!$B$5:$B$200",TRUE),0)+RIGHT(G$2,1)-1,1),"")</f>
        <v>3</v>
      </c>
      <c r="I228" s="149">
        <f ca="1">IFERROR(INDEX(INDIRECT($A228&amp;"!$Y$5:$Y$200",TRUE),MATCH(Planif!$B228,INDIRECT($A228&amp;"!$B$5:$B$200",TRUE),0)+RIGHT(G$2,1)-1,1),"")</f>
        <v>3</v>
      </c>
      <c r="J228" s="256"/>
      <c r="K228" s="150"/>
      <c r="L228" s="428" t="str">
        <f ca="1">IFERROR(IF(COUNTIF(INDIRECT($A228&amp;"!$B$5:$B$196",TRUE),Planif!$B228)&gt;=VALUE(RIGHT(L$2,1)),INDEX(INDIRECT($A228&amp;"!$A$5:$A$196",TRUE),MATCH(Planif!$B228,INDIRECT($A228&amp;"!$B$5:$B$196",TRUE),0)+RIGHT(L$2,1)-1,1),""),"")</f>
        <v/>
      </c>
      <c r="M228" s="151" t="str">
        <f ca="1">IFERROR(IF(COUNTIF(INDIRECT($A228&amp;"!$B$5:$B$196",TRUE),Planif!$B228)&gt;=VALUE(RIGHT(L$2,1)),INDEX(INDIRECT($A228&amp;"!$X$5:$X$196",TRUE),MATCH(Planif!$B228,INDIRECT($A228&amp;"!$B$5:$B$196",TRUE),0)+RIGHT(L$2,1)-1,1),""),"")</f>
        <v/>
      </c>
      <c r="N228" s="149" t="str">
        <f ca="1">IFERROR(IF(COUNTIF(INDIRECT($A228&amp;"!$B$5:$B$196",TRUE),Planif!$B228)&gt;=VALUE(RIGHT(L$2,1)),INDEX(INDIRECT($A228&amp;"!$Y$5:$Y$196",TRUE),MATCH(Planif!$B228,INDIRECT($A228&amp;"!$B$5:$B$196",TRUE),0)+RIGHT(L$2,1)-1,1),""),"")</f>
        <v/>
      </c>
      <c r="O228" s="256"/>
      <c r="P228" s="152"/>
      <c r="Q228" s="147" t="str">
        <f ca="1">IFERROR(IF(COUNTIF(INDIRECT($A228&amp;"!$B$5:$B$196",TRUE),Planif!$B228)&gt;=VALUE(RIGHT(Q$2,1)),INDEX(INDIRECT($A228&amp;"!$A$5:$A$196",TRUE),MATCH(Planif!$B228,INDIRECT($A228&amp;"!$B$5:$B$196",TRUE),0)+RIGHT(Q$2,1)-1,1),""),"")</f>
        <v/>
      </c>
      <c r="R228" s="148" t="str">
        <f ca="1">IFERROR(IF(COUNTIF(INDIRECT($A228&amp;"!$B$5:$B$196",TRUE),Planif!$B228)&gt;=VALUE(RIGHT(Q$2,1)),INDEX(INDIRECT($A228&amp;"!$X$5:$X$196",TRUE),MATCH(Planif!$B228,INDIRECT($A228&amp;"!$B$5:$B$196",TRUE),0)+RIGHT(Q$2,1)-1,1),""),"")</f>
        <v/>
      </c>
      <c r="S228" s="149" t="str">
        <f ca="1">IFERROR(IF(COUNTIF(INDIRECT($A228&amp;"!$B$5:$B$196",TRUE),Planif!$B228)&gt;=VALUE(RIGHT(Q$2,1)),INDEX(INDIRECT($A228&amp;"!$Y$5:$Y$196",TRUE),MATCH(Planif!$B228,INDIRECT($A228&amp;"!$B$5:$B$196",TRUE),0)+RIGHT(Q$2,1)-1,1),""),"")</f>
        <v/>
      </c>
      <c r="T228" s="256"/>
      <c r="U228" s="150"/>
      <c r="V228" s="147" t="str">
        <f ca="1">IFERROR(IF(COUNTIF(INDIRECT($A228&amp;"!$B$5:$B$196",TRUE),Planif!$B228)&gt;=VALUE(RIGHT(V$2,1)),INDEX(INDIRECT($A228&amp;"!$A$5:$A$196",TRUE),MATCH(Planif!$B228,INDIRECT($A228&amp;"!$B$5:$B$196",TRUE),0)+RIGHT(V$2,1)-1,1),""),"")</f>
        <v/>
      </c>
      <c r="W228" s="151" t="str">
        <f ca="1">IFERROR(IF(COUNTIF(INDIRECT($A228&amp;"!$B$5:$B$196",TRUE),Planif!$B228)&gt;=VALUE(RIGHT(V$2,1)),INDEX(INDIRECT($A228&amp;"!$X$5:$X$196",TRUE),MATCH(Planif!$B228,INDIRECT($A228&amp;"!$B$5:$B$196",TRUE),0)+RIGHT(V$2,1)-1,1),""),"")</f>
        <v/>
      </c>
      <c r="X228" s="149" t="str">
        <f ca="1">IFERROR(IF(COUNTIF(INDIRECT($A228&amp;"!$B$5:$B$196",TRUE),Planif!$B228)&gt;=VALUE(RIGHT(V$2,1)),INDEX(INDIRECT($A228&amp;"!$Y$5:$Y$196",TRUE),MATCH(Planif!$B228,INDIRECT($A228&amp;"!$B$5:$B$196",TRUE),0)+RIGHT(V$2,1)-1,1),""),"")</f>
        <v/>
      </c>
      <c r="Y228" s="256"/>
      <c r="Z228" s="153"/>
      <c r="AA228" s="21"/>
    </row>
    <row r="229" spans="1:27" s="455" customFormat="1" ht="15" customHeight="1" x14ac:dyDescent="0.2">
      <c r="A229" s="459" t="str">
        <f t="shared" si="25"/>
        <v>Juil_Août</v>
      </c>
      <c r="B229" s="197">
        <f t="shared" si="24"/>
        <v>44422</v>
      </c>
      <c r="C229" s="145">
        <f t="shared" si="22"/>
        <v>44422</v>
      </c>
      <c r="D229" s="146">
        <f t="shared" si="23"/>
        <v>44422</v>
      </c>
      <c r="E229" s="240" t="str">
        <f t="shared" ca="1" si="26"/>
        <v/>
      </c>
      <c r="F229" s="33" t="str">
        <f t="shared" ca="1" si="27"/>
        <v/>
      </c>
      <c r="G229" s="427" t="str">
        <f ca="1">IFERROR(INDEX(INDIRECT($A229&amp;"!$A$5:$A$200",TRUE),MATCH(Planif!$B229,INDIRECT($A229&amp;"!$B$5:$B$200",TRUE),0)+RIGHT(G$2,1)-1,1),"")</f>
        <v/>
      </c>
      <c r="H229" s="138" t="str">
        <f ca="1">IFERROR(INDEX(INDIRECT($A229&amp;"!$X$5:$X$200",TRUE),MATCH(Planif!$B229,INDIRECT($A229&amp;"!$B$5:$B$200",TRUE),0)+RIGHT(G$2,1)-1,1),"")</f>
        <v/>
      </c>
      <c r="I229" s="139" t="str">
        <f ca="1">IFERROR(INDEX(INDIRECT($A229&amp;"!$Y$5:$Y$200",TRUE),MATCH(Planif!$B229,INDIRECT($A229&amp;"!$B$5:$B$200",TRUE),0)+RIGHT(G$2,1)-1,1),"")</f>
        <v/>
      </c>
      <c r="J229" s="255"/>
      <c r="K229" s="140"/>
      <c r="L229" s="427" t="str">
        <f ca="1">IFERROR(IF(COUNTIF(INDIRECT($A229&amp;"!$B$5:$B$196",TRUE),Planif!$B229)&gt;=VALUE(RIGHT(L$2,1)),INDEX(INDIRECT($A229&amp;"!$A$5:$A$196",TRUE),MATCH(Planif!$B229,INDIRECT($A229&amp;"!$B$5:$B$196",TRUE),0)+RIGHT(L$2,1)-1,1),""),"")</f>
        <v/>
      </c>
      <c r="M229" s="141" t="str">
        <f ca="1">IFERROR(IF(COUNTIF(INDIRECT($A229&amp;"!$B$5:$B$196",TRUE),Planif!$B229)&gt;=VALUE(RIGHT(L$2,1)),INDEX(INDIRECT($A229&amp;"!$X$5:$X$196",TRUE),MATCH(Planif!$B229,INDIRECT($A229&amp;"!$B$5:$B$196",TRUE),0)+RIGHT(L$2,1)-1,1),""),"")</f>
        <v/>
      </c>
      <c r="N229" s="139" t="str">
        <f ca="1">IFERROR(IF(COUNTIF(INDIRECT($A229&amp;"!$B$5:$B$196",TRUE),Planif!$B229)&gt;=VALUE(RIGHT(L$2,1)),INDEX(INDIRECT($A229&amp;"!$Y$5:$Y$196",TRUE),MATCH(Planif!$B229,INDIRECT($A229&amp;"!$B$5:$B$196",TRUE),0)+RIGHT(L$2,1)-1,1),""),"")</f>
        <v/>
      </c>
      <c r="O229" s="255"/>
      <c r="P229" s="142"/>
      <c r="Q229" s="137" t="str">
        <f ca="1">IFERROR(IF(COUNTIF(INDIRECT($A229&amp;"!$B$5:$B$196",TRUE),Planif!$B229)&gt;=VALUE(RIGHT(Q$2,1)),INDEX(INDIRECT($A229&amp;"!$A$5:$A$196",TRUE),MATCH(Planif!$B229,INDIRECT($A229&amp;"!$B$5:$B$196",TRUE),0)+RIGHT(Q$2,1)-1,1),""),"")</f>
        <v/>
      </c>
      <c r="R229" s="138" t="str">
        <f ca="1">IFERROR(IF(COUNTIF(INDIRECT($A229&amp;"!$B$5:$B$196",TRUE),Planif!$B229)&gt;=VALUE(RIGHT(Q$2,1)),INDEX(INDIRECT($A229&amp;"!$X$5:$X$196",TRUE),MATCH(Planif!$B229,INDIRECT($A229&amp;"!$B$5:$B$196",TRUE),0)+RIGHT(Q$2,1)-1,1),""),"")</f>
        <v/>
      </c>
      <c r="S229" s="139" t="str">
        <f ca="1">IFERROR(IF(COUNTIF(INDIRECT($A229&amp;"!$B$5:$B$196",TRUE),Planif!$B229)&gt;=VALUE(RIGHT(Q$2,1)),INDEX(INDIRECT($A229&amp;"!$Y$5:$Y$196",TRUE),MATCH(Planif!$B229,INDIRECT($A229&amp;"!$B$5:$B$196",TRUE),0)+RIGHT(Q$2,1)-1,1),""),"")</f>
        <v/>
      </c>
      <c r="T229" s="255"/>
      <c r="U229" s="140"/>
      <c r="V229" s="137" t="str">
        <f ca="1">IFERROR(IF(COUNTIF(INDIRECT($A229&amp;"!$B$5:$B$196",TRUE),Planif!$B229)&gt;=VALUE(RIGHT(V$2,1)),INDEX(INDIRECT($A229&amp;"!$A$5:$A$196",TRUE),MATCH(Planif!$B229,INDIRECT($A229&amp;"!$B$5:$B$196",TRUE),0)+RIGHT(V$2,1)-1,1),""),"")</f>
        <v/>
      </c>
      <c r="W229" s="141" t="str">
        <f ca="1">IFERROR(IF(COUNTIF(INDIRECT($A229&amp;"!$B$5:$B$196",TRUE),Planif!$B229)&gt;=VALUE(RIGHT(V$2,1)),INDEX(INDIRECT($A229&amp;"!$X$5:$X$196",TRUE),MATCH(Planif!$B229,INDIRECT($A229&amp;"!$B$5:$B$196",TRUE),0)+RIGHT(V$2,1)-1,1),""),"")</f>
        <v/>
      </c>
      <c r="X229" s="139" t="str">
        <f ca="1">IFERROR(IF(COUNTIF(INDIRECT($A229&amp;"!$B$5:$B$196",TRUE),Planif!$B229)&gt;=VALUE(RIGHT(V$2,1)),INDEX(INDIRECT($A229&amp;"!$Y$5:$Y$196",TRUE),MATCH(Planif!$B229,INDIRECT($A229&amp;"!$B$5:$B$196",TRUE),0)+RIGHT(V$2,1)-1,1),""),"")</f>
        <v/>
      </c>
      <c r="Y229" s="255"/>
      <c r="Z229" s="143"/>
      <c r="AA229" s="21"/>
    </row>
    <row r="230" spans="1:27" s="455" customFormat="1" ht="15" customHeight="1" x14ac:dyDescent="0.2">
      <c r="A230" s="459" t="str">
        <f t="shared" si="25"/>
        <v>Juil_Août</v>
      </c>
      <c r="B230" s="197">
        <f t="shared" si="24"/>
        <v>44423</v>
      </c>
      <c r="C230" s="145">
        <f t="shared" si="22"/>
        <v>44423</v>
      </c>
      <c r="D230" s="146">
        <f t="shared" si="23"/>
        <v>44423</v>
      </c>
      <c r="E230" s="241" t="str">
        <f t="shared" ca="1" si="26"/>
        <v/>
      </c>
      <c r="F230" s="34" t="str">
        <f t="shared" ca="1" si="27"/>
        <v/>
      </c>
      <c r="G230" s="428" t="str">
        <f ca="1">IFERROR(INDEX(INDIRECT($A230&amp;"!$A$5:$A$200",TRUE),MATCH(Planif!$B230,INDIRECT($A230&amp;"!$B$5:$B$200",TRUE),0)+RIGHT(G$2,1)-1,1),"")</f>
        <v/>
      </c>
      <c r="H230" s="148" t="str">
        <f ca="1">IFERROR(INDEX(INDIRECT($A230&amp;"!$X$5:$X$200",TRUE),MATCH(Planif!$B230,INDIRECT($A230&amp;"!$B$5:$B$200",TRUE),0)+RIGHT(G$2,1)-1,1),"")</f>
        <v/>
      </c>
      <c r="I230" s="149" t="str">
        <f ca="1">IFERROR(INDEX(INDIRECT($A230&amp;"!$Y$5:$Y$200",TRUE),MATCH(Planif!$B230,INDIRECT($A230&amp;"!$B$5:$B$200",TRUE),0)+RIGHT(G$2,1)-1,1),"")</f>
        <v/>
      </c>
      <c r="J230" s="256"/>
      <c r="K230" s="150"/>
      <c r="L230" s="428" t="str">
        <f ca="1">IFERROR(IF(COUNTIF(INDIRECT($A230&amp;"!$B$5:$B$196",TRUE),Planif!$B230)&gt;=VALUE(RIGHT(L$2,1)),INDEX(INDIRECT($A230&amp;"!$A$5:$A$196",TRUE),MATCH(Planif!$B230,INDIRECT($A230&amp;"!$B$5:$B$196",TRUE),0)+RIGHT(L$2,1)-1,1),""),"")</f>
        <v/>
      </c>
      <c r="M230" s="151" t="str">
        <f ca="1">IFERROR(IF(COUNTIF(INDIRECT($A230&amp;"!$B$5:$B$196",TRUE),Planif!$B230)&gt;=VALUE(RIGHT(L$2,1)),INDEX(INDIRECT($A230&amp;"!$X$5:$X$196",TRUE),MATCH(Planif!$B230,INDIRECT($A230&amp;"!$B$5:$B$196",TRUE),0)+RIGHT(L$2,1)-1,1),""),"")</f>
        <v/>
      </c>
      <c r="N230" s="149" t="str">
        <f ca="1">IFERROR(IF(COUNTIF(INDIRECT($A230&amp;"!$B$5:$B$196",TRUE),Planif!$B230)&gt;=VALUE(RIGHT(L$2,1)),INDEX(INDIRECT($A230&amp;"!$Y$5:$Y$196",TRUE),MATCH(Planif!$B230,INDIRECT($A230&amp;"!$B$5:$B$196",TRUE),0)+RIGHT(L$2,1)-1,1),""),"")</f>
        <v/>
      </c>
      <c r="O230" s="256"/>
      <c r="P230" s="152"/>
      <c r="Q230" s="147" t="str">
        <f ca="1">IFERROR(IF(COUNTIF(INDIRECT($A230&amp;"!$B$5:$B$196",TRUE),Planif!$B230)&gt;=VALUE(RIGHT(Q$2,1)),INDEX(INDIRECT($A230&amp;"!$A$5:$A$196",TRUE),MATCH(Planif!$B230,INDIRECT($A230&amp;"!$B$5:$B$196",TRUE),0)+RIGHT(Q$2,1)-1,1),""),"")</f>
        <v/>
      </c>
      <c r="R230" s="148" t="str">
        <f ca="1">IFERROR(IF(COUNTIF(INDIRECT($A230&amp;"!$B$5:$B$196",TRUE),Planif!$B230)&gt;=VALUE(RIGHT(Q$2,1)),INDEX(INDIRECT($A230&amp;"!$X$5:$X$196",TRUE),MATCH(Planif!$B230,INDIRECT($A230&amp;"!$B$5:$B$196",TRUE),0)+RIGHT(Q$2,1)-1,1),""),"")</f>
        <v/>
      </c>
      <c r="S230" s="149" t="str">
        <f ca="1">IFERROR(IF(COUNTIF(INDIRECT($A230&amp;"!$B$5:$B$196",TRUE),Planif!$B230)&gt;=VALUE(RIGHT(Q$2,1)),INDEX(INDIRECT($A230&amp;"!$Y$5:$Y$196",TRUE),MATCH(Planif!$B230,INDIRECT($A230&amp;"!$B$5:$B$196",TRUE),0)+RIGHT(Q$2,1)-1,1),""),"")</f>
        <v/>
      </c>
      <c r="T230" s="256"/>
      <c r="U230" s="150"/>
      <c r="V230" s="147" t="str">
        <f ca="1">IFERROR(IF(COUNTIF(INDIRECT($A230&amp;"!$B$5:$B$196",TRUE),Planif!$B230)&gt;=VALUE(RIGHT(V$2,1)),INDEX(INDIRECT($A230&amp;"!$A$5:$A$196",TRUE),MATCH(Planif!$B230,INDIRECT($A230&amp;"!$B$5:$B$196",TRUE),0)+RIGHT(V$2,1)-1,1),""),"")</f>
        <v/>
      </c>
      <c r="W230" s="151" t="str">
        <f ca="1">IFERROR(IF(COUNTIF(INDIRECT($A230&amp;"!$B$5:$B$196",TRUE),Planif!$B230)&gt;=VALUE(RIGHT(V$2,1)),INDEX(INDIRECT($A230&amp;"!$X$5:$X$196",TRUE),MATCH(Planif!$B230,INDIRECT($A230&amp;"!$B$5:$B$196",TRUE),0)+RIGHT(V$2,1)-1,1),""),"")</f>
        <v/>
      </c>
      <c r="X230" s="149" t="str">
        <f ca="1">IFERROR(IF(COUNTIF(INDIRECT($A230&amp;"!$B$5:$B$196",TRUE),Planif!$B230)&gt;=VALUE(RIGHT(V$2,1)),INDEX(INDIRECT($A230&amp;"!$Y$5:$Y$196",TRUE),MATCH(Planif!$B230,INDIRECT($A230&amp;"!$B$5:$B$196",TRUE),0)+RIGHT(V$2,1)-1,1),""),"")</f>
        <v/>
      </c>
      <c r="Y230" s="256"/>
      <c r="Z230" s="153"/>
      <c r="AA230" s="21"/>
    </row>
    <row r="231" spans="1:27" s="455" customFormat="1" ht="15" customHeight="1" x14ac:dyDescent="0.2">
      <c r="A231" s="459" t="str">
        <f t="shared" si="25"/>
        <v>Juil_Août</v>
      </c>
      <c r="B231" s="197">
        <f t="shared" si="24"/>
        <v>44424</v>
      </c>
      <c r="C231" s="145">
        <f t="shared" si="22"/>
        <v>44424</v>
      </c>
      <c r="D231" s="146">
        <f t="shared" si="23"/>
        <v>44424</v>
      </c>
      <c r="E231" s="240" t="str">
        <f t="shared" ca="1" si="26"/>
        <v/>
      </c>
      <c r="F231" s="33" t="str">
        <f t="shared" ca="1" si="27"/>
        <v/>
      </c>
      <c r="G231" s="427" t="str">
        <f ca="1">IFERROR(INDEX(INDIRECT($A231&amp;"!$A$5:$A$200",TRUE),MATCH(Planif!$B231,INDIRECT($A231&amp;"!$B$5:$B$200",TRUE),0)+RIGHT(G$2,1)-1,1),"")</f>
        <v/>
      </c>
      <c r="H231" s="138" t="str">
        <f ca="1">IFERROR(INDEX(INDIRECT($A231&amp;"!$X$5:$X$200",TRUE),MATCH(Planif!$B231,INDIRECT($A231&amp;"!$B$5:$B$200",TRUE),0)+RIGHT(G$2,1)-1,1),"")</f>
        <v/>
      </c>
      <c r="I231" s="139" t="str">
        <f ca="1">IFERROR(INDEX(INDIRECT($A231&amp;"!$Y$5:$Y$200",TRUE),MATCH(Planif!$B231,INDIRECT($A231&amp;"!$B$5:$B$200",TRUE),0)+RIGHT(G$2,1)-1,1),"")</f>
        <v/>
      </c>
      <c r="J231" s="255"/>
      <c r="K231" s="140"/>
      <c r="L231" s="427" t="str">
        <f ca="1">IFERROR(IF(COUNTIF(INDIRECT($A231&amp;"!$B$5:$B$196",TRUE),Planif!$B231)&gt;=VALUE(RIGHT(L$2,1)),INDEX(INDIRECT($A231&amp;"!$A$5:$A$196",TRUE),MATCH(Planif!$B231,INDIRECT($A231&amp;"!$B$5:$B$196",TRUE),0)+RIGHT(L$2,1)-1,1),""),"")</f>
        <v/>
      </c>
      <c r="M231" s="141" t="str">
        <f ca="1">IFERROR(IF(COUNTIF(INDIRECT($A231&amp;"!$B$5:$B$196",TRUE),Planif!$B231)&gt;=VALUE(RIGHT(L$2,1)),INDEX(INDIRECT($A231&amp;"!$X$5:$X$196",TRUE),MATCH(Planif!$B231,INDIRECT($A231&amp;"!$B$5:$B$196",TRUE),0)+RIGHT(L$2,1)-1,1),""),"")</f>
        <v/>
      </c>
      <c r="N231" s="139" t="str">
        <f ca="1">IFERROR(IF(COUNTIF(INDIRECT($A231&amp;"!$B$5:$B$196",TRUE),Planif!$B231)&gt;=VALUE(RIGHT(L$2,1)),INDEX(INDIRECT($A231&amp;"!$Y$5:$Y$196",TRUE),MATCH(Planif!$B231,INDIRECT($A231&amp;"!$B$5:$B$196",TRUE),0)+RIGHT(L$2,1)-1,1),""),"")</f>
        <v/>
      </c>
      <c r="O231" s="255"/>
      <c r="P231" s="142"/>
      <c r="Q231" s="137" t="str">
        <f ca="1">IFERROR(IF(COUNTIF(INDIRECT($A231&amp;"!$B$5:$B$196",TRUE),Planif!$B231)&gt;=VALUE(RIGHT(Q$2,1)),INDEX(INDIRECT($A231&amp;"!$A$5:$A$196",TRUE),MATCH(Planif!$B231,INDIRECT($A231&amp;"!$B$5:$B$196",TRUE),0)+RIGHT(Q$2,1)-1,1),""),"")</f>
        <v/>
      </c>
      <c r="R231" s="138" t="str">
        <f ca="1">IFERROR(IF(COUNTIF(INDIRECT($A231&amp;"!$B$5:$B$196",TRUE),Planif!$B231)&gt;=VALUE(RIGHT(Q$2,1)),INDEX(INDIRECT($A231&amp;"!$X$5:$X$196",TRUE),MATCH(Planif!$B231,INDIRECT($A231&amp;"!$B$5:$B$196",TRUE),0)+RIGHT(Q$2,1)-1,1),""),"")</f>
        <v/>
      </c>
      <c r="S231" s="139" t="str">
        <f ca="1">IFERROR(IF(COUNTIF(INDIRECT($A231&amp;"!$B$5:$B$196",TRUE),Planif!$B231)&gt;=VALUE(RIGHT(Q$2,1)),INDEX(INDIRECT($A231&amp;"!$Y$5:$Y$196",TRUE),MATCH(Planif!$B231,INDIRECT($A231&amp;"!$B$5:$B$196",TRUE),0)+RIGHT(Q$2,1)-1,1),""),"")</f>
        <v/>
      </c>
      <c r="T231" s="255"/>
      <c r="U231" s="140"/>
      <c r="V231" s="137" t="str">
        <f ca="1">IFERROR(IF(COUNTIF(INDIRECT($A231&amp;"!$B$5:$B$196",TRUE),Planif!$B231)&gt;=VALUE(RIGHT(V$2,1)),INDEX(INDIRECT($A231&amp;"!$A$5:$A$196",TRUE),MATCH(Planif!$B231,INDIRECT($A231&amp;"!$B$5:$B$196",TRUE),0)+RIGHT(V$2,1)-1,1),""),"")</f>
        <v/>
      </c>
      <c r="W231" s="141" t="str">
        <f ca="1">IFERROR(IF(COUNTIF(INDIRECT($A231&amp;"!$B$5:$B$196",TRUE),Planif!$B231)&gt;=VALUE(RIGHT(V$2,1)),INDEX(INDIRECT($A231&amp;"!$X$5:$X$196",TRUE),MATCH(Planif!$B231,INDIRECT($A231&amp;"!$B$5:$B$196",TRUE),0)+RIGHT(V$2,1)-1,1),""),"")</f>
        <v/>
      </c>
      <c r="X231" s="139" t="str">
        <f ca="1">IFERROR(IF(COUNTIF(INDIRECT($A231&amp;"!$B$5:$B$196",TRUE),Planif!$B231)&gt;=VALUE(RIGHT(V$2,1)),INDEX(INDIRECT($A231&amp;"!$Y$5:$Y$196",TRUE),MATCH(Planif!$B231,INDIRECT($A231&amp;"!$B$5:$B$196",TRUE),0)+RIGHT(V$2,1)-1,1),""),"")</f>
        <v/>
      </c>
      <c r="Y231" s="255"/>
      <c r="Z231" s="143"/>
      <c r="AA231" s="21"/>
    </row>
    <row r="232" spans="1:27" s="455" customFormat="1" ht="15" customHeight="1" x14ac:dyDescent="0.2">
      <c r="A232" s="459" t="str">
        <f t="shared" si="25"/>
        <v>Juil_Août</v>
      </c>
      <c r="B232" s="197">
        <f t="shared" si="24"/>
        <v>44425</v>
      </c>
      <c r="C232" s="145">
        <f t="shared" si="22"/>
        <v>44425</v>
      </c>
      <c r="D232" s="146">
        <f t="shared" si="23"/>
        <v>44425</v>
      </c>
      <c r="E232" s="241" t="str">
        <f t="shared" ca="1" si="26"/>
        <v/>
      </c>
      <c r="F232" s="34" t="str">
        <f t="shared" ca="1" si="27"/>
        <v/>
      </c>
      <c r="G232" s="428" t="str">
        <f ca="1">IFERROR(INDEX(INDIRECT($A232&amp;"!$A$5:$A$200",TRUE),MATCH(Planif!$B232,INDIRECT($A232&amp;"!$B$5:$B$200",TRUE),0)+RIGHT(G$2,1)-1,1),"")</f>
        <v/>
      </c>
      <c r="H232" s="148" t="str">
        <f ca="1">IFERROR(INDEX(INDIRECT($A232&amp;"!$X$5:$X$200",TRUE),MATCH(Planif!$B232,INDIRECT($A232&amp;"!$B$5:$B$200",TRUE),0)+RIGHT(G$2,1)-1,1),"")</f>
        <v/>
      </c>
      <c r="I232" s="149" t="str">
        <f ca="1">IFERROR(INDEX(INDIRECT($A232&amp;"!$Y$5:$Y$200",TRUE),MATCH(Planif!$B232,INDIRECT($A232&amp;"!$B$5:$B$200",TRUE),0)+RIGHT(G$2,1)-1,1),"")</f>
        <v/>
      </c>
      <c r="J232" s="256"/>
      <c r="K232" s="150"/>
      <c r="L232" s="428" t="str">
        <f ca="1">IFERROR(IF(COUNTIF(INDIRECT($A232&amp;"!$B$5:$B$196",TRUE),Planif!$B232)&gt;=VALUE(RIGHT(L$2,1)),INDEX(INDIRECT($A232&amp;"!$A$5:$A$196",TRUE),MATCH(Planif!$B232,INDIRECT($A232&amp;"!$B$5:$B$196",TRUE),0)+RIGHT(L$2,1)-1,1),""),"")</f>
        <v/>
      </c>
      <c r="M232" s="151" t="str">
        <f ca="1">IFERROR(IF(COUNTIF(INDIRECT($A232&amp;"!$B$5:$B$196",TRUE),Planif!$B232)&gt;=VALUE(RIGHT(L$2,1)),INDEX(INDIRECT($A232&amp;"!$X$5:$X$196",TRUE),MATCH(Planif!$B232,INDIRECT($A232&amp;"!$B$5:$B$196",TRUE),0)+RIGHT(L$2,1)-1,1),""),"")</f>
        <v/>
      </c>
      <c r="N232" s="149" t="str">
        <f ca="1">IFERROR(IF(COUNTIF(INDIRECT($A232&amp;"!$B$5:$B$196",TRUE),Planif!$B232)&gt;=VALUE(RIGHT(L$2,1)),INDEX(INDIRECT($A232&amp;"!$Y$5:$Y$196",TRUE),MATCH(Planif!$B232,INDIRECT($A232&amp;"!$B$5:$B$196",TRUE),0)+RIGHT(L$2,1)-1,1),""),"")</f>
        <v/>
      </c>
      <c r="O232" s="256"/>
      <c r="P232" s="152"/>
      <c r="Q232" s="147" t="str">
        <f ca="1">IFERROR(IF(COUNTIF(INDIRECT($A232&amp;"!$B$5:$B$196",TRUE),Planif!$B232)&gt;=VALUE(RIGHT(Q$2,1)),INDEX(INDIRECT($A232&amp;"!$A$5:$A$196",TRUE),MATCH(Planif!$B232,INDIRECT($A232&amp;"!$B$5:$B$196",TRUE),0)+RIGHT(Q$2,1)-1,1),""),"")</f>
        <v/>
      </c>
      <c r="R232" s="148" t="str">
        <f ca="1">IFERROR(IF(COUNTIF(INDIRECT($A232&amp;"!$B$5:$B$196",TRUE),Planif!$B232)&gt;=VALUE(RIGHT(Q$2,1)),INDEX(INDIRECT($A232&amp;"!$X$5:$X$196",TRUE),MATCH(Planif!$B232,INDIRECT($A232&amp;"!$B$5:$B$196",TRUE),0)+RIGHT(Q$2,1)-1,1),""),"")</f>
        <v/>
      </c>
      <c r="S232" s="149" t="str">
        <f ca="1">IFERROR(IF(COUNTIF(INDIRECT($A232&amp;"!$B$5:$B$196",TRUE),Planif!$B232)&gt;=VALUE(RIGHT(Q$2,1)),INDEX(INDIRECT($A232&amp;"!$Y$5:$Y$196",TRUE),MATCH(Planif!$B232,INDIRECT($A232&amp;"!$B$5:$B$196",TRUE),0)+RIGHT(Q$2,1)-1,1),""),"")</f>
        <v/>
      </c>
      <c r="T232" s="256"/>
      <c r="U232" s="150"/>
      <c r="V232" s="147" t="str">
        <f ca="1">IFERROR(IF(COUNTIF(INDIRECT($A232&amp;"!$B$5:$B$196",TRUE),Planif!$B232)&gt;=VALUE(RIGHT(V$2,1)),INDEX(INDIRECT($A232&amp;"!$A$5:$A$196",TRUE),MATCH(Planif!$B232,INDIRECT($A232&amp;"!$B$5:$B$196",TRUE),0)+RIGHT(V$2,1)-1,1),""),"")</f>
        <v/>
      </c>
      <c r="W232" s="151" t="str">
        <f ca="1">IFERROR(IF(COUNTIF(INDIRECT($A232&amp;"!$B$5:$B$196",TRUE),Planif!$B232)&gt;=VALUE(RIGHT(V$2,1)),INDEX(INDIRECT($A232&amp;"!$X$5:$X$196",TRUE),MATCH(Planif!$B232,INDIRECT($A232&amp;"!$B$5:$B$196",TRUE),0)+RIGHT(V$2,1)-1,1),""),"")</f>
        <v/>
      </c>
      <c r="X232" s="149" t="str">
        <f ca="1">IFERROR(IF(COUNTIF(INDIRECT($A232&amp;"!$B$5:$B$196",TRUE),Planif!$B232)&gt;=VALUE(RIGHT(V$2,1)),INDEX(INDIRECT($A232&amp;"!$Y$5:$Y$196",TRUE),MATCH(Planif!$B232,INDIRECT($A232&amp;"!$B$5:$B$196",TRUE),0)+RIGHT(V$2,1)-1,1),""),"")</f>
        <v/>
      </c>
      <c r="Y232" s="256"/>
      <c r="Z232" s="153"/>
      <c r="AA232" s="21"/>
    </row>
    <row r="233" spans="1:27" s="455" customFormat="1" ht="15" customHeight="1" x14ac:dyDescent="0.2">
      <c r="A233" s="459" t="str">
        <f t="shared" si="25"/>
        <v>Juil_Août</v>
      </c>
      <c r="B233" s="197">
        <f t="shared" si="24"/>
        <v>44426</v>
      </c>
      <c r="C233" s="145">
        <f t="shared" si="22"/>
        <v>44426</v>
      </c>
      <c r="D233" s="146">
        <f t="shared" si="23"/>
        <v>44426</v>
      </c>
      <c r="E233" s="240" t="str">
        <f t="shared" ca="1" si="26"/>
        <v/>
      </c>
      <c r="F233" s="33" t="str">
        <f t="shared" ca="1" si="27"/>
        <v/>
      </c>
      <c r="G233" s="427" t="str">
        <f ca="1">IFERROR(INDEX(INDIRECT($A233&amp;"!$A$5:$A$200",TRUE),MATCH(Planif!$B233,INDIRECT($A233&amp;"!$B$5:$B$200",TRUE),0)+RIGHT(G$2,1)-1,1),"")</f>
        <v/>
      </c>
      <c r="H233" s="138" t="str">
        <f ca="1">IFERROR(INDEX(INDIRECT($A233&amp;"!$X$5:$X$200",TRUE),MATCH(Planif!$B233,INDIRECT($A233&amp;"!$B$5:$B$200",TRUE),0)+RIGHT(G$2,1)-1,1),"")</f>
        <v/>
      </c>
      <c r="I233" s="139" t="str">
        <f ca="1">IFERROR(INDEX(INDIRECT($A233&amp;"!$Y$5:$Y$200",TRUE),MATCH(Planif!$B233,INDIRECT($A233&amp;"!$B$5:$B$200",TRUE),0)+RIGHT(G$2,1)-1,1),"")</f>
        <v/>
      </c>
      <c r="J233" s="255"/>
      <c r="K233" s="140"/>
      <c r="L233" s="427" t="str">
        <f ca="1">IFERROR(IF(COUNTIF(INDIRECT($A233&amp;"!$B$5:$B$196",TRUE),Planif!$B233)&gt;=VALUE(RIGHT(L$2,1)),INDEX(INDIRECT($A233&amp;"!$A$5:$A$196",TRUE),MATCH(Planif!$B233,INDIRECT($A233&amp;"!$B$5:$B$196",TRUE),0)+RIGHT(L$2,1)-1,1),""),"")</f>
        <v/>
      </c>
      <c r="M233" s="141" t="str">
        <f ca="1">IFERROR(IF(COUNTIF(INDIRECT($A233&amp;"!$B$5:$B$196",TRUE),Planif!$B233)&gt;=VALUE(RIGHT(L$2,1)),INDEX(INDIRECT($A233&amp;"!$X$5:$X$196",TRUE),MATCH(Planif!$B233,INDIRECT($A233&amp;"!$B$5:$B$196",TRUE),0)+RIGHT(L$2,1)-1,1),""),"")</f>
        <v/>
      </c>
      <c r="N233" s="139" t="str">
        <f ca="1">IFERROR(IF(COUNTIF(INDIRECT($A233&amp;"!$B$5:$B$196",TRUE),Planif!$B233)&gt;=VALUE(RIGHT(L$2,1)),INDEX(INDIRECT($A233&amp;"!$Y$5:$Y$196",TRUE),MATCH(Planif!$B233,INDIRECT($A233&amp;"!$B$5:$B$196",TRUE),0)+RIGHT(L$2,1)-1,1),""),"")</f>
        <v/>
      </c>
      <c r="O233" s="255"/>
      <c r="P233" s="142"/>
      <c r="Q233" s="137" t="str">
        <f ca="1">IFERROR(IF(COUNTIF(INDIRECT($A233&amp;"!$B$5:$B$196",TRUE),Planif!$B233)&gt;=VALUE(RIGHT(Q$2,1)),INDEX(INDIRECT($A233&amp;"!$A$5:$A$196",TRUE),MATCH(Planif!$B233,INDIRECT($A233&amp;"!$B$5:$B$196",TRUE),0)+RIGHT(Q$2,1)-1,1),""),"")</f>
        <v/>
      </c>
      <c r="R233" s="138" t="str">
        <f ca="1">IFERROR(IF(COUNTIF(INDIRECT($A233&amp;"!$B$5:$B$196",TRUE),Planif!$B233)&gt;=VALUE(RIGHT(Q$2,1)),INDEX(INDIRECT($A233&amp;"!$X$5:$X$196",TRUE),MATCH(Planif!$B233,INDIRECT($A233&amp;"!$B$5:$B$196",TRUE),0)+RIGHT(Q$2,1)-1,1),""),"")</f>
        <v/>
      </c>
      <c r="S233" s="139" t="str">
        <f ca="1">IFERROR(IF(COUNTIF(INDIRECT($A233&amp;"!$B$5:$B$196",TRUE),Planif!$B233)&gt;=VALUE(RIGHT(Q$2,1)),INDEX(INDIRECT($A233&amp;"!$Y$5:$Y$196",TRUE),MATCH(Planif!$B233,INDIRECT($A233&amp;"!$B$5:$B$196",TRUE),0)+RIGHT(Q$2,1)-1,1),""),"")</f>
        <v/>
      </c>
      <c r="T233" s="255"/>
      <c r="U233" s="140"/>
      <c r="V233" s="137" t="str">
        <f ca="1">IFERROR(IF(COUNTIF(INDIRECT($A233&amp;"!$B$5:$B$196",TRUE),Planif!$B233)&gt;=VALUE(RIGHT(V$2,1)),INDEX(INDIRECT($A233&amp;"!$A$5:$A$196",TRUE),MATCH(Planif!$B233,INDIRECT($A233&amp;"!$B$5:$B$196",TRUE),0)+RIGHT(V$2,1)-1,1),""),"")</f>
        <v/>
      </c>
      <c r="W233" s="141" t="str">
        <f ca="1">IFERROR(IF(COUNTIF(INDIRECT($A233&amp;"!$B$5:$B$196",TRUE),Planif!$B233)&gt;=VALUE(RIGHT(V$2,1)),INDEX(INDIRECT($A233&amp;"!$X$5:$X$196",TRUE),MATCH(Planif!$B233,INDIRECT($A233&amp;"!$B$5:$B$196",TRUE),0)+RIGHT(V$2,1)-1,1),""),"")</f>
        <v/>
      </c>
      <c r="X233" s="139" t="str">
        <f ca="1">IFERROR(IF(COUNTIF(INDIRECT($A233&amp;"!$B$5:$B$196",TRUE),Planif!$B233)&gt;=VALUE(RIGHT(V$2,1)),INDEX(INDIRECT($A233&amp;"!$Y$5:$Y$196",TRUE),MATCH(Planif!$B233,INDIRECT($A233&amp;"!$B$5:$B$196",TRUE),0)+RIGHT(V$2,1)-1,1),""),"")</f>
        <v/>
      </c>
      <c r="Y233" s="255"/>
      <c r="Z233" s="143"/>
      <c r="AA233" s="21"/>
    </row>
    <row r="234" spans="1:27" s="455" customFormat="1" ht="15" customHeight="1" x14ac:dyDescent="0.2">
      <c r="A234" s="459" t="str">
        <f t="shared" si="25"/>
        <v>Juil_Août</v>
      </c>
      <c r="B234" s="197">
        <f t="shared" si="24"/>
        <v>44427</v>
      </c>
      <c r="C234" s="145">
        <f t="shared" si="22"/>
        <v>44427</v>
      </c>
      <c r="D234" s="146">
        <f t="shared" si="23"/>
        <v>44427</v>
      </c>
      <c r="E234" s="241" t="str">
        <f t="shared" ca="1" si="26"/>
        <v/>
      </c>
      <c r="F234" s="34" t="str">
        <f t="shared" ca="1" si="27"/>
        <v/>
      </c>
      <c r="G234" s="428" t="str">
        <f ca="1">IFERROR(INDEX(INDIRECT($A234&amp;"!$A$5:$A$200",TRUE),MATCH(Planif!$B234,INDIRECT($A234&amp;"!$B$5:$B$200",TRUE),0)+RIGHT(G$2,1)-1,1),"")</f>
        <v/>
      </c>
      <c r="H234" s="148" t="str">
        <f ca="1">IFERROR(INDEX(INDIRECT($A234&amp;"!$X$5:$X$200",TRUE),MATCH(Planif!$B234,INDIRECT($A234&amp;"!$B$5:$B$200",TRUE),0)+RIGHT(G$2,1)-1,1),"")</f>
        <v/>
      </c>
      <c r="I234" s="149" t="str">
        <f ca="1">IFERROR(INDEX(INDIRECT($A234&amp;"!$Y$5:$Y$200",TRUE),MATCH(Planif!$B234,INDIRECT($A234&amp;"!$B$5:$B$200",TRUE),0)+RIGHT(G$2,1)-1,1),"")</f>
        <v/>
      </c>
      <c r="J234" s="256"/>
      <c r="K234" s="150"/>
      <c r="L234" s="428" t="str">
        <f ca="1">IFERROR(IF(COUNTIF(INDIRECT($A234&amp;"!$B$5:$B$196",TRUE),Planif!$B234)&gt;=VALUE(RIGHT(L$2,1)),INDEX(INDIRECT($A234&amp;"!$A$5:$A$196",TRUE),MATCH(Planif!$B234,INDIRECT($A234&amp;"!$B$5:$B$196",TRUE),0)+RIGHT(L$2,1)-1,1),""),"")</f>
        <v/>
      </c>
      <c r="M234" s="151" t="str">
        <f ca="1">IFERROR(IF(COUNTIF(INDIRECT($A234&amp;"!$B$5:$B$196",TRUE),Planif!$B234)&gt;=VALUE(RIGHT(L$2,1)),INDEX(INDIRECT($A234&amp;"!$X$5:$X$196",TRUE),MATCH(Planif!$B234,INDIRECT($A234&amp;"!$B$5:$B$196",TRUE),0)+RIGHT(L$2,1)-1,1),""),"")</f>
        <v/>
      </c>
      <c r="N234" s="149" t="str">
        <f ca="1">IFERROR(IF(COUNTIF(INDIRECT($A234&amp;"!$B$5:$B$196",TRUE),Planif!$B234)&gt;=VALUE(RIGHT(L$2,1)),INDEX(INDIRECT($A234&amp;"!$Y$5:$Y$196",TRUE),MATCH(Planif!$B234,INDIRECT($A234&amp;"!$B$5:$B$196",TRUE),0)+RIGHT(L$2,1)-1,1),""),"")</f>
        <v/>
      </c>
      <c r="O234" s="256"/>
      <c r="P234" s="152"/>
      <c r="Q234" s="147" t="str">
        <f ca="1">IFERROR(IF(COUNTIF(INDIRECT($A234&amp;"!$B$5:$B$196",TRUE),Planif!$B234)&gt;=VALUE(RIGHT(Q$2,1)),INDEX(INDIRECT($A234&amp;"!$A$5:$A$196",TRUE),MATCH(Planif!$B234,INDIRECT($A234&amp;"!$B$5:$B$196",TRUE),0)+RIGHT(Q$2,1)-1,1),""),"")</f>
        <v/>
      </c>
      <c r="R234" s="148" t="str">
        <f ca="1">IFERROR(IF(COUNTIF(INDIRECT($A234&amp;"!$B$5:$B$196",TRUE),Planif!$B234)&gt;=VALUE(RIGHT(Q$2,1)),INDEX(INDIRECT($A234&amp;"!$X$5:$X$196",TRUE),MATCH(Planif!$B234,INDIRECT($A234&amp;"!$B$5:$B$196",TRUE),0)+RIGHT(Q$2,1)-1,1),""),"")</f>
        <v/>
      </c>
      <c r="S234" s="149" t="str">
        <f ca="1">IFERROR(IF(COUNTIF(INDIRECT($A234&amp;"!$B$5:$B$196",TRUE),Planif!$B234)&gt;=VALUE(RIGHT(Q$2,1)),INDEX(INDIRECT($A234&amp;"!$Y$5:$Y$196",TRUE),MATCH(Planif!$B234,INDIRECT($A234&amp;"!$B$5:$B$196",TRUE),0)+RIGHT(Q$2,1)-1,1),""),"")</f>
        <v/>
      </c>
      <c r="T234" s="256"/>
      <c r="U234" s="150"/>
      <c r="V234" s="147" t="str">
        <f ca="1">IFERROR(IF(COUNTIF(INDIRECT($A234&amp;"!$B$5:$B$196",TRUE),Planif!$B234)&gt;=VALUE(RIGHT(V$2,1)),INDEX(INDIRECT($A234&amp;"!$A$5:$A$196",TRUE),MATCH(Planif!$B234,INDIRECT($A234&amp;"!$B$5:$B$196",TRUE),0)+RIGHT(V$2,1)-1,1),""),"")</f>
        <v/>
      </c>
      <c r="W234" s="151" t="str">
        <f ca="1">IFERROR(IF(COUNTIF(INDIRECT($A234&amp;"!$B$5:$B$196",TRUE),Planif!$B234)&gt;=VALUE(RIGHT(V$2,1)),INDEX(INDIRECT($A234&amp;"!$X$5:$X$196",TRUE),MATCH(Planif!$B234,INDIRECT($A234&amp;"!$B$5:$B$196",TRUE),0)+RIGHT(V$2,1)-1,1),""),"")</f>
        <v/>
      </c>
      <c r="X234" s="149" t="str">
        <f ca="1">IFERROR(IF(COUNTIF(INDIRECT($A234&amp;"!$B$5:$B$196",TRUE),Planif!$B234)&gt;=VALUE(RIGHT(V$2,1)),INDEX(INDIRECT($A234&amp;"!$Y$5:$Y$196",TRUE),MATCH(Planif!$B234,INDIRECT($A234&amp;"!$B$5:$B$196",TRUE),0)+RIGHT(V$2,1)-1,1),""),"")</f>
        <v/>
      </c>
      <c r="Y234" s="256"/>
      <c r="Z234" s="153"/>
      <c r="AA234" s="21"/>
    </row>
    <row r="235" spans="1:27" s="455" customFormat="1" ht="15" customHeight="1" x14ac:dyDescent="0.2">
      <c r="A235" s="459" t="str">
        <f t="shared" si="25"/>
        <v>Juil_Août</v>
      </c>
      <c r="B235" s="197">
        <f t="shared" si="24"/>
        <v>44428</v>
      </c>
      <c r="C235" s="145">
        <f t="shared" si="22"/>
        <v>44428</v>
      </c>
      <c r="D235" s="146">
        <f t="shared" si="23"/>
        <v>44428</v>
      </c>
      <c r="E235" s="240" t="str">
        <f t="shared" ca="1" si="26"/>
        <v/>
      </c>
      <c r="F235" s="33" t="str">
        <f t="shared" ca="1" si="27"/>
        <v/>
      </c>
      <c r="G235" s="427" t="str">
        <f ca="1">IFERROR(INDEX(INDIRECT($A235&amp;"!$A$5:$A$200",TRUE),MATCH(Planif!$B235,INDIRECT($A235&amp;"!$B$5:$B$200",TRUE),0)+RIGHT(G$2,1)-1,1),"")</f>
        <v/>
      </c>
      <c r="H235" s="138" t="str">
        <f ca="1">IFERROR(INDEX(INDIRECT($A235&amp;"!$X$5:$X$200",TRUE),MATCH(Planif!$B235,INDIRECT($A235&amp;"!$B$5:$B$200",TRUE),0)+RIGHT(G$2,1)-1,1),"")</f>
        <v/>
      </c>
      <c r="I235" s="139" t="str">
        <f ca="1">IFERROR(INDEX(INDIRECT($A235&amp;"!$Y$5:$Y$200",TRUE),MATCH(Planif!$B235,INDIRECT($A235&amp;"!$B$5:$B$200",TRUE),0)+RIGHT(G$2,1)-1,1),"")</f>
        <v/>
      </c>
      <c r="J235" s="255"/>
      <c r="K235" s="140"/>
      <c r="L235" s="427" t="str">
        <f ca="1">IFERROR(IF(COUNTIF(INDIRECT($A235&amp;"!$B$5:$B$196",TRUE),Planif!$B235)&gt;=VALUE(RIGHT(L$2,1)),INDEX(INDIRECT($A235&amp;"!$A$5:$A$196",TRUE),MATCH(Planif!$B235,INDIRECT($A235&amp;"!$B$5:$B$196",TRUE),0)+RIGHT(L$2,1)-1,1),""),"")</f>
        <v/>
      </c>
      <c r="M235" s="141" t="str">
        <f ca="1">IFERROR(IF(COUNTIF(INDIRECT($A235&amp;"!$B$5:$B$196",TRUE),Planif!$B235)&gt;=VALUE(RIGHT(L$2,1)),INDEX(INDIRECT($A235&amp;"!$X$5:$X$196",TRUE),MATCH(Planif!$B235,INDIRECT($A235&amp;"!$B$5:$B$196",TRUE),0)+RIGHT(L$2,1)-1,1),""),"")</f>
        <v/>
      </c>
      <c r="N235" s="139" t="str">
        <f ca="1">IFERROR(IF(COUNTIF(INDIRECT($A235&amp;"!$B$5:$B$196",TRUE),Planif!$B235)&gt;=VALUE(RIGHT(L$2,1)),INDEX(INDIRECT($A235&amp;"!$Y$5:$Y$196",TRUE),MATCH(Planif!$B235,INDIRECT($A235&amp;"!$B$5:$B$196",TRUE),0)+RIGHT(L$2,1)-1,1),""),"")</f>
        <v/>
      </c>
      <c r="O235" s="255"/>
      <c r="P235" s="142"/>
      <c r="Q235" s="137" t="str">
        <f ca="1">IFERROR(IF(COUNTIF(INDIRECT($A235&amp;"!$B$5:$B$196",TRUE),Planif!$B235)&gt;=VALUE(RIGHT(Q$2,1)),INDEX(INDIRECT($A235&amp;"!$A$5:$A$196",TRUE),MATCH(Planif!$B235,INDIRECT($A235&amp;"!$B$5:$B$196",TRUE),0)+RIGHT(Q$2,1)-1,1),""),"")</f>
        <v/>
      </c>
      <c r="R235" s="138" t="str">
        <f ca="1">IFERROR(IF(COUNTIF(INDIRECT($A235&amp;"!$B$5:$B$196",TRUE),Planif!$B235)&gt;=VALUE(RIGHT(Q$2,1)),INDEX(INDIRECT($A235&amp;"!$X$5:$X$196",TRUE),MATCH(Planif!$B235,INDIRECT($A235&amp;"!$B$5:$B$196",TRUE),0)+RIGHT(Q$2,1)-1,1),""),"")</f>
        <v/>
      </c>
      <c r="S235" s="139" t="str">
        <f ca="1">IFERROR(IF(COUNTIF(INDIRECT($A235&amp;"!$B$5:$B$196",TRUE),Planif!$B235)&gt;=VALUE(RIGHT(Q$2,1)),INDEX(INDIRECT($A235&amp;"!$Y$5:$Y$196",TRUE),MATCH(Planif!$B235,INDIRECT($A235&amp;"!$B$5:$B$196",TRUE),0)+RIGHT(Q$2,1)-1,1),""),"")</f>
        <v/>
      </c>
      <c r="T235" s="255"/>
      <c r="U235" s="140"/>
      <c r="V235" s="137" t="str">
        <f ca="1">IFERROR(IF(COUNTIF(INDIRECT($A235&amp;"!$B$5:$B$196",TRUE),Planif!$B235)&gt;=VALUE(RIGHT(V$2,1)),INDEX(INDIRECT($A235&amp;"!$A$5:$A$196",TRUE),MATCH(Planif!$B235,INDIRECT($A235&amp;"!$B$5:$B$196",TRUE),0)+RIGHT(V$2,1)-1,1),""),"")</f>
        <v/>
      </c>
      <c r="W235" s="141" t="str">
        <f ca="1">IFERROR(IF(COUNTIF(INDIRECT($A235&amp;"!$B$5:$B$196",TRUE),Planif!$B235)&gt;=VALUE(RIGHT(V$2,1)),INDEX(INDIRECT($A235&amp;"!$X$5:$X$196",TRUE),MATCH(Planif!$B235,INDIRECT($A235&amp;"!$B$5:$B$196",TRUE),0)+RIGHT(V$2,1)-1,1),""),"")</f>
        <v/>
      </c>
      <c r="X235" s="139" t="str">
        <f ca="1">IFERROR(IF(COUNTIF(INDIRECT($A235&amp;"!$B$5:$B$196",TRUE),Planif!$B235)&gt;=VALUE(RIGHT(V$2,1)),INDEX(INDIRECT($A235&amp;"!$Y$5:$Y$196",TRUE),MATCH(Planif!$B235,INDIRECT($A235&amp;"!$B$5:$B$196",TRUE),0)+RIGHT(V$2,1)-1,1),""),"")</f>
        <v/>
      </c>
      <c r="Y235" s="255"/>
      <c r="Z235" s="143"/>
      <c r="AA235" s="21"/>
    </row>
    <row r="236" spans="1:27" s="455" customFormat="1" ht="15" customHeight="1" x14ac:dyDescent="0.2">
      <c r="A236" s="459" t="str">
        <f t="shared" si="25"/>
        <v>Juil_Août</v>
      </c>
      <c r="B236" s="197">
        <f t="shared" si="24"/>
        <v>44429</v>
      </c>
      <c r="C236" s="145">
        <f t="shared" si="22"/>
        <v>44429</v>
      </c>
      <c r="D236" s="146">
        <f t="shared" si="23"/>
        <v>44429</v>
      </c>
      <c r="E236" s="241" t="str">
        <f t="shared" ca="1" si="26"/>
        <v/>
      </c>
      <c r="F236" s="34" t="str">
        <f t="shared" ca="1" si="27"/>
        <v/>
      </c>
      <c r="G236" s="428" t="str">
        <f ca="1">IFERROR(INDEX(INDIRECT($A236&amp;"!$A$5:$A$200",TRUE),MATCH(Planif!$B236,INDIRECT($A236&amp;"!$B$5:$B$200",TRUE),0)+RIGHT(G$2,1)-1,1),"")</f>
        <v/>
      </c>
      <c r="H236" s="148" t="str">
        <f ca="1">IFERROR(INDEX(INDIRECT($A236&amp;"!$X$5:$X$200",TRUE),MATCH(Planif!$B236,INDIRECT($A236&amp;"!$B$5:$B$200",TRUE),0)+RIGHT(G$2,1)-1,1),"")</f>
        <v/>
      </c>
      <c r="I236" s="149" t="str">
        <f ca="1">IFERROR(INDEX(INDIRECT($A236&amp;"!$Y$5:$Y$200",TRUE),MATCH(Planif!$B236,INDIRECT($A236&amp;"!$B$5:$B$200",TRUE),0)+RIGHT(G$2,1)-1,1),"")</f>
        <v/>
      </c>
      <c r="J236" s="256"/>
      <c r="K236" s="150"/>
      <c r="L236" s="428" t="str">
        <f ca="1">IFERROR(IF(COUNTIF(INDIRECT($A236&amp;"!$B$5:$B$196",TRUE),Planif!$B236)&gt;=VALUE(RIGHT(L$2,1)),INDEX(INDIRECT($A236&amp;"!$A$5:$A$196",TRUE),MATCH(Planif!$B236,INDIRECT($A236&amp;"!$B$5:$B$196",TRUE),0)+RIGHT(L$2,1)-1,1),""),"")</f>
        <v/>
      </c>
      <c r="M236" s="151" t="str">
        <f ca="1">IFERROR(IF(COUNTIF(INDIRECT($A236&amp;"!$B$5:$B$196",TRUE),Planif!$B236)&gt;=VALUE(RIGHT(L$2,1)),INDEX(INDIRECT($A236&amp;"!$X$5:$X$196",TRUE),MATCH(Planif!$B236,INDIRECT($A236&amp;"!$B$5:$B$196",TRUE),0)+RIGHT(L$2,1)-1,1),""),"")</f>
        <v/>
      </c>
      <c r="N236" s="149" t="str">
        <f ca="1">IFERROR(IF(COUNTIF(INDIRECT($A236&amp;"!$B$5:$B$196",TRUE),Planif!$B236)&gt;=VALUE(RIGHT(L$2,1)),INDEX(INDIRECT($A236&amp;"!$Y$5:$Y$196",TRUE),MATCH(Planif!$B236,INDIRECT($A236&amp;"!$B$5:$B$196",TRUE),0)+RIGHT(L$2,1)-1,1),""),"")</f>
        <v/>
      </c>
      <c r="O236" s="256"/>
      <c r="P236" s="152"/>
      <c r="Q236" s="147" t="str">
        <f ca="1">IFERROR(IF(COUNTIF(INDIRECT($A236&amp;"!$B$5:$B$196",TRUE),Planif!$B236)&gt;=VALUE(RIGHT(Q$2,1)),INDEX(INDIRECT($A236&amp;"!$A$5:$A$196",TRUE),MATCH(Planif!$B236,INDIRECT($A236&amp;"!$B$5:$B$196",TRUE),0)+RIGHT(Q$2,1)-1,1),""),"")</f>
        <v/>
      </c>
      <c r="R236" s="148" t="str">
        <f ca="1">IFERROR(IF(COUNTIF(INDIRECT($A236&amp;"!$B$5:$B$196",TRUE),Planif!$B236)&gt;=VALUE(RIGHT(Q$2,1)),INDEX(INDIRECT($A236&amp;"!$X$5:$X$196",TRUE),MATCH(Planif!$B236,INDIRECT($A236&amp;"!$B$5:$B$196",TRUE),0)+RIGHT(Q$2,1)-1,1),""),"")</f>
        <v/>
      </c>
      <c r="S236" s="149" t="str">
        <f ca="1">IFERROR(IF(COUNTIF(INDIRECT($A236&amp;"!$B$5:$B$196",TRUE),Planif!$B236)&gt;=VALUE(RIGHT(Q$2,1)),INDEX(INDIRECT($A236&amp;"!$Y$5:$Y$196",TRUE),MATCH(Planif!$B236,INDIRECT($A236&amp;"!$B$5:$B$196",TRUE),0)+RIGHT(Q$2,1)-1,1),""),"")</f>
        <v/>
      </c>
      <c r="T236" s="256"/>
      <c r="U236" s="150"/>
      <c r="V236" s="147" t="str">
        <f ca="1">IFERROR(IF(COUNTIF(INDIRECT($A236&amp;"!$B$5:$B$196",TRUE),Planif!$B236)&gt;=VALUE(RIGHT(V$2,1)),INDEX(INDIRECT($A236&amp;"!$A$5:$A$196",TRUE),MATCH(Planif!$B236,INDIRECT($A236&amp;"!$B$5:$B$196",TRUE),0)+RIGHT(V$2,1)-1,1),""),"")</f>
        <v/>
      </c>
      <c r="W236" s="151" t="str">
        <f ca="1">IFERROR(IF(COUNTIF(INDIRECT($A236&amp;"!$B$5:$B$196",TRUE),Planif!$B236)&gt;=VALUE(RIGHT(V$2,1)),INDEX(INDIRECT($A236&amp;"!$X$5:$X$196",TRUE),MATCH(Planif!$B236,INDIRECT($A236&amp;"!$B$5:$B$196",TRUE),0)+RIGHT(V$2,1)-1,1),""),"")</f>
        <v/>
      </c>
      <c r="X236" s="149" t="str">
        <f ca="1">IFERROR(IF(COUNTIF(INDIRECT($A236&amp;"!$B$5:$B$196",TRUE),Planif!$B236)&gt;=VALUE(RIGHT(V$2,1)),INDEX(INDIRECT($A236&amp;"!$Y$5:$Y$196",TRUE),MATCH(Planif!$B236,INDIRECT($A236&amp;"!$B$5:$B$196",TRUE),0)+RIGHT(V$2,1)-1,1),""),"")</f>
        <v/>
      </c>
      <c r="Y236" s="256"/>
      <c r="Z236" s="153"/>
      <c r="AA236" s="21"/>
    </row>
    <row r="237" spans="1:27" s="455" customFormat="1" ht="15" customHeight="1" x14ac:dyDescent="0.2">
      <c r="A237" s="459" t="str">
        <f t="shared" si="25"/>
        <v>Juil_Août</v>
      </c>
      <c r="B237" s="197">
        <f t="shared" si="24"/>
        <v>44430</v>
      </c>
      <c r="C237" s="145">
        <f t="shared" si="22"/>
        <v>44430</v>
      </c>
      <c r="D237" s="146">
        <f t="shared" si="23"/>
        <v>44430</v>
      </c>
      <c r="E237" s="240" t="str">
        <f t="shared" ca="1" si="26"/>
        <v/>
      </c>
      <c r="F237" s="33" t="str">
        <f t="shared" ca="1" si="27"/>
        <v/>
      </c>
      <c r="G237" s="427" t="str">
        <f ca="1">IFERROR(INDEX(INDIRECT($A237&amp;"!$A$5:$A$200",TRUE),MATCH(Planif!$B237,INDIRECT($A237&amp;"!$B$5:$B$200",TRUE),0)+RIGHT(G$2,1)-1,1),"")</f>
        <v/>
      </c>
      <c r="H237" s="138" t="str">
        <f ca="1">IFERROR(INDEX(INDIRECT($A237&amp;"!$X$5:$X$200",TRUE),MATCH(Planif!$B237,INDIRECT($A237&amp;"!$B$5:$B$200",TRUE),0)+RIGHT(G$2,1)-1,1),"")</f>
        <v/>
      </c>
      <c r="I237" s="139" t="str">
        <f ca="1">IFERROR(INDEX(INDIRECT($A237&amp;"!$Y$5:$Y$200",TRUE),MATCH(Planif!$B237,INDIRECT($A237&amp;"!$B$5:$B$200",TRUE),0)+RIGHT(G$2,1)-1,1),"")</f>
        <v/>
      </c>
      <c r="J237" s="255"/>
      <c r="K237" s="140"/>
      <c r="L237" s="427" t="str">
        <f ca="1">IFERROR(IF(COUNTIF(INDIRECT($A237&amp;"!$B$5:$B$196",TRUE),Planif!$B237)&gt;=VALUE(RIGHT(L$2,1)),INDEX(INDIRECT($A237&amp;"!$A$5:$A$196",TRUE),MATCH(Planif!$B237,INDIRECT($A237&amp;"!$B$5:$B$196",TRUE),0)+RIGHT(L$2,1)-1,1),""),"")</f>
        <v/>
      </c>
      <c r="M237" s="141" t="str">
        <f ca="1">IFERROR(IF(COUNTIF(INDIRECT($A237&amp;"!$B$5:$B$196",TRUE),Planif!$B237)&gt;=VALUE(RIGHT(L$2,1)),INDEX(INDIRECT($A237&amp;"!$X$5:$X$196",TRUE),MATCH(Planif!$B237,INDIRECT($A237&amp;"!$B$5:$B$196",TRUE),0)+RIGHT(L$2,1)-1,1),""),"")</f>
        <v/>
      </c>
      <c r="N237" s="139" t="str">
        <f ca="1">IFERROR(IF(COUNTIF(INDIRECT($A237&amp;"!$B$5:$B$196",TRUE),Planif!$B237)&gt;=VALUE(RIGHT(L$2,1)),INDEX(INDIRECT($A237&amp;"!$Y$5:$Y$196",TRUE),MATCH(Planif!$B237,INDIRECT($A237&amp;"!$B$5:$B$196",TRUE),0)+RIGHT(L$2,1)-1,1),""),"")</f>
        <v/>
      </c>
      <c r="O237" s="255"/>
      <c r="P237" s="142"/>
      <c r="Q237" s="137" t="str">
        <f ca="1">IFERROR(IF(COUNTIF(INDIRECT($A237&amp;"!$B$5:$B$196",TRUE),Planif!$B237)&gt;=VALUE(RIGHT(Q$2,1)),INDEX(INDIRECT($A237&amp;"!$A$5:$A$196",TRUE),MATCH(Planif!$B237,INDIRECT($A237&amp;"!$B$5:$B$196",TRUE),0)+RIGHT(Q$2,1)-1,1),""),"")</f>
        <v/>
      </c>
      <c r="R237" s="138" t="str">
        <f ca="1">IFERROR(IF(COUNTIF(INDIRECT($A237&amp;"!$B$5:$B$196",TRUE),Planif!$B237)&gt;=VALUE(RIGHT(Q$2,1)),INDEX(INDIRECT($A237&amp;"!$X$5:$X$196",TRUE),MATCH(Planif!$B237,INDIRECT($A237&amp;"!$B$5:$B$196",TRUE),0)+RIGHT(Q$2,1)-1,1),""),"")</f>
        <v/>
      </c>
      <c r="S237" s="139" t="str">
        <f ca="1">IFERROR(IF(COUNTIF(INDIRECT($A237&amp;"!$B$5:$B$196",TRUE),Planif!$B237)&gt;=VALUE(RIGHT(Q$2,1)),INDEX(INDIRECT($A237&amp;"!$Y$5:$Y$196",TRUE),MATCH(Planif!$B237,INDIRECT($A237&amp;"!$B$5:$B$196",TRUE),0)+RIGHT(Q$2,1)-1,1),""),"")</f>
        <v/>
      </c>
      <c r="T237" s="255"/>
      <c r="U237" s="140"/>
      <c r="V237" s="137" t="str">
        <f ca="1">IFERROR(IF(COUNTIF(INDIRECT($A237&amp;"!$B$5:$B$196",TRUE),Planif!$B237)&gt;=VALUE(RIGHT(V$2,1)),INDEX(INDIRECT($A237&amp;"!$A$5:$A$196",TRUE),MATCH(Planif!$B237,INDIRECT($A237&amp;"!$B$5:$B$196",TRUE),0)+RIGHT(V$2,1)-1,1),""),"")</f>
        <v/>
      </c>
      <c r="W237" s="141" t="str">
        <f ca="1">IFERROR(IF(COUNTIF(INDIRECT($A237&amp;"!$B$5:$B$196",TRUE),Planif!$B237)&gt;=VALUE(RIGHT(V$2,1)),INDEX(INDIRECT($A237&amp;"!$X$5:$X$196",TRUE),MATCH(Planif!$B237,INDIRECT($A237&amp;"!$B$5:$B$196",TRUE),0)+RIGHT(V$2,1)-1,1),""),"")</f>
        <v/>
      </c>
      <c r="X237" s="139" t="str">
        <f ca="1">IFERROR(IF(COUNTIF(INDIRECT($A237&amp;"!$B$5:$B$196",TRUE),Planif!$B237)&gt;=VALUE(RIGHT(V$2,1)),INDEX(INDIRECT($A237&amp;"!$Y$5:$Y$196",TRUE),MATCH(Planif!$B237,INDIRECT($A237&amp;"!$B$5:$B$196",TRUE),0)+RIGHT(V$2,1)-1,1),""),"")</f>
        <v/>
      </c>
      <c r="Y237" s="255"/>
      <c r="Z237" s="143"/>
      <c r="AA237" s="21"/>
    </row>
    <row r="238" spans="1:27" s="455" customFormat="1" ht="15" customHeight="1" x14ac:dyDescent="0.2">
      <c r="A238" s="459" t="str">
        <f t="shared" si="25"/>
        <v>Juil_Août</v>
      </c>
      <c r="B238" s="197">
        <f t="shared" si="24"/>
        <v>44431</v>
      </c>
      <c r="C238" s="145">
        <f t="shared" si="22"/>
        <v>44431</v>
      </c>
      <c r="D238" s="146">
        <f t="shared" si="23"/>
        <v>44431</v>
      </c>
      <c r="E238" s="241" t="str">
        <f t="shared" ca="1" si="26"/>
        <v/>
      </c>
      <c r="F238" s="34" t="str">
        <f t="shared" ca="1" si="27"/>
        <v/>
      </c>
      <c r="G238" s="428" t="str">
        <f ca="1">IFERROR(INDEX(INDIRECT($A238&amp;"!$A$5:$A$200",TRUE),MATCH(Planif!$B238,INDIRECT($A238&amp;"!$B$5:$B$200",TRUE),0)+RIGHT(G$2,1)-1,1),"")</f>
        <v/>
      </c>
      <c r="H238" s="148" t="str">
        <f ca="1">IFERROR(INDEX(INDIRECT($A238&amp;"!$X$5:$X$200",TRUE),MATCH(Planif!$B238,INDIRECT($A238&amp;"!$B$5:$B$200",TRUE),0)+RIGHT(G$2,1)-1,1),"")</f>
        <v/>
      </c>
      <c r="I238" s="149" t="str">
        <f ca="1">IFERROR(INDEX(INDIRECT($A238&amp;"!$Y$5:$Y$200",TRUE),MATCH(Planif!$B238,INDIRECT($A238&amp;"!$B$5:$B$200",TRUE),0)+RIGHT(G$2,1)-1,1),"")</f>
        <v/>
      </c>
      <c r="J238" s="256"/>
      <c r="K238" s="150"/>
      <c r="L238" s="428" t="str">
        <f ca="1">IFERROR(IF(COUNTIF(INDIRECT($A238&amp;"!$B$5:$B$196",TRUE),Planif!$B238)&gt;=VALUE(RIGHT(L$2,1)),INDEX(INDIRECT($A238&amp;"!$A$5:$A$196",TRUE),MATCH(Planif!$B238,INDIRECT($A238&amp;"!$B$5:$B$196",TRUE),0)+RIGHT(L$2,1)-1,1),""),"")</f>
        <v/>
      </c>
      <c r="M238" s="151" t="str">
        <f ca="1">IFERROR(IF(COUNTIF(INDIRECT($A238&amp;"!$B$5:$B$196",TRUE),Planif!$B238)&gt;=VALUE(RIGHT(L$2,1)),INDEX(INDIRECT($A238&amp;"!$X$5:$X$196",TRUE),MATCH(Planif!$B238,INDIRECT($A238&amp;"!$B$5:$B$196",TRUE),0)+RIGHT(L$2,1)-1,1),""),"")</f>
        <v/>
      </c>
      <c r="N238" s="149" t="str">
        <f ca="1">IFERROR(IF(COUNTIF(INDIRECT($A238&amp;"!$B$5:$B$196",TRUE),Planif!$B238)&gt;=VALUE(RIGHT(L$2,1)),INDEX(INDIRECT($A238&amp;"!$Y$5:$Y$196",TRUE),MATCH(Planif!$B238,INDIRECT($A238&amp;"!$B$5:$B$196",TRUE),0)+RIGHT(L$2,1)-1,1),""),"")</f>
        <v/>
      </c>
      <c r="O238" s="256"/>
      <c r="P238" s="152"/>
      <c r="Q238" s="147" t="str">
        <f ca="1">IFERROR(IF(COUNTIF(INDIRECT($A238&amp;"!$B$5:$B$196",TRUE),Planif!$B238)&gt;=VALUE(RIGHT(Q$2,1)),INDEX(INDIRECT($A238&amp;"!$A$5:$A$196",TRUE),MATCH(Planif!$B238,INDIRECT($A238&amp;"!$B$5:$B$196",TRUE),0)+RIGHT(Q$2,1)-1,1),""),"")</f>
        <v/>
      </c>
      <c r="R238" s="148" t="str">
        <f ca="1">IFERROR(IF(COUNTIF(INDIRECT($A238&amp;"!$B$5:$B$196",TRUE),Planif!$B238)&gt;=VALUE(RIGHT(Q$2,1)),INDEX(INDIRECT($A238&amp;"!$X$5:$X$196",TRUE),MATCH(Planif!$B238,INDIRECT($A238&amp;"!$B$5:$B$196",TRUE),0)+RIGHT(Q$2,1)-1,1),""),"")</f>
        <v/>
      </c>
      <c r="S238" s="149" t="str">
        <f ca="1">IFERROR(IF(COUNTIF(INDIRECT($A238&amp;"!$B$5:$B$196",TRUE),Planif!$B238)&gt;=VALUE(RIGHT(Q$2,1)),INDEX(INDIRECT($A238&amp;"!$Y$5:$Y$196",TRUE),MATCH(Planif!$B238,INDIRECT($A238&amp;"!$B$5:$B$196",TRUE),0)+RIGHT(Q$2,1)-1,1),""),"")</f>
        <v/>
      </c>
      <c r="T238" s="256"/>
      <c r="U238" s="150"/>
      <c r="V238" s="147" t="str">
        <f ca="1">IFERROR(IF(COUNTIF(INDIRECT($A238&amp;"!$B$5:$B$196",TRUE),Planif!$B238)&gt;=VALUE(RIGHT(V$2,1)),INDEX(INDIRECT($A238&amp;"!$A$5:$A$196",TRUE),MATCH(Planif!$B238,INDIRECT($A238&amp;"!$B$5:$B$196",TRUE),0)+RIGHT(V$2,1)-1,1),""),"")</f>
        <v/>
      </c>
      <c r="W238" s="151" t="str">
        <f ca="1">IFERROR(IF(COUNTIF(INDIRECT($A238&amp;"!$B$5:$B$196",TRUE),Planif!$B238)&gt;=VALUE(RIGHT(V$2,1)),INDEX(INDIRECT($A238&amp;"!$X$5:$X$196",TRUE),MATCH(Planif!$B238,INDIRECT($A238&amp;"!$B$5:$B$196",TRUE),0)+RIGHT(V$2,1)-1,1),""),"")</f>
        <v/>
      </c>
      <c r="X238" s="149" t="str">
        <f ca="1">IFERROR(IF(COUNTIF(INDIRECT($A238&amp;"!$B$5:$B$196",TRUE),Planif!$B238)&gt;=VALUE(RIGHT(V$2,1)),INDEX(INDIRECT($A238&amp;"!$Y$5:$Y$196",TRUE),MATCH(Planif!$B238,INDIRECT($A238&amp;"!$B$5:$B$196",TRUE),0)+RIGHT(V$2,1)-1,1),""),"")</f>
        <v/>
      </c>
      <c r="Y238" s="256"/>
      <c r="Z238" s="153"/>
      <c r="AA238" s="21"/>
    </row>
    <row r="239" spans="1:27" s="455" customFormat="1" ht="15" customHeight="1" x14ac:dyDescent="0.2">
      <c r="A239" s="459" t="str">
        <f t="shared" si="25"/>
        <v>Juil_Août</v>
      </c>
      <c r="B239" s="197">
        <f t="shared" si="24"/>
        <v>44432</v>
      </c>
      <c r="C239" s="145">
        <f t="shared" si="22"/>
        <v>44432</v>
      </c>
      <c r="D239" s="146">
        <f t="shared" si="23"/>
        <v>44432</v>
      </c>
      <c r="E239" s="240" t="str">
        <f t="shared" ca="1" si="26"/>
        <v/>
      </c>
      <c r="F239" s="33" t="str">
        <f t="shared" ca="1" si="27"/>
        <v/>
      </c>
      <c r="G239" s="427" t="str">
        <f ca="1">IFERROR(INDEX(INDIRECT($A239&amp;"!$A$5:$A$200",TRUE),MATCH(Planif!$B239,INDIRECT($A239&amp;"!$B$5:$B$200",TRUE),0)+RIGHT(G$2,1)-1,1),"")</f>
        <v/>
      </c>
      <c r="H239" s="138" t="str">
        <f ca="1">IFERROR(INDEX(INDIRECT($A239&amp;"!$X$5:$X$200",TRUE),MATCH(Planif!$B239,INDIRECT($A239&amp;"!$B$5:$B$200",TRUE),0)+RIGHT(G$2,1)-1,1),"")</f>
        <v/>
      </c>
      <c r="I239" s="139" t="str">
        <f ca="1">IFERROR(INDEX(INDIRECT($A239&amp;"!$Y$5:$Y$200",TRUE),MATCH(Planif!$B239,INDIRECT($A239&amp;"!$B$5:$B$200",TRUE),0)+RIGHT(G$2,1)-1,1),"")</f>
        <v/>
      </c>
      <c r="J239" s="255"/>
      <c r="K239" s="140"/>
      <c r="L239" s="427" t="str">
        <f ca="1">IFERROR(IF(COUNTIF(INDIRECT($A239&amp;"!$B$5:$B$196",TRUE),Planif!$B239)&gt;=VALUE(RIGHT(L$2,1)),INDEX(INDIRECT($A239&amp;"!$A$5:$A$196",TRUE),MATCH(Planif!$B239,INDIRECT($A239&amp;"!$B$5:$B$196",TRUE),0)+RIGHT(L$2,1)-1,1),""),"")</f>
        <v/>
      </c>
      <c r="M239" s="141" t="str">
        <f ca="1">IFERROR(IF(COUNTIF(INDIRECT($A239&amp;"!$B$5:$B$196",TRUE),Planif!$B239)&gt;=VALUE(RIGHT(L$2,1)),INDEX(INDIRECT($A239&amp;"!$X$5:$X$196",TRUE),MATCH(Planif!$B239,INDIRECT($A239&amp;"!$B$5:$B$196",TRUE),0)+RIGHT(L$2,1)-1,1),""),"")</f>
        <v/>
      </c>
      <c r="N239" s="139" t="str">
        <f ca="1">IFERROR(IF(COUNTIF(INDIRECT($A239&amp;"!$B$5:$B$196",TRUE),Planif!$B239)&gt;=VALUE(RIGHT(L$2,1)),INDEX(INDIRECT($A239&amp;"!$Y$5:$Y$196",TRUE),MATCH(Planif!$B239,INDIRECT($A239&amp;"!$B$5:$B$196",TRUE),0)+RIGHT(L$2,1)-1,1),""),"")</f>
        <v/>
      </c>
      <c r="O239" s="255"/>
      <c r="P239" s="142"/>
      <c r="Q239" s="137" t="str">
        <f ca="1">IFERROR(IF(COUNTIF(INDIRECT($A239&amp;"!$B$5:$B$196",TRUE),Planif!$B239)&gt;=VALUE(RIGHT(Q$2,1)),INDEX(INDIRECT($A239&amp;"!$A$5:$A$196",TRUE),MATCH(Planif!$B239,INDIRECT($A239&amp;"!$B$5:$B$196",TRUE),0)+RIGHT(Q$2,1)-1,1),""),"")</f>
        <v/>
      </c>
      <c r="R239" s="138" t="str">
        <f ca="1">IFERROR(IF(COUNTIF(INDIRECT($A239&amp;"!$B$5:$B$196",TRUE),Planif!$B239)&gt;=VALUE(RIGHT(Q$2,1)),INDEX(INDIRECT($A239&amp;"!$X$5:$X$196",TRUE),MATCH(Planif!$B239,INDIRECT($A239&amp;"!$B$5:$B$196",TRUE),0)+RIGHT(Q$2,1)-1,1),""),"")</f>
        <v/>
      </c>
      <c r="S239" s="139" t="str">
        <f ca="1">IFERROR(IF(COUNTIF(INDIRECT($A239&amp;"!$B$5:$B$196",TRUE),Planif!$B239)&gt;=VALUE(RIGHT(Q$2,1)),INDEX(INDIRECT($A239&amp;"!$Y$5:$Y$196",TRUE),MATCH(Planif!$B239,INDIRECT($A239&amp;"!$B$5:$B$196",TRUE),0)+RIGHT(Q$2,1)-1,1),""),"")</f>
        <v/>
      </c>
      <c r="T239" s="255"/>
      <c r="U239" s="140"/>
      <c r="V239" s="137" t="str">
        <f ca="1">IFERROR(IF(COUNTIF(INDIRECT($A239&amp;"!$B$5:$B$196",TRUE),Planif!$B239)&gt;=VALUE(RIGHT(V$2,1)),INDEX(INDIRECT($A239&amp;"!$A$5:$A$196",TRUE),MATCH(Planif!$B239,INDIRECT($A239&amp;"!$B$5:$B$196",TRUE),0)+RIGHT(V$2,1)-1,1),""),"")</f>
        <v/>
      </c>
      <c r="W239" s="141" t="str">
        <f ca="1">IFERROR(IF(COUNTIF(INDIRECT($A239&amp;"!$B$5:$B$196",TRUE),Planif!$B239)&gt;=VALUE(RIGHT(V$2,1)),INDEX(INDIRECT($A239&amp;"!$X$5:$X$196",TRUE),MATCH(Planif!$B239,INDIRECT($A239&amp;"!$B$5:$B$196",TRUE),0)+RIGHT(V$2,1)-1,1),""),"")</f>
        <v/>
      </c>
      <c r="X239" s="139" t="str">
        <f ca="1">IFERROR(IF(COUNTIF(INDIRECT($A239&amp;"!$B$5:$B$196",TRUE),Planif!$B239)&gt;=VALUE(RIGHT(V$2,1)),INDEX(INDIRECT($A239&amp;"!$Y$5:$Y$196",TRUE),MATCH(Planif!$B239,INDIRECT($A239&amp;"!$B$5:$B$196",TRUE),0)+RIGHT(V$2,1)-1,1),""),"")</f>
        <v/>
      </c>
      <c r="Y239" s="255"/>
      <c r="Z239" s="143"/>
      <c r="AA239" s="21"/>
    </row>
    <row r="240" spans="1:27" s="455" customFormat="1" ht="15" customHeight="1" x14ac:dyDescent="0.2">
      <c r="A240" s="459" t="str">
        <f t="shared" si="25"/>
        <v>Juil_Août</v>
      </c>
      <c r="B240" s="197">
        <f t="shared" si="24"/>
        <v>44433</v>
      </c>
      <c r="C240" s="145">
        <f t="shared" si="22"/>
        <v>44433</v>
      </c>
      <c r="D240" s="146">
        <f t="shared" si="23"/>
        <v>44433</v>
      </c>
      <c r="E240" s="241" t="str">
        <f t="shared" ca="1" si="26"/>
        <v/>
      </c>
      <c r="F240" s="34" t="str">
        <f t="shared" ca="1" si="27"/>
        <v/>
      </c>
      <c r="G240" s="428" t="str">
        <f ca="1">IFERROR(INDEX(INDIRECT($A240&amp;"!$A$5:$A$200",TRUE),MATCH(Planif!$B240,INDIRECT($A240&amp;"!$B$5:$B$200",TRUE),0)+RIGHT(G$2,1)-1,1),"")</f>
        <v/>
      </c>
      <c r="H240" s="148" t="str">
        <f ca="1">IFERROR(INDEX(INDIRECT($A240&amp;"!$X$5:$X$200",TRUE),MATCH(Planif!$B240,INDIRECT($A240&amp;"!$B$5:$B$200",TRUE),0)+RIGHT(G$2,1)-1,1),"")</f>
        <v/>
      </c>
      <c r="I240" s="149" t="str">
        <f ca="1">IFERROR(INDEX(INDIRECT($A240&amp;"!$Y$5:$Y$200",TRUE),MATCH(Planif!$B240,INDIRECT($A240&amp;"!$B$5:$B$200",TRUE),0)+RIGHT(G$2,1)-1,1),"")</f>
        <v/>
      </c>
      <c r="J240" s="256"/>
      <c r="K240" s="150"/>
      <c r="L240" s="428" t="str">
        <f ca="1">IFERROR(IF(COUNTIF(INDIRECT($A240&amp;"!$B$5:$B$196",TRUE),Planif!$B240)&gt;=VALUE(RIGHT(L$2,1)),INDEX(INDIRECT($A240&amp;"!$A$5:$A$196",TRUE),MATCH(Planif!$B240,INDIRECT($A240&amp;"!$B$5:$B$196",TRUE),0)+RIGHT(L$2,1)-1,1),""),"")</f>
        <v/>
      </c>
      <c r="M240" s="151" t="str">
        <f ca="1">IFERROR(IF(COUNTIF(INDIRECT($A240&amp;"!$B$5:$B$196",TRUE),Planif!$B240)&gt;=VALUE(RIGHT(L$2,1)),INDEX(INDIRECT($A240&amp;"!$X$5:$X$196",TRUE),MATCH(Planif!$B240,INDIRECT($A240&amp;"!$B$5:$B$196",TRUE),0)+RIGHT(L$2,1)-1,1),""),"")</f>
        <v/>
      </c>
      <c r="N240" s="149" t="str">
        <f ca="1">IFERROR(IF(COUNTIF(INDIRECT($A240&amp;"!$B$5:$B$196",TRUE),Planif!$B240)&gt;=VALUE(RIGHT(L$2,1)),INDEX(INDIRECT($A240&amp;"!$Y$5:$Y$196",TRUE),MATCH(Planif!$B240,INDIRECT($A240&amp;"!$B$5:$B$196",TRUE),0)+RIGHT(L$2,1)-1,1),""),"")</f>
        <v/>
      </c>
      <c r="O240" s="256"/>
      <c r="P240" s="152"/>
      <c r="Q240" s="147" t="str">
        <f ca="1">IFERROR(IF(COUNTIF(INDIRECT($A240&amp;"!$B$5:$B$196",TRUE),Planif!$B240)&gt;=VALUE(RIGHT(Q$2,1)),INDEX(INDIRECT($A240&amp;"!$A$5:$A$196",TRUE),MATCH(Planif!$B240,INDIRECT($A240&amp;"!$B$5:$B$196",TRUE),0)+RIGHT(Q$2,1)-1,1),""),"")</f>
        <v/>
      </c>
      <c r="R240" s="148" t="str">
        <f ca="1">IFERROR(IF(COUNTIF(INDIRECT($A240&amp;"!$B$5:$B$196",TRUE),Planif!$B240)&gt;=VALUE(RIGHT(Q$2,1)),INDEX(INDIRECT($A240&amp;"!$X$5:$X$196",TRUE),MATCH(Planif!$B240,INDIRECT($A240&amp;"!$B$5:$B$196",TRUE),0)+RIGHT(Q$2,1)-1,1),""),"")</f>
        <v/>
      </c>
      <c r="S240" s="149" t="str">
        <f ca="1">IFERROR(IF(COUNTIF(INDIRECT($A240&amp;"!$B$5:$B$196",TRUE),Planif!$B240)&gt;=VALUE(RIGHT(Q$2,1)),INDEX(INDIRECT($A240&amp;"!$Y$5:$Y$196",TRUE),MATCH(Planif!$B240,INDIRECT($A240&amp;"!$B$5:$B$196",TRUE),0)+RIGHT(Q$2,1)-1,1),""),"")</f>
        <v/>
      </c>
      <c r="T240" s="256"/>
      <c r="U240" s="150"/>
      <c r="V240" s="147" t="str">
        <f ca="1">IFERROR(IF(COUNTIF(INDIRECT($A240&amp;"!$B$5:$B$196",TRUE),Planif!$B240)&gt;=VALUE(RIGHT(V$2,1)),INDEX(INDIRECT($A240&amp;"!$A$5:$A$196",TRUE),MATCH(Planif!$B240,INDIRECT($A240&amp;"!$B$5:$B$196",TRUE),0)+RIGHT(V$2,1)-1,1),""),"")</f>
        <v/>
      </c>
      <c r="W240" s="151" t="str">
        <f ca="1">IFERROR(IF(COUNTIF(INDIRECT($A240&amp;"!$B$5:$B$196",TRUE),Planif!$B240)&gt;=VALUE(RIGHT(V$2,1)),INDEX(INDIRECT($A240&amp;"!$X$5:$X$196",TRUE),MATCH(Planif!$B240,INDIRECT($A240&amp;"!$B$5:$B$196",TRUE),0)+RIGHT(V$2,1)-1,1),""),"")</f>
        <v/>
      </c>
      <c r="X240" s="149" t="str">
        <f ca="1">IFERROR(IF(COUNTIF(INDIRECT($A240&amp;"!$B$5:$B$196",TRUE),Planif!$B240)&gt;=VALUE(RIGHT(V$2,1)),INDEX(INDIRECT($A240&amp;"!$Y$5:$Y$196",TRUE),MATCH(Planif!$B240,INDIRECT($A240&amp;"!$B$5:$B$196",TRUE),0)+RIGHT(V$2,1)-1,1),""),"")</f>
        <v/>
      </c>
      <c r="Y240" s="256"/>
      <c r="Z240" s="153"/>
      <c r="AA240" s="21"/>
    </row>
    <row r="241" spans="1:27" s="455" customFormat="1" ht="15" customHeight="1" x14ac:dyDescent="0.2">
      <c r="A241" s="459" t="str">
        <f t="shared" si="25"/>
        <v>Juil_Août</v>
      </c>
      <c r="B241" s="197">
        <f t="shared" si="24"/>
        <v>44434</v>
      </c>
      <c r="C241" s="145">
        <f t="shared" si="22"/>
        <v>44434</v>
      </c>
      <c r="D241" s="146">
        <f t="shared" si="23"/>
        <v>44434</v>
      </c>
      <c r="E241" s="240" t="str">
        <f t="shared" ca="1" si="26"/>
        <v/>
      </c>
      <c r="F241" s="33" t="str">
        <f t="shared" ca="1" si="27"/>
        <v/>
      </c>
      <c r="G241" s="427" t="str">
        <f ca="1">IFERROR(INDEX(INDIRECT($A241&amp;"!$A$5:$A$200",TRUE),MATCH(Planif!$B241,INDIRECT($A241&amp;"!$B$5:$B$200",TRUE),0)+RIGHT(G$2,1)-1,1),"")</f>
        <v/>
      </c>
      <c r="H241" s="138" t="str">
        <f ca="1">IFERROR(INDEX(INDIRECT($A241&amp;"!$X$5:$X$200",TRUE),MATCH(Planif!$B241,INDIRECT($A241&amp;"!$B$5:$B$200",TRUE),0)+RIGHT(G$2,1)-1,1),"")</f>
        <v/>
      </c>
      <c r="I241" s="139" t="str">
        <f ca="1">IFERROR(INDEX(INDIRECT($A241&amp;"!$Y$5:$Y$200",TRUE),MATCH(Planif!$B241,INDIRECT($A241&amp;"!$B$5:$B$200",TRUE),0)+RIGHT(G$2,1)-1,1),"")</f>
        <v/>
      </c>
      <c r="J241" s="255"/>
      <c r="K241" s="140"/>
      <c r="L241" s="427" t="str">
        <f ca="1">IFERROR(IF(COUNTIF(INDIRECT($A241&amp;"!$B$5:$B$196",TRUE),Planif!$B241)&gt;=VALUE(RIGHT(L$2,1)),INDEX(INDIRECT($A241&amp;"!$A$5:$A$196",TRUE),MATCH(Planif!$B241,INDIRECT($A241&amp;"!$B$5:$B$196",TRUE),0)+RIGHT(L$2,1)-1,1),""),"")</f>
        <v/>
      </c>
      <c r="M241" s="141" t="str">
        <f ca="1">IFERROR(IF(COUNTIF(INDIRECT($A241&amp;"!$B$5:$B$196",TRUE),Planif!$B241)&gt;=VALUE(RIGHT(L$2,1)),INDEX(INDIRECT($A241&amp;"!$X$5:$X$196",TRUE),MATCH(Planif!$B241,INDIRECT($A241&amp;"!$B$5:$B$196",TRUE),0)+RIGHT(L$2,1)-1,1),""),"")</f>
        <v/>
      </c>
      <c r="N241" s="139" t="str">
        <f ca="1">IFERROR(IF(COUNTIF(INDIRECT($A241&amp;"!$B$5:$B$196",TRUE),Planif!$B241)&gt;=VALUE(RIGHT(L$2,1)),INDEX(INDIRECT($A241&amp;"!$Y$5:$Y$196",TRUE),MATCH(Planif!$B241,INDIRECT($A241&amp;"!$B$5:$B$196",TRUE),0)+RIGHT(L$2,1)-1,1),""),"")</f>
        <v/>
      </c>
      <c r="O241" s="255"/>
      <c r="P241" s="142"/>
      <c r="Q241" s="137" t="str">
        <f ca="1">IFERROR(IF(COUNTIF(INDIRECT($A241&amp;"!$B$5:$B$196",TRUE),Planif!$B241)&gt;=VALUE(RIGHT(Q$2,1)),INDEX(INDIRECT($A241&amp;"!$A$5:$A$196",TRUE),MATCH(Planif!$B241,INDIRECT($A241&amp;"!$B$5:$B$196",TRUE),0)+RIGHT(Q$2,1)-1,1),""),"")</f>
        <v/>
      </c>
      <c r="R241" s="138" t="str">
        <f ca="1">IFERROR(IF(COUNTIF(INDIRECT($A241&amp;"!$B$5:$B$196",TRUE),Planif!$B241)&gt;=VALUE(RIGHT(Q$2,1)),INDEX(INDIRECT($A241&amp;"!$X$5:$X$196",TRUE),MATCH(Planif!$B241,INDIRECT($A241&amp;"!$B$5:$B$196",TRUE),0)+RIGHT(Q$2,1)-1,1),""),"")</f>
        <v/>
      </c>
      <c r="S241" s="139" t="str">
        <f ca="1">IFERROR(IF(COUNTIF(INDIRECT($A241&amp;"!$B$5:$B$196",TRUE),Planif!$B241)&gt;=VALUE(RIGHT(Q$2,1)),INDEX(INDIRECT($A241&amp;"!$Y$5:$Y$196",TRUE),MATCH(Planif!$B241,INDIRECT($A241&amp;"!$B$5:$B$196",TRUE),0)+RIGHT(Q$2,1)-1,1),""),"")</f>
        <v/>
      </c>
      <c r="T241" s="255"/>
      <c r="U241" s="140"/>
      <c r="V241" s="137" t="str">
        <f ca="1">IFERROR(IF(COUNTIF(INDIRECT($A241&amp;"!$B$5:$B$196",TRUE),Planif!$B241)&gt;=VALUE(RIGHT(V$2,1)),INDEX(INDIRECT($A241&amp;"!$A$5:$A$196",TRUE),MATCH(Planif!$B241,INDIRECT($A241&amp;"!$B$5:$B$196",TRUE),0)+RIGHT(V$2,1)-1,1),""),"")</f>
        <v/>
      </c>
      <c r="W241" s="141" t="str">
        <f ca="1">IFERROR(IF(COUNTIF(INDIRECT($A241&amp;"!$B$5:$B$196",TRUE),Planif!$B241)&gt;=VALUE(RIGHT(V$2,1)),INDEX(INDIRECT($A241&amp;"!$X$5:$X$196",TRUE),MATCH(Planif!$B241,INDIRECT($A241&amp;"!$B$5:$B$196",TRUE),0)+RIGHT(V$2,1)-1,1),""),"")</f>
        <v/>
      </c>
      <c r="X241" s="139" t="str">
        <f ca="1">IFERROR(IF(COUNTIF(INDIRECT($A241&amp;"!$B$5:$B$196",TRUE),Planif!$B241)&gt;=VALUE(RIGHT(V$2,1)),INDEX(INDIRECT($A241&amp;"!$Y$5:$Y$196",TRUE),MATCH(Planif!$B241,INDIRECT($A241&amp;"!$B$5:$B$196",TRUE),0)+RIGHT(V$2,1)-1,1),""),"")</f>
        <v/>
      </c>
      <c r="Y241" s="255"/>
      <c r="Z241" s="143"/>
      <c r="AA241" s="21"/>
    </row>
    <row r="242" spans="1:27" s="455" customFormat="1" ht="15" customHeight="1" x14ac:dyDescent="0.2">
      <c r="A242" s="459" t="str">
        <f t="shared" si="25"/>
        <v>Juil_Août</v>
      </c>
      <c r="B242" s="197">
        <f t="shared" si="24"/>
        <v>44435</v>
      </c>
      <c r="C242" s="145">
        <f t="shared" si="22"/>
        <v>44435</v>
      </c>
      <c r="D242" s="146">
        <f t="shared" si="23"/>
        <v>44435</v>
      </c>
      <c r="E242" s="241" t="str">
        <f t="shared" ca="1" si="26"/>
        <v/>
      </c>
      <c r="F242" s="34" t="str">
        <f t="shared" ca="1" si="27"/>
        <v/>
      </c>
      <c r="G242" s="428" t="str">
        <f ca="1">IFERROR(INDEX(INDIRECT($A242&amp;"!$A$5:$A$200",TRUE),MATCH(Planif!$B242,INDIRECT($A242&amp;"!$B$5:$B$200",TRUE),0)+RIGHT(G$2,1)-1,1),"")</f>
        <v>Vogue de Carouge</v>
      </c>
      <c r="H242" s="148">
        <f ca="1">IFERROR(INDEX(INDIRECT($A242&amp;"!$X$5:$X$200",TRUE),MATCH(Planif!$B242,INDIRECT($A242&amp;"!$B$5:$B$200",TRUE),0)+RIGHT(G$2,1)-1,1),"")</f>
        <v>0</v>
      </c>
      <c r="I242" s="149">
        <f ca="1">IFERROR(INDEX(INDIRECT($A242&amp;"!$Y$5:$Y$200",TRUE),MATCH(Planif!$B242,INDIRECT($A242&amp;"!$B$5:$B$200",TRUE),0)+RIGHT(G$2,1)-1,1),"")</f>
        <v>0</v>
      </c>
      <c r="J242" s="256"/>
      <c r="K242" s="150"/>
      <c r="L242" s="428" t="str">
        <f ca="1">IFERROR(IF(COUNTIF(INDIRECT($A242&amp;"!$B$5:$B$196",TRUE),Planif!$B242)&gt;=VALUE(RIGHT(L$2,1)),INDEX(INDIRECT($A242&amp;"!$A$5:$A$196",TRUE),MATCH(Planif!$B242,INDIRECT($A242&amp;"!$B$5:$B$196",TRUE),0)+RIGHT(L$2,1)-1,1),""),"")</f>
        <v>Rencontre musical Bernex</v>
      </c>
      <c r="M242" s="151">
        <f ca="1">IFERROR(IF(COUNTIF(INDIRECT($A242&amp;"!$B$5:$B$196",TRUE),Planif!$B242)&gt;=VALUE(RIGHT(L$2,1)),INDEX(INDIRECT($A242&amp;"!$X$5:$X$196",TRUE),MATCH(Planif!$B242,INDIRECT($A242&amp;"!$B$5:$B$196",TRUE),0)+RIGHT(L$2,1)-1,1),""),"")</f>
        <v>0</v>
      </c>
      <c r="N242" s="149">
        <f ca="1">IFERROR(IF(COUNTIF(INDIRECT($A242&amp;"!$B$5:$B$196",TRUE),Planif!$B242)&gt;=VALUE(RIGHT(L$2,1)),INDEX(INDIRECT($A242&amp;"!$Y$5:$Y$196",TRUE),MATCH(Planif!$B242,INDIRECT($A242&amp;"!$B$5:$B$196",TRUE),0)+RIGHT(L$2,1)-1,1),""),"")</f>
        <v>0</v>
      </c>
      <c r="O242" s="256"/>
      <c r="P242" s="152"/>
      <c r="Q242" s="147" t="str">
        <f ca="1">IFERROR(IF(COUNTIF(INDIRECT($A242&amp;"!$B$5:$B$196",TRUE),Planif!$B242)&gt;=VALUE(RIGHT(Q$2,1)),INDEX(INDIRECT($A242&amp;"!$A$5:$A$196",TRUE),MATCH(Planif!$B242,INDIRECT($A242&amp;"!$B$5:$B$196",TRUE),0)+RIGHT(Q$2,1)-1,1),""),"")</f>
        <v/>
      </c>
      <c r="R242" s="148" t="str">
        <f ca="1">IFERROR(IF(COUNTIF(INDIRECT($A242&amp;"!$B$5:$B$196",TRUE),Planif!$B242)&gt;=VALUE(RIGHT(Q$2,1)),INDEX(INDIRECT($A242&amp;"!$X$5:$X$196",TRUE),MATCH(Planif!$B242,INDIRECT($A242&amp;"!$B$5:$B$196",TRUE),0)+RIGHT(Q$2,1)-1,1),""),"")</f>
        <v/>
      </c>
      <c r="S242" s="149" t="str">
        <f ca="1">IFERROR(IF(COUNTIF(INDIRECT($A242&amp;"!$B$5:$B$196",TRUE),Planif!$B242)&gt;=VALUE(RIGHT(Q$2,1)),INDEX(INDIRECT($A242&amp;"!$Y$5:$Y$196",TRUE),MATCH(Planif!$B242,INDIRECT($A242&amp;"!$B$5:$B$196",TRUE),0)+RIGHT(Q$2,1)-1,1),""),"")</f>
        <v/>
      </c>
      <c r="T242" s="256"/>
      <c r="U242" s="150"/>
      <c r="V242" s="147" t="str">
        <f ca="1">IFERROR(IF(COUNTIF(INDIRECT($A242&amp;"!$B$5:$B$196",TRUE),Planif!$B242)&gt;=VALUE(RIGHT(V$2,1)),INDEX(INDIRECT($A242&amp;"!$A$5:$A$196",TRUE),MATCH(Planif!$B242,INDIRECT($A242&amp;"!$B$5:$B$196",TRUE),0)+RIGHT(V$2,1)-1,1),""),"")</f>
        <v/>
      </c>
      <c r="W242" s="151" t="str">
        <f ca="1">IFERROR(IF(COUNTIF(INDIRECT($A242&amp;"!$B$5:$B$196",TRUE),Planif!$B242)&gt;=VALUE(RIGHT(V$2,1)),INDEX(INDIRECT($A242&amp;"!$X$5:$X$196",TRUE),MATCH(Planif!$B242,INDIRECT($A242&amp;"!$B$5:$B$196",TRUE),0)+RIGHT(V$2,1)-1,1),""),"")</f>
        <v/>
      </c>
      <c r="X242" s="149" t="str">
        <f ca="1">IFERROR(IF(COUNTIF(INDIRECT($A242&amp;"!$B$5:$B$196",TRUE),Planif!$B242)&gt;=VALUE(RIGHT(V$2,1)),INDEX(INDIRECT($A242&amp;"!$Y$5:$Y$196",TRUE),MATCH(Planif!$B242,INDIRECT($A242&amp;"!$B$5:$B$196",TRUE),0)+RIGHT(V$2,1)-1,1),""),"")</f>
        <v/>
      </c>
      <c r="Y242" s="256"/>
      <c r="Z242" s="153"/>
      <c r="AA242" s="21"/>
    </row>
    <row r="243" spans="1:27" s="455" customFormat="1" ht="15" customHeight="1" x14ac:dyDescent="0.2">
      <c r="A243" s="459" t="str">
        <f t="shared" si="25"/>
        <v>Juil_Août</v>
      </c>
      <c r="B243" s="197">
        <f t="shared" si="24"/>
        <v>44436</v>
      </c>
      <c r="C243" s="145">
        <f t="shared" si="22"/>
        <v>44436</v>
      </c>
      <c r="D243" s="146">
        <f t="shared" si="23"/>
        <v>44436</v>
      </c>
      <c r="E243" s="240" t="str">
        <f t="shared" ca="1" si="26"/>
        <v/>
      </c>
      <c r="F243" s="33" t="str">
        <f t="shared" ca="1" si="27"/>
        <v/>
      </c>
      <c r="G243" s="427" t="str">
        <f ca="1">IFERROR(INDEX(INDIRECT($A243&amp;"!$A$5:$A$200",TRUE),MATCH(Planif!$B243,INDIRECT($A243&amp;"!$B$5:$B$200",TRUE),0)+RIGHT(G$2,1)-1,1),"")</f>
        <v>Course du Mandement</v>
      </c>
      <c r="H243" s="138">
        <f ca="1">IFERROR(INDEX(INDIRECT($A243&amp;"!$X$5:$X$200",TRUE),MATCH(Planif!$B243,INDIRECT($A243&amp;"!$B$5:$B$200",TRUE),0)+RIGHT(G$2,1)-1,1),"")</f>
        <v>0</v>
      </c>
      <c r="I243" s="139">
        <f ca="1">IFERROR(INDEX(INDIRECT($A243&amp;"!$Y$5:$Y$200",TRUE),MATCH(Planif!$B243,INDIRECT($A243&amp;"!$B$5:$B$200",TRUE),0)+RIGHT(G$2,1)-1,1),"")</f>
        <v>0</v>
      </c>
      <c r="J243" s="255"/>
      <c r="K243" s="140"/>
      <c r="L243" s="427" t="str">
        <f ca="1">IFERROR(IF(COUNTIF(INDIRECT($A243&amp;"!$B$5:$B$196",TRUE),Planif!$B243)&gt;=VALUE(RIGHT(L$2,1)),INDEX(INDIRECT($A243&amp;"!$A$5:$A$196",TRUE),MATCH(Planif!$B243,INDIRECT($A243&amp;"!$B$5:$B$196",TRUE),0)+RIGHT(L$2,1)-1,1),""),"")</f>
        <v/>
      </c>
      <c r="M243" s="141" t="str">
        <f ca="1">IFERROR(IF(COUNTIF(INDIRECT($A243&amp;"!$B$5:$B$196",TRUE),Planif!$B243)&gt;=VALUE(RIGHT(L$2,1)),INDEX(INDIRECT($A243&amp;"!$X$5:$X$196",TRUE),MATCH(Planif!$B243,INDIRECT($A243&amp;"!$B$5:$B$196",TRUE),0)+RIGHT(L$2,1)-1,1),""),"")</f>
        <v/>
      </c>
      <c r="N243" s="139" t="str">
        <f ca="1">IFERROR(IF(COUNTIF(INDIRECT($A243&amp;"!$B$5:$B$196",TRUE),Planif!$B243)&gt;=VALUE(RIGHT(L$2,1)),INDEX(INDIRECT($A243&amp;"!$Y$5:$Y$196",TRUE),MATCH(Planif!$B243,INDIRECT($A243&amp;"!$B$5:$B$196",TRUE),0)+RIGHT(L$2,1)-1,1),""),"")</f>
        <v/>
      </c>
      <c r="O243" s="255"/>
      <c r="P243" s="142"/>
      <c r="Q243" s="137" t="str">
        <f ca="1">IFERROR(IF(COUNTIF(INDIRECT($A243&amp;"!$B$5:$B$196",TRUE),Planif!$B243)&gt;=VALUE(RIGHT(Q$2,1)),INDEX(INDIRECT($A243&amp;"!$A$5:$A$196",TRUE),MATCH(Planif!$B243,INDIRECT($A243&amp;"!$B$5:$B$196",TRUE),0)+RIGHT(Q$2,1)-1,1),""),"")</f>
        <v/>
      </c>
      <c r="R243" s="138" t="str">
        <f ca="1">IFERROR(IF(COUNTIF(INDIRECT($A243&amp;"!$B$5:$B$196",TRUE),Planif!$B243)&gt;=VALUE(RIGHT(Q$2,1)),INDEX(INDIRECT($A243&amp;"!$X$5:$X$196",TRUE),MATCH(Planif!$B243,INDIRECT($A243&amp;"!$B$5:$B$196",TRUE),0)+RIGHT(Q$2,1)-1,1),""),"")</f>
        <v/>
      </c>
      <c r="S243" s="139" t="str">
        <f ca="1">IFERROR(IF(COUNTIF(INDIRECT($A243&amp;"!$B$5:$B$196",TRUE),Planif!$B243)&gt;=VALUE(RIGHT(Q$2,1)),INDEX(INDIRECT($A243&amp;"!$Y$5:$Y$196",TRUE),MATCH(Planif!$B243,INDIRECT($A243&amp;"!$B$5:$B$196",TRUE),0)+RIGHT(Q$2,1)-1,1),""),"")</f>
        <v/>
      </c>
      <c r="T243" s="255"/>
      <c r="U243" s="140"/>
      <c r="V243" s="137" t="str">
        <f ca="1">IFERROR(IF(COUNTIF(INDIRECT($A243&amp;"!$B$5:$B$196",TRUE),Planif!$B243)&gt;=VALUE(RIGHT(V$2,1)),INDEX(INDIRECT($A243&amp;"!$A$5:$A$196",TRUE),MATCH(Planif!$B243,INDIRECT($A243&amp;"!$B$5:$B$196",TRUE),0)+RIGHT(V$2,1)-1,1),""),"")</f>
        <v/>
      </c>
      <c r="W243" s="141" t="str">
        <f ca="1">IFERROR(IF(COUNTIF(INDIRECT($A243&amp;"!$B$5:$B$196",TRUE),Planif!$B243)&gt;=VALUE(RIGHT(V$2,1)),INDEX(INDIRECT($A243&amp;"!$X$5:$X$196",TRUE),MATCH(Planif!$B243,INDIRECT($A243&amp;"!$B$5:$B$196",TRUE),0)+RIGHT(V$2,1)-1,1),""),"")</f>
        <v/>
      </c>
      <c r="X243" s="139" t="str">
        <f ca="1">IFERROR(IF(COUNTIF(INDIRECT($A243&amp;"!$B$5:$B$196",TRUE),Planif!$B243)&gt;=VALUE(RIGHT(V$2,1)),INDEX(INDIRECT($A243&amp;"!$Y$5:$Y$196",TRUE),MATCH(Planif!$B243,INDIRECT($A243&amp;"!$B$5:$B$196",TRUE),0)+RIGHT(V$2,1)-1,1),""),"")</f>
        <v/>
      </c>
      <c r="Y243" s="255"/>
      <c r="Z243" s="143"/>
      <c r="AA243" s="21"/>
    </row>
    <row r="244" spans="1:27" s="455" customFormat="1" ht="15" customHeight="1" x14ac:dyDescent="0.2">
      <c r="A244" s="459" t="str">
        <f t="shared" si="25"/>
        <v>Juil_Août</v>
      </c>
      <c r="B244" s="197">
        <f t="shared" si="24"/>
        <v>44437</v>
      </c>
      <c r="C244" s="145">
        <f t="shared" ref="C244:C275" si="28">B244</f>
        <v>44437</v>
      </c>
      <c r="D244" s="146">
        <f t="shared" ref="D244:D275" si="29">B244</f>
        <v>44437</v>
      </c>
      <c r="E244" s="241" t="str">
        <f t="shared" ca="1" si="26"/>
        <v/>
      </c>
      <c r="F244" s="34" t="str">
        <f t="shared" ca="1" si="27"/>
        <v/>
      </c>
      <c r="G244" s="428" t="str">
        <f ca="1">IFERROR(INDEX(INDIRECT($A244&amp;"!$A$5:$A$200",TRUE),MATCH(Planif!$B244,INDIRECT($A244&amp;"!$B$5:$B$200",TRUE),0)+RIGHT(G$2,1)-1,1),"")</f>
        <v/>
      </c>
      <c r="H244" s="148" t="str">
        <f ca="1">IFERROR(INDEX(INDIRECT($A244&amp;"!$X$5:$X$200",TRUE),MATCH(Planif!$B244,INDIRECT($A244&amp;"!$B$5:$B$200",TRUE),0)+RIGHT(G$2,1)-1,1),"")</f>
        <v/>
      </c>
      <c r="I244" s="149" t="str">
        <f ca="1">IFERROR(INDEX(INDIRECT($A244&amp;"!$Y$5:$Y$200",TRUE),MATCH(Planif!$B244,INDIRECT($A244&amp;"!$B$5:$B$200",TRUE),0)+RIGHT(G$2,1)-1,1),"")</f>
        <v/>
      </c>
      <c r="J244" s="256"/>
      <c r="K244" s="150"/>
      <c r="L244" s="428" t="str">
        <f ca="1">IFERROR(IF(COUNTIF(INDIRECT($A244&amp;"!$B$5:$B$196",TRUE),Planif!$B244)&gt;=VALUE(RIGHT(L$2,1)),INDEX(INDIRECT($A244&amp;"!$A$5:$A$196",TRUE),MATCH(Planif!$B244,INDIRECT($A244&amp;"!$B$5:$B$196",TRUE),0)+RIGHT(L$2,1)-1,1),""),"")</f>
        <v/>
      </c>
      <c r="M244" s="151" t="str">
        <f ca="1">IFERROR(IF(COUNTIF(INDIRECT($A244&amp;"!$B$5:$B$196",TRUE),Planif!$B244)&gt;=VALUE(RIGHT(L$2,1)),INDEX(INDIRECT($A244&amp;"!$X$5:$X$196",TRUE),MATCH(Planif!$B244,INDIRECT($A244&amp;"!$B$5:$B$196",TRUE),0)+RIGHT(L$2,1)-1,1),""),"")</f>
        <v/>
      </c>
      <c r="N244" s="149" t="str">
        <f ca="1">IFERROR(IF(COUNTIF(INDIRECT($A244&amp;"!$B$5:$B$196",TRUE),Planif!$B244)&gt;=VALUE(RIGHT(L$2,1)),INDEX(INDIRECT($A244&amp;"!$Y$5:$Y$196",TRUE),MATCH(Planif!$B244,INDIRECT($A244&amp;"!$B$5:$B$196",TRUE),0)+RIGHT(L$2,1)-1,1),""),"")</f>
        <v/>
      </c>
      <c r="O244" s="256"/>
      <c r="P244" s="152"/>
      <c r="Q244" s="147" t="str">
        <f ca="1">IFERROR(IF(COUNTIF(INDIRECT($A244&amp;"!$B$5:$B$196",TRUE),Planif!$B244)&gt;=VALUE(RIGHT(Q$2,1)),INDEX(INDIRECT($A244&amp;"!$A$5:$A$196",TRUE),MATCH(Planif!$B244,INDIRECT($A244&amp;"!$B$5:$B$196",TRUE),0)+RIGHT(Q$2,1)-1,1),""),"")</f>
        <v/>
      </c>
      <c r="R244" s="148" t="str">
        <f ca="1">IFERROR(IF(COUNTIF(INDIRECT($A244&amp;"!$B$5:$B$196",TRUE),Planif!$B244)&gt;=VALUE(RIGHT(Q$2,1)),INDEX(INDIRECT($A244&amp;"!$X$5:$X$196",TRUE),MATCH(Planif!$B244,INDIRECT($A244&amp;"!$B$5:$B$196",TRUE),0)+RIGHT(Q$2,1)-1,1),""),"")</f>
        <v/>
      </c>
      <c r="S244" s="149" t="str">
        <f ca="1">IFERROR(IF(COUNTIF(INDIRECT($A244&amp;"!$B$5:$B$196",TRUE),Planif!$B244)&gt;=VALUE(RIGHT(Q$2,1)),INDEX(INDIRECT($A244&amp;"!$Y$5:$Y$196",TRUE),MATCH(Planif!$B244,INDIRECT($A244&amp;"!$B$5:$B$196",TRUE),0)+RIGHT(Q$2,1)-1,1),""),"")</f>
        <v/>
      </c>
      <c r="T244" s="256"/>
      <c r="U244" s="150"/>
      <c r="V244" s="147" t="str">
        <f ca="1">IFERROR(IF(COUNTIF(INDIRECT($A244&amp;"!$B$5:$B$196",TRUE),Planif!$B244)&gt;=VALUE(RIGHT(V$2,1)),INDEX(INDIRECT($A244&amp;"!$A$5:$A$196",TRUE),MATCH(Planif!$B244,INDIRECT($A244&amp;"!$B$5:$B$196",TRUE),0)+RIGHT(V$2,1)-1,1),""),"")</f>
        <v/>
      </c>
      <c r="W244" s="151" t="str">
        <f ca="1">IFERROR(IF(COUNTIF(INDIRECT($A244&amp;"!$B$5:$B$196",TRUE),Planif!$B244)&gt;=VALUE(RIGHT(V$2,1)),INDEX(INDIRECT($A244&amp;"!$X$5:$X$196",TRUE),MATCH(Planif!$B244,INDIRECT($A244&amp;"!$B$5:$B$196",TRUE),0)+RIGHT(V$2,1)-1,1),""),"")</f>
        <v/>
      </c>
      <c r="X244" s="149" t="str">
        <f ca="1">IFERROR(IF(COUNTIF(INDIRECT($A244&amp;"!$B$5:$B$196",TRUE),Planif!$B244)&gt;=VALUE(RIGHT(V$2,1)),INDEX(INDIRECT($A244&amp;"!$Y$5:$Y$196",TRUE),MATCH(Planif!$B244,INDIRECT($A244&amp;"!$B$5:$B$196",TRUE),0)+RIGHT(V$2,1)-1,1),""),"")</f>
        <v/>
      </c>
      <c r="Y244" s="256"/>
      <c r="Z244" s="153"/>
      <c r="AA244" s="21"/>
    </row>
    <row r="245" spans="1:27" s="455" customFormat="1" ht="15" customHeight="1" x14ac:dyDescent="0.2">
      <c r="A245" s="459" t="str">
        <f t="shared" si="25"/>
        <v>Juil_Août</v>
      </c>
      <c r="B245" s="197">
        <f t="shared" si="24"/>
        <v>44438</v>
      </c>
      <c r="C245" s="145">
        <f t="shared" si="28"/>
        <v>44438</v>
      </c>
      <c r="D245" s="146">
        <f t="shared" si="29"/>
        <v>44438</v>
      </c>
      <c r="E245" s="240" t="str">
        <f t="shared" ca="1" si="26"/>
        <v/>
      </c>
      <c r="F245" s="33" t="str">
        <f t="shared" ca="1" si="27"/>
        <v/>
      </c>
      <c r="G245" s="427" t="str">
        <f ca="1">IFERROR(INDEX(INDIRECT($A245&amp;"!$A$5:$A$200",TRUE),MATCH(Planif!$B245,INDIRECT($A245&amp;"!$B$5:$B$200",TRUE),0)+RIGHT(G$2,1)-1,1),"")</f>
        <v/>
      </c>
      <c r="H245" s="138" t="str">
        <f ca="1">IFERROR(INDEX(INDIRECT($A245&amp;"!$X$5:$X$200",TRUE),MATCH(Planif!$B245,INDIRECT($A245&amp;"!$B$5:$B$200",TRUE),0)+RIGHT(G$2,1)-1,1),"")</f>
        <v/>
      </c>
      <c r="I245" s="139" t="str">
        <f ca="1">IFERROR(INDEX(INDIRECT($A245&amp;"!$Y$5:$Y$200",TRUE),MATCH(Planif!$B245,INDIRECT($A245&amp;"!$B$5:$B$200",TRUE),0)+RIGHT(G$2,1)-1,1),"")</f>
        <v/>
      </c>
      <c r="J245" s="255"/>
      <c r="K245" s="140"/>
      <c r="L245" s="427" t="str">
        <f ca="1">IFERROR(IF(COUNTIF(INDIRECT($A245&amp;"!$B$5:$B$196",TRUE),Planif!$B245)&gt;=VALUE(RIGHT(L$2,1)),INDEX(INDIRECT($A245&amp;"!$A$5:$A$196",TRUE),MATCH(Planif!$B245,INDIRECT($A245&amp;"!$B$5:$B$196",TRUE),0)+RIGHT(L$2,1)-1,1),""),"")</f>
        <v/>
      </c>
      <c r="M245" s="141" t="str">
        <f ca="1">IFERROR(IF(COUNTIF(INDIRECT($A245&amp;"!$B$5:$B$196",TRUE),Planif!$B245)&gt;=VALUE(RIGHT(L$2,1)),INDEX(INDIRECT($A245&amp;"!$X$5:$X$196",TRUE),MATCH(Planif!$B245,INDIRECT($A245&amp;"!$B$5:$B$196",TRUE),0)+RIGHT(L$2,1)-1,1),""),"")</f>
        <v/>
      </c>
      <c r="N245" s="139" t="str">
        <f ca="1">IFERROR(IF(COUNTIF(INDIRECT($A245&amp;"!$B$5:$B$196",TRUE),Planif!$B245)&gt;=VALUE(RIGHT(L$2,1)),INDEX(INDIRECT($A245&amp;"!$Y$5:$Y$196",TRUE),MATCH(Planif!$B245,INDIRECT($A245&amp;"!$B$5:$B$196",TRUE),0)+RIGHT(L$2,1)-1,1),""),"")</f>
        <v/>
      </c>
      <c r="O245" s="255"/>
      <c r="P245" s="142"/>
      <c r="Q245" s="137" t="str">
        <f ca="1">IFERROR(IF(COUNTIF(INDIRECT($A245&amp;"!$B$5:$B$196",TRUE),Planif!$B245)&gt;=VALUE(RIGHT(Q$2,1)),INDEX(INDIRECT($A245&amp;"!$A$5:$A$196",TRUE),MATCH(Planif!$B245,INDIRECT($A245&amp;"!$B$5:$B$196",TRUE),0)+RIGHT(Q$2,1)-1,1),""),"")</f>
        <v/>
      </c>
      <c r="R245" s="138" t="str">
        <f ca="1">IFERROR(IF(COUNTIF(INDIRECT($A245&amp;"!$B$5:$B$196",TRUE),Planif!$B245)&gt;=VALUE(RIGHT(Q$2,1)),INDEX(INDIRECT($A245&amp;"!$X$5:$X$196",TRUE),MATCH(Planif!$B245,INDIRECT($A245&amp;"!$B$5:$B$196",TRUE),0)+RIGHT(Q$2,1)-1,1),""),"")</f>
        <v/>
      </c>
      <c r="S245" s="139" t="str">
        <f ca="1">IFERROR(IF(COUNTIF(INDIRECT($A245&amp;"!$B$5:$B$196",TRUE),Planif!$B245)&gt;=VALUE(RIGHT(Q$2,1)),INDEX(INDIRECT($A245&amp;"!$Y$5:$Y$196",TRUE),MATCH(Planif!$B245,INDIRECT($A245&amp;"!$B$5:$B$196",TRUE),0)+RIGHT(Q$2,1)-1,1),""),"")</f>
        <v/>
      </c>
      <c r="T245" s="255"/>
      <c r="U245" s="140"/>
      <c r="V245" s="137" t="str">
        <f ca="1">IFERROR(IF(COUNTIF(INDIRECT($A245&amp;"!$B$5:$B$196",TRUE),Planif!$B245)&gt;=VALUE(RIGHT(V$2,1)),INDEX(INDIRECT($A245&amp;"!$A$5:$A$196",TRUE),MATCH(Planif!$B245,INDIRECT($A245&amp;"!$B$5:$B$196",TRUE),0)+RIGHT(V$2,1)-1,1),""),"")</f>
        <v/>
      </c>
      <c r="W245" s="141" t="str">
        <f ca="1">IFERROR(IF(COUNTIF(INDIRECT($A245&amp;"!$B$5:$B$196",TRUE),Planif!$B245)&gt;=VALUE(RIGHT(V$2,1)),INDEX(INDIRECT($A245&amp;"!$X$5:$X$196",TRUE),MATCH(Planif!$B245,INDIRECT($A245&amp;"!$B$5:$B$196",TRUE),0)+RIGHT(V$2,1)-1,1),""),"")</f>
        <v/>
      </c>
      <c r="X245" s="139" t="str">
        <f ca="1">IFERROR(IF(COUNTIF(INDIRECT($A245&amp;"!$B$5:$B$196",TRUE),Planif!$B245)&gt;=VALUE(RIGHT(V$2,1)),INDEX(INDIRECT($A245&amp;"!$Y$5:$Y$196",TRUE),MATCH(Planif!$B245,INDIRECT($A245&amp;"!$B$5:$B$196",TRUE),0)+RIGHT(V$2,1)-1,1),""),"")</f>
        <v/>
      </c>
      <c r="Y245" s="255"/>
      <c r="Z245" s="143"/>
      <c r="AA245" s="21"/>
    </row>
    <row r="246" spans="1:27" s="455" customFormat="1" ht="15" customHeight="1" thickBot="1" x14ac:dyDescent="0.25">
      <c r="A246" s="459" t="str">
        <f t="shared" si="25"/>
        <v>Juil_Août</v>
      </c>
      <c r="B246" s="198">
        <f t="shared" si="24"/>
        <v>44439</v>
      </c>
      <c r="C246" s="172">
        <f t="shared" si="28"/>
        <v>44439</v>
      </c>
      <c r="D246" s="173">
        <f t="shared" si="29"/>
        <v>44439</v>
      </c>
      <c r="E246" s="47" t="str">
        <f t="shared" ca="1" si="26"/>
        <v/>
      </c>
      <c r="F246" s="42" t="str">
        <f t="shared" ca="1" si="27"/>
        <v/>
      </c>
      <c r="G246" s="439" t="str">
        <f ca="1">IFERROR(INDEX(INDIRECT($A246&amp;"!$A$5:$A$200",TRUE),MATCH(Planif!$B246,INDIRECT($A246&amp;"!$B$5:$B$200",TRUE),0)+RIGHT(G$2,1)-1,1),"")</f>
        <v/>
      </c>
      <c r="H246" s="175" t="str">
        <f ca="1">IFERROR(INDEX(INDIRECT($A246&amp;"!$X$5:$X$200",TRUE),MATCH(Planif!$B246,INDIRECT($A246&amp;"!$B$5:$B$200",TRUE),0)+RIGHT(G$2,1)-1,1),"")</f>
        <v/>
      </c>
      <c r="I246" s="176" t="str">
        <f ca="1">IFERROR(INDEX(INDIRECT($A246&amp;"!$Y$5:$Y$200",TRUE),MATCH(Planif!$B246,INDIRECT($A246&amp;"!$B$5:$B$200",TRUE),0)+RIGHT(G$2,1)-1,1),"")</f>
        <v/>
      </c>
      <c r="J246" s="259"/>
      <c r="K246" s="177"/>
      <c r="L246" s="439" t="str">
        <f ca="1">IFERROR(IF(COUNTIF(INDIRECT($A246&amp;"!$B$5:$B$196",TRUE),Planif!$B246)&gt;=VALUE(RIGHT(L$2,1)),INDEX(INDIRECT($A246&amp;"!$A$5:$A$196",TRUE),MATCH(Planif!$B246,INDIRECT($A246&amp;"!$B$5:$B$196",TRUE),0)+RIGHT(L$2,1)-1,1),""),"")</f>
        <v/>
      </c>
      <c r="M246" s="178" t="str">
        <f ca="1">IFERROR(IF(COUNTIF(INDIRECT($A246&amp;"!$B$5:$B$196",TRUE),Planif!$B246)&gt;=VALUE(RIGHT(L$2,1)),INDEX(INDIRECT($A246&amp;"!$X$5:$X$196",TRUE),MATCH(Planif!$B246,INDIRECT($A246&amp;"!$B$5:$B$196",TRUE),0)+RIGHT(L$2,1)-1,1),""),"")</f>
        <v/>
      </c>
      <c r="N246" s="176" t="str">
        <f ca="1">IFERROR(IF(COUNTIF(INDIRECT($A246&amp;"!$B$5:$B$196",TRUE),Planif!$B246)&gt;=VALUE(RIGHT(L$2,1)),INDEX(INDIRECT($A246&amp;"!$Y$5:$Y$196",TRUE),MATCH(Planif!$B246,INDIRECT($A246&amp;"!$B$5:$B$196",TRUE),0)+RIGHT(L$2,1)-1,1),""),"")</f>
        <v/>
      </c>
      <c r="O246" s="259"/>
      <c r="P246" s="179"/>
      <c r="Q246" s="174" t="str">
        <f ca="1">IFERROR(IF(COUNTIF(INDIRECT($A246&amp;"!$B$5:$B$196",TRUE),Planif!$B246)&gt;=VALUE(RIGHT(Q$2,1)),INDEX(INDIRECT($A246&amp;"!$A$5:$A$196",TRUE),MATCH(Planif!$B246,INDIRECT($A246&amp;"!$B$5:$B$196",TRUE),0)+RIGHT(Q$2,1)-1,1),""),"")</f>
        <v/>
      </c>
      <c r="R246" s="175" t="str">
        <f ca="1">IFERROR(IF(COUNTIF(INDIRECT($A246&amp;"!$B$5:$B$196",TRUE),Planif!$B246)&gt;=VALUE(RIGHT(Q$2,1)),INDEX(INDIRECT($A246&amp;"!$X$5:$X$196",TRUE),MATCH(Planif!$B246,INDIRECT($A246&amp;"!$B$5:$B$196",TRUE),0)+RIGHT(Q$2,1)-1,1),""),"")</f>
        <v/>
      </c>
      <c r="S246" s="176" t="str">
        <f ca="1">IFERROR(IF(COUNTIF(INDIRECT($A246&amp;"!$B$5:$B$196",TRUE),Planif!$B246)&gt;=VALUE(RIGHT(Q$2,1)),INDEX(INDIRECT($A246&amp;"!$Y$5:$Y$196",TRUE),MATCH(Planif!$B246,INDIRECT($A246&amp;"!$B$5:$B$196",TRUE),0)+RIGHT(Q$2,1)-1,1),""),"")</f>
        <v/>
      </c>
      <c r="T246" s="259"/>
      <c r="U246" s="177"/>
      <c r="V246" s="174" t="str">
        <f ca="1">IFERROR(IF(COUNTIF(INDIRECT($A246&amp;"!$B$5:$B$196",TRUE),Planif!$B246)&gt;=VALUE(RIGHT(V$2,1)),INDEX(INDIRECT($A246&amp;"!$A$5:$A$196",TRUE),MATCH(Planif!$B246,INDIRECT($A246&amp;"!$B$5:$B$196",TRUE),0)+RIGHT(V$2,1)-1,1),""),"")</f>
        <v/>
      </c>
      <c r="W246" s="178" t="str">
        <f ca="1">IFERROR(IF(COUNTIF(INDIRECT($A246&amp;"!$B$5:$B$196",TRUE),Planif!$B246)&gt;=VALUE(RIGHT(V$2,1)),INDEX(INDIRECT($A246&amp;"!$X$5:$X$196",TRUE),MATCH(Planif!$B246,INDIRECT($A246&amp;"!$B$5:$B$196",TRUE),0)+RIGHT(V$2,1)-1,1),""),"")</f>
        <v/>
      </c>
      <c r="X246" s="176" t="str">
        <f ca="1">IFERROR(IF(COUNTIF(INDIRECT($A246&amp;"!$B$5:$B$196",TRUE),Planif!$B246)&gt;=VALUE(RIGHT(V$2,1)),INDEX(INDIRECT($A246&amp;"!$Y$5:$Y$196",TRUE),MATCH(Planif!$B246,INDIRECT($A246&amp;"!$B$5:$B$196",TRUE),0)+RIGHT(V$2,1)-1,1),""),"")</f>
        <v/>
      </c>
      <c r="Y246" s="259"/>
      <c r="Z246" s="180"/>
      <c r="AA246" s="21"/>
    </row>
    <row r="247" spans="1:27" s="455" customFormat="1" ht="15" customHeight="1" thickTop="1" x14ac:dyDescent="0.2">
      <c r="A247" s="459" t="str">
        <f t="shared" si="25"/>
        <v>Sept_Oct</v>
      </c>
      <c r="B247" s="188">
        <f t="shared" si="24"/>
        <v>44440</v>
      </c>
      <c r="C247" s="199">
        <f t="shared" si="28"/>
        <v>44440</v>
      </c>
      <c r="D247" s="189">
        <f t="shared" si="29"/>
        <v>44440</v>
      </c>
      <c r="E247" s="247" t="str">
        <f t="shared" ca="1" si="26"/>
        <v/>
      </c>
      <c r="F247" s="45" t="str">
        <f t="shared" ca="1" si="27"/>
        <v/>
      </c>
      <c r="G247" s="434" t="str">
        <f ca="1">IFERROR(INDEX(INDIRECT($A247&amp;"!$A$5:$A$200",TRUE),MATCH(Planif!$B247,INDIRECT($A247&amp;"!$B$5:$B$200",TRUE),0)+RIGHT(G$2,1)-1,1),"")</f>
        <v>Réservés (prévision)</v>
      </c>
      <c r="H247" s="191">
        <f ca="1">IFERROR(INDEX(INDIRECT($A247&amp;"!$X$5:$X$200",TRUE),MATCH(Planif!$B247,INDIRECT($A247&amp;"!$B$5:$B$200",TRUE),0)+RIGHT(G$2,1)-1,1),"")</f>
        <v>15</v>
      </c>
      <c r="I247" s="192">
        <f ca="1">IFERROR(INDEX(INDIRECT($A247&amp;"!$Y$5:$Y$200",TRUE),MATCH(Planif!$B247,INDIRECT($A247&amp;"!$B$5:$B$200",TRUE),0)+RIGHT(G$2,1)-1,1),"")</f>
        <v>15</v>
      </c>
      <c r="J247" s="261"/>
      <c r="K247" s="193"/>
      <c r="L247" s="434" t="str">
        <f ca="1">IFERROR(IF(COUNTIF(INDIRECT($A247&amp;"!$B$5:$B$196",TRUE),Planif!$B247)&gt;=VALUE(RIGHT(L$2,1)),INDEX(INDIRECT($A247&amp;"!$A$5:$A$196",TRUE),MATCH(Planif!$B247,INDIRECT($A247&amp;"!$B$5:$B$196",TRUE),0)+RIGHT(L$2,1)-1,1),""),"")</f>
        <v/>
      </c>
      <c r="M247" s="194" t="str">
        <f ca="1">IFERROR(IF(COUNTIF(INDIRECT($A247&amp;"!$B$5:$B$196",TRUE),Planif!$B247)&gt;=VALUE(RIGHT(L$2,1)),INDEX(INDIRECT($A247&amp;"!$X$5:$X$196",TRUE),MATCH(Planif!$B247,INDIRECT($A247&amp;"!$B$5:$B$196",TRUE),0)+RIGHT(L$2,1)-1,1),""),"")</f>
        <v/>
      </c>
      <c r="N247" s="192" t="str">
        <f ca="1">IFERROR(IF(COUNTIF(INDIRECT($A247&amp;"!$B$5:$B$196",TRUE),Planif!$B247)&gt;=VALUE(RIGHT(L$2,1)),INDEX(INDIRECT($A247&amp;"!$Y$5:$Y$196",TRUE),MATCH(Planif!$B247,INDIRECT($A247&amp;"!$B$5:$B$196",TRUE),0)+RIGHT(L$2,1)-1,1),""),"")</f>
        <v/>
      </c>
      <c r="O247" s="261"/>
      <c r="P247" s="195"/>
      <c r="Q247" s="190" t="str">
        <f ca="1">IFERROR(IF(COUNTIF(INDIRECT($A247&amp;"!$B$5:$B$196",TRUE),Planif!$B247)&gt;=VALUE(RIGHT(Q$2,1)),INDEX(INDIRECT($A247&amp;"!$A$5:$A$196",TRUE),MATCH(Planif!$B247,INDIRECT($A247&amp;"!$B$5:$B$196",TRUE),0)+RIGHT(Q$2,1)-1,1),""),"")</f>
        <v/>
      </c>
      <c r="R247" s="191" t="str">
        <f ca="1">IFERROR(IF(COUNTIF(INDIRECT($A247&amp;"!$B$5:$B$196",TRUE),Planif!$B247)&gt;=VALUE(RIGHT(Q$2,1)),INDEX(INDIRECT($A247&amp;"!$X$5:$X$196",TRUE),MATCH(Planif!$B247,INDIRECT($A247&amp;"!$B$5:$B$196",TRUE),0)+RIGHT(Q$2,1)-1,1),""),"")</f>
        <v/>
      </c>
      <c r="S247" s="192" t="str">
        <f ca="1">IFERROR(IF(COUNTIF(INDIRECT($A247&amp;"!$B$5:$B$196",TRUE),Planif!$B247)&gt;=VALUE(RIGHT(Q$2,1)),INDEX(INDIRECT($A247&amp;"!$Y$5:$Y$196",TRUE),MATCH(Planif!$B247,INDIRECT($A247&amp;"!$B$5:$B$196",TRUE),0)+RIGHT(Q$2,1)-1,1),""),"")</f>
        <v/>
      </c>
      <c r="T247" s="261"/>
      <c r="U247" s="193"/>
      <c r="V247" s="190" t="str">
        <f ca="1">IFERROR(IF(COUNTIF(INDIRECT($A247&amp;"!$B$5:$B$196",TRUE),Planif!$B247)&gt;=VALUE(RIGHT(V$2,1)),INDEX(INDIRECT($A247&amp;"!$A$5:$A$196",TRUE),MATCH(Planif!$B247,INDIRECT($A247&amp;"!$B$5:$B$196",TRUE),0)+RIGHT(V$2,1)-1,1),""),"")</f>
        <v/>
      </c>
      <c r="W247" s="194" t="str">
        <f ca="1">IFERROR(IF(COUNTIF(INDIRECT($A247&amp;"!$B$5:$B$196",TRUE),Planif!$B247)&gt;=VALUE(RIGHT(V$2,1)),INDEX(INDIRECT($A247&amp;"!$X$5:$X$196",TRUE),MATCH(Planif!$B247,INDIRECT($A247&amp;"!$B$5:$B$196",TRUE),0)+RIGHT(V$2,1)-1,1),""),"")</f>
        <v/>
      </c>
      <c r="X247" s="192" t="str">
        <f ca="1">IFERROR(IF(COUNTIF(INDIRECT($A247&amp;"!$B$5:$B$196",TRUE),Planif!$B247)&gt;=VALUE(RIGHT(V$2,1)),INDEX(INDIRECT($A247&amp;"!$Y$5:$Y$196",TRUE),MATCH(Planif!$B247,INDIRECT($A247&amp;"!$B$5:$B$196",TRUE),0)+RIGHT(V$2,1)-1,1),""),"")</f>
        <v/>
      </c>
      <c r="Y247" s="261"/>
      <c r="Z247" s="196"/>
      <c r="AA247" s="21"/>
    </row>
    <row r="248" spans="1:27" s="455" customFormat="1" ht="15" customHeight="1" x14ac:dyDescent="0.2">
      <c r="A248" s="459" t="str">
        <f t="shared" si="25"/>
        <v>Sept_Oct</v>
      </c>
      <c r="B248" s="197">
        <f t="shared" si="24"/>
        <v>44441</v>
      </c>
      <c r="C248" s="145">
        <f t="shared" si="28"/>
        <v>44441</v>
      </c>
      <c r="D248" s="146">
        <f t="shared" si="29"/>
        <v>44441</v>
      </c>
      <c r="E248" s="241" t="str">
        <f t="shared" ca="1" si="26"/>
        <v/>
      </c>
      <c r="F248" s="34" t="str">
        <f t="shared" ca="1" si="27"/>
        <v/>
      </c>
      <c r="G248" s="428" t="str">
        <f ca="1">IFERROR(INDEX(INDIRECT($A248&amp;"!$A$5:$A$200",TRUE),MATCH(Planif!$B248,INDIRECT($A248&amp;"!$B$5:$B$200",TRUE),0)+RIGHT(G$2,1)-1,1),"")</f>
        <v/>
      </c>
      <c r="H248" s="148" t="str">
        <f ca="1">IFERROR(INDEX(INDIRECT($A248&amp;"!$X$5:$X$200",TRUE),MATCH(Planif!$B248,INDIRECT($A248&amp;"!$B$5:$B$200",TRUE),0)+RIGHT(G$2,1)-1,1),"")</f>
        <v/>
      </c>
      <c r="I248" s="149" t="str">
        <f ca="1">IFERROR(INDEX(INDIRECT($A248&amp;"!$Y$5:$Y$200",TRUE),MATCH(Planif!$B248,INDIRECT($A248&amp;"!$B$5:$B$200",TRUE),0)+RIGHT(G$2,1)-1,1),"")</f>
        <v/>
      </c>
      <c r="J248" s="256"/>
      <c r="K248" s="150"/>
      <c r="L248" s="428" t="str">
        <f ca="1">IFERROR(IF(COUNTIF(INDIRECT($A248&amp;"!$B$5:$B$196",TRUE),Planif!$B248)&gt;=VALUE(RIGHT(L$2,1)),INDEX(INDIRECT($A248&amp;"!$A$5:$A$196",TRUE),MATCH(Planif!$B248,INDIRECT($A248&amp;"!$B$5:$B$196",TRUE),0)+RIGHT(L$2,1)-1,1),""),"")</f>
        <v/>
      </c>
      <c r="M248" s="151" t="str">
        <f ca="1">IFERROR(IF(COUNTIF(INDIRECT($A248&amp;"!$B$5:$B$196",TRUE),Planif!$B248)&gt;=VALUE(RIGHT(L$2,1)),INDEX(INDIRECT($A248&amp;"!$X$5:$X$196",TRUE),MATCH(Planif!$B248,INDIRECT($A248&amp;"!$B$5:$B$196",TRUE),0)+RIGHT(L$2,1)-1,1),""),"")</f>
        <v/>
      </c>
      <c r="N248" s="149" t="str">
        <f ca="1">IFERROR(IF(COUNTIF(INDIRECT($A248&amp;"!$B$5:$B$196",TRUE),Planif!$B248)&gt;=VALUE(RIGHT(L$2,1)),INDEX(INDIRECT($A248&amp;"!$Y$5:$Y$196",TRUE),MATCH(Planif!$B248,INDIRECT($A248&amp;"!$B$5:$B$196",TRUE),0)+RIGHT(L$2,1)-1,1),""),"")</f>
        <v/>
      </c>
      <c r="O248" s="256"/>
      <c r="P248" s="152"/>
      <c r="Q248" s="147" t="str">
        <f ca="1">IFERROR(IF(COUNTIF(INDIRECT($A248&amp;"!$B$5:$B$196",TRUE),Planif!$B248)&gt;=VALUE(RIGHT(Q$2,1)),INDEX(INDIRECT($A248&amp;"!$A$5:$A$196",TRUE),MATCH(Planif!$B248,INDIRECT($A248&amp;"!$B$5:$B$196",TRUE),0)+RIGHT(Q$2,1)-1,1),""),"")</f>
        <v/>
      </c>
      <c r="R248" s="148" t="str">
        <f ca="1">IFERROR(IF(COUNTIF(INDIRECT($A248&amp;"!$B$5:$B$196",TRUE),Planif!$B248)&gt;=VALUE(RIGHT(Q$2,1)),INDEX(INDIRECT($A248&amp;"!$X$5:$X$196",TRUE),MATCH(Planif!$B248,INDIRECT($A248&amp;"!$B$5:$B$196",TRUE),0)+RIGHT(Q$2,1)-1,1),""),"")</f>
        <v/>
      </c>
      <c r="S248" s="149" t="str">
        <f ca="1">IFERROR(IF(COUNTIF(INDIRECT($A248&amp;"!$B$5:$B$196",TRUE),Planif!$B248)&gt;=VALUE(RIGHT(Q$2,1)),INDEX(INDIRECT($A248&amp;"!$Y$5:$Y$196",TRUE),MATCH(Planif!$B248,INDIRECT($A248&amp;"!$B$5:$B$196",TRUE),0)+RIGHT(Q$2,1)-1,1),""),"")</f>
        <v/>
      </c>
      <c r="T248" s="256"/>
      <c r="U248" s="150"/>
      <c r="V248" s="147" t="str">
        <f ca="1">IFERROR(IF(COUNTIF(INDIRECT($A248&amp;"!$B$5:$B$196",TRUE),Planif!$B248)&gt;=VALUE(RIGHT(V$2,1)),INDEX(INDIRECT($A248&amp;"!$A$5:$A$196",TRUE),MATCH(Planif!$B248,INDIRECT($A248&amp;"!$B$5:$B$196",TRUE),0)+RIGHT(V$2,1)-1,1),""),"")</f>
        <v/>
      </c>
      <c r="W248" s="151" t="str">
        <f ca="1">IFERROR(IF(COUNTIF(INDIRECT($A248&amp;"!$B$5:$B$196",TRUE),Planif!$B248)&gt;=VALUE(RIGHT(V$2,1)),INDEX(INDIRECT($A248&amp;"!$X$5:$X$196",TRUE),MATCH(Planif!$B248,INDIRECT($A248&amp;"!$B$5:$B$196",TRUE),0)+RIGHT(V$2,1)-1,1),""),"")</f>
        <v/>
      </c>
      <c r="X248" s="149" t="str">
        <f ca="1">IFERROR(IF(COUNTIF(INDIRECT($A248&amp;"!$B$5:$B$196",TRUE),Planif!$B248)&gt;=VALUE(RIGHT(V$2,1)),INDEX(INDIRECT($A248&amp;"!$Y$5:$Y$196",TRUE),MATCH(Planif!$B248,INDIRECT($A248&amp;"!$B$5:$B$196",TRUE),0)+RIGHT(V$2,1)-1,1),""),"")</f>
        <v/>
      </c>
      <c r="Y248" s="256"/>
      <c r="Z248" s="153"/>
      <c r="AA248" s="21"/>
    </row>
    <row r="249" spans="1:27" s="455" customFormat="1" ht="15" customHeight="1" x14ac:dyDescent="0.2">
      <c r="A249" s="459" t="str">
        <f t="shared" si="25"/>
        <v>Sept_Oct</v>
      </c>
      <c r="B249" s="197">
        <f t="shared" si="24"/>
        <v>44442</v>
      </c>
      <c r="C249" s="145">
        <f t="shared" si="28"/>
        <v>44442</v>
      </c>
      <c r="D249" s="146">
        <f t="shared" si="29"/>
        <v>44442</v>
      </c>
      <c r="E249" s="240" t="str">
        <f t="shared" ca="1" si="26"/>
        <v/>
      </c>
      <c r="F249" s="33" t="str">
        <f t="shared" ca="1" si="27"/>
        <v/>
      </c>
      <c r="G249" s="427" t="str">
        <f ca="1">IFERROR(INDEX(INDIRECT($A249&amp;"!$A$5:$A$200",TRUE),MATCH(Planif!$B249,INDIRECT($A249&amp;"!$B$5:$B$200",TRUE),0)+RIGHT(G$2,1)-1,1),"")</f>
        <v/>
      </c>
      <c r="H249" s="138" t="str">
        <f ca="1">IFERROR(INDEX(INDIRECT($A249&amp;"!$X$5:$X$200",TRUE),MATCH(Planif!$B249,INDIRECT($A249&amp;"!$B$5:$B$200",TRUE),0)+RIGHT(G$2,1)-1,1),"")</f>
        <v/>
      </c>
      <c r="I249" s="139" t="str">
        <f ca="1">IFERROR(INDEX(INDIRECT($A249&amp;"!$Y$5:$Y$200",TRUE),MATCH(Planif!$B249,INDIRECT($A249&amp;"!$B$5:$B$200",TRUE),0)+RIGHT(G$2,1)-1,1),"")</f>
        <v/>
      </c>
      <c r="J249" s="255"/>
      <c r="K249" s="140"/>
      <c r="L249" s="427" t="str">
        <f ca="1">IFERROR(IF(COUNTIF(INDIRECT($A249&amp;"!$B$5:$B$196",TRUE),Planif!$B249)&gt;=VALUE(RIGHT(L$2,1)),INDEX(INDIRECT($A249&amp;"!$A$5:$A$196",TRUE),MATCH(Planif!$B249,INDIRECT($A249&amp;"!$B$5:$B$196",TRUE),0)+RIGHT(L$2,1)-1,1),""),"")</f>
        <v/>
      </c>
      <c r="M249" s="141" t="str">
        <f ca="1">IFERROR(IF(COUNTIF(INDIRECT($A249&amp;"!$B$5:$B$196",TRUE),Planif!$B249)&gt;=VALUE(RIGHT(L$2,1)),INDEX(INDIRECT($A249&amp;"!$X$5:$X$196",TRUE),MATCH(Planif!$B249,INDIRECT($A249&amp;"!$B$5:$B$196",TRUE),0)+RIGHT(L$2,1)-1,1),""),"")</f>
        <v/>
      </c>
      <c r="N249" s="139" t="str">
        <f ca="1">IFERROR(IF(COUNTIF(INDIRECT($A249&amp;"!$B$5:$B$196",TRUE),Planif!$B249)&gt;=VALUE(RIGHT(L$2,1)),INDEX(INDIRECT($A249&amp;"!$Y$5:$Y$196",TRUE),MATCH(Planif!$B249,INDIRECT($A249&amp;"!$B$5:$B$196",TRUE),0)+RIGHT(L$2,1)-1,1),""),"")</f>
        <v/>
      </c>
      <c r="O249" s="255"/>
      <c r="P249" s="142"/>
      <c r="Q249" s="137" t="str">
        <f ca="1">IFERROR(IF(COUNTIF(INDIRECT($A249&amp;"!$B$5:$B$196",TRUE),Planif!$B249)&gt;=VALUE(RIGHT(Q$2,1)),INDEX(INDIRECT($A249&amp;"!$A$5:$A$196",TRUE),MATCH(Planif!$B249,INDIRECT($A249&amp;"!$B$5:$B$196",TRUE),0)+RIGHT(Q$2,1)-1,1),""),"")</f>
        <v/>
      </c>
      <c r="R249" s="138" t="str">
        <f ca="1">IFERROR(IF(COUNTIF(INDIRECT($A249&amp;"!$B$5:$B$196",TRUE),Planif!$B249)&gt;=VALUE(RIGHT(Q$2,1)),INDEX(INDIRECT($A249&amp;"!$X$5:$X$196",TRUE),MATCH(Planif!$B249,INDIRECT($A249&amp;"!$B$5:$B$196",TRUE),0)+RIGHT(Q$2,1)-1,1),""),"")</f>
        <v/>
      </c>
      <c r="S249" s="139" t="str">
        <f ca="1">IFERROR(IF(COUNTIF(INDIRECT($A249&amp;"!$B$5:$B$196",TRUE),Planif!$B249)&gt;=VALUE(RIGHT(Q$2,1)),INDEX(INDIRECT($A249&amp;"!$Y$5:$Y$196",TRUE),MATCH(Planif!$B249,INDIRECT($A249&amp;"!$B$5:$B$196",TRUE),0)+RIGHT(Q$2,1)-1,1),""),"")</f>
        <v/>
      </c>
      <c r="T249" s="255"/>
      <c r="U249" s="140"/>
      <c r="V249" s="137" t="str">
        <f ca="1">IFERROR(IF(COUNTIF(INDIRECT($A249&amp;"!$B$5:$B$196",TRUE),Planif!$B249)&gt;=VALUE(RIGHT(V$2,1)),INDEX(INDIRECT($A249&amp;"!$A$5:$A$196",TRUE),MATCH(Planif!$B249,INDIRECT($A249&amp;"!$B$5:$B$196",TRUE),0)+RIGHT(V$2,1)-1,1),""),"")</f>
        <v/>
      </c>
      <c r="W249" s="141" t="str">
        <f ca="1">IFERROR(IF(COUNTIF(INDIRECT($A249&amp;"!$B$5:$B$196",TRUE),Planif!$B249)&gt;=VALUE(RIGHT(V$2,1)),INDEX(INDIRECT($A249&amp;"!$X$5:$X$196",TRUE),MATCH(Planif!$B249,INDIRECT($A249&amp;"!$B$5:$B$196",TRUE),0)+RIGHT(V$2,1)-1,1),""),"")</f>
        <v/>
      </c>
      <c r="X249" s="139" t="str">
        <f ca="1">IFERROR(IF(COUNTIF(INDIRECT($A249&amp;"!$B$5:$B$196",TRUE),Planif!$B249)&gt;=VALUE(RIGHT(V$2,1)),INDEX(INDIRECT($A249&amp;"!$Y$5:$Y$196",TRUE),MATCH(Planif!$B249,INDIRECT($A249&amp;"!$B$5:$B$196",TRUE),0)+RIGHT(V$2,1)-1,1),""),"")</f>
        <v/>
      </c>
      <c r="Y249" s="255"/>
      <c r="Z249" s="143"/>
      <c r="AA249" s="21"/>
    </row>
    <row r="250" spans="1:27" s="455" customFormat="1" ht="15" customHeight="1" x14ac:dyDescent="0.2">
      <c r="A250" s="459" t="str">
        <f t="shared" si="25"/>
        <v>Sept_Oct</v>
      </c>
      <c r="B250" s="197">
        <f t="shared" ref="B250:B275" si="30">B249+1</f>
        <v>44443</v>
      </c>
      <c r="C250" s="145">
        <f t="shared" si="28"/>
        <v>44443</v>
      </c>
      <c r="D250" s="146">
        <f t="shared" si="29"/>
        <v>44443</v>
      </c>
      <c r="E250" s="241" t="str">
        <f t="shared" ca="1" si="26"/>
        <v/>
      </c>
      <c r="F250" s="34" t="str">
        <f t="shared" ca="1" si="27"/>
        <v/>
      </c>
      <c r="G250" s="428" t="str">
        <f ca="1">IFERROR(INDEX(INDIRECT($A250&amp;"!$A$5:$A$200",TRUE),MATCH(Planif!$B250,INDIRECT($A250&amp;"!$B$5:$B$200",TRUE),0)+RIGHT(G$2,1)-1,1),"")</f>
        <v xml:space="preserve">La Ville est à vous - Baud-Bovy </v>
      </c>
      <c r="H250" s="148">
        <f ca="1">IFERROR(INDEX(INDIRECT($A250&amp;"!$X$5:$X$200",TRUE),MATCH(Planif!$B250,INDIRECT($A250&amp;"!$B$5:$B$200",TRUE),0)+RIGHT(G$2,1)-1,1),"")</f>
        <v>0</v>
      </c>
      <c r="I250" s="149">
        <f ca="1">IFERROR(INDEX(INDIRECT($A250&amp;"!$Y$5:$Y$200",TRUE),MATCH(Planif!$B250,INDIRECT($A250&amp;"!$B$5:$B$200",TRUE),0)+RIGHT(G$2,1)-1,1),"")</f>
        <v>0</v>
      </c>
      <c r="J250" s="256"/>
      <c r="K250" s="150"/>
      <c r="L250" s="428" t="str">
        <f ca="1">IFERROR(IF(COUNTIF(INDIRECT($A250&amp;"!$B$5:$B$196",TRUE),Planif!$B250)&gt;=VALUE(RIGHT(L$2,1)),INDEX(INDIRECT($A250&amp;"!$A$5:$A$196",TRUE),MATCH(Planif!$B250,INDIRECT($A250&amp;"!$B$5:$B$196",TRUE),0)+RIGHT(L$2,1)-1,1),""),"")</f>
        <v/>
      </c>
      <c r="M250" s="151" t="str">
        <f ca="1">IFERROR(IF(COUNTIF(INDIRECT($A250&amp;"!$B$5:$B$196",TRUE),Planif!$B250)&gt;=VALUE(RIGHT(L$2,1)),INDEX(INDIRECT($A250&amp;"!$X$5:$X$196",TRUE),MATCH(Planif!$B250,INDIRECT($A250&amp;"!$B$5:$B$196",TRUE),0)+RIGHT(L$2,1)-1,1),""),"")</f>
        <v/>
      </c>
      <c r="N250" s="149" t="str">
        <f ca="1">IFERROR(IF(COUNTIF(INDIRECT($A250&amp;"!$B$5:$B$196",TRUE),Planif!$B250)&gt;=VALUE(RIGHT(L$2,1)),INDEX(INDIRECT($A250&amp;"!$Y$5:$Y$196",TRUE),MATCH(Planif!$B250,INDIRECT($A250&amp;"!$B$5:$B$196",TRUE),0)+RIGHT(L$2,1)-1,1),""),"")</f>
        <v/>
      </c>
      <c r="O250" s="256"/>
      <c r="P250" s="152"/>
      <c r="Q250" s="147" t="str">
        <f ca="1">IFERROR(IF(COUNTIF(INDIRECT($A250&amp;"!$B$5:$B$196",TRUE),Planif!$B250)&gt;=VALUE(RIGHT(Q$2,1)),INDEX(INDIRECT($A250&amp;"!$A$5:$A$196",TRUE),MATCH(Planif!$B250,INDIRECT($A250&amp;"!$B$5:$B$196",TRUE),0)+RIGHT(Q$2,1)-1,1),""),"")</f>
        <v/>
      </c>
      <c r="R250" s="148" t="str">
        <f ca="1">IFERROR(IF(COUNTIF(INDIRECT($A250&amp;"!$B$5:$B$196",TRUE),Planif!$B250)&gt;=VALUE(RIGHT(Q$2,1)),INDEX(INDIRECT($A250&amp;"!$X$5:$X$196",TRUE),MATCH(Planif!$B250,INDIRECT($A250&amp;"!$B$5:$B$196",TRUE),0)+RIGHT(Q$2,1)-1,1),""),"")</f>
        <v/>
      </c>
      <c r="S250" s="149" t="str">
        <f ca="1">IFERROR(IF(COUNTIF(INDIRECT($A250&amp;"!$B$5:$B$196",TRUE),Planif!$B250)&gt;=VALUE(RIGHT(Q$2,1)),INDEX(INDIRECT($A250&amp;"!$Y$5:$Y$196",TRUE),MATCH(Planif!$B250,INDIRECT($A250&amp;"!$B$5:$B$196",TRUE),0)+RIGHT(Q$2,1)-1,1),""),"")</f>
        <v/>
      </c>
      <c r="T250" s="256"/>
      <c r="U250" s="150"/>
      <c r="V250" s="147" t="str">
        <f ca="1">IFERROR(IF(COUNTIF(INDIRECT($A250&amp;"!$B$5:$B$196",TRUE),Planif!$B250)&gt;=VALUE(RIGHT(V$2,1)),INDEX(INDIRECT($A250&amp;"!$A$5:$A$196",TRUE),MATCH(Planif!$B250,INDIRECT($A250&amp;"!$B$5:$B$196",TRUE),0)+RIGHT(V$2,1)-1,1),""),"")</f>
        <v/>
      </c>
      <c r="W250" s="151" t="str">
        <f ca="1">IFERROR(IF(COUNTIF(INDIRECT($A250&amp;"!$B$5:$B$196",TRUE),Planif!$B250)&gt;=VALUE(RIGHT(V$2,1)),INDEX(INDIRECT($A250&amp;"!$X$5:$X$196",TRUE),MATCH(Planif!$B250,INDIRECT($A250&amp;"!$B$5:$B$196",TRUE),0)+RIGHT(V$2,1)-1,1),""),"")</f>
        <v/>
      </c>
      <c r="X250" s="149" t="str">
        <f ca="1">IFERROR(IF(COUNTIF(INDIRECT($A250&amp;"!$B$5:$B$196",TRUE),Planif!$B250)&gt;=VALUE(RIGHT(V$2,1)),INDEX(INDIRECT($A250&amp;"!$Y$5:$Y$196",TRUE),MATCH(Planif!$B250,INDIRECT($A250&amp;"!$B$5:$B$196",TRUE),0)+RIGHT(V$2,1)-1,1),""),"")</f>
        <v/>
      </c>
      <c r="Y250" s="256"/>
      <c r="Z250" s="153"/>
      <c r="AA250" s="21"/>
    </row>
    <row r="251" spans="1:27" s="455" customFormat="1" ht="15" customHeight="1" x14ac:dyDescent="0.2">
      <c r="A251" s="459" t="str">
        <f t="shared" si="25"/>
        <v>Sept_Oct</v>
      </c>
      <c r="B251" s="197">
        <f t="shared" si="30"/>
        <v>44444</v>
      </c>
      <c r="C251" s="145">
        <f t="shared" si="28"/>
        <v>44444</v>
      </c>
      <c r="D251" s="146">
        <f t="shared" si="29"/>
        <v>44444</v>
      </c>
      <c r="E251" s="240" t="str">
        <f t="shared" ca="1" si="26"/>
        <v/>
      </c>
      <c r="F251" s="33" t="str">
        <f t="shared" ca="1" si="27"/>
        <v/>
      </c>
      <c r="G251" s="427" t="str">
        <f ca="1">IFERROR(INDEX(INDIRECT($A251&amp;"!$A$5:$A$200",TRUE),MATCH(Planif!$B251,INDIRECT($A251&amp;"!$B$5:$B$200",TRUE),0)+RIGHT(G$2,1)-1,1),"")</f>
        <v/>
      </c>
      <c r="H251" s="138" t="str">
        <f ca="1">IFERROR(INDEX(INDIRECT($A251&amp;"!$X$5:$X$200",TRUE),MATCH(Planif!$B251,INDIRECT($A251&amp;"!$B$5:$B$200",TRUE),0)+RIGHT(G$2,1)-1,1),"")</f>
        <v/>
      </c>
      <c r="I251" s="139" t="str">
        <f ca="1">IFERROR(INDEX(INDIRECT($A251&amp;"!$Y$5:$Y$200",TRUE),MATCH(Planif!$B251,INDIRECT($A251&amp;"!$B$5:$B$200",TRUE),0)+RIGHT(G$2,1)-1,1),"")</f>
        <v/>
      </c>
      <c r="J251" s="255"/>
      <c r="K251" s="140"/>
      <c r="L251" s="427" t="str">
        <f ca="1">IFERROR(IF(COUNTIF(INDIRECT($A251&amp;"!$B$5:$B$196",TRUE),Planif!$B251)&gt;=VALUE(RIGHT(L$2,1)),INDEX(INDIRECT($A251&amp;"!$A$5:$A$196",TRUE),MATCH(Planif!$B251,INDIRECT($A251&amp;"!$B$5:$B$196",TRUE),0)+RIGHT(L$2,1)-1,1),""),"")</f>
        <v/>
      </c>
      <c r="M251" s="141" t="str">
        <f ca="1">IFERROR(IF(COUNTIF(INDIRECT($A251&amp;"!$B$5:$B$196",TRUE),Planif!$B251)&gt;=VALUE(RIGHT(L$2,1)),INDEX(INDIRECT($A251&amp;"!$X$5:$X$196",TRUE),MATCH(Planif!$B251,INDIRECT($A251&amp;"!$B$5:$B$196",TRUE),0)+RIGHT(L$2,1)-1,1),""),"")</f>
        <v/>
      </c>
      <c r="N251" s="139" t="str">
        <f ca="1">IFERROR(IF(COUNTIF(INDIRECT($A251&amp;"!$B$5:$B$196",TRUE),Planif!$B251)&gt;=VALUE(RIGHT(L$2,1)),INDEX(INDIRECT($A251&amp;"!$Y$5:$Y$196",TRUE),MATCH(Planif!$B251,INDIRECT($A251&amp;"!$B$5:$B$196",TRUE),0)+RIGHT(L$2,1)-1,1),""),"")</f>
        <v/>
      </c>
      <c r="O251" s="255"/>
      <c r="P251" s="142"/>
      <c r="Q251" s="137" t="str">
        <f ca="1">IFERROR(IF(COUNTIF(INDIRECT($A251&amp;"!$B$5:$B$196",TRUE),Planif!$B251)&gt;=VALUE(RIGHT(Q$2,1)),INDEX(INDIRECT($A251&amp;"!$A$5:$A$196",TRUE),MATCH(Planif!$B251,INDIRECT($A251&amp;"!$B$5:$B$196",TRUE),0)+RIGHT(Q$2,1)-1,1),""),"")</f>
        <v/>
      </c>
      <c r="R251" s="138" t="str">
        <f ca="1">IFERROR(IF(COUNTIF(INDIRECT($A251&amp;"!$B$5:$B$196",TRUE),Planif!$B251)&gt;=VALUE(RIGHT(Q$2,1)),INDEX(INDIRECT($A251&amp;"!$X$5:$X$196",TRUE),MATCH(Planif!$B251,INDIRECT($A251&amp;"!$B$5:$B$196",TRUE),0)+RIGHT(Q$2,1)-1,1),""),"")</f>
        <v/>
      </c>
      <c r="S251" s="139" t="str">
        <f ca="1">IFERROR(IF(COUNTIF(INDIRECT($A251&amp;"!$B$5:$B$196",TRUE),Planif!$B251)&gt;=VALUE(RIGHT(Q$2,1)),INDEX(INDIRECT($A251&amp;"!$Y$5:$Y$196",TRUE),MATCH(Planif!$B251,INDIRECT($A251&amp;"!$B$5:$B$196",TRUE),0)+RIGHT(Q$2,1)-1,1),""),"")</f>
        <v/>
      </c>
      <c r="T251" s="255"/>
      <c r="U251" s="140"/>
      <c r="V251" s="137" t="str">
        <f ca="1">IFERROR(IF(COUNTIF(INDIRECT($A251&amp;"!$B$5:$B$196",TRUE),Planif!$B251)&gt;=VALUE(RIGHT(V$2,1)),INDEX(INDIRECT($A251&amp;"!$A$5:$A$196",TRUE),MATCH(Planif!$B251,INDIRECT($A251&amp;"!$B$5:$B$196",TRUE),0)+RIGHT(V$2,1)-1,1),""),"")</f>
        <v/>
      </c>
      <c r="W251" s="141" t="str">
        <f ca="1">IFERROR(IF(COUNTIF(INDIRECT($A251&amp;"!$B$5:$B$196",TRUE),Planif!$B251)&gt;=VALUE(RIGHT(V$2,1)),INDEX(INDIRECT($A251&amp;"!$X$5:$X$196",TRUE),MATCH(Planif!$B251,INDIRECT($A251&amp;"!$B$5:$B$196",TRUE),0)+RIGHT(V$2,1)-1,1),""),"")</f>
        <v/>
      </c>
      <c r="X251" s="139" t="str">
        <f ca="1">IFERROR(IF(COUNTIF(INDIRECT($A251&amp;"!$B$5:$B$196",TRUE),Planif!$B251)&gt;=VALUE(RIGHT(V$2,1)),INDEX(INDIRECT($A251&amp;"!$Y$5:$Y$196",TRUE),MATCH(Planif!$B251,INDIRECT($A251&amp;"!$B$5:$B$196",TRUE),0)+RIGHT(V$2,1)-1,1),""),"")</f>
        <v/>
      </c>
      <c r="Y251" s="255"/>
      <c r="Z251" s="143"/>
      <c r="AA251" s="21"/>
    </row>
    <row r="252" spans="1:27" s="455" customFormat="1" ht="15" customHeight="1" x14ac:dyDescent="0.2">
      <c r="A252" s="459" t="str">
        <f t="shared" si="25"/>
        <v>Sept_Oct</v>
      </c>
      <c r="B252" s="197">
        <f t="shared" si="30"/>
        <v>44445</v>
      </c>
      <c r="C252" s="145">
        <f t="shared" si="28"/>
        <v>44445</v>
      </c>
      <c r="D252" s="146">
        <f t="shared" si="29"/>
        <v>44445</v>
      </c>
      <c r="E252" s="241" t="str">
        <f t="shared" ca="1" si="26"/>
        <v/>
      </c>
      <c r="F252" s="34" t="str">
        <f t="shared" ca="1" si="27"/>
        <v/>
      </c>
      <c r="G252" s="428" t="str">
        <f ca="1">IFERROR(INDEX(INDIRECT($A252&amp;"!$A$5:$A$200",TRUE),MATCH(Planif!$B252,INDIRECT($A252&amp;"!$B$5:$B$200",TRUE),0)+RIGHT(G$2,1)-1,1),"")</f>
        <v/>
      </c>
      <c r="H252" s="148" t="str">
        <f ca="1">IFERROR(INDEX(INDIRECT($A252&amp;"!$X$5:$X$200",TRUE),MATCH(Planif!$B252,INDIRECT($A252&amp;"!$B$5:$B$200",TRUE),0)+RIGHT(G$2,1)-1,1),"")</f>
        <v/>
      </c>
      <c r="I252" s="149" t="str">
        <f ca="1">IFERROR(INDEX(INDIRECT($A252&amp;"!$Y$5:$Y$200",TRUE),MATCH(Planif!$B252,INDIRECT($A252&amp;"!$B$5:$B$200",TRUE),0)+RIGHT(G$2,1)-1,1),"")</f>
        <v/>
      </c>
      <c r="J252" s="256"/>
      <c r="K252" s="150"/>
      <c r="L252" s="428" t="str">
        <f ca="1">IFERROR(IF(COUNTIF(INDIRECT($A252&amp;"!$B$5:$B$196",TRUE),Planif!$B252)&gt;=VALUE(RIGHT(L$2,1)),INDEX(INDIRECT($A252&amp;"!$A$5:$A$196",TRUE),MATCH(Planif!$B252,INDIRECT($A252&amp;"!$B$5:$B$196",TRUE),0)+RIGHT(L$2,1)-1,1),""),"")</f>
        <v/>
      </c>
      <c r="M252" s="151" t="str">
        <f ca="1">IFERROR(IF(COUNTIF(INDIRECT($A252&amp;"!$B$5:$B$196",TRUE),Planif!$B252)&gt;=VALUE(RIGHT(L$2,1)),INDEX(INDIRECT($A252&amp;"!$X$5:$X$196",TRUE),MATCH(Planif!$B252,INDIRECT($A252&amp;"!$B$5:$B$196",TRUE),0)+RIGHT(L$2,1)-1,1),""),"")</f>
        <v/>
      </c>
      <c r="N252" s="149" t="str">
        <f ca="1">IFERROR(IF(COUNTIF(INDIRECT($A252&amp;"!$B$5:$B$196",TRUE),Planif!$B252)&gt;=VALUE(RIGHT(L$2,1)),INDEX(INDIRECT($A252&amp;"!$Y$5:$Y$196",TRUE),MATCH(Planif!$B252,INDIRECT($A252&amp;"!$B$5:$B$196",TRUE),0)+RIGHT(L$2,1)-1,1),""),"")</f>
        <v/>
      </c>
      <c r="O252" s="256"/>
      <c r="P252" s="152"/>
      <c r="Q252" s="147" t="str">
        <f ca="1">IFERROR(IF(COUNTIF(INDIRECT($A252&amp;"!$B$5:$B$196",TRUE),Planif!$B252)&gt;=VALUE(RIGHT(Q$2,1)),INDEX(INDIRECT($A252&amp;"!$A$5:$A$196",TRUE),MATCH(Planif!$B252,INDIRECT($A252&amp;"!$B$5:$B$196",TRUE),0)+RIGHT(Q$2,1)-1,1),""),"")</f>
        <v/>
      </c>
      <c r="R252" s="148" t="str">
        <f ca="1">IFERROR(IF(COUNTIF(INDIRECT($A252&amp;"!$B$5:$B$196",TRUE),Planif!$B252)&gt;=VALUE(RIGHT(Q$2,1)),INDEX(INDIRECT($A252&amp;"!$X$5:$X$196",TRUE),MATCH(Planif!$B252,INDIRECT($A252&amp;"!$B$5:$B$196",TRUE),0)+RIGHT(Q$2,1)-1,1),""),"")</f>
        <v/>
      </c>
      <c r="S252" s="149" t="str">
        <f ca="1">IFERROR(IF(COUNTIF(INDIRECT($A252&amp;"!$B$5:$B$196",TRUE),Planif!$B252)&gt;=VALUE(RIGHT(Q$2,1)),INDEX(INDIRECT($A252&amp;"!$Y$5:$Y$196",TRUE),MATCH(Planif!$B252,INDIRECT($A252&amp;"!$B$5:$B$196",TRUE),0)+RIGHT(Q$2,1)-1,1),""),"")</f>
        <v/>
      </c>
      <c r="T252" s="256"/>
      <c r="U252" s="150"/>
      <c r="V252" s="147" t="str">
        <f ca="1">IFERROR(IF(COUNTIF(INDIRECT($A252&amp;"!$B$5:$B$196",TRUE),Planif!$B252)&gt;=VALUE(RIGHT(V$2,1)),INDEX(INDIRECT($A252&amp;"!$A$5:$A$196",TRUE),MATCH(Planif!$B252,INDIRECT($A252&amp;"!$B$5:$B$196",TRUE),0)+RIGHT(V$2,1)-1,1),""),"")</f>
        <v/>
      </c>
      <c r="W252" s="151" t="str">
        <f ca="1">IFERROR(IF(COUNTIF(INDIRECT($A252&amp;"!$B$5:$B$196",TRUE),Planif!$B252)&gt;=VALUE(RIGHT(V$2,1)),INDEX(INDIRECT($A252&amp;"!$X$5:$X$196",TRUE),MATCH(Planif!$B252,INDIRECT($A252&amp;"!$B$5:$B$196",TRUE),0)+RIGHT(V$2,1)-1,1),""),"")</f>
        <v/>
      </c>
      <c r="X252" s="149" t="str">
        <f ca="1">IFERROR(IF(COUNTIF(INDIRECT($A252&amp;"!$B$5:$B$196",TRUE),Planif!$B252)&gt;=VALUE(RIGHT(V$2,1)),INDEX(INDIRECT($A252&amp;"!$Y$5:$Y$196",TRUE),MATCH(Planif!$B252,INDIRECT($A252&amp;"!$B$5:$B$196",TRUE),0)+RIGHT(V$2,1)-1,1),""),"")</f>
        <v/>
      </c>
      <c r="Y252" s="256"/>
      <c r="Z252" s="153"/>
      <c r="AA252" s="21"/>
    </row>
    <row r="253" spans="1:27" s="455" customFormat="1" ht="15" customHeight="1" x14ac:dyDescent="0.2">
      <c r="A253" s="459" t="str">
        <f t="shared" si="25"/>
        <v>Sept_Oct</v>
      </c>
      <c r="B253" s="197">
        <f t="shared" si="30"/>
        <v>44446</v>
      </c>
      <c r="C253" s="145">
        <f t="shared" si="28"/>
        <v>44446</v>
      </c>
      <c r="D253" s="146">
        <f t="shared" si="29"/>
        <v>44446</v>
      </c>
      <c r="E253" s="240" t="str">
        <f t="shared" ca="1" si="26"/>
        <v/>
      </c>
      <c r="F253" s="33" t="str">
        <f t="shared" ca="1" si="27"/>
        <v/>
      </c>
      <c r="G253" s="427" t="str">
        <f ca="1">IFERROR(INDEX(INDIRECT($A253&amp;"!$A$5:$A$200",TRUE),MATCH(Planif!$B253,INDIRECT($A253&amp;"!$B$5:$B$200",TRUE),0)+RIGHT(G$2,1)-1,1),"")</f>
        <v/>
      </c>
      <c r="H253" s="138" t="str">
        <f ca="1">IFERROR(INDEX(INDIRECT($A253&amp;"!$X$5:$X$200",TRUE),MATCH(Planif!$B253,INDIRECT($A253&amp;"!$B$5:$B$200",TRUE),0)+RIGHT(G$2,1)-1,1),"")</f>
        <v/>
      </c>
      <c r="I253" s="139" t="str">
        <f ca="1">IFERROR(INDEX(INDIRECT($A253&amp;"!$Y$5:$Y$200",TRUE),MATCH(Planif!$B253,INDIRECT($A253&amp;"!$B$5:$B$200",TRUE),0)+RIGHT(G$2,1)-1,1),"")</f>
        <v/>
      </c>
      <c r="J253" s="255"/>
      <c r="K253" s="140"/>
      <c r="L253" s="427" t="str">
        <f ca="1">IFERROR(IF(COUNTIF(INDIRECT($A253&amp;"!$B$5:$B$196",TRUE),Planif!$B253)&gt;=VALUE(RIGHT(L$2,1)),INDEX(INDIRECT($A253&amp;"!$A$5:$A$196",TRUE),MATCH(Planif!$B253,INDIRECT($A253&amp;"!$B$5:$B$196",TRUE),0)+RIGHT(L$2,1)-1,1),""),"")</f>
        <v/>
      </c>
      <c r="M253" s="141" t="str">
        <f ca="1">IFERROR(IF(COUNTIF(INDIRECT($A253&amp;"!$B$5:$B$196",TRUE),Planif!$B253)&gt;=VALUE(RIGHT(L$2,1)),INDEX(INDIRECT($A253&amp;"!$X$5:$X$196",TRUE),MATCH(Planif!$B253,INDIRECT($A253&amp;"!$B$5:$B$196",TRUE),0)+RIGHT(L$2,1)-1,1),""),"")</f>
        <v/>
      </c>
      <c r="N253" s="139" t="str">
        <f ca="1">IFERROR(IF(COUNTIF(INDIRECT($A253&amp;"!$B$5:$B$196",TRUE),Planif!$B253)&gt;=VALUE(RIGHT(L$2,1)),INDEX(INDIRECT($A253&amp;"!$Y$5:$Y$196",TRUE),MATCH(Planif!$B253,INDIRECT($A253&amp;"!$B$5:$B$196",TRUE),0)+RIGHT(L$2,1)-1,1),""),"")</f>
        <v/>
      </c>
      <c r="O253" s="255"/>
      <c r="P253" s="142"/>
      <c r="Q253" s="137" t="str">
        <f ca="1">IFERROR(IF(COUNTIF(INDIRECT($A253&amp;"!$B$5:$B$196",TRUE),Planif!$B253)&gt;=VALUE(RIGHT(Q$2,1)),INDEX(INDIRECT($A253&amp;"!$A$5:$A$196",TRUE),MATCH(Planif!$B253,INDIRECT($A253&amp;"!$B$5:$B$196",TRUE),0)+RIGHT(Q$2,1)-1,1),""),"")</f>
        <v/>
      </c>
      <c r="R253" s="138" t="str">
        <f ca="1">IFERROR(IF(COUNTIF(INDIRECT($A253&amp;"!$B$5:$B$196",TRUE),Planif!$B253)&gt;=VALUE(RIGHT(Q$2,1)),INDEX(INDIRECT($A253&amp;"!$X$5:$X$196",TRUE),MATCH(Planif!$B253,INDIRECT($A253&amp;"!$B$5:$B$196",TRUE),0)+RIGHT(Q$2,1)-1,1),""),"")</f>
        <v/>
      </c>
      <c r="S253" s="139" t="str">
        <f ca="1">IFERROR(IF(COUNTIF(INDIRECT($A253&amp;"!$B$5:$B$196",TRUE),Planif!$B253)&gt;=VALUE(RIGHT(Q$2,1)),INDEX(INDIRECT($A253&amp;"!$Y$5:$Y$196",TRUE),MATCH(Planif!$B253,INDIRECT($A253&amp;"!$B$5:$B$196",TRUE),0)+RIGHT(Q$2,1)-1,1),""),"")</f>
        <v/>
      </c>
      <c r="T253" s="255"/>
      <c r="U253" s="140"/>
      <c r="V253" s="137" t="str">
        <f ca="1">IFERROR(IF(COUNTIF(INDIRECT($A253&amp;"!$B$5:$B$196",TRUE),Planif!$B253)&gt;=VALUE(RIGHT(V$2,1)),INDEX(INDIRECT($A253&amp;"!$A$5:$A$196",TRUE),MATCH(Planif!$B253,INDIRECT($A253&amp;"!$B$5:$B$196",TRUE),0)+RIGHT(V$2,1)-1,1),""),"")</f>
        <v/>
      </c>
      <c r="W253" s="141" t="str">
        <f ca="1">IFERROR(IF(COUNTIF(INDIRECT($A253&amp;"!$B$5:$B$196",TRUE),Planif!$B253)&gt;=VALUE(RIGHT(V$2,1)),INDEX(INDIRECT($A253&amp;"!$X$5:$X$196",TRUE),MATCH(Planif!$B253,INDIRECT($A253&amp;"!$B$5:$B$196",TRUE),0)+RIGHT(V$2,1)-1,1),""),"")</f>
        <v/>
      </c>
      <c r="X253" s="139" t="str">
        <f ca="1">IFERROR(IF(COUNTIF(INDIRECT($A253&amp;"!$B$5:$B$196",TRUE),Planif!$B253)&gt;=VALUE(RIGHT(V$2,1)),INDEX(INDIRECT($A253&amp;"!$Y$5:$Y$196",TRUE),MATCH(Planif!$B253,INDIRECT($A253&amp;"!$B$5:$B$196",TRUE),0)+RIGHT(V$2,1)-1,1),""),"")</f>
        <v/>
      </c>
      <c r="Y253" s="255"/>
      <c r="Z253" s="143"/>
      <c r="AA253" s="21"/>
    </row>
    <row r="254" spans="1:27" s="455" customFormat="1" ht="15" customHeight="1" x14ac:dyDescent="0.2">
      <c r="A254" s="459" t="str">
        <f t="shared" si="25"/>
        <v>Sept_Oct</v>
      </c>
      <c r="B254" s="197">
        <f t="shared" si="30"/>
        <v>44447</v>
      </c>
      <c r="C254" s="145">
        <f t="shared" si="28"/>
        <v>44447</v>
      </c>
      <c r="D254" s="146">
        <f t="shared" si="29"/>
        <v>44447</v>
      </c>
      <c r="E254" s="241" t="str">
        <f t="shared" ca="1" si="26"/>
        <v/>
      </c>
      <c r="F254" s="34" t="str">
        <f t="shared" ca="1" si="27"/>
        <v/>
      </c>
      <c r="G254" s="428" t="str">
        <f ca="1">IFERROR(INDEX(INDIRECT($A254&amp;"!$A$5:$A$200",TRUE),MATCH(Planif!$B254,INDIRECT($A254&amp;"!$B$5:$B$200",TRUE),0)+RIGHT(G$2,1)-1,1),"")</f>
        <v/>
      </c>
      <c r="H254" s="148" t="str">
        <f ca="1">IFERROR(INDEX(INDIRECT($A254&amp;"!$X$5:$X$200",TRUE),MATCH(Planif!$B254,INDIRECT($A254&amp;"!$B$5:$B$200",TRUE),0)+RIGHT(G$2,1)-1,1),"")</f>
        <v/>
      </c>
      <c r="I254" s="149" t="str">
        <f ca="1">IFERROR(INDEX(INDIRECT($A254&amp;"!$Y$5:$Y$200",TRUE),MATCH(Planif!$B254,INDIRECT($A254&amp;"!$B$5:$B$200",TRUE),0)+RIGHT(G$2,1)-1,1),"")</f>
        <v/>
      </c>
      <c r="J254" s="256"/>
      <c r="K254" s="150"/>
      <c r="L254" s="428" t="str">
        <f ca="1">IFERROR(IF(COUNTIF(INDIRECT($A254&amp;"!$B$5:$B$196",TRUE),Planif!$B254)&gt;=VALUE(RIGHT(L$2,1)),INDEX(INDIRECT($A254&amp;"!$A$5:$A$196",TRUE),MATCH(Planif!$B254,INDIRECT($A254&amp;"!$B$5:$B$196",TRUE),0)+RIGHT(L$2,1)-1,1),""),"")</f>
        <v/>
      </c>
      <c r="M254" s="151" t="str">
        <f ca="1">IFERROR(IF(COUNTIF(INDIRECT($A254&amp;"!$B$5:$B$196",TRUE),Planif!$B254)&gt;=VALUE(RIGHT(L$2,1)),INDEX(INDIRECT($A254&amp;"!$X$5:$X$196",TRUE),MATCH(Planif!$B254,INDIRECT($A254&amp;"!$B$5:$B$196",TRUE),0)+RIGHT(L$2,1)-1,1),""),"")</f>
        <v/>
      </c>
      <c r="N254" s="149" t="str">
        <f ca="1">IFERROR(IF(COUNTIF(INDIRECT($A254&amp;"!$B$5:$B$196",TRUE),Planif!$B254)&gt;=VALUE(RIGHT(L$2,1)),INDEX(INDIRECT($A254&amp;"!$Y$5:$Y$196",TRUE),MATCH(Planif!$B254,INDIRECT($A254&amp;"!$B$5:$B$196",TRUE),0)+RIGHT(L$2,1)-1,1),""),"")</f>
        <v/>
      </c>
      <c r="O254" s="256"/>
      <c r="P254" s="152"/>
      <c r="Q254" s="147" t="str">
        <f ca="1">IFERROR(IF(COUNTIF(INDIRECT($A254&amp;"!$B$5:$B$196",TRUE),Planif!$B254)&gt;=VALUE(RIGHT(Q$2,1)),INDEX(INDIRECT($A254&amp;"!$A$5:$A$196",TRUE),MATCH(Planif!$B254,INDIRECT($A254&amp;"!$B$5:$B$196",TRUE),0)+RIGHT(Q$2,1)-1,1),""),"")</f>
        <v/>
      </c>
      <c r="R254" s="148" t="str">
        <f ca="1">IFERROR(IF(COUNTIF(INDIRECT($A254&amp;"!$B$5:$B$196",TRUE),Planif!$B254)&gt;=VALUE(RIGHT(Q$2,1)),INDEX(INDIRECT($A254&amp;"!$X$5:$X$196",TRUE),MATCH(Planif!$B254,INDIRECT($A254&amp;"!$B$5:$B$196",TRUE),0)+RIGHT(Q$2,1)-1,1),""),"")</f>
        <v/>
      </c>
      <c r="S254" s="149" t="str">
        <f ca="1">IFERROR(IF(COUNTIF(INDIRECT($A254&amp;"!$B$5:$B$196",TRUE),Planif!$B254)&gt;=VALUE(RIGHT(Q$2,1)),INDEX(INDIRECT($A254&amp;"!$Y$5:$Y$196",TRUE),MATCH(Planif!$B254,INDIRECT($A254&amp;"!$B$5:$B$196",TRUE),0)+RIGHT(Q$2,1)-1,1),""),"")</f>
        <v/>
      </c>
      <c r="T254" s="256"/>
      <c r="U254" s="150"/>
      <c r="V254" s="147" t="str">
        <f ca="1">IFERROR(IF(COUNTIF(INDIRECT($A254&amp;"!$B$5:$B$196",TRUE),Planif!$B254)&gt;=VALUE(RIGHT(V$2,1)),INDEX(INDIRECT($A254&amp;"!$A$5:$A$196",TRUE),MATCH(Planif!$B254,INDIRECT($A254&amp;"!$B$5:$B$196",TRUE),0)+RIGHT(V$2,1)-1,1),""),"")</f>
        <v/>
      </c>
      <c r="W254" s="151" t="str">
        <f ca="1">IFERROR(IF(COUNTIF(INDIRECT($A254&amp;"!$B$5:$B$196",TRUE),Planif!$B254)&gt;=VALUE(RIGHT(V$2,1)),INDEX(INDIRECT($A254&amp;"!$X$5:$X$196",TRUE),MATCH(Planif!$B254,INDIRECT($A254&amp;"!$B$5:$B$196",TRUE),0)+RIGHT(V$2,1)-1,1),""),"")</f>
        <v/>
      </c>
      <c r="X254" s="149" t="str">
        <f ca="1">IFERROR(IF(COUNTIF(INDIRECT($A254&amp;"!$B$5:$B$196",TRUE),Planif!$B254)&gt;=VALUE(RIGHT(V$2,1)),INDEX(INDIRECT($A254&amp;"!$Y$5:$Y$196",TRUE),MATCH(Planif!$B254,INDIRECT($A254&amp;"!$B$5:$B$196",TRUE),0)+RIGHT(V$2,1)-1,1),""),"")</f>
        <v/>
      </c>
      <c r="Y254" s="256"/>
      <c r="Z254" s="153"/>
      <c r="AA254" s="21"/>
    </row>
    <row r="255" spans="1:27" s="455" customFormat="1" ht="15" customHeight="1" x14ac:dyDescent="0.2">
      <c r="A255" s="459" t="str">
        <f t="shared" si="25"/>
        <v>Sept_Oct</v>
      </c>
      <c r="B255" s="197">
        <f t="shared" si="30"/>
        <v>44448</v>
      </c>
      <c r="C255" s="145">
        <f t="shared" si="28"/>
        <v>44448</v>
      </c>
      <c r="D255" s="146">
        <f t="shared" si="29"/>
        <v>44448</v>
      </c>
      <c r="E255" s="240" t="str">
        <f t="shared" ca="1" si="26"/>
        <v/>
      </c>
      <c r="F255" s="33" t="str">
        <f t="shared" ca="1" si="27"/>
        <v/>
      </c>
      <c r="G255" s="427" t="str">
        <f ca="1">IFERROR(INDEX(INDIRECT($A255&amp;"!$A$5:$A$200",TRUE),MATCH(Planif!$B255,INDIRECT($A255&amp;"!$B$5:$B$200",TRUE),0)+RIGHT(G$2,1)-1,1),"")</f>
        <v>La Ville est à vous - Jeûne Genevois</v>
      </c>
      <c r="H255" s="138">
        <f ca="1">IFERROR(INDEX(INDIRECT($A255&amp;"!$X$5:$X$200",TRUE),MATCH(Planif!$B255,INDIRECT($A255&amp;"!$B$5:$B$200",TRUE),0)+RIGHT(G$2,1)-1,1),"")</f>
        <v>0</v>
      </c>
      <c r="I255" s="139">
        <f ca="1">IFERROR(INDEX(INDIRECT($A255&amp;"!$Y$5:$Y$200",TRUE),MATCH(Planif!$B255,INDIRECT($A255&amp;"!$B$5:$B$200",TRUE),0)+RIGHT(G$2,1)-1,1),"")</f>
        <v>0</v>
      </c>
      <c r="J255" s="255"/>
      <c r="K255" s="140"/>
      <c r="L255" s="427" t="str">
        <f ca="1">IFERROR(IF(COUNTIF(INDIRECT($A255&amp;"!$B$5:$B$196",TRUE),Planif!$B255)&gt;=VALUE(RIGHT(L$2,1)),INDEX(INDIRECT($A255&amp;"!$A$5:$A$196",TRUE),MATCH(Planif!$B255,INDIRECT($A255&amp;"!$B$5:$B$196",TRUE),0)+RIGHT(L$2,1)-1,1),""),"")</f>
        <v/>
      </c>
      <c r="M255" s="141" t="str">
        <f ca="1">IFERROR(IF(COUNTIF(INDIRECT($A255&amp;"!$B$5:$B$196",TRUE),Planif!$B255)&gt;=VALUE(RIGHT(L$2,1)),INDEX(INDIRECT($A255&amp;"!$X$5:$X$196",TRUE),MATCH(Planif!$B255,INDIRECT($A255&amp;"!$B$5:$B$196",TRUE),0)+RIGHT(L$2,1)-1,1),""),"")</f>
        <v/>
      </c>
      <c r="N255" s="139" t="str">
        <f ca="1">IFERROR(IF(COUNTIF(INDIRECT($A255&amp;"!$B$5:$B$196",TRUE),Planif!$B255)&gt;=VALUE(RIGHT(L$2,1)),INDEX(INDIRECT($A255&amp;"!$Y$5:$Y$196",TRUE),MATCH(Planif!$B255,INDIRECT($A255&amp;"!$B$5:$B$196",TRUE),0)+RIGHT(L$2,1)-1,1),""),"")</f>
        <v/>
      </c>
      <c r="O255" s="255"/>
      <c r="P255" s="142"/>
      <c r="Q255" s="137" t="str">
        <f ca="1">IFERROR(IF(COUNTIF(INDIRECT($A255&amp;"!$B$5:$B$196",TRUE),Planif!$B255)&gt;=VALUE(RIGHT(Q$2,1)),INDEX(INDIRECT($A255&amp;"!$A$5:$A$196",TRUE),MATCH(Planif!$B255,INDIRECT($A255&amp;"!$B$5:$B$196",TRUE),0)+RIGHT(Q$2,1)-1,1),""),"")</f>
        <v/>
      </c>
      <c r="R255" s="138" t="str">
        <f ca="1">IFERROR(IF(COUNTIF(INDIRECT($A255&amp;"!$B$5:$B$196",TRUE),Planif!$B255)&gt;=VALUE(RIGHT(Q$2,1)),INDEX(INDIRECT($A255&amp;"!$X$5:$X$196",TRUE),MATCH(Planif!$B255,INDIRECT($A255&amp;"!$B$5:$B$196",TRUE),0)+RIGHT(Q$2,1)-1,1),""),"")</f>
        <v/>
      </c>
      <c r="S255" s="139" t="str">
        <f ca="1">IFERROR(IF(COUNTIF(INDIRECT($A255&amp;"!$B$5:$B$196",TRUE),Planif!$B255)&gt;=VALUE(RIGHT(Q$2,1)),INDEX(INDIRECT($A255&amp;"!$Y$5:$Y$196",TRUE),MATCH(Planif!$B255,INDIRECT($A255&amp;"!$B$5:$B$196",TRUE),0)+RIGHT(Q$2,1)-1,1),""),"")</f>
        <v/>
      </c>
      <c r="T255" s="255"/>
      <c r="U255" s="140"/>
      <c r="V255" s="137" t="str">
        <f ca="1">IFERROR(IF(COUNTIF(INDIRECT($A255&amp;"!$B$5:$B$196",TRUE),Planif!$B255)&gt;=VALUE(RIGHT(V$2,1)),INDEX(INDIRECT($A255&amp;"!$A$5:$A$196",TRUE),MATCH(Planif!$B255,INDIRECT($A255&amp;"!$B$5:$B$196",TRUE),0)+RIGHT(V$2,1)-1,1),""),"")</f>
        <v/>
      </c>
      <c r="W255" s="141" t="str">
        <f ca="1">IFERROR(IF(COUNTIF(INDIRECT($A255&amp;"!$B$5:$B$196",TRUE),Planif!$B255)&gt;=VALUE(RIGHT(V$2,1)),INDEX(INDIRECT($A255&amp;"!$X$5:$X$196",TRUE),MATCH(Planif!$B255,INDIRECT($A255&amp;"!$B$5:$B$196",TRUE),0)+RIGHT(V$2,1)-1,1),""),"")</f>
        <v/>
      </c>
      <c r="X255" s="139" t="str">
        <f ca="1">IFERROR(IF(COUNTIF(INDIRECT($A255&amp;"!$B$5:$B$196",TRUE),Planif!$B255)&gt;=VALUE(RIGHT(V$2,1)),INDEX(INDIRECT($A255&amp;"!$Y$5:$Y$196",TRUE),MATCH(Planif!$B255,INDIRECT($A255&amp;"!$B$5:$B$196",TRUE),0)+RIGHT(V$2,1)-1,1),""),"")</f>
        <v/>
      </c>
      <c r="Y255" s="255"/>
      <c r="Z255" s="143"/>
      <c r="AA255" s="21"/>
    </row>
    <row r="256" spans="1:27" s="455" customFormat="1" ht="15" customHeight="1" x14ac:dyDescent="0.2">
      <c r="A256" s="459" t="str">
        <f t="shared" si="25"/>
        <v>Sept_Oct</v>
      </c>
      <c r="B256" s="197">
        <f t="shared" si="30"/>
        <v>44449</v>
      </c>
      <c r="C256" s="145">
        <f t="shared" si="28"/>
        <v>44449</v>
      </c>
      <c r="D256" s="146">
        <f t="shared" si="29"/>
        <v>44449</v>
      </c>
      <c r="E256" s="241" t="str">
        <f t="shared" ca="1" si="26"/>
        <v/>
      </c>
      <c r="F256" s="34" t="str">
        <f t="shared" ca="1" si="27"/>
        <v/>
      </c>
      <c r="G256" s="428" t="str">
        <f ca="1">IFERROR(INDEX(INDIRECT($A256&amp;"!$A$5:$A$200",TRUE),MATCH(Planif!$B256,INDIRECT($A256&amp;"!$B$5:$B$200",TRUE),0)+RIGHT(G$2,1)-1,1),"")</f>
        <v/>
      </c>
      <c r="H256" s="148" t="str">
        <f ca="1">IFERROR(INDEX(INDIRECT($A256&amp;"!$X$5:$X$200",TRUE),MATCH(Planif!$B256,INDIRECT($A256&amp;"!$B$5:$B$200",TRUE),0)+RIGHT(G$2,1)-1,1),"")</f>
        <v/>
      </c>
      <c r="I256" s="149" t="str">
        <f ca="1">IFERROR(INDEX(INDIRECT($A256&amp;"!$Y$5:$Y$200",TRUE),MATCH(Planif!$B256,INDIRECT($A256&amp;"!$B$5:$B$200",TRUE),0)+RIGHT(G$2,1)-1,1),"")</f>
        <v/>
      </c>
      <c r="J256" s="256"/>
      <c r="K256" s="150"/>
      <c r="L256" s="428" t="str">
        <f ca="1">IFERROR(IF(COUNTIF(INDIRECT($A256&amp;"!$B$5:$B$196",TRUE),Planif!$B256)&gt;=VALUE(RIGHT(L$2,1)),INDEX(INDIRECT($A256&amp;"!$A$5:$A$196",TRUE),MATCH(Planif!$B256,INDIRECT($A256&amp;"!$B$5:$B$196",TRUE),0)+RIGHT(L$2,1)-1,1),""),"")</f>
        <v/>
      </c>
      <c r="M256" s="151" t="str">
        <f ca="1">IFERROR(IF(COUNTIF(INDIRECT($A256&amp;"!$B$5:$B$196",TRUE),Planif!$B256)&gt;=VALUE(RIGHT(L$2,1)),INDEX(INDIRECT($A256&amp;"!$X$5:$X$196",TRUE),MATCH(Planif!$B256,INDIRECT($A256&amp;"!$B$5:$B$196",TRUE),0)+RIGHT(L$2,1)-1,1),""),"")</f>
        <v/>
      </c>
      <c r="N256" s="149" t="str">
        <f ca="1">IFERROR(IF(COUNTIF(INDIRECT($A256&amp;"!$B$5:$B$196",TRUE),Planif!$B256)&gt;=VALUE(RIGHT(L$2,1)),INDEX(INDIRECT($A256&amp;"!$Y$5:$Y$196",TRUE),MATCH(Planif!$B256,INDIRECT($A256&amp;"!$B$5:$B$196",TRUE),0)+RIGHT(L$2,1)-1,1),""),"")</f>
        <v/>
      </c>
      <c r="O256" s="256"/>
      <c r="P256" s="152"/>
      <c r="Q256" s="147" t="str">
        <f ca="1">IFERROR(IF(COUNTIF(INDIRECT($A256&amp;"!$B$5:$B$196",TRUE),Planif!$B256)&gt;=VALUE(RIGHT(Q$2,1)),INDEX(INDIRECT($A256&amp;"!$A$5:$A$196",TRUE),MATCH(Planif!$B256,INDIRECT($A256&amp;"!$B$5:$B$196",TRUE),0)+RIGHT(Q$2,1)-1,1),""),"")</f>
        <v/>
      </c>
      <c r="R256" s="148" t="str">
        <f ca="1">IFERROR(IF(COUNTIF(INDIRECT($A256&amp;"!$B$5:$B$196",TRUE),Planif!$B256)&gt;=VALUE(RIGHT(Q$2,1)),INDEX(INDIRECT($A256&amp;"!$X$5:$X$196",TRUE),MATCH(Planif!$B256,INDIRECT($A256&amp;"!$B$5:$B$196",TRUE),0)+RIGHT(Q$2,1)-1,1),""),"")</f>
        <v/>
      </c>
      <c r="S256" s="149" t="str">
        <f ca="1">IFERROR(IF(COUNTIF(INDIRECT($A256&amp;"!$B$5:$B$196",TRUE),Planif!$B256)&gt;=VALUE(RIGHT(Q$2,1)),INDEX(INDIRECT($A256&amp;"!$Y$5:$Y$196",TRUE),MATCH(Planif!$B256,INDIRECT($A256&amp;"!$B$5:$B$196",TRUE),0)+RIGHT(Q$2,1)-1,1),""),"")</f>
        <v/>
      </c>
      <c r="T256" s="256"/>
      <c r="U256" s="150"/>
      <c r="V256" s="147" t="str">
        <f ca="1">IFERROR(IF(COUNTIF(INDIRECT($A256&amp;"!$B$5:$B$196",TRUE),Planif!$B256)&gt;=VALUE(RIGHT(V$2,1)),INDEX(INDIRECT($A256&amp;"!$A$5:$A$196",TRUE),MATCH(Planif!$B256,INDIRECT($A256&amp;"!$B$5:$B$196",TRUE),0)+RIGHT(V$2,1)-1,1),""),"")</f>
        <v/>
      </c>
      <c r="W256" s="151" t="str">
        <f ca="1">IFERROR(IF(COUNTIF(INDIRECT($A256&amp;"!$B$5:$B$196",TRUE),Planif!$B256)&gt;=VALUE(RIGHT(V$2,1)),INDEX(INDIRECT($A256&amp;"!$X$5:$X$196",TRUE),MATCH(Planif!$B256,INDIRECT($A256&amp;"!$B$5:$B$196",TRUE),0)+RIGHT(V$2,1)-1,1),""),"")</f>
        <v/>
      </c>
      <c r="X256" s="149" t="str">
        <f ca="1">IFERROR(IF(COUNTIF(INDIRECT($A256&amp;"!$B$5:$B$196",TRUE),Planif!$B256)&gt;=VALUE(RIGHT(V$2,1)),INDEX(INDIRECT($A256&amp;"!$Y$5:$Y$196",TRUE),MATCH(Planif!$B256,INDIRECT($A256&amp;"!$B$5:$B$196",TRUE),0)+RIGHT(V$2,1)-1,1),""),"")</f>
        <v/>
      </c>
      <c r="Y256" s="256"/>
      <c r="Z256" s="153"/>
      <c r="AA256" s="21"/>
    </row>
    <row r="257" spans="1:27" s="455" customFormat="1" ht="15" customHeight="1" x14ac:dyDescent="0.2">
      <c r="A257" s="459" t="str">
        <f t="shared" si="25"/>
        <v>Sept_Oct</v>
      </c>
      <c r="B257" s="197">
        <f t="shared" si="30"/>
        <v>44450</v>
      </c>
      <c r="C257" s="145">
        <f t="shared" si="28"/>
        <v>44450</v>
      </c>
      <c r="D257" s="146">
        <f t="shared" si="29"/>
        <v>44450</v>
      </c>
      <c r="E257" s="240" t="str">
        <f t="shared" ca="1" si="26"/>
        <v/>
      </c>
      <c r="F257" s="33" t="str">
        <f t="shared" ca="1" si="27"/>
        <v/>
      </c>
      <c r="G257" s="427" t="str">
        <f ca="1">IFERROR(INDEX(INDIRECT($A257&amp;"!$A$5:$A$200",TRUE),MATCH(Planif!$B257,INDIRECT($A257&amp;"!$B$5:$B$200",TRUE),0)+RIGHT(G$2,1)-1,1),"")</f>
        <v/>
      </c>
      <c r="H257" s="138" t="str">
        <f ca="1">IFERROR(INDEX(INDIRECT($A257&amp;"!$X$5:$X$200",TRUE),MATCH(Planif!$B257,INDIRECT($A257&amp;"!$B$5:$B$200",TRUE),0)+RIGHT(G$2,1)-1,1),"")</f>
        <v/>
      </c>
      <c r="I257" s="139" t="str">
        <f ca="1">IFERROR(INDEX(INDIRECT($A257&amp;"!$Y$5:$Y$200",TRUE),MATCH(Planif!$B257,INDIRECT($A257&amp;"!$B$5:$B$200",TRUE),0)+RIGHT(G$2,1)-1,1),"")</f>
        <v/>
      </c>
      <c r="J257" s="255"/>
      <c r="K257" s="140"/>
      <c r="L257" s="427" t="str">
        <f ca="1">IFERROR(IF(COUNTIF(INDIRECT($A257&amp;"!$B$5:$B$196",TRUE),Planif!$B257)&gt;=VALUE(RIGHT(L$2,1)),INDEX(INDIRECT($A257&amp;"!$A$5:$A$196",TRUE),MATCH(Planif!$B257,INDIRECT($A257&amp;"!$B$5:$B$196",TRUE),0)+RIGHT(L$2,1)-1,1),""),"")</f>
        <v/>
      </c>
      <c r="M257" s="141" t="str">
        <f ca="1">IFERROR(IF(COUNTIF(INDIRECT($A257&amp;"!$B$5:$B$196",TRUE),Planif!$B257)&gt;=VALUE(RIGHT(L$2,1)),INDEX(INDIRECT($A257&amp;"!$X$5:$X$196",TRUE),MATCH(Planif!$B257,INDIRECT($A257&amp;"!$B$5:$B$196",TRUE),0)+RIGHT(L$2,1)-1,1),""),"")</f>
        <v/>
      </c>
      <c r="N257" s="139" t="str">
        <f ca="1">IFERROR(IF(COUNTIF(INDIRECT($A257&amp;"!$B$5:$B$196",TRUE),Planif!$B257)&gt;=VALUE(RIGHT(L$2,1)),INDEX(INDIRECT($A257&amp;"!$Y$5:$Y$196",TRUE),MATCH(Planif!$B257,INDIRECT($A257&amp;"!$B$5:$B$196",TRUE),0)+RIGHT(L$2,1)-1,1),""),"")</f>
        <v/>
      </c>
      <c r="O257" s="255"/>
      <c r="P257" s="142"/>
      <c r="Q257" s="137" t="str">
        <f ca="1">IFERROR(IF(COUNTIF(INDIRECT($A257&amp;"!$B$5:$B$196",TRUE),Planif!$B257)&gt;=VALUE(RIGHT(Q$2,1)),INDEX(INDIRECT($A257&amp;"!$A$5:$A$196",TRUE),MATCH(Planif!$B257,INDIRECT($A257&amp;"!$B$5:$B$196",TRUE),0)+RIGHT(Q$2,1)-1,1),""),"")</f>
        <v/>
      </c>
      <c r="R257" s="138" t="str">
        <f ca="1">IFERROR(IF(COUNTIF(INDIRECT($A257&amp;"!$B$5:$B$196",TRUE),Planif!$B257)&gt;=VALUE(RIGHT(Q$2,1)),INDEX(INDIRECT($A257&amp;"!$X$5:$X$196",TRUE),MATCH(Planif!$B257,INDIRECT($A257&amp;"!$B$5:$B$196",TRUE),0)+RIGHT(Q$2,1)-1,1),""),"")</f>
        <v/>
      </c>
      <c r="S257" s="139" t="str">
        <f ca="1">IFERROR(IF(COUNTIF(INDIRECT($A257&amp;"!$B$5:$B$196",TRUE),Planif!$B257)&gt;=VALUE(RIGHT(Q$2,1)),INDEX(INDIRECT($A257&amp;"!$Y$5:$Y$196",TRUE),MATCH(Planif!$B257,INDIRECT($A257&amp;"!$B$5:$B$196",TRUE),0)+RIGHT(Q$2,1)-1,1),""),"")</f>
        <v/>
      </c>
      <c r="T257" s="255"/>
      <c r="U257" s="140"/>
      <c r="V257" s="137" t="str">
        <f ca="1">IFERROR(IF(COUNTIF(INDIRECT($A257&amp;"!$B$5:$B$196",TRUE),Planif!$B257)&gt;=VALUE(RIGHT(V$2,1)),INDEX(INDIRECT($A257&amp;"!$A$5:$A$196",TRUE),MATCH(Planif!$B257,INDIRECT($A257&amp;"!$B$5:$B$196",TRUE),0)+RIGHT(V$2,1)-1,1),""),"")</f>
        <v/>
      </c>
      <c r="W257" s="141" t="str">
        <f ca="1">IFERROR(IF(COUNTIF(INDIRECT($A257&amp;"!$B$5:$B$196",TRUE),Planif!$B257)&gt;=VALUE(RIGHT(V$2,1)),INDEX(INDIRECT($A257&amp;"!$X$5:$X$196",TRUE),MATCH(Planif!$B257,INDIRECT($A257&amp;"!$B$5:$B$196",TRUE),0)+RIGHT(V$2,1)-1,1),""),"")</f>
        <v/>
      </c>
      <c r="X257" s="139" t="str">
        <f ca="1">IFERROR(IF(COUNTIF(INDIRECT($A257&amp;"!$B$5:$B$196",TRUE),Planif!$B257)&gt;=VALUE(RIGHT(V$2,1)),INDEX(INDIRECT($A257&amp;"!$Y$5:$Y$196",TRUE),MATCH(Planif!$B257,INDIRECT($A257&amp;"!$B$5:$B$196",TRUE),0)+RIGHT(V$2,1)-1,1),""),"")</f>
        <v/>
      </c>
      <c r="Y257" s="255"/>
      <c r="Z257" s="143"/>
      <c r="AA257" s="21"/>
    </row>
    <row r="258" spans="1:27" s="455" customFormat="1" ht="15" customHeight="1" x14ac:dyDescent="0.2">
      <c r="A258" s="459" t="str">
        <f t="shared" si="25"/>
        <v>Sept_Oct</v>
      </c>
      <c r="B258" s="197">
        <f t="shared" si="30"/>
        <v>44451</v>
      </c>
      <c r="C258" s="145">
        <f t="shared" si="28"/>
        <v>44451</v>
      </c>
      <c r="D258" s="146">
        <f t="shared" si="29"/>
        <v>44451</v>
      </c>
      <c r="E258" s="241" t="str">
        <f t="shared" ca="1" si="26"/>
        <v/>
      </c>
      <c r="F258" s="34" t="str">
        <f t="shared" ca="1" si="27"/>
        <v/>
      </c>
      <c r="G258" s="428" t="str">
        <f ca="1">IFERROR(INDEX(INDIRECT($A258&amp;"!$A$5:$A$200",TRUE),MATCH(Planif!$B258,INDIRECT($A258&amp;"!$B$5:$B$200",TRUE),0)+RIGHT(G$2,1)-1,1),"")</f>
        <v>Journée de la Police</v>
      </c>
      <c r="H258" s="148">
        <f ca="1">IFERROR(INDEX(INDIRECT($A258&amp;"!$X$5:$X$200",TRUE),MATCH(Planif!$B258,INDIRECT($A258&amp;"!$B$5:$B$200",TRUE),0)+RIGHT(G$2,1)-1,1),"")</f>
        <v>0</v>
      </c>
      <c r="I258" s="149">
        <f ca="1">IFERROR(INDEX(INDIRECT($A258&amp;"!$Y$5:$Y$200",TRUE),MATCH(Planif!$B258,INDIRECT($A258&amp;"!$B$5:$B$200",TRUE),0)+RIGHT(G$2,1)-1,1),"")</f>
        <v>0</v>
      </c>
      <c r="J258" s="256"/>
      <c r="K258" s="150"/>
      <c r="L258" s="428" t="str">
        <f ca="1">IFERROR(IF(COUNTIF(INDIRECT($A258&amp;"!$B$5:$B$196",TRUE),Planif!$B258)&gt;=VALUE(RIGHT(L$2,1)),INDEX(INDIRECT($A258&amp;"!$A$5:$A$196",TRUE),MATCH(Planif!$B258,INDIRECT($A258&amp;"!$B$5:$B$196",TRUE),0)+RIGHT(L$2,1)-1,1),""),"")</f>
        <v/>
      </c>
      <c r="M258" s="151" t="str">
        <f ca="1">IFERROR(IF(COUNTIF(INDIRECT($A258&amp;"!$B$5:$B$196",TRUE),Planif!$B258)&gt;=VALUE(RIGHT(L$2,1)),INDEX(INDIRECT($A258&amp;"!$X$5:$X$196",TRUE),MATCH(Planif!$B258,INDIRECT($A258&amp;"!$B$5:$B$196",TRUE),0)+RIGHT(L$2,1)-1,1),""),"")</f>
        <v/>
      </c>
      <c r="N258" s="149" t="str">
        <f ca="1">IFERROR(IF(COUNTIF(INDIRECT($A258&amp;"!$B$5:$B$196",TRUE),Planif!$B258)&gt;=VALUE(RIGHT(L$2,1)),INDEX(INDIRECT($A258&amp;"!$Y$5:$Y$196",TRUE),MATCH(Planif!$B258,INDIRECT($A258&amp;"!$B$5:$B$196",TRUE),0)+RIGHT(L$2,1)-1,1),""),"")</f>
        <v/>
      </c>
      <c r="O258" s="256"/>
      <c r="P258" s="152"/>
      <c r="Q258" s="147" t="str">
        <f ca="1">IFERROR(IF(COUNTIF(INDIRECT($A258&amp;"!$B$5:$B$196",TRUE),Planif!$B258)&gt;=VALUE(RIGHT(Q$2,1)),INDEX(INDIRECT($A258&amp;"!$A$5:$A$196",TRUE),MATCH(Planif!$B258,INDIRECT($A258&amp;"!$B$5:$B$196",TRUE),0)+RIGHT(Q$2,1)-1,1),""),"")</f>
        <v/>
      </c>
      <c r="R258" s="148" t="str">
        <f ca="1">IFERROR(IF(COUNTIF(INDIRECT($A258&amp;"!$B$5:$B$196",TRUE),Planif!$B258)&gt;=VALUE(RIGHT(Q$2,1)),INDEX(INDIRECT($A258&amp;"!$X$5:$X$196",TRUE),MATCH(Planif!$B258,INDIRECT($A258&amp;"!$B$5:$B$196",TRUE),0)+RIGHT(Q$2,1)-1,1),""),"")</f>
        <v/>
      </c>
      <c r="S258" s="149" t="str">
        <f ca="1">IFERROR(IF(COUNTIF(INDIRECT($A258&amp;"!$B$5:$B$196",TRUE),Planif!$B258)&gt;=VALUE(RIGHT(Q$2,1)),INDEX(INDIRECT($A258&amp;"!$Y$5:$Y$196",TRUE),MATCH(Planif!$B258,INDIRECT($A258&amp;"!$B$5:$B$196",TRUE),0)+RIGHT(Q$2,1)-1,1),""),"")</f>
        <v/>
      </c>
      <c r="T258" s="256"/>
      <c r="U258" s="150"/>
      <c r="V258" s="147" t="str">
        <f ca="1">IFERROR(IF(COUNTIF(INDIRECT($A258&amp;"!$B$5:$B$196",TRUE),Planif!$B258)&gt;=VALUE(RIGHT(V$2,1)),INDEX(INDIRECT($A258&amp;"!$A$5:$A$196",TRUE),MATCH(Planif!$B258,INDIRECT($A258&amp;"!$B$5:$B$196",TRUE),0)+RIGHT(V$2,1)-1,1),""),"")</f>
        <v/>
      </c>
      <c r="W258" s="151" t="str">
        <f ca="1">IFERROR(IF(COUNTIF(INDIRECT($A258&amp;"!$B$5:$B$196",TRUE),Planif!$B258)&gt;=VALUE(RIGHT(V$2,1)),INDEX(INDIRECT($A258&amp;"!$X$5:$X$196",TRUE),MATCH(Planif!$B258,INDIRECT($A258&amp;"!$B$5:$B$196",TRUE),0)+RIGHT(V$2,1)-1,1),""),"")</f>
        <v/>
      </c>
      <c r="X258" s="149" t="str">
        <f ca="1">IFERROR(IF(COUNTIF(INDIRECT($A258&amp;"!$B$5:$B$196",TRUE),Planif!$B258)&gt;=VALUE(RIGHT(V$2,1)),INDEX(INDIRECT($A258&amp;"!$Y$5:$Y$196",TRUE),MATCH(Planif!$B258,INDIRECT($A258&amp;"!$B$5:$B$196",TRUE),0)+RIGHT(V$2,1)-1,1),""),"")</f>
        <v/>
      </c>
      <c r="Y258" s="256"/>
      <c r="Z258" s="153"/>
      <c r="AA258" s="21"/>
    </row>
    <row r="259" spans="1:27" s="455" customFormat="1" ht="15" customHeight="1" x14ac:dyDescent="0.2">
      <c r="A259" s="459" t="str">
        <f t="shared" si="25"/>
        <v>Sept_Oct</v>
      </c>
      <c r="B259" s="197">
        <f t="shared" si="30"/>
        <v>44452</v>
      </c>
      <c r="C259" s="145">
        <f t="shared" si="28"/>
        <v>44452</v>
      </c>
      <c r="D259" s="146">
        <f t="shared" si="29"/>
        <v>44452</v>
      </c>
      <c r="E259" s="240" t="str">
        <f t="shared" ca="1" si="26"/>
        <v/>
      </c>
      <c r="F259" s="33" t="str">
        <f t="shared" ca="1" si="27"/>
        <v/>
      </c>
      <c r="G259" s="427" t="str">
        <f ca="1">IFERROR(INDEX(INDIRECT($A259&amp;"!$A$5:$A$200",TRUE),MATCH(Planif!$B259,INDIRECT($A259&amp;"!$B$5:$B$200",TRUE),0)+RIGHT(G$2,1)-1,1),"")</f>
        <v/>
      </c>
      <c r="H259" s="138" t="str">
        <f ca="1">IFERROR(INDEX(INDIRECT($A259&amp;"!$X$5:$X$200",TRUE),MATCH(Planif!$B259,INDIRECT($A259&amp;"!$B$5:$B$200",TRUE),0)+RIGHT(G$2,1)-1,1),"")</f>
        <v/>
      </c>
      <c r="I259" s="139" t="str">
        <f ca="1">IFERROR(INDEX(INDIRECT($A259&amp;"!$Y$5:$Y$200",TRUE),MATCH(Planif!$B259,INDIRECT($A259&amp;"!$B$5:$B$200",TRUE),0)+RIGHT(G$2,1)-1,1),"")</f>
        <v/>
      </c>
      <c r="J259" s="255"/>
      <c r="K259" s="140"/>
      <c r="L259" s="427" t="str">
        <f ca="1">IFERROR(IF(COUNTIF(INDIRECT($A259&amp;"!$B$5:$B$196",TRUE),Planif!$B259)&gt;=VALUE(RIGHT(L$2,1)),INDEX(INDIRECT($A259&amp;"!$A$5:$A$196",TRUE),MATCH(Planif!$B259,INDIRECT($A259&amp;"!$B$5:$B$196",TRUE),0)+RIGHT(L$2,1)-1,1),""),"")</f>
        <v/>
      </c>
      <c r="M259" s="141" t="str">
        <f ca="1">IFERROR(IF(COUNTIF(INDIRECT($A259&amp;"!$B$5:$B$196",TRUE),Planif!$B259)&gt;=VALUE(RIGHT(L$2,1)),INDEX(INDIRECT($A259&amp;"!$X$5:$X$196",TRUE),MATCH(Planif!$B259,INDIRECT($A259&amp;"!$B$5:$B$196",TRUE),0)+RIGHT(L$2,1)-1,1),""),"")</f>
        <v/>
      </c>
      <c r="N259" s="139" t="str">
        <f ca="1">IFERROR(IF(COUNTIF(INDIRECT($A259&amp;"!$B$5:$B$196",TRUE),Planif!$B259)&gt;=VALUE(RIGHT(L$2,1)),INDEX(INDIRECT($A259&amp;"!$Y$5:$Y$196",TRUE),MATCH(Planif!$B259,INDIRECT($A259&amp;"!$B$5:$B$196",TRUE),0)+RIGHT(L$2,1)-1,1),""),"")</f>
        <v/>
      </c>
      <c r="O259" s="255"/>
      <c r="P259" s="142"/>
      <c r="Q259" s="137" t="str">
        <f ca="1">IFERROR(IF(COUNTIF(INDIRECT($A259&amp;"!$B$5:$B$196",TRUE),Planif!$B259)&gt;=VALUE(RIGHT(Q$2,1)),INDEX(INDIRECT($A259&amp;"!$A$5:$A$196",TRUE),MATCH(Planif!$B259,INDIRECT($A259&amp;"!$B$5:$B$196",TRUE),0)+RIGHT(Q$2,1)-1,1),""),"")</f>
        <v/>
      </c>
      <c r="R259" s="138" t="str">
        <f ca="1">IFERROR(IF(COUNTIF(INDIRECT($A259&amp;"!$B$5:$B$196",TRUE),Planif!$B259)&gt;=VALUE(RIGHT(Q$2,1)),INDEX(INDIRECT($A259&amp;"!$X$5:$X$196",TRUE),MATCH(Planif!$B259,INDIRECT($A259&amp;"!$B$5:$B$196",TRUE),0)+RIGHT(Q$2,1)-1,1),""),"")</f>
        <v/>
      </c>
      <c r="S259" s="139" t="str">
        <f ca="1">IFERROR(IF(COUNTIF(INDIRECT($A259&amp;"!$B$5:$B$196",TRUE),Planif!$B259)&gt;=VALUE(RIGHT(Q$2,1)),INDEX(INDIRECT($A259&amp;"!$Y$5:$Y$196",TRUE),MATCH(Planif!$B259,INDIRECT($A259&amp;"!$B$5:$B$196",TRUE),0)+RIGHT(Q$2,1)-1,1),""),"")</f>
        <v/>
      </c>
      <c r="T259" s="255"/>
      <c r="U259" s="140"/>
      <c r="V259" s="137" t="str">
        <f ca="1">IFERROR(IF(COUNTIF(INDIRECT($A259&amp;"!$B$5:$B$196",TRUE),Planif!$B259)&gt;=VALUE(RIGHT(V$2,1)),INDEX(INDIRECT($A259&amp;"!$A$5:$A$196",TRUE),MATCH(Planif!$B259,INDIRECT($A259&amp;"!$B$5:$B$196",TRUE),0)+RIGHT(V$2,1)-1,1),""),"")</f>
        <v/>
      </c>
      <c r="W259" s="141" t="str">
        <f ca="1">IFERROR(IF(COUNTIF(INDIRECT($A259&amp;"!$B$5:$B$196",TRUE),Planif!$B259)&gt;=VALUE(RIGHT(V$2,1)),INDEX(INDIRECT($A259&amp;"!$X$5:$X$196",TRUE),MATCH(Planif!$B259,INDIRECT($A259&amp;"!$B$5:$B$196",TRUE),0)+RIGHT(V$2,1)-1,1),""),"")</f>
        <v/>
      </c>
      <c r="X259" s="139" t="str">
        <f ca="1">IFERROR(IF(COUNTIF(INDIRECT($A259&amp;"!$B$5:$B$196",TRUE),Planif!$B259)&gt;=VALUE(RIGHT(V$2,1)),INDEX(INDIRECT($A259&amp;"!$Y$5:$Y$196",TRUE),MATCH(Planif!$B259,INDIRECT($A259&amp;"!$B$5:$B$196",TRUE),0)+RIGHT(V$2,1)-1,1),""),"")</f>
        <v/>
      </c>
      <c r="Y259" s="255"/>
      <c r="Z259" s="143"/>
      <c r="AA259" s="21"/>
    </row>
    <row r="260" spans="1:27" s="455" customFormat="1" ht="15" customHeight="1" x14ac:dyDescent="0.2">
      <c r="A260" s="459" t="str">
        <f t="shared" ref="A260:A323" si="31">IFERROR(CHOOSE(MONTH(B260),"Jan_Fev","Jan_Fev","Mars_Avril","Mars_Avril","Mai_Juin","Mai_Juin","Juil_Août","Juil_Août","Sept_Oct","Sept_Oct","Nov_Dec","Nov_Dec"),"")</f>
        <v>Sept_Oct</v>
      </c>
      <c r="B260" s="197">
        <f t="shared" si="30"/>
        <v>44453</v>
      </c>
      <c r="C260" s="145">
        <f t="shared" si="28"/>
        <v>44453</v>
      </c>
      <c r="D260" s="146">
        <f t="shared" si="29"/>
        <v>44453</v>
      </c>
      <c r="E260" s="241" t="str">
        <f t="shared" ref="E260:E323" ca="1" si="32">IFERROR(IF(I260+N260+S260+X260&gt;0, I260+N260+S260+X260,""),"")</f>
        <v/>
      </c>
      <c r="F260" s="34" t="str">
        <f t="shared" ref="F260:F323" ca="1" si="33">IFERROR(IF(H260+M260+R260+W260&gt;0, H260+M260+R260+W260,""),"")</f>
        <v/>
      </c>
      <c r="G260" s="428" t="str">
        <f ca="1">IFERROR(INDEX(INDIRECT($A260&amp;"!$A$5:$A$200",TRUE),MATCH(Planif!$B260,INDIRECT($A260&amp;"!$B$5:$B$200",TRUE),0)+RIGHT(G$2,1)-1,1),"")</f>
        <v/>
      </c>
      <c r="H260" s="148" t="str">
        <f ca="1">IFERROR(INDEX(INDIRECT($A260&amp;"!$X$5:$X$200",TRUE),MATCH(Planif!$B260,INDIRECT($A260&amp;"!$B$5:$B$200",TRUE),0)+RIGHT(G$2,1)-1,1),"")</f>
        <v/>
      </c>
      <c r="I260" s="149" t="str">
        <f ca="1">IFERROR(INDEX(INDIRECT($A260&amp;"!$Y$5:$Y$200",TRUE),MATCH(Planif!$B260,INDIRECT($A260&amp;"!$B$5:$B$200",TRUE),0)+RIGHT(G$2,1)-1,1),"")</f>
        <v/>
      </c>
      <c r="J260" s="256"/>
      <c r="K260" s="150"/>
      <c r="L260" s="428" t="str">
        <f ca="1">IFERROR(IF(COUNTIF(INDIRECT($A260&amp;"!$B$5:$B$196",TRUE),Planif!$B260)&gt;=VALUE(RIGHT(L$2,1)),INDEX(INDIRECT($A260&amp;"!$A$5:$A$196",TRUE),MATCH(Planif!$B260,INDIRECT($A260&amp;"!$B$5:$B$196",TRUE),0)+RIGHT(L$2,1)-1,1),""),"")</f>
        <v/>
      </c>
      <c r="M260" s="151" t="str">
        <f ca="1">IFERROR(IF(COUNTIF(INDIRECT($A260&amp;"!$B$5:$B$196",TRUE),Planif!$B260)&gt;=VALUE(RIGHT(L$2,1)),INDEX(INDIRECT($A260&amp;"!$X$5:$X$196",TRUE),MATCH(Planif!$B260,INDIRECT($A260&amp;"!$B$5:$B$196",TRUE),0)+RIGHT(L$2,1)-1,1),""),"")</f>
        <v/>
      </c>
      <c r="N260" s="149" t="str">
        <f ca="1">IFERROR(IF(COUNTIF(INDIRECT($A260&amp;"!$B$5:$B$196",TRUE),Planif!$B260)&gt;=VALUE(RIGHT(L$2,1)),INDEX(INDIRECT($A260&amp;"!$Y$5:$Y$196",TRUE),MATCH(Planif!$B260,INDIRECT($A260&amp;"!$B$5:$B$196",TRUE),0)+RIGHT(L$2,1)-1,1),""),"")</f>
        <v/>
      </c>
      <c r="O260" s="256"/>
      <c r="P260" s="152"/>
      <c r="Q260" s="147" t="str">
        <f ca="1">IFERROR(IF(COUNTIF(INDIRECT($A260&amp;"!$B$5:$B$196",TRUE),Planif!$B260)&gt;=VALUE(RIGHT(Q$2,1)),INDEX(INDIRECT($A260&amp;"!$A$5:$A$196",TRUE),MATCH(Planif!$B260,INDIRECT($A260&amp;"!$B$5:$B$196",TRUE),0)+RIGHT(Q$2,1)-1,1),""),"")</f>
        <v/>
      </c>
      <c r="R260" s="148" t="str">
        <f ca="1">IFERROR(IF(COUNTIF(INDIRECT($A260&amp;"!$B$5:$B$196",TRUE),Planif!$B260)&gt;=VALUE(RIGHT(Q$2,1)),INDEX(INDIRECT($A260&amp;"!$X$5:$X$196",TRUE),MATCH(Planif!$B260,INDIRECT($A260&amp;"!$B$5:$B$196",TRUE),0)+RIGHT(Q$2,1)-1,1),""),"")</f>
        <v/>
      </c>
      <c r="S260" s="149" t="str">
        <f ca="1">IFERROR(IF(COUNTIF(INDIRECT($A260&amp;"!$B$5:$B$196",TRUE),Planif!$B260)&gt;=VALUE(RIGHT(Q$2,1)),INDEX(INDIRECT($A260&amp;"!$Y$5:$Y$196",TRUE),MATCH(Planif!$B260,INDIRECT($A260&amp;"!$B$5:$B$196",TRUE),0)+RIGHT(Q$2,1)-1,1),""),"")</f>
        <v/>
      </c>
      <c r="T260" s="256"/>
      <c r="U260" s="150"/>
      <c r="V260" s="147" t="str">
        <f ca="1">IFERROR(IF(COUNTIF(INDIRECT($A260&amp;"!$B$5:$B$196",TRUE),Planif!$B260)&gt;=VALUE(RIGHT(V$2,1)),INDEX(INDIRECT($A260&amp;"!$A$5:$A$196",TRUE),MATCH(Planif!$B260,INDIRECT($A260&amp;"!$B$5:$B$196",TRUE),0)+RIGHT(V$2,1)-1,1),""),"")</f>
        <v/>
      </c>
      <c r="W260" s="151" t="str">
        <f ca="1">IFERROR(IF(COUNTIF(INDIRECT($A260&amp;"!$B$5:$B$196",TRUE),Planif!$B260)&gt;=VALUE(RIGHT(V$2,1)),INDEX(INDIRECT($A260&amp;"!$X$5:$X$196",TRUE),MATCH(Planif!$B260,INDIRECT($A260&amp;"!$B$5:$B$196",TRUE),0)+RIGHT(V$2,1)-1,1),""),"")</f>
        <v/>
      </c>
      <c r="X260" s="149" t="str">
        <f ca="1">IFERROR(IF(COUNTIF(INDIRECT($A260&amp;"!$B$5:$B$196",TRUE),Planif!$B260)&gt;=VALUE(RIGHT(V$2,1)),INDEX(INDIRECT($A260&amp;"!$Y$5:$Y$196",TRUE),MATCH(Planif!$B260,INDIRECT($A260&amp;"!$B$5:$B$196",TRUE),0)+RIGHT(V$2,1)-1,1),""),"")</f>
        <v/>
      </c>
      <c r="Y260" s="256"/>
      <c r="Z260" s="153"/>
      <c r="AA260" s="21"/>
    </row>
    <row r="261" spans="1:27" s="455" customFormat="1" ht="15" customHeight="1" x14ac:dyDescent="0.2">
      <c r="A261" s="459" t="str">
        <f t="shared" si="31"/>
        <v>Sept_Oct</v>
      </c>
      <c r="B261" s="197">
        <f t="shared" si="30"/>
        <v>44454</v>
      </c>
      <c r="C261" s="145">
        <f t="shared" si="28"/>
        <v>44454</v>
      </c>
      <c r="D261" s="146">
        <f t="shared" si="29"/>
        <v>44454</v>
      </c>
      <c r="E261" s="240" t="str">
        <f t="shared" ca="1" si="32"/>
        <v/>
      </c>
      <c r="F261" s="33" t="str">
        <f t="shared" ca="1" si="33"/>
        <v/>
      </c>
      <c r="G261" s="427" t="str">
        <f ca="1">IFERROR(INDEX(INDIRECT($A261&amp;"!$A$5:$A$200",TRUE),MATCH(Planif!$B261,INDIRECT($A261&amp;"!$B$5:$B$200",TRUE),0)+RIGHT(G$2,1)-1,1),"")</f>
        <v>Invention Geneva</v>
      </c>
      <c r="H261" s="138">
        <f ca="1">IFERROR(INDEX(INDIRECT($A261&amp;"!$X$5:$X$200",TRUE),MATCH(Planif!$B261,INDIRECT($A261&amp;"!$B$5:$B$200",TRUE),0)+RIGHT(G$2,1)-1,1),"")</f>
        <v>5</v>
      </c>
      <c r="I261" s="139">
        <f ca="1">IFERROR(INDEX(INDIRECT($A261&amp;"!$Y$5:$Y$200",TRUE),MATCH(Planif!$B261,INDIRECT($A261&amp;"!$B$5:$B$200",TRUE),0)+RIGHT(G$2,1)-1,1),"")</f>
        <v>3</v>
      </c>
      <c r="J261" s="255"/>
      <c r="K261" s="140"/>
      <c r="L261" s="427" t="str">
        <f ca="1">IFERROR(IF(COUNTIF(INDIRECT($A261&amp;"!$B$5:$B$196",TRUE),Planif!$B261)&gt;=VALUE(RIGHT(L$2,1)),INDEX(INDIRECT($A261&amp;"!$A$5:$A$196",TRUE),MATCH(Planif!$B261,INDIRECT($A261&amp;"!$B$5:$B$196",TRUE),0)+RIGHT(L$2,1)-1,1),""),"")</f>
        <v>Salon du Climat</v>
      </c>
      <c r="M261" s="141">
        <f ca="1">IFERROR(IF(COUNTIF(INDIRECT($A261&amp;"!$B$5:$B$196",TRUE),Planif!$B261)&gt;=VALUE(RIGHT(L$2,1)),INDEX(INDIRECT($A261&amp;"!$X$5:$X$196",TRUE),MATCH(Planif!$B261,INDIRECT($A261&amp;"!$B$5:$B$196",TRUE),0)+RIGHT(L$2,1)-1,1),""),"")</f>
        <v>5</v>
      </c>
      <c r="N261" s="139">
        <f ca="1">IFERROR(IF(COUNTIF(INDIRECT($A261&amp;"!$B$5:$B$196",TRUE),Planif!$B261)&gt;=VALUE(RIGHT(L$2,1)),INDEX(INDIRECT($A261&amp;"!$Y$5:$Y$196",TRUE),MATCH(Planif!$B261,INDIRECT($A261&amp;"!$B$5:$B$196",TRUE),0)+RIGHT(L$2,1)-1,1),""),"")</f>
        <v>3</v>
      </c>
      <c r="O261" s="255"/>
      <c r="P261" s="142"/>
      <c r="Q261" s="137" t="str">
        <f ca="1">IFERROR(IF(COUNTIF(INDIRECT($A261&amp;"!$B$5:$B$196",TRUE),Planif!$B261)&gt;=VALUE(RIGHT(Q$2,1)),INDEX(INDIRECT($A261&amp;"!$A$5:$A$196",TRUE),MATCH(Planif!$B261,INDIRECT($A261&amp;"!$B$5:$B$196",TRUE),0)+RIGHT(Q$2,1)-1,1),""),"")</f>
        <v/>
      </c>
      <c r="R261" s="138" t="str">
        <f ca="1">IFERROR(IF(COUNTIF(INDIRECT($A261&amp;"!$B$5:$B$196",TRUE),Planif!$B261)&gt;=VALUE(RIGHT(Q$2,1)),INDEX(INDIRECT($A261&amp;"!$X$5:$X$196",TRUE),MATCH(Planif!$B261,INDIRECT($A261&amp;"!$B$5:$B$196",TRUE),0)+RIGHT(Q$2,1)-1,1),""),"")</f>
        <v/>
      </c>
      <c r="S261" s="139" t="str">
        <f ca="1">IFERROR(IF(COUNTIF(INDIRECT($A261&amp;"!$B$5:$B$196",TRUE),Planif!$B261)&gt;=VALUE(RIGHT(Q$2,1)),INDEX(INDIRECT($A261&amp;"!$Y$5:$Y$196",TRUE),MATCH(Planif!$B261,INDIRECT($A261&amp;"!$B$5:$B$196",TRUE),0)+RIGHT(Q$2,1)-1,1),""),"")</f>
        <v/>
      </c>
      <c r="T261" s="255"/>
      <c r="U261" s="140"/>
      <c r="V261" s="137" t="str">
        <f ca="1">IFERROR(IF(COUNTIF(INDIRECT($A261&amp;"!$B$5:$B$196",TRUE),Planif!$B261)&gt;=VALUE(RIGHT(V$2,1)),INDEX(INDIRECT($A261&amp;"!$A$5:$A$196",TRUE),MATCH(Planif!$B261,INDIRECT($A261&amp;"!$B$5:$B$196",TRUE),0)+RIGHT(V$2,1)-1,1),""),"")</f>
        <v/>
      </c>
      <c r="W261" s="141" t="str">
        <f ca="1">IFERROR(IF(COUNTIF(INDIRECT($A261&amp;"!$B$5:$B$196",TRUE),Planif!$B261)&gt;=VALUE(RIGHT(V$2,1)),INDEX(INDIRECT($A261&amp;"!$X$5:$X$196",TRUE),MATCH(Planif!$B261,INDIRECT($A261&amp;"!$B$5:$B$196",TRUE),0)+RIGHT(V$2,1)-1,1),""),"")</f>
        <v/>
      </c>
      <c r="X261" s="139" t="str">
        <f ca="1">IFERROR(IF(COUNTIF(INDIRECT($A261&amp;"!$B$5:$B$196",TRUE),Planif!$B261)&gt;=VALUE(RIGHT(V$2,1)),INDEX(INDIRECT($A261&amp;"!$Y$5:$Y$196",TRUE),MATCH(Planif!$B261,INDIRECT($A261&amp;"!$B$5:$B$196",TRUE),0)+RIGHT(V$2,1)-1,1),""),"")</f>
        <v/>
      </c>
      <c r="Y261" s="255"/>
      <c r="Z261" s="143"/>
      <c r="AA261" s="21"/>
    </row>
    <row r="262" spans="1:27" s="455" customFormat="1" ht="15" customHeight="1" x14ac:dyDescent="0.2">
      <c r="A262" s="459" t="str">
        <f t="shared" si="31"/>
        <v>Sept_Oct</v>
      </c>
      <c r="B262" s="197">
        <f t="shared" si="30"/>
        <v>44455</v>
      </c>
      <c r="C262" s="145">
        <f t="shared" si="28"/>
        <v>44455</v>
      </c>
      <c r="D262" s="146">
        <f t="shared" si="29"/>
        <v>44455</v>
      </c>
      <c r="E262" s="241" t="str">
        <f t="shared" ca="1" si="32"/>
        <v/>
      </c>
      <c r="F262" s="34" t="str">
        <f t="shared" ca="1" si="33"/>
        <v/>
      </c>
      <c r="G262" s="428" t="str">
        <f ca="1">IFERROR(INDEX(INDIRECT($A262&amp;"!$A$5:$A$200",TRUE),MATCH(Planif!$B262,INDIRECT($A262&amp;"!$B$5:$B$200",TRUE),0)+RIGHT(G$2,1)-1,1),"")</f>
        <v/>
      </c>
      <c r="H262" s="148" t="str">
        <f ca="1">IFERROR(INDEX(INDIRECT($A262&amp;"!$X$5:$X$200",TRUE),MATCH(Planif!$B262,INDIRECT($A262&amp;"!$B$5:$B$200",TRUE),0)+RIGHT(G$2,1)-1,1),"")</f>
        <v/>
      </c>
      <c r="I262" s="149" t="str">
        <f ca="1">IFERROR(INDEX(INDIRECT($A262&amp;"!$Y$5:$Y$200",TRUE),MATCH(Planif!$B262,INDIRECT($A262&amp;"!$B$5:$B$200",TRUE),0)+RIGHT(G$2,1)-1,1),"")</f>
        <v/>
      </c>
      <c r="J262" s="256"/>
      <c r="K262" s="150"/>
      <c r="L262" s="428" t="str">
        <f ca="1">IFERROR(IF(COUNTIF(INDIRECT($A262&amp;"!$B$5:$B$196",TRUE),Planif!$B262)&gt;=VALUE(RIGHT(L$2,1)),INDEX(INDIRECT($A262&amp;"!$A$5:$A$196",TRUE),MATCH(Planif!$B262,INDIRECT($A262&amp;"!$B$5:$B$196",TRUE),0)+RIGHT(L$2,1)-1,1),""),"")</f>
        <v/>
      </c>
      <c r="M262" s="151" t="str">
        <f ca="1">IFERROR(IF(COUNTIF(INDIRECT($A262&amp;"!$B$5:$B$196",TRUE),Planif!$B262)&gt;=VALUE(RIGHT(L$2,1)),INDEX(INDIRECT($A262&amp;"!$X$5:$X$196",TRUE),MATCH(Planif!$B262,INDIRECT($A262&amp;"!$B$5:$B$196",TRUE),0)+RIGHT(L$2,1)-1,1),""),"")</f>
        <v/>
      </c>
      <c r="N262" s="149" t="str">
        <f ca="1">IFERROR(IF(COUNTIF(INDIRECT($A262&amp;"!$B$5:$B$196",TRUE),Planif!$B262)&gt;=VALUE(RIGHT(L$2,1)),INDEX(INDIRECT($A262&amp;"!$Y$5:$Y$196",TRUE),MATCH(Planif!$B262,INDIRECT($A262&amp;"!$B$5:$B$196",TRUE),0)+RIGHT(L$2,1)-1,1),""),"")</f>
        <v/>
      </c>
      <c r="O262" s="256"/>
      <c r="P262" s="152"/>
      <c r="Q262" s="147" t="str">
        <f ca="1">IFERROR(IF(COUNTIF(INDIRECT($A262&amp;"!$B$5:$B$196",TRUE),Planif!$B262)&gt;=VALUE(RIGHT(Q$2,1)),INDEX(INDIRECT($A262&amp;"!$A$5:$A$196",TRUE),MATCH(Planif!$B262,INDIRECT($A262&amp;"!$B$5:$B$196",TRUE),0)+RIGHT(Q$2,1)-1,1),""),"")</f>
        <v/>
      </c>
      <c r="R262" s="148" t="str">
        <f ca="1">IFERROR(IF(COUNTIF(INDIRECT($A262&amp;"!$B$5:$B$196",TRUE),Planif!$B262)&gt;=VALUE(RIGHT(Q$2,1)),INDEX(INDIRECT($A262&amp;"!$X$5:$X$196",TRUE),MATCH(Planif!$B262,INDIRECT($A262&amp;"!$B$5:$B$196",TRUE),0)+RIGHT(Q$2,1)-1,1),""),"")</f>
        <v/>
      </c>
      <c r="S262" s="149" t="str">
        <f ca="1">IFERROR(IF(COUNTIF(INDIRECT($A262&amp;"!$B$5:$B$196",TRUE),Planif!$B262)&gt;=VALUE(RIGHT(Q$2,1)),INDEX(INDIRECT($A262&amp;"!$Y$5:$Y$196",TRUE),MATCH(Planif!$B262,INDIRECT($A262&amp;"!$B$5:$B$196",TRUE),0)+RIGHT(Q$2,1)-1,1),""),"")</f>
        <v/>
      </c>
      <c r="T262" s="256"/>
      <c r="U262" s="150"/>
      <c r="V262" s="147" t="str">
        <f ca="1">IFERROR(IF(COUNTIF(INDIRECT($A262&amp;"!$B$5:$B$196",TRUE),Planif!$B262)&gt;=VALUE(RIGHT(V$2,1)),INDEX(INDIRECT($A262&amp;"!$A$5:$A$196",TRUE),MATCH(Planif!$B262,INDIRECT($A262&amp;"!$B$5:$B$196",TRUE),0)+RIGHT(V$2,1)-1,1),""),"")</f>
        <v/>
      </c>
      <c r="W262" s="151" t="str">
        <f ca="1">IFERROR(IF(COUNTIF(INDIRECT($A262&amp;"!$B$5:$B$196",TRUE),Planif!$B262)&gt;=VALUE(RIGHT(V$2,1)),INDEX(INDIRECT($A262&amp;"!$X$5:$X$196",TRUE),MATCH(Planif!$B262,INDIRECT($A262&amp;"!$B$5:$B$196",TRUE),0)+RIGHT(V$2,1)-1,1),""),"")</f>
        <v/>
      </c>
      <c r="X262" s="149" t="str">
        <f ca="1">IFERROR(IF(COUNTIF(INDIRECT($A262&amp;"!$B$5:$B$196",TRUE),Planif!$B262)&gt;=VALUE(RIGHT(V$2,1)),INDEX(INDIRECT($A262&amp;"!$Y$5:$Y$196",TRUE),MATCH(Planif!$B262,INDIRECT($A262&amp;"!$B$5:$B$196",TRUE),0)+RIGHT(V$2,1)-1,1),""),"")</f>
        <v/>
      </c>
      <c r="Y262" s="256"/>
      <c r="Z262" s="153"/>
      <c r="AA262" s="21"/>
    </row>
    <row r="263" spans="1:27" s="455" customFormat="1" ht="15" customHeight="1" x14ac:dyDescent="0.2">
      <c r="A263" s="459" t="str">
        <f t="shared" si="31"/>
        <v>Sept_Oct</v>
      </c>
      <c r="B263" s="197">
        <f t="shared" si="30"/>
        <v>44456</v>
      </c>
      <c r="C263" s="145">
        <f t="shared" si="28"/>
        <v>44456</v>
      </c>
      <c r="D263" s="146">
        <f t="shared" si="29"/>
        <v>44456</v>
      </c>
      <c r="E263" s="240" t="str">
        <f t="shared" ca="1" si="32"/>
        <v/>
      </c>
      <c r="F263" s="33" t="str">
        <f t="shared" ca="1" si="33"/>
        <v/>
      </c>
      <c r="G263" s="427" t="str">
        <f ca="1">IFERROR(INDEX(INDIRECT($A263&amp;"!$A$5:$A$200",TRUE),MATCH(Planif!$B263,INDIRECT($A263&amp;"!$B$5:$B$200",TRUE),0)+RIGHT(G$2,1)-1,1),"")</f>
        <v>Vogue de Veyrier</v>
      </c>
      <c r="H263" s="138">
        <f ca="1">IFERROR(INDEX(INDIRECT($A263&amp;"!$X$5:$X$200",TRUE),MATCH(Planif!$B263,INDIRECT($A263&amp;"!$B$5:$B$200",TRUE),0)+RIGHT(G$2,1)-1,1),"")</f>
        <v>0</v>
      </c>
      <c r="I263" s="139">
        <f ca="1">IFERROR(INDEX(INDIRECT($A263&amp;"!$Y$5:$Y$200",TRUE),MATCH(Planif!$B263,INDIRECT($A263&amp;"!$B$5:$B$200",TRUE),0)+RIGHT(G$2,1)-1,1),"")</f>
        <v>0</v>
      </c>
      <c r="J263" s="255"/>
      <c r="K263" s="140"/>
      <c r="L263" s="427" t="str">
        <f ca="1">IFERROR(IF(COUNTIF(INDIRECT($A263&amp;"!$B$5:$B$196",TRUE),Planif!$B263)&gt;=VALUE(RIGHT(L$2,1)),INDEX(INDIRECT($A263&amp;"!$A$5:$A$196",TRUE),MATCH(Planif!$B263,INDIRECT($A263&amp;"!$B$5:$B$196",TRUE),0)+RIGHT(L$2,1)-1,1),""),"")</f>
        <v/>
      </c>
      <c r="M263" s="141" t="str">
        <f ca="1">IFERROR(IF(COUNTIF(INDIRECT($A263&amp;"!$B$5:$B$196",TRUE),Planif!$B263)&gt;=VALUE(RIGHT(L$2,1)),INDEX(INDIRECT($A263&amp;"!$X$5:$X$196",TRUE),MATCH(Planif!$B263,INDIRECT($A263&amp;"!$B$5:$B$196",TRUE),0)+RIGHT(L$2,1)-1,1),""),"")</f>
        <v/>
      </c>
      <c r="N263" s="139" t="str">
        <f ca="1">IFERROR(IF(COUNTIF(INDIRECT($A263&amp;"!$B$5:$B$196",TRUE),Planif!$B263)&gt;=VALUE(RIGHT(L$2,1)),INDEX(INDIRECT($A263&amp;"!$Y$5:$Y$196",TRUE),MATCH(Planif!$B263,INDIRECT($A263&amp;"!$B$5:$B$196",TRUE),0)+RIGHT(L$2,1)-1,1),""),"")</f>
        <v/>
      </c>
      <c r="O263" s="255"/>
      <c r="P263" s="142"/>
      <c r="Q263" s="137" t="str">
        <f ca="1">IFERROR(IF(COUNTIF(INDIRECT($A263&amp;"!$B$5:$B$196",TRUE),Planif!$B263)&gt;=VALUE(RIGHT(Q$2,1)),INDEX(INDIRECT($A263&amp;"!$A$5:$A$196",TRUE),MATCH(Planif!$B263,INDIRECT($A263&amp;"!$B$5:$B$196",TRUE),0)+RIGHT(Q$2,1)-1,1),""),"")</f>
        <v/>
      </c>
      <c r="R263" s="138" t="str">
        <f ca="1">IFERROR(IF(COUNTIF(INDIRECT($A263&amp;"!$B$5:$B$196",TRUE),Planif!$B263)&gt;=VALUE(RIGHT(Q$2,1)),INDEX(INDIRECT($A263&amp;"!$X$5:$X$196",TRUE),MATCH(Planif!$B263,INDIRECT($A263&amp;"!$B$5:$B$196",TRUE),0)+RIGHT(Q$2,1)-1,1),""),"")</f>
        <v/>
      </c>
      <c r="S263" s="139" t="str">
        <f ca="1">IFERROR(IF(COUNTIF(INDIRECT($A263&amp;"!$B$5:$B$196",TRUE),Planif!$B263)&gt;=VALUE(RIGHT(Q$2,1)),INDEX(INDIRECT($A263&amp;"!$Y$5:$Y$196",TRUE),MATCH(Planif!$B263,INDIRECT($A263&amp;"!$B$5:$B$196",TRUE),0)+RIGHT(Q$2,1)-1,1),""),"")</f>
        <v/>
      </c>
      <c r="T263" s="255"/>
      <c r="U263" s="140"/>
      <c r="V263" s="137" t="str">
        <f ca="1">IFERROR(IF(COUNTIF(INDIRECT($A263&amp;"!$B$5:$B$196",TRUE),Planif!$B263)&gt;=VALUE(RIGHT(V$2,1)),INDEX(INDIRECT($A263&amp;"!$A$5:$A$196",TRUE),MATCH(Planif!$B263,INDIRECT($A263&amp;"!$B$5:$B$196",TRUE),0)+RIGHT(V$2,1)-1,1),""),"")</f>
        <v/>
      </c>
      <c r="W263" s="141" t="str">
        <f ca="1">IFERROR(IF(COUNTIF(INDIRECT($A263&amp;"!$B$5:$B$196",TRUE),Planif!$B263)&gt;=VALUE(RIGHT(V$2,1)),INDEX(INDIRECT($A263&amp;"!$X$5:$X$196",TRUE),MATCH(Planif!$B263,INDIRECT($A263&amp;"!$B$5:$B$196",TRUE),0)+RIGHT(V$2,1)-1,1),""),"")</f>
        <v/>
      </c>
      <c r="X263" s="139" t="str">
        <f ca="1">IFERROR(IF(COUNTIF(INDIRECT($A263&amp;"!$B$5:$B$196",TRUE),Planif!$B263)&gt;=VALUE(RIGHT(V$2,1)),INDEX(INDIRECT($A263&amp;"!$Y$5:$Y$196",TRUE),MATCH(Planif!$B263,INDIRECT($A263&amp;"!$B$5:$B$196",TRUE),0)+RIGHT(V$2,1)-1,1),""),"")</f>
        <v/>
      </c>
      <c r="Y263" s="255"/>
      <c r="Z263" s="143"/>
      <c r="AA263" s="21"/>
    </row>
    <row r="264" spans="1:27" s="455" customFormat="1" ht="15" customHeight="1" x14ac:dyDescent="0.2">
      <c r="A264" s="459" t="str">
        <f t="shared" si="31"/>
        <v>Sept_Oct</v>
      </c>
      <c r="B264" s="197">
        <f t="shared" si="30"/>
        <v>44457</v>
      </c>
      <c r="C264" s="145">
        <f t="shared" si="28"/>
        <v>44457</v>
      </c>
      <c r="D264" s="146">
        <f t="shared" si="29"/>
        <v>44457</v>
      </c>
      <c r="E264" s="241" t="str">
        <f t="shared" ca="1" si="32"/>
        <v/>
      </c>
      <c r="F264" s="34" t="str">
        <f t="shared" ca="1" si="33"/>
        <v/>
      </c>
      <c r="G264" s="428" t="str">
        <f ca="1">IFERROR(INDEX(INDIRECT($A264&amp;"!$A$5:$A$200",TRUE),MATCH(Planif!$B264,INDIRECT($A264&amp;"!$B$5:$B$200",TRUE),0)+RIGHT(G$2,1)-1,1),"")</f>
        <v>Journée des Notaires</v>
      </c>
      <c r="H264" s="148">
        <f ca="1">IFERROR(INDEX(INDIRECT($A264&amp;"!$X$5:$X$200",TRUE),MATCH(Planif!$B264,INDIRECT($A264&amp;"!$B$5:$B$200",TRUE),0)+RIGHT(G$2,1)-1,1),"")</f>
        <v>0</v>
      </c>
      <c r="I264" s="149">
        <f ca="1">IFERROR(INDEX(INDIRECT($A264&amp;"!$Y$5:$Y$200",TRUE),MATCH(Planif!$B264,INDIRECT($A264&amp;"!$B$5:$B$200",TRUE),0)+RIGHT(G$2,1)-1,1),"")</f>
        <v>0</v>
      </c>
      <c r="J264" s="256"/>
      <c r="K264" s="150"/>
      <c r="L264" s="428" t="str">
        <f ca="1">IFERROR(IF(COUNTIF(INDIRECT($A264&amp;"!$B$5:$B$196",TRUE),Planif!$B264)&gt;=VALUE(RIGHT(L$2,1)),INDEX(INDIRECT($A264&amp;"!$A$5:$A$196",TRUE),MATCH(Planif!$B264,INDIRECT($A264&amp;"!$B$5:$B$196",TRUE),0)+RIGHT(L$2,1)-1,1),""),"")</f>
        <v>Fête des vendanges à Russin</v>
      </c>
      <c r="M264" s="151">
        <f ca="1">IFERROR(IF(COUNTIF(INDIRECT($A264&amp;"!$B$5:$B$196",TRUE),Planif!$B264)&gt;=VALUE(RIGHT(L$2,1)),INDEX(INDIRECT($A264&amp;"!$X$5:$X$196",TRUE),MATCH(Planif!$B264,INDIRECT($A264&amp;"!$B$5:$B$196",TRUE),0)+RIGHT(L$2,1)-1,1),""),"")</f>
        <v>0</v>
      </c>
      <c r="N264" s="149">
        <f ca="1">IFERROR(IF(COUNTIF(INDIRECT($A264&amp;"!$B$5:$B$196",TRUE),Planif!$B264)&gt;=VALUE(RIGHT(L$2,1)),INDEX(INDIRECT($A264&amp;"!$Y$5:$Y$196",TRUE),MATCH(Planif!$B264,INDIRECT($A264&amp;"!$B$5:$B$196",TRUE),0)+RIGHT(L$2,1)-1,1),""),"")</f>
        <v>0</v>
      </c>
      <c r="O264" s="256"/>
      <c r="P264" s="152"/>
      <c r="Q264" s="147" t="str">
        <f ca="1">IFERROR(IF(COUNTIF(INDIRECT($A264&amp;"!$B$5:$B$196",TRUE),Planif!$B264)&gt;=VALUE(RIGHT(Q$2,1)),INDEX(INDIRECT($A264&amp;"!$A$5:$A$196",TRUE),MATCH(Planif!$B264,INDIRECT($A264&amp;"!$B$5:$B$196",TRUE),0)+RIGHT(Q$2,1)-1,1),""),"")</f>
        <v>Demi de Jussy</v>
      </c>
      <c r="R264" s="148">
        <f ca="1">IFERROR(IF(COUNTIF(INDIRECT($A264&amp;"!$B$5:$B$196",TRUE),Planif!$B264)&gt;=VALUE(RIGHT(Q$2,1)),INDEX(INDIRECT($A264&amp;"!$X$5:$X$196",TRUE),MATCH(Planif!$B264,INDIRECT($A264&amp;"!$B$5:$B$196",TRUE),0)+RIGHT(Q$2,1)-1,1),""),"")</f>
        <v>0</v>
      </c>
      <c r="S264" s="149">
        <f ca="1">IFERROR(IF(COUNTIF(INDIRECT($A264&amp;"!$B$5:$B$196",TRUE),Planif!$B264)&gt;=VALUE(RIGHT(Q$2,1)),INDEX(INDIRECT($A264&amp;"!$Y$5:$Y$196",TRUE),MATCH(Planif!$B264,INDIRECT($A264&amp;"!$B$5:$B$196",TRUE),0)+RIGHT(Q$2,1)-1,1),""),"")</f>
        <v>0</v>
      </c>
      <c r="T264" s="256"/>
      <c r="U264" s="150"/>
      <c r="V264" s="147" t="str">
        <f ca="1">IFERROR(IF(COUNTIF(INDIRECT($A264&amp;"!$B$5:$B$196",TRUE),Planif!$B264)&gt;=VALUE(RIGHT(V$2,1)),INDEX(INDIRECT($A264&amp;"!$A$5:$A$196",TRUE),MATCH(Planif!$B264,INDIRECT($A264&amp;"!$B$5:$B$196",TRUE),0)+RIGHT(V$2,1)-1,1),""),"")</f>
        <v>La Ville est à vous - Petit-Saconnex</v>
      </c>
      <c r="W264" s="151">
        <f ca="1">IFERROR(IF(COUNTIF(INDIRECT($A264&amp;"!$B$5:$B$196",TRUE),Planif!$B264)&gt;=VALUE(RIGHT(V$2,1)),INDEX(INDIRECT($A264&amp;"!$X$5:$X$196",TRUE),MATCH(Planif!$B264,INDIRECT($A264&amp;"!$B$5:$B$196",TRUE),0)+RIGHT(V$2,1)-1,1),""),"")</f>
        <v>0</v>
      </c>
      <c r="X264" s="149">
        <f ca="1">IFERROR(IF(COUNTIF(INDIRECT($A264&amp;"!$B$5:$B$196",TRUE),Planif!$B264)&gt;=VALUE(RIGHT(V$2,1)),INDEX(INDIRECT($A264&amp;"!$Y$5:$Y$196",TRUE),MATCH(Planif!$B264,INDIRECT($A264&amp;"!$B$5:$B$196",TRUE),0)+RIGHT(V$2,1)-1,1),""),"")</f>
        <v>0</v>
      </c>
      <c r="Y264" s="256"/>
      <c r="Z264" s="153"/>
      <c r="AA264" s="21"/>
    </row>
    <row r="265" spans="1:27" s="455" customFormat="1" ht="15" customHeight="1" x14ac:dyDescent="0.2">
      <c r="A265" s="459" t="str">
        <f t="shared" si="31"/>
        <v>Sept_Oct</v>
      </c>
      <c r="B265" s="197">
        <f t="shared" si="30"/>
        <v>44458</v>
      </c>
      <c r="C265" s="145">
        <f t="shared" si="28"/>
        <v>44458</v>
      </c>
      <c r="D265" s="146">
        <f t="shared" si="29"/>
        <v>44458</v>
      </c>
      <c r="E265" s="240" t="str">
        <f t="shared" ca="1" si="32"/>
        <v/>
      </c>
      <c r="F265" s="33" t="str">
        <f t="shared" ca="1" si="33"/>
        <v/>
      </c>
      <c r="G265" s="275" t="str">
        <f ca="1">IFERROR(INDEX(INDIRECT($A265&amp;"!$A$5:$A$200",TRUE),MATCH(Planif!$B265,INDIRECT($A265&amp;"!$B$5:$B$200",TRUE),0)+RIGHT(G$2,1)-1,1),"")</f>
        <v>Couleur Cressy</v>
      </c>
      <c r="H265" s="138">
        <f ca="1">IFERROR(INDEX(INDIRECT($A265&amp;"!$X$5:$X$200",TRUE),MATCH(Planif!$B265,INDIRECT($A265&amp;"!$B$5:$B$200",TRUE),0)+RIGHT(G$2,1)-1,1),"")</f>
        <v>0</v>
      </c>
      <c r="I265" s="139">
        <f ca="1">IFERROR(INDEX(INDIRECT($A265&amp;"!$Y$5:$Y$200",TRUE),MATCH(Planif!$B265,INDIRECT($A265&amp;"!$B$5:$B$200",TRUE),0)+RIGHT(G$2,1)-1,1),"")</f>
        <v>0</v>
      </c>
      <c r="J265" s="255"/>
      <c r="K265" s="140"/>
      <c r="L265" s="427" t="str">
        <f ca="1">IFERROR(IF(COUNTIF(INDIRECT($A265&amp;"!$B$5:$B$196",TRUE),Planif!$B265)&gt;=VALUE(RIGHT(L$2,1)),INDEX(INDIRECT($A265&amp;"!$A$5:$A$196",TRUE),MATCH(Planif!$B265,INDIRECT($A265&amp;"!$B$5:$B$196",TRUE),0)+RIGHT(L$2,1)-1,1),""),"")</f>
        <v/>
      </c>
      <c r="M265" s="141" t="str">
        <f ca="1">IFERROR(IF(COUNTIF(INDIRECT($A265&amp;"!$B$5:$B$196",TRUE),Planif!$B265)&gt;=VALUE(RIGHT(L$2,1)),INDEX(INDIRECT($A265&amp;"!$X$5:$X$196",TRUE),MATCH(Planif!$B265,INDIRECT($A265&amp;"!$B$5:$B$196",TRUE),0)+RIGHT(L$2,1)-1,1),""),"")</f>
        <v/>
      </c>
      <c r="N265" s="139" t="str">
        <f ca="1">IFERROR(IF(COUNTIF(INDIRECT($A265&amp;"!$B$5:$B$196",TRUE),Planif!$B265)&gt;=VALUE(RIGHT(L$2,1)),INDEX(INDIRECT($A265&amp;"!$Y$5:$Y$196",TRUE),MATCH(Planif!$B265,INDIRECT($A265&amp;"!$B$5:$B$196",TRUE),0)+RIGHT(L$2,1)-1,1),""),"")</f>
        <v/>
      </c>
      <c r="O265" s="255"/>
      <c r="P265" s="142"/>
      <c r="Q265" s="137" t="str">
        <f ca="1">IFERROR(IF(COUNTIF(INDIRECT($A265&amp;"!$B$5:$B$196",TRUE),Planif!$B265)&gt;=VALUE(RIGHT(Q$2,1)),INDEX(INDIRECT($A265&amp;"!$A$5:$A$196",TRUE),MATCH(Planif!$B265,INDIRECT($A265&amp;"!$B$5:$B$196",TRUE),0)+RIGHT(Q$2,1)-1,1),""),"")</f>
        <v/>
      </c>
      <c r="R265" s="138" t="str">
        <f ca="1">IFERROR(IF(COUNTIF(INDIRECT($A265&amp;"!$B$5:$B$196",TRUE),Planif!$B265)&gt;=VALUE(RIGHT(Q$2,1)),INDEX(INDIRECT($A265&amp;"!$X$5:$X$196",TRUE),MATCH(Planif!$B265,INDIRECT($A265&amp;"!$B$5:$B$196",TRUE),0)+RIGHT(Q$2,1)-1,1),""),"")</f>
        <v/>
      </c>
      <c r="S265" s="139" t="str">
        <f ca="1">IFERROR(IF(COUNTIF(INDIRECT($A265&amp;"!$B$5:$B$196",TRUE),Planif!$B265)&gt;=VALUE(RIGHT(Q$2,1)),INDEX(INDIRECT($A265&amp;"!$Y$5:$Y$196",TRUE),MATCH(Planif!$B265,INDIRECT($A265&amp;"!$B$5:$B$196",TRUE),0)+RIGHT(Q$2,1)-1,1),""),"")</f>
        <v/>
      </c>
      <c r="T265" s="255"/>
      <c r="U265" s="140"/>
      <c r="V265" s="137" t="str">
        <f ca="1">IFERROR(IF(COUNTIF(INDIRECT($A265&amp;"!$B$5:$B$196",TRUE),Planif!$B265)&gt;=VALUE(RIGHT(V$2,1)),INDEX(INDIRECT($A265&amp;"!$A$5:$A$196",TRUE),MATCH(Planif!$B265,INDIRECT($A265&amp;"!$B$5:$B$196",TRUE),0)+RIGHT(V$2,1)-1,1),""),"")</f>
        <v/>
      </c>
      <c r="W265" s="141" t="str">
        <f ca="1">IFERROR(IF(COUNTIF(INDIRECT($A265&amp;"!$B$5:$B$196",TRUE),Planif!$B265)&gt;=VALUE(RIGHT(V$2,1)),INDEX(INDIRECT($A265&amp;"!$X$5:$X$196",TRUE),MATCH(Planif!$B265,INDIRECT($A265&amp;"!$B$5:$B$196",TRUE),0)+RIGHT(V$2,1)-1,1),""),"")</f>
        <v/>
      </c>
      <c r="X265" s="139" t="str">
        <f ca="1">IFERROR(IF(COUNTIF(INDIRECT($A265&amp;"!$B$5:$B$196",TRUE),Planif!$B265)&gt;=VALUE(RIGHT(V$2,1)),INDEX(INDIRECT($A265&amp;"!$Y$5:$Y$196",TRUE),MATCH(Planif!$B265,INDIRECT($A265&amp;"!$B$5:$B$196",TRUE),0)+RIGHT(V$2,1)-1,1),""),"")</f>
        <v/>
      </c>
      <c r="Y265" s="255"/>
      <c r="Z265" s="143"/>
      <c r="AA265" s="21"/>
    </row>
    <row r="266" spans="1:27" s="455" customFormat="1" ht="15" customHeight="1" x14ac:dyDescent="0.2">
      <c r="A266" s="459" t="str">
        <f t="shared" si="31"/>
        <v>Sept_Oct</v>
      </c>
      <c r="B266" s="197">
        <f t="shared" si="30"/>
        <v>44459</v>
      </c>
      <c r="C266" s="145">
        <f t="shared" si="28"/>
        <v>44459</v>
      </c>
      <c r="D266" s="146">
        <f t="shared" si="29"/>
        <v>44459</v>
      </c>
      <c r="E266" s="241" t="str">
        <f t="shared" ca="1" si="32"/>
        <v/>
      </c>
      <c r="F266" s="34" t="str">
        <f t="shared" ca="1" si="33"/>
        <v/>
      </c>
      <c r="G266" s="428" t="str">
        <f ca="1">IFERROR(INDEX(INDIRECT($A266&amp;"!$A$5:$A$200",TRUE),MATCH(Planif!$B266,INDIRECT($A266&amp;"!$B$5:$B$200",TRUE),0)+RIGHT(G$2,1)-1,1),"")</f>
        <v/>
      </c>
      <c r="H266" s="148" t="str">
        <f ca="1">IFERROR(INDEX(INDIRECT($A266&amp;"!$X$5:$X$200",TRUE),MATCH(Planif!$B266,INDIRECT($A266&amp;"!$B$5:$B$200",TRUE),0)+RIGHT(G$2,1)-1,1),"")</f>
        <v/>
      </c>
      <c r="I266" s="149" t="str">
        <f ca="1">IFERROR(INDEX(INDIRECT($A266&amp;"!$Y$5:$Y$200",TRUE),MATCH(Planif!$B266,INDIRECT($A266&amp;"!$B$5:$B$200",TRUE),0)+RIGHT(G$2,1)-1,1),"")</f>
        <v/>
      </c>
      <c r="J266" s="256"/>
      <c r="K266" s="150"/>
      <c r="L266" s="428" t="str">
        <f ca="1">IFERROR(IF(COUNTIF(INDIRECT($A266&amp;"!$B$5:$B$196",TRUE),Planif!$B266)&gt;=VALUE(RIGHT(L$2,1)),INDEX(INDIRECT($A266&amp;"!$A$5:$A$196",TRUE),MATCH(Planif!$B266,INDIRECT($A266&amp;"!$B$5:$B$196",TRUE),0)+RIGHT(L$2,1)-1,1),""),"")</f>
        <v/>
      </c>
      <c r="M266" s="151" t="str">
        <f ca="1">IFERROR(IF(COUNTIF(INDIRECT($A266&amp;"!$B$5:$B$196",TRUE),Planif!$B266)&gt;=VALUE(RIGHT(L$2,1)),INDEX(INDIRECT($A266&amp;"!$X$5:$X$196",TRUE),MATCH(Planif!$B266,INDIRECT($A266&amp;"!$B$5:$B$196",TRUE),0)+RIGHT(L$2,1)-1,1),""),"")</f>
        <v/>
      </c>
      <c r="N266" s="149" t="str">
        <f ca="1">IFERROR(IF(COUNTIF(INDIRECT($A266&amp;"!$B$5:$B$196",TRUE),Planif!$B266)&gt;=VALUE(RIGHT(L$2,1)),INDEX(INDIRECT($A266&amp;"!$Y$5:$Y$196",TRUE),MATCH(Planif!$B266,INDIRECT($A266&amp;"!$B$5:$B$196",TRUE),0)+RIGHT(L$2,1)-1,1),""),"")</f>
        <v/>
      </c>
      <c r="O266" s="256"/>
      <c r="P266" s="152"/>
      <c r="Q266" s="147" t="str">
        <f ca="1">IFERROR(IF(COUNTIF(INDIRECT($A266&amp;"!$B$5:$B$196",TRUE),Planif!$B266)&gt;=VALUE(RIGHT(Q$2,1)),INDEX(INDIRECT($A266&amp;"!$A$5:$A$196",TRUE),MATCH(Planif!$B266,INDIRECT($A266&amp;"!$B$5:$B$196",TRUE),0)+RIGHT(Q$2,1)-1,1),""),"")</f>
        <v/>
      </c>
      <c r="R266" s="148" t="str">
        <f ca="1">IFERROR(IF(COUNTIF(INDIRECT($A266&amp;"!$B$5:$B$196",TRUE),Planif!$B266)&gt;=VALUE(RIGHT(Q$2,1)),INDEX(INDIRECT($A266&amp;"!$X$5:$X$196",TRUE),MATCH(Planif!$B266,INDIRECT($A266&amp;"!$B$5:$B$196",TRUE),0)+RIGHT(Q$2,1)-1,1),""),"")</f>
        <v/>
      </c>
      <c r="S266" s="149" t="str">
        <f ca="1">IFERROR(IF(COUNTIF(INDIRECT($A266&amp;"!$B$5:$B$196",TRUE),Planif!$B266)&gt;=VALUE(RIGHT(Q$2,1)),INDEX(INDIRECT($A266&amp;"!$Y$5:$Y$196",TRUE),MATCH(Planif!$B266,INDIRECT($A266&amp;"!$B$5:$B$196",TRUE),0)+RIGHT(Q$2,1)-1,1),""),"")</f>
        <v/>
      </c>
      <c r="T266" s="256"/>
      <c r="U266" s="150"/>
      <c r="V266" s="147" t="str">
        <f ca="1">IFERROR(IF(COUNTIF(INDIRECT($A266&amp;"!$B$5:$B$196",TRUE),Planif!$B266)&gt;=VALUE(RIGHT(V$2,1)),INDEX(INDIRECT($A266&amp;"!$A$5:$A$196",TRUE),MATCH(Planif!$B266,INDIRECT($A266&amp;"!$B$5:$B$196",TRUE),0)+RIGHT(V$2,1)-1,1),""),"")</f>
        <v/>
      </c>
      <c r="W266" s="151" t="str">
        <f ca="1">IFERROR(IF(COUNTIF(INDIRECT($A266&amp;"!$B$5:$B$196",TRUE),Planif!$B266)&gt;=VALUE(RIGHT(V$2,1)),INDEX(INDIRECT($A266&amp;"!$X$5:$X$196",TRUE),MATCH(Planif!$B266,INDIRECT($A266&amp;"!$B$5:$B$196",TRUE),0)+RIGHT(V$2,1)-1,1),""),"")</f>
        <v/>
      </c>
      <c r="X266" s="149" t="str">
        <f ca="1">IFERROR(IF(COUNTIF(INDIRECT($A266&amp;"!$B$5:$B$196",TRUE),Planif!$B266)&gt;=VALUE(RIGHT(V$2,1)),INDEX(INDIRECT($A266&amp;"!$Y$5:$Y$196",TRUE),MATCH(Planif!$B266,INDIRECT($A266&amp;"!$B$5:$B$196",TRUE),0)+RIGHT(V$2,1)-1,1),""),"")</f>
        <v/>
      </c>
      <c r="Y266" s="256"/>
      <c r="Z266" s="153"/>
      <c r="AA266" s="21"/>
    </row>
    <row r="267" spans="1:27" s="455" customFormat="1" ht="15" customHeight="1" x14ac:dyDescent="0.2">
      <c r="A267" s="459" t="str">
        <f t="shared" si="31"/>
        <v>Sept_Oct</v>
      </c>
      <c r="B267" s="197">
        <f t="shared" si="30"/>
        <v>44460</v>
      </c>
      <c r="C267" s="145">
        <f t="shared" si="28"/>
        <v>44460</v>
      </c>
      <c r="D267" s="146">
        <f t="shared" si="29"/>
        <v>44460</v>
      </c>
      <c r="E267" s="240" t="str">
        <f t="shared" ca="1" si="32"/>
        <v/>
      </c>
      <c r="F267" s="33" t="str">
        <f t="shared" ca="1" si="33"/>
        <v/>
      </c>
      <c r="G267" s="427" t="str">
        <f ca="1">IFERROR(INDEX(INDIRECT($A267&amp;"!$A$5:$A$200",TRUE),MATCH(Planif!$B267,INDIRECT($A267&amp;"!$B$5:$B$200",TRUE),0)+RIGHT(G$2,1)-1,1),"")</f>
        <v/>
      </c>
      <c r="H267" s="138" t="str">
        <f ca="1">IFERROR(INDEX(INDIRECT($A267&amp;"!$X$5:$X$200",TRUE),MATCH(Planif!$B267,INDIRECT($A267&amp;"!$B$5:$B$200",TRUE),0)+RIGHT(G$2,1)-1,1),"")</f>
        <v/>
      </c>
      <c r="I267" s="139" t="str">
        <f ca="1">IFERROR(INDEX(INDIRECT($A267&amp;"!$Y$5:$Y$200",TRUE),MATCH(Planif!$B267,INDIRECT($A267&amp;"!$B$5:$B$200",TRUE),0)+RIGHT(G$2,1)-1,1),"")</f>
        <v/>
      </c>
      <c r="J267" s="255"/>
      <c r="K267" s="140"/>
      <c r="L267" s="427" t="str">
        <f ca="1">IFERROR(IF(COUNTIF(INDIRECT($A267&amp;"!$B$5:$B$196",TRUE),Planif!$B267)&gt;=VALUE(RIGHT(L$2,1)),INDEX(INDIRECT($A267&amp;"!$A$5:$A$196",TRUE),MATCH(Planif!$B267,INDIRECT($A267&amp;"!$B$5:$B$196",TRUE),0)+RIGHT(L$2,1)-1,1),""),"")</f>
        <v/>
      </c>
      <c r="M267" s="141" t="str">
        <f ca="1">IFERROR(IF(COUNTIF(INDIRECT($A267&amp;"!$B$5:$B$196",TRUE),Planif!$B267)&gt;=VALUE(RIGHT(L$2,1)),INDEX(INDIRECT($A267&amp;"!$X$5:$X$196",TRUE),MATCH(Planif!$B267,INDIRECT($A267&amp;"!$B$5:$B$196",TRUE),0)+RIGHT(L$2,1)-1,1),""),"")</f>
        <v/>
      </c>
      <c r="N267" s="139" t="str">
        <f ca="1">IFERROR(IF(COUNTIF(INDIRECT($A267&amp;"!$B$5:$B$196",TRUE),Planif!$B267)&gt;=VALUE(RIGHT(L$2,1)),INDEX(INDIRECT($A267&amp;"!$Y$5:$Y$196",TRUE),MATCH(Planif!$B267,INDIRECT($A267&amp;"!$B$5:$B$196",TRUE),0)+RIGHT(L$2,1)-1,1),""),"")</f>
        <v/>
      </c>
      <c r="O267" s="255"/>
      <c r="P267" s="142"/>
      <c r="Q267" s="137" t="str">
        <f ca="1">IFERROR(IF(COUNTIF(INDIRECT($A267&amp;"!$B$5:$B$196",TRUE),Planif!$B267)&gt;=VALUE(RIGHT(Q$2,1)),INDEX(INDIRECT($A267&amp;"!$A$5:$A$196",TRUE),MATCH(Planif!$B267,INDIRECT($A267&amp;"!$B$5:$B$196",TRUE),0)+RIGHT(Q$2,1)-1,1),""),"")</f>
        <v/>
      </c>
      <c r="R267" s="138" t="str">
        <f ca="1">IFERROR(IF(COUNTIF(INDIRECT($A267&amp;"!$B$5:$B$196",TRUE),Planif!$B267)&gt;=VALUE(RIGHT(Q$2,1)),INDEX(INDIRECT($A267&amp;"!$X$5:$X$196",TRUE),MATCH(Planif!$B267,INDIRECT($A267&amp;"!$B$5:$B$196",TRUE),0)+RIGHT(Q$2,1)-1,1),""),"")</f>
        <v/>
      </c>
      <c r="S267" s="139" t="str">
        <f ca="1">IFERROR(IF(COUNTIF(INDIRECT($A267&amp;"!$B$5:$B$196",TRUE),Planif!$B267)&gt;=VALUE(RIGHT(Q$2,1)),INDEX(INDIRECT($A267&amp;"!$Y$5:$Y$196",TRUE),MATCH(Planif!$B267,INDIRECT($A267&amp;"!$B$5:$B$196",TRUE),0)+RIGHT(Q$2,1)-1,1),""),"")</f>
        <v/>
      </c>
      <c r="T267" s="255"/>
      <c r="U267" s="140"/>
      <c r="V267" s="137" t="str">
        <f ca="1">IFERROR(IF(COUNTIF(INDIRECT($A267&amp;"!$B$5:$B$196",TRUE),Planif!$B267)&gt;=VALUE(RIGHT(V$2,1)),INDEX(INDIRECT($A267&amp;"!$A$5:$A$196",TRUE),MATCH(Planif!$B267,INDIRECT($A267&amp;"!$B$5:$B$196",TRUE),0)+RIGHT(V$2,1)-1,1),""),"")</f>
        <v/>
      </c>
      <c r="W267" s="141" t="str">
        <f ca="1">IFERROR(IF(COUNTIF(INDIRECT($A267&amp;"!$B$5:$B$196",TRUE),Planif!$B267)&gt;=VALUE(RIGHT(V$2,1)),INDEX(INDIRECT($A267&amp;"!$X$5:$X$196",TRUE),MATCH(Planif!$B267,INDIRECT($A267&amp;"!$B$5:$B$196",TRUE),0)+RIGHT(V$2,1)-1,1),""),"")</f>
        <v/>
      </c>
      <c r="X267" s="139" t="str">
        <f ca="1">IFERROR(IF(COUNTIF(INDIRECT($A267&amp;"!$B$5:$B$196",TRUE),Planif!$B267)&gt;=VALUE(RIGHT(V$2,1)),INDEX(INDIRECT($A267&amp;"!$Y$5:$Y$196",TRUE),MATCH(Planif!$B267,INDIRECT($A267&amp;"!$B$5:$B$196",TRUE),0)+RIGHT(V$2,1)-1,1),""),"")</f>
        <v/>
      </c>
      <c r="Y267" s="255"/>
      <c r="Z267" s="143"/>
      <c r="AA267" s="21"/>
    </row>
    <row r="268" spans="1:27" s="455" customFormat="1" ht="15" customHeight="1" x14ac:dyDescent="0.2">
      <c r="A268" s="459" t="str">
        <f t="shared" si="31"/>
        <v>Sept_Oct</v>
      </c>
      <c r="B268" s="197">
        <f t="shared" si="30"/>
        <v>44461</v>
      </c>
      <c r="C268" s="145">
        <f t="shared" si="28"/>
        <v>44461</v>
      </c>
      <c r="D268" s="146">
        <f t="shared" si="29"/>
        <v>44461</v>
      </c>
      <c r="E268" s="241" t="str">
        <f t="shared" ca="1" si="32"/>
        <v/>
      </c>
      <c r="F268" s="34" t="str">
        <f t="shared" ca="1" si="33"/>
        <v/>
      </c>
      <c r="G268" s="428" t="str">
        <f ca="1">IFERROR(INDEX(INDIRECT($A268&amp;"!$A$5:$A$200",TRUE),MATCH(Planif!$B268,INDIRECT($A268&amp;"!$B$5:$B$200",TRUE),0)+RIGHT(G$2,1)-1,1),"")</f>
        <v/>
      </c>
      <c r="H268" s="148" t="str">
        <f ca="1">IFERROR(INDEX(INDIRECT($A268&amp;"!$X$5:$X$200",TRUE),MATCH(Planif!$B268,INDIRECT($A268&amp;"!$B$5:$B$200",TRUE),0)+RIGHT(G$2,1)-1,1),"")</f>
        <v/>
      </c>
      <c r="I268" s="149" t="str">
        <f ca="1">IFERROR(INDEX(INDIRECT($A268&amp;"!$Y$5:$Y$200",TRUE),MATCH(Planif!$B268,INDIRECT($A268&amp;"!$B$5:$B$200",TRUE),0)+RIGHT(G$2,1)-1,1),"")</f>
        <v/>
      </c>
      <c r="J268" s="256"/>
      <c r="K268" s="150"/>
      <c r="L268" s="428" t="str">
        <f ca="1">IFERROR(IF(COUNTIF(INDIRECT($A268&amp;"!$B$5:$B$196",TRUE),Planif!$B268)&gt;=VALUE(RIGHT(L$2,1)),INDEX(INDIRECT($A268&amp;"!$A$5:$A$196",TRUE),MATCH(Planif!$B268,INDIRECT($A268&amp;"!$B$5:$B$196",TRUE),0)+RIGHT(L$2,1)-1,1),""),"")</f>
        <v/>
      </c>
      <c r="M268" s="151" t="str">
        <f ca="1">IFERROR(IF(COUNTIF(INDIRECT($A268&amp;"!$B$5:$B$196",TRUE),Planif!$B268)&gt;=VALUE(RIGHT(L$2,1)),INDEX(INDIRECT($A268&amp;"!$X$5:$X$196",TRUE),MATCH(Planif!$B268,INDIRECT($A268&amp;"!$B$5:$B$196",TRUE),0)+RIGHT(L$2,1)-1,1),""),"")</f>
        <v/>
      </c>
      <c r="N268" s="149" t="str">
        <f ca="1">IFERROR(IF(COUNTIF(INDIRECT($A268&amp;"!$B$5:$B$196",TRUE),Planif!$B268)&gt;=VALUE(RIGHT(L$2,1)),INDEX(INDIRECT($A268&amp;"!$Y$5:$Y$196",TRUE),MATCH(Planif!$B268,INDIRECT($A268&amp;"!$B$5:$B$196",TRUE),0)+RIGHT(L$2,1)-1,1),""),"")</f>
        <v/>
      </c>
      <c r="O268" s="256"/>
      <c r="P268" s="152"/>
      <c r="Q268" s="147" t="str">
        <f ca="1">IFERROR(IF(COUNTIF(INDIRECT($A268&amp;"!$B$5:$B$196",TRUE),Planif!$B268)&gt;=VALUE(RIGHT(Q$2,1)),INDEX(INDIRECT($A268&amp;"!$A$5:$A$196",TRUE),MATCH(Planif!$B268,INDIRECT($A268&amp;"!$B$5:$B$196",TRUE),0)+RIGHT(Q$2,1)-1,1),""),"")</f>
        <v/>
      </c>
      <c r="R268" s="148" t="str">
        <f ca="1">IFERROR(IF(COUNTIF(INDIRECT($A268&amp;"!$B$5:$B$196",TRUE),Planif!$B268)&gt;=VALUE(RIGHT(Q$2,1)),INDEX(INDIRECT($A268&amp;"!$X$5:$X$196",TRUE),MATCH(Planif!$B268,INDIRECT($A268&amp;"!$B$5:$B$196",TRUE),0)+RIGHT(Q$2,1)-1,1),""),"")</f>
        <v/>
      </c>
      <c r="S268" s="149" t="str">
        <f ca="1">IFERROR(IF(COUNTIF(INDIRECT($A268&amp;"!$B$5:$B$196",TRUE),Planif!$B268)&gt;=VALUE(RIGHT(Q$2,1)),INDEX(INDIRECT($A268&amp;"!$Y$5:$Y$196",TRUE),MATCH(Planif!$B268,INDIRECT($A268&amp;"!$B$5:$B$196",TRUE),0)+RIGHT(Q$2,1)-1,1),""),"")</f>
        <v/>
      </c>
      <c r="T268" s="256"/>
      <c r="U268" s="150"/>
      <c r="V268" s="147" t="str">
        <f ca="1">IFERROR(IF(COUNTIF(INDIRECT($A268&amp;"!$B$5:$B$196",TRUE),Planif!$B268)&gt;=VALUE(RIGHT(V$2,1)),INDEX(INDIRECT($A268&amp;"!$A$5:$A$196",TRUE),MATCH(Planif!$B268,INDIRECT($A268&amp;"!$B$5:$B$196",TRUE),0)+RIGHT(V$2,1)-1,1),""),"")</f>
        <v/>
      </c>
      <c r="W268" s="151" t="str">
        <f ca="1">IFERROR(IF(COUNTIF(INDIRECT($A268&amp;"!$B$5:$B$196",TRUE),Planif!$B268)&gt;=VALUE(RIGHT(V$2,1)),INDEX(INDIRECT($A268&amp;"!$X$5:$X$196",TRUE),MATCH(Planif!$B268,INDIRECT($A268&amp;"!$B$5:$B$196",TRUE),0)+RIGHT(V$2,1)-1,1),""),"")</f>
        <v/>
      </c>
      <c r="X268" s="149" t="str">
        <f ca="1">IFERROR(IF(COUNTIF(INDIRECT($A268&amp;"!$B$5:$B$196",TRUE),Planif!$B268)&gt;=VALUE(RIGHT(V$2,1)),INDEX(INDIRECT($A268&amp;"!$Y$5:$Y$196",TRUE),MATCH(Planif!$B268,INDIRECT($A268&amp;"!$B$5:$B$196",TRUE),0)+RIGHT(V$2,1)-1,1),""),"")</f>
        <v/>
      </c>
      <c r="Y268" s="256"/>
      <c r="Z268" s="153"/>
      <c r="AA268" s="21"/>
    </row>
    <row r="269" spans="1:27" s="455" customFormat="1" ht="15" customHeight="1" x14ac:dyDescent="0.2">
      <c r="A269" s="459" t="str">
        <f t="shared" si="31"/>
        <v>Sept_Oct</v>
      </c>
      <c r="B269" s="197">
        <f t="shared" si="30"/>
        <v>44462</v>
      </c>
      <c r="C269" s="145">
        <f t="shared" si="28"/>
        <v>44462</v>
      </c>
      <c r="D269" s="146">
        <f t="shared" si="29"/>
        <v>44462</v>
      </c>
      <c r="E269" s="240" t="str">
        <f t="shared" ca="1" si="32"/>
        <v/>
      </c>
      <c r="F269" s="33" t="str">
        <f t="shared" ca="1" si="33"/>
        <v/>
      </c>
      <c r="G269" s="427" t="str">
        <f ca="1">IFERROR(INDEX(INDIRECT($A269&amp;"!$A$5:$A$200",TRUE),MATCH(Planif!$B269,INDIRECT($A269&amp;"!$B$5:$B$200",TRUE),0)+RIGHT(G$2,1)-1,1),"")</f>
        <v/>
      </c>
      <c r="H269" s="138" t="str">
        <f ca="1">IFERROR(INDEX(INDIRECT($A269&amp;"!$X$5:$X$200",TRUE),MATCH(Planif!$B269,INDIRECT($A269&amp;"!$B$5:$B$200",TRUE),0)+RIGHT(G$2,1)-1,1),"")</f>
        <v/>
      </c>
      <c r="I269" s="139" t="str">
        <f ca="1">IFERROR(INDEX(INDIRECT($A269&amp;"!$Y$5:$Y$200",TRUE),MATCH(Planif!$B269,INDIRECT($A269&amp;"!$B$5:$B$200",TRUE),0)+RIGHT(G$2,1)-1,1),"")</f>
        <v/>
      </c>
      <c r="J269" s="255"/>
      <c r="K269" s="140"/>
      <c r="L269" s="427" t="str">
        <f ca="1">IFERROR(IF(COUNTIF(INDIRECT($A269&amp;"!$B$5:$B$196",TRUE),Planif!$B269)&gt;=VALUE(RIGHT(L$2,1)),INDEX(INDIRECT($A269&amp;"!$A$5:$A$196",TRUE),MATCH(Planif!$B269,INDIRECT($A269&amp;"!$B$5:$B$196",TRUE),0)+RIGHT(L$2,1)-1,1),""),"")</f>
        <v/>
      </c>
      <c r="M269" s="141" t="str">
        <f ca="1">IFERROR(IF(COUNTIF(INDIRECT($A269&amp;"!$B$5:$B$196",TRUE),Planif!$B269)&gt;=VALUE(RIGHT(L$2,1)),INDEX(INDIRECT($A269&amp;"!$X$5:$X$196",TRUE),MATCH(Planif!$B269,INDIRECT($A269&amp;"!$B$5:$B$196",TRUE),0)+RIGHT(L$2,1)-1,1),""),"")</f>
        <v/>
      </c>
      <c r="N269" s="139" t="str">
        <f ca="1">IFERROR(IF(COUNTIF(INDIRECT($A269&amp;"!$B$5:$B$196",TRUE),Planif!$B269)&gt;=VALUE(RIGHT(L$2,1)),INDEX(INDIRECT($A269&amp;"!$Y$5:$Y$196",TRUE),MATCH(Planif!$B269,INDIRECT($A269&amp;"!$B$5:$B$196",TRUE),0)+RIGHT(L$2,1)-1,1),""),"")</f>
        <v/>
      </c>
      <c r="O269" s="255"/>
      <c r="P269" s="142"/>
      <c r="Q269" s="137" t="str">
        <f ca="1">IFERROR(IF(COUNTIF(INDIRECT($A269&amp;"!$B$5:$B$196",TRUE),Planif!$B269)&gt;=VALUE(RIGHT(Q$2,1)),INDEX(INDIRECT($A269&amp;"!$A$5:$A$196",TRUE),MATCH(Planif!$B269,INDIRECT($A269&amp;"!$B$5:$B$196",TRUE),0)+RIGHT(Q$2,1)-1,1),""),"")</f>
        <v/>
      </c>
      <c r="R269" s="138" t="str">
        <f ca="1">IFERROR(IF(COUNTIF(INDIRECT($A269&amp;"!$B$5:$B$196",TRUE),Planif!$B269)&gt;=VALUE(RIGHT(Q$2,1)),INDEX(INDIRECT($A269&amp;"!$X$5:$X$196",TRUE),MATCH(Planif!$B269,INDIRECT($A269&amp;"!$B$5:$B$196",TRUE),0)+RIGHT(Q$2,1)-1,1),""),"")</f>
        <v/>
      </c>
      <c r="S269" s="139" t="str">
        <f ca="1">IFERROR(IF(COUNTIF(INDIRECT($A269&amp;"!$B$5:$B$196",TRUE),Planif!$B269)&gt;=VALUE(RIGHT(Q$2,1)),INDEX(INDIRECT($A269&amp;"!$Y$5:$Y$196",TRUE),MATCH(Planif!$B269,INDIRECT($A269&amp;"!$B$5:$B$196",TRUE),0)+RIGHT(Q$2,1)-1,1),""),"")</f>
        <v/>
      </c>
      <c r="T269" s="255"/>
      <c r="U269" s="140"/>
      <c r="V269" s="137" t="str">
        <f ca="1">IFERROR(IF(COUNTIF(INDIRECT($A269&amp;"!$B$5:$B$196",TRUE),Planif!$B269)&gt;=VALUE(RIGHT(V$2,1)),INDEX(INDIRECT($A269&amp;"!$A$5:$A$196",TRUE),MATCH(Planif!$B269,INDIRECT($A269&amp;"!$B$5:$B$196",TRUE),0)+RIGHT(V$2,1)-1,1),""),"")</f>
        <v/>
      </c>
      <c r="W269" s="141" t="str">
        <f ca="1">IFERROR(IF(COUNTIF(INDIRECT($A269&amp;"!$B$5:$B$196",TRUE),Planif!$B269)&gt;=VALUE(RIGHT(V$2,1)),INDEX(INDIRECT($A269&amp;"!$X$5:$X$196",TRUE),MATCH(Planif!$B269,INDIRECT($A269&amp;"!$B$5:$B$196",TRUE),0)+RIGHT(V$2,1)-1,1),""),"")</f>
        <v/>
      </c>
      <c r="X269" s="139" t="str">
        <f ca="1">IFERROR(IF(COUNTIF(INDIRECT($A269&amp;"!$B$5:$B$196",TRUE),Planif!$B269)&gt;=VALUE(RIGHT(V$2,1)),INDEX(INDIRECT($A269&amp;"!$Y$5:$Y$196",TRUE),MATCH(Planif!$B269,INDIRECT($A269&amp;"!$B$5:$B$196",TRUE),0)+RIGHT(V$2,1)-1,1),""),"")</f>
        <v/>
      </c>
      <c r="Y269" s="255"/>
      <c r="Z269" s="143"/>
      <c r="AA269" s="21"/>
    </row>
    <row r="270" spans="1:27" s="455" customFormat="1" ht="15" customHeight="1" x14ac:dyDescent="0.2">
      <c r="A270" s="459" t="str">
        <f t="shared" si="31"/>
        <v>Sept_Oct</v>
      </c>
      <c r="B270" s="197">
        <f t="shared" si="30"/>
        <v>44463</v>
      </c>
      <c r="C270" s="145">
        <f t="shared" si="28"/>
        <v>44463</v>
      </c>
      <c r="D270" s="146">
        <f t="shared" si="29"/>
        <v>44463</v>
      </c>
      <c r="E270" s="241" t="str">
        <f t="shared" ca="1" si="32"/>
        <v/>
      </c>
      <c r="F270" s="34" t="str">
        <f t="shared" ca="1" si="33"/>
        <v/>
      </c>
      <c r="G270" s="428" t="str">
        <f ca="1">IFERROR(INDEX(INDIRECT($A270&amp;"!$A$5:$A$200",TRUE),MATCH(Planif!$B270,INDIRECT($A270&amp;"!$B$5:$B$200",TRUE),0)+RIGHT(G$2,1)-1,1),"")</f>
        <v/>
      </c>
      <c r="H270" s="148" t="str">
        <f ca="1">IFERROR(INDEX(INDIRECT($A270&amp;"!$X$5:$X$200",TRUE),MATCH(Planif!$B270,INDIRECT($A270&amp;"!$B$5:$B$200",TRUE),0)+RIGHT(G$2,1)-1,1),"")</f>
        <v/>
      </c>
      <c r="I270" s="149" t="str">
        <f ca="1">IFERROR(INDEX(INDIRECT($A270&amp;"!$Y$5:$Y$200",TRUE),MATCH(Planif!$B270,INDIRECT($A270&amp;"!$B$5:$B$200",TRUE),0)+RIGHT(G$2,1)-1,1),"")</f>
        <v/>
      </c>
      <c r="J270" s="256"/>
      <c r="K270" s="150"/>
      <c r="L270" s="428" t="str">
        <f ca="1">IFERROR(IF(COUNTIF(INDIRECT($A270&amp;"!$B$5:$B$196",TRUE),Planif!$B270)&gt;=VALUE(RIGHT(L$2,1)),INDEX(INDIRECT($A270&amp;"!$A$5:$A$196",TRUE),MATCH(Planif!$B270,INDIRECT($A270&amp;"!$B$5:$B$196",TRUE),0)+RIGHT(L$2,1)-1,1),""),"")</f>
        <v/>
      </c>
      <c r="M270" s="151" t="str">
        <f ca="1">IFERROR(IF(COUNTIF(INDIRECT($A270&amp;"!$B$5:$B$196",TRUE),Planif!$B270)&gt;=VALUE(RIGHT(L$2,1)),INDEX(INDIRECT($A270&amp;"!$X$5:$X$196",TRUE),MATCH(Planif!$B270,INDIRECT($A270&amp;"!$B$5:$B$196",TRUE),0)+RIGHT(L$2,1)-1,1),""),"")</f>
        <v/>
      </c>
      <c r="N270" s="149" t="str">
        <f ca="1">IFERROR(IF(COUNTIF(INDIRECT($A270&amp;"!$B$5:$B$196",TRUE),Planif!$B270)&gt;=VALUE(RIGHT(L$2,1)),INDEX(INDIRECT($A270&amp;"!$Y$5:$Y$196",TRUE),MATCH(Planif!$B270,INDIRECT($A270&amp;"!$B$5:$B$196",TRUE),0)+RIGHT(L$2,1)-1,1),""),"")</f>
        <v/>
      </c>
      <c r="O270" s="256"/>
      <c r="P270" s="152"/>
      <c r="Q270" s="147" t="str">
        <f ca="1">IFERROR(IF(COUNTIF(INDIRECT($A270&amp;"!$B$5:$B$196",TRUE),Planif!$B270)&gt;=VALUE(RIGHT(Q$2,1)),INDEX(INDIRECT($A270&amp;"!$A$5:$A$196",TRUE),MATCH(Planif!$B270,INDIRECT($A270&amp;"!$B$5:$B$196",TRUE),0)+RIGHT(Q$2,1)-1,1),""),"")</f>
        <v/>
      </c>
      <c r="R270" s="148" t="str">
        <f ca="1">IFERROR(IF(COUNTIF(INDIRECT($A270&amp;"!$B$5:$B$196",TRUE),Planif!$B270)&gt;=VALUE(RIGHT(Q$2,1)),INDEX(INDIRECT($A270&amp;"!$X$5:$X$196",TRUE),MATCH(Planif!$B270,INDIRECT($A270&amp;"!$B$5:$B$196",TRUE),0)+RIGHT(Q$2,1)-1,1),""),"")</f>
        <v/>
      </c>
      <c r="S270" s="149" t="str">
        <f ca="1">IFERROR(IF(COUNTIF(INDIRECT($A270&amp;"!$B$5:$B$196",TRUE),Planif!$B270)&gt;=VALUE(RIGHT(Q$2,1)),INDEX(INDIRECT($A270&amp;"!$Y$5:$Y$196",TRUE),MATCH(Planif!$B270,INDIRECT($A270&amp;"!$B$5:$B$196",TRUE),0)+RIGHT(Q$2,1)-1,1),""),"")</f>
        <v/>
      </c>
      <c r="T270" s="256"/>
      <c r="U270" s="150"/>
      <c r="V270" s="147" t="str">
        <f ca="1">IFERROR(IF(COUNTIF(INDIRECT($A270&amp;"!$B$5:$B$196",TRUE),Planif!$B270)&gt;=VALUE(RIGHT(V$2,1)),INDEX(INDIRECT($A270&amp;"!$A$5:$A$196",TRUE),MATCH(Planif!$B270,INDIRECT($A270&amp;"!$B$5:$B$196",TRUE),0)+RIGHT(V$2,1)-1,1),""),"")</f>
        <v/>
      </c>
      <c r="W270" s="151" t="str">
        <f ca="1">IFERROR(IF(COUNTIF(INDIRECT($A270&amp;"!$B$5:$B$196",TRUE),Planif!$B270)&gt;=VALUE(RIGHT(V$2,1)),INDEX(INDIRECT($A270&amp;"!$X$5:$X$196",TRUE),MATCH(Planif!$B270,INDIRECT($A270&amp;"!$B$5:$B$196",TRUE),0)+RIGHT(V$2,1)-1,1),""),"")</f>
        <v/>
      </c>
      <c r="X270" s="149" t="str">
        <f ca="1">IFERROR(IF(COUNTIF(INDIRECT($A270&amp;"!$B$5:$B$196",TRUE),Planif!$B270)&gt;=VALUE(RIGHT(V$2,1)),INDEX(INDIRECT($A270&amp;"!$Y$5:$Y$196",TRUE),MATCH(Planif!$B270,INDIRECT($A270&amp;"!$B$5:$B$196",TRUE),0)+RIGHT(V$2,1)-1,1),""),"")</f>
        <v/>
      </c>
      <c r="Y270" s="256"/>
      <c r="Z270" s="153"/>
      <c r="AA270" s="21"/>
    </row>
    <row r="271" spans="1:27" s="455" customFormat="1" ht="15" customHeight="1" x14ac:dyDescent="0.2">
      <c r="A271" s="459" t="str">
        <f t="shared" si="31"/>
        <v>Sept_Oct</v>
      </c>
      <c r="B271" s="197">
        <f t="shared" si="30"/>
        <v>44464</v>
      </c>
      <c r="C271" s="145">
        <f t="shared" si="28"/>
        <v>44464</v>
      </c>
      <c r="D271" s="146">
        <f t="shared" si="29"/>
        <v>44464</v>
      </c>
      <c r="E271" s="240" t="str">
        <f t="shared" ca="1" si="32"/>
        <v/>
      </c>
      <c r="F271" s="33" t="str">
        <f t="shared" ca="1" si="33"/>
        <v/>
      </c>
      <c r="G271" s="427" t="str">
        <f ca="1">IFERROR(INDEX(INDIRECT($A271&amp;"!$A$5:$A$200",TRUE),MATCH(Planif!$B271,INDIRECT($A271&amp;"!$B$5:$B$200",TRUE),0)+RIGHT(G$2,1)-1,1),"")</f>
        <v>Run 2 Run Carouge</v>
      </c>
      <c r="H271" s="138">
        <f ca="1">IFERROR(INDEX(INDIRECT($A271&amp;"!$X$5:$X$200",TRUE),MATCH(Planif!$B271,INDIRECT($A271&amp;"!$B$5:$B$200",TRUE),0)+RIGHT(G$2,1)-1,1),"")</f>
        <v>14</v>
      </c>
      <c r="I271" s="139">
        <f ca="1">IFERROR(INDEX(INDIRECT($A271&amp;"!$Y$5:$Y$200",TRUE),MATCH(Planif!$B271,INDIRECT($A271&amp;"!$B$5:$B$200",TRUE),0)+RIGHT(G$2,1)-1,1),"")</f>
        <v>14</v>
      </c>
      <c r="J271" s="255"/>
      <c r="K271" s="140"/>
      <c r="L271" s="427" t="str">
        <f ca="1">IFERROR(IF(COUNTIF(INDIRECT($A271&amp;"!$B$5:$B$196",TRUE),Planif!$B271)&gt;=VALUE(RIGHT(L$2,1)),INDEX(INDIRECT($A271&amp;"!$A$5:$A$196",TRUE),MATCH(Planif!$B271,INDIRECT($A271&amp;"!$B$5:$B$196",TRUE),0)+RIGHT(L$2,1)-1,1),""),"")</f>
        <v>Royaume du WEB</v>
      </c>
      <c r="M271" s="141">
        <f ca="1">IFERROR(IF(COUNTIF(INDIRECT($A271&amp;"!$B$5:$B$196",TRUE),Planif!$B271)&gt;=VALUE(RIGHT(L$2,1)),INDEX(INDIRECT($A271&amp;"!$X$5:$X$196",TRUE),MATCH(Planif!$B271,INDIRECT($A271&amp;"!$B$5:$B$196",TRUE),0)+RIGHT(L$2,1)-1,1),""),"")</f>
        <v>5</v>
      </c>
      <c r="N271" s="139">
        <f ca="1">IFERROR(IF(COUNTIF(INDIRECT($A271&amp;"!$B$5:$B$196",TRUE),Planif!$B271)&gt;=VALUE(RIGHT(L$2,1)),INDEX(INDIRECT($A271&amp;"!$Y$5:$Y$196",TRUE),MATCH(Planif!$B271,INDIRECT($A271&amp;"!$B$5:$B$196",TRUE),0)+RIGHT(L$2,1)-1,1),""),"")</f>
        <v>3</v>
      </c>
      <c r="O271" s="255"/>
      <c r="P271" s="142"/>
      <c r="Q271" s="137" t="str">
        <f ca="1">IFERROR(IF(COUNTIF(INDIRECT($A271&amp;"!$B$5:$B$196",TRUE),Planif!$B271)&gt;=VALUE(RIGHT(Q$2,1)),INDEX(INDIRECT($A271&amp;"!$A$5:$A$196",TRUE),MATCH(Planif!$B271,INDIRECT($A271&amp;"!$B$5:$B$196",TRUE),0)+RIGHT(Q$2,1)-1,1),""),"")</f>
        <v xml:space="preserve">La ville est à vous - Pâquis </v>
      </c>
      <c r="R271" s="138">
        <f ca="1">IFERROR(IF(COUNTIF(INDIRECT($A271&amp;"!$B$5:$B$196",TRUE),Planif!$B271)&gt;=VALUE(RIGHT(Q$2,1)),INDEX(INDIRECT($A271&amp;"!$X$5:$X$196",TRUE),MATCH(Planif!$B271,INDIRECT($A271&amp;"!$B$5:$B$196",TRUE),0)+RIGHT(Q$2,1)-1,1),""),"")</f>
        <v>0</v>
      </c>
      <c r="S271" s="139">
        <f ca="1">IFERROR(IF(COUNTIF(INDIRECT($A271&amp;"!$B$5:$B$196",TRUE),Planif!$B271)&gt;=VALUE(RIGHT(Q$2,1)),INDEX(INDIRECT($A271&amp;"!$Y$5:$Y$196",TRUE),MATCH(Planif!$B271,INDIRECT($A271&amp;"!$B$5:$B$196",TRUE),0)+RIGHT(Q$2,1)-1,1),""),"")</f>
        <v>0</v>
      </c>
      <c r="T271" s="255"/>
      <c r="U271" s="140"/>
      <c r="V271" s="137" t="str">
        <f ca="1">IFERROR(IF(COUNTIF(INDIRECT($A271&amp;"!$B$5:$B$196",TRUE),Planif!$B271)&gt;=VALUE(RIGHT(V$2,1)),INDEX(INDIRECT($A271&amp;"!$A$5:$A$196",TRUE),MATCH(Planif!$B271,INDIRECT($A271&amp;"!$B$5:$B$196",TRUE),0)+RIGHT(V$2,1)-1,1),""),"")</f>
        <v/>
      </c>
      <c r="W271" s="141" t="str">
        <f ca="1">IFERROR(IF(COUNTIF(INDIRECT($A271&amp;"!$B$5:$B$196",TRUE),Planif!$B271)&gt;=VALUE(RIGHT(V$2,1)),INDEX(INDIRECT($A271&amp;"!$X$5:$X$196",TRUE),MATCH(Planif!$B271,INDIRECT($A271&amp;"!$B$5:$B$196",TRUE),0)+RIGHT(V$2,1)-1,1),""),"")</f>
        <v/>
      </c>
      <c r="X271" s="139" t="str">
        <f ca="1">IFERROR(IF(COUNTIF(INDIRECT($A271&amp;"!$B$5:$B$196",TRUE),Planif!$B271)&gt;=VALUE(RIGHT(V$2,1)),INDEX(INDIRECT($A271&amp;"!$Y$5:$Y$196",TRUE),MATCH(Planif!$B271,INDIRECT($A271&amp;"!$B$5:$B$196",TRUE),0)+RIGHT(V$2,1)-1,1),""),"")</f>
        <v/>
      </c>
      <c r="Y271" s="255"/>
      <c r="Z271" s="143"/>
      <c r="AA271" s="21"/>
    </row>
    <row r="272" spans="1:27" s="455" customFormat="1" ht="15" customHeight="1" x14ac:dyDescent="0.2">
      <c r="A272" s="459" t="str">
        <f t="shared" si="31"/>
        <v>Sept_Oct</v>
      </c>
      <c r="B272" s="197">
        <f t="shared" si="30"/>
        <v>44465</v>
      </c>
      <c r="C272" s="145">
        <f t="shared" si="28"/>
        <v>44465</v>
      </c>
      <c r="D272" s="146">
        <f t="shared" si="29"/>
        <v>44465</v>
      </c>
      <c r="E272" s="241" t="str">
        <f t="shared" ca="1" si="32"/>
        <v/>
      </c>
      <c r="F272" s="249" t="str">
        <f t="shared" ca="1" si="33"/>
        <v/>
      </c>
      <c r="G272" s="428" t="str">
        <f ca="1">IFERROR(INDEX(INDIRECT($A272&amp;"!$A$5:$A$200",TRUE),MATCH(Planif!$B272,INDIRECT($A272&amp;"!$B$5:$B$200",TRUE),0)+RIGHT(G$2,1)-1,1),"")</f>
        <v>Distinguished Gentleman's Ride</v>
      </c>
      <c r="H272" s="214">
        <f ca="1">IFERROR(INDEX(INDIRECT($A272&amp;"!$X$5:$X$200",TRUE),MATCH(Planif!$B272,INDIRECT($A272&amp;"!$B$5:$B$200",TRUE),0)+RIGHT(G$2,1)-1,1),"")</f>
        <v>0</v>
      </c>
      <c r="I272" s="215">
        <f ca="1">IFERROR(INDEX(INDIRECT($A272&amp;"!$Y$5:$Y$200",TRUE),MATCH(Planif!$B272,INDIRECT($A272&amp;"!$B$5:$B$200",TRUE),0)+RIGHT(G$2,1)-1,1),"")</f>
        <v>0</v>
      </c>
      <c r="J272" s="264"/>
      <c r="K272" s="150"/>
      <c r="L272" s="428" t="str">
        <f ca="1">IFERROR(IF(COUNTIF(INDIRECT($A272&amp;"!$B$5:$B$196",TRUE),Planif!$B272)&gt;=VALUE(RIGHT(L$2,1)),INDEX(INDIRECT($A272&amp;"!$A$5:$A$196",TRUE),MATCH(Planif!$B272,INDIRECT($A272&amp;"!$B$5:$B$196",TRUE),0)+RIGHT(L$2,1)-1,1),""),"")</f>
        <v/>
      </c>
      <c r="M272" s="216" t="str">
        <f ca="1">IFERROR(IF(COUNTIF(INDIRECT($A272&amp;"!$B$5:$B$196",TRUE),Planif!$B272)&gt;=VALUE(RIGHT(L$2,1)),INDEX(INDIRECT($A272&amp;"!$X$5:$X$196",TRUE),MATCH(Planif!$B272,INDIRECT($A272&amp;"!$B$5:$B$196",TRUE),0)+RIGHT(L$2,1)-1,1),""),"")</f>
        <v/>
      </c>
      <c r="N272" s="215" t="str">
        <f ca="1">IFERROR(IF(COUNTIF(INDIRECT($A272&amp;"!$B$5:$B$196",TRUE),Planif!$B272)&gt;=VALUE(RIGHT(L$2,1)),INDEX(INDIRECT($A272&amp;"!$Y$5:$Y$196",TRUE),MATCH(Planif!$B272,INDIRECT($A272&amp;"!$B$5:$B$196",TRUE),0)+RIGHT(L$2,1)-1,1),""),"")</f>
        <v/>
      </c>
      <c r="O272" s="264"/>
      <c r="P272" s="152"/>
      <c r="Q272" s="147" t="str">
        <f ca="1">IFERROR(IF(COUNTIF(INDIRECT($A272&amp;"!$B$5:$B$196",TRUE),Planif!$B272)&gt;=VALUE(RIGHT(Q$2,1)),INDEX(INDIRECT($A272&amp;"!$A$5:$A$196",TRUE),MATCH(Planif!$B272,INDIRECT($A272&amp;"!$B$5:$B$196",TRUE),0)+RIGHT(Q$2,1)-1,1),""),"")</f>
        <v/>
      </c>
      <c r="R272" s="214" t="str">
        <f ca="1">IFERROR(IF(COUNTIF(INDIRECT($A272&amp;"!$B$5:$B$196",TRUE),Planif!$B272)&gt;=VALUE(RIGHT(Q$2,1)),INDEX(INDIRECT($A272&amp;"!$X$5:$X$196",TRUE),MATCH(Planif!$B272,INDIRECT($A272&amp;"!$B$5:$B$196",TRUE),0)+RIGHT(Q$2,1)-1,1),""),"")</f>
        <v/>
      </c>
      <c r="S272" s="215" t="str">
        <f ca="1">IFERROR(IF(COUNTIF(INDIRECT($A272&amp;"!$B$5:$B$196",TRUE),Planif!$B272)&gt;=VALUE(RIGHT(Q$2,1)),INDEX(INDIRECT($A272&amp;"!$Y$5:$Y$196",TRUE),MATCH(Planif!$B272,INDIRECT($A272&amp;"!$B$5:$B$196",TRUE),0)+RIGHT(Q$2,1)-1,1),""),"")</f>
        <v/>
      </c>
      <c r="T272" s="264"/>
      <c r="U272" s="150"/>
      <c r="V272" s="147" t="str">
        <f ca="1">IFERROR(IF(COUNTIF(INDIRECT($A272&amp;"!$B$5:$B$196",TRUE),Planif!$B272)&gt;=VALUE(RIGHT(V$2,1)),INDEX(INDIRECT($A272&amp;"!$A$5:$A$196",TRUE),MATCH(Planif!$B272,INDIRECT($A272&amp;"!$B$5:$B$196",TRUE),0)+RIGHT(V$2,1)-1,1),""),"")</f>
        <v/>
      </c>
      <c r="W272" s="216" t="str">
        <f ca="1">IFERROR(IF(COUNTIF(INDIRECT($A272&amp;"!$B$5:$B$196",TRUE),Planif!$B272)&gt;=VALUE(RIGHT(V$2,1)),INDEX(INDIRECT($A272&amp;"!$X$5:$X$196",TRUE),MATCH(Planif!$B272,INDIRECT($A272&amp;"!$B$5:$B$196",TRUE),0)+RIGHT(V$2,1)-1,1),""),"")</f>
        <v/>
      </c>
      <c r="X272" s="215" t="str">
        <f ca="1">IFERROR(IF(COUNTIF(INDIRECT($A272&amp;"!$B$5:$B$196",TRUE),Planif!$B272)&gt;=VALUE(RIGHT(V$2,1)),INDEX(INDIRECT($A272&amp;"!$Y$5:$Y$196",TRUE),MATCH(Planif!$B272,INDIRECT($A272&amp;"!$B$5:$B$196",TRUE),0)+RIGHT(V$2,1)-1,1),""),"")</f>
        <v/>
      </c>
      <c r="Y272" s="264"/>
      <c r="Z272" s="153"/>
      <c r="AA272" s="21"/>
    </row>
    <row r="273" spans="1:27" s="455" customFormat="1" ht="15" customHeight="1" x14ac:dyDescent="0.2">
      <c r="A273" s="459" t="str">
        <f t="shared" si="31"/>
        <v>Sept_Oct</v>
      </c>
      <c r="B273" s="197">
        <f t="shared" si="30"/>
        <v>44466</v>
      </c>
      <c r="C273" s="145">
        <f t="shared" si="28"/>
        <v>44466</v>
      </c>
      <c r="D273" s="146">
        <f t="shared" si="29"/>
        <v>44466</v>
      </c>
      <c r="E273" s="240" t="str">
        <f t="shared" ca="1" si="32"/>
        <v/>
      </c>
      <c r="F273" s="33" t="str">
        <f t="shared" ca="1" si="33"/>
        <v/>
      </c>
      <c r="G273" s="427" t="str">
        <f ca="1">IFERROR(INDEX(INDIRECT($A273&amp;"!$A$5:$A$200",TRUE),MATCH(Planif!$B273,INDIRECT($A273&amp;"!$B$5:$B$200",TRUE),0)+RIGHT(G$2,1)-1,1),"")</f>
        <v/>
      </c>
      <c r="H273" s="138" t="str">
        <f ca="1">IFERROR(INDEX(INDIRECT($A273&amp;"!$X$5:$X$200",TRUE),MATCH(Planif!$B273,INDIRECT($A273&amp;"!$B$5:$B$200",TRUE),0)+RIGHT(G$2,1)-1,1),"")</f>
        <v/>
      </c>
      <c r="I273" s="139" t="str">
        <f ca="1">IFERROR(INDEX(INDIRECT($A273&amp;"!$Y$5:$Y$200",TRUE),MATCH(Planif!$B273,INDIRECT($A273&amp;"!$B$5:$B$200",TRUE),0)+RIGHT(G$2,1)-1,1),"")</f>
        <v/>
      </c>
      <c r="J273" s="255"/>
      <c r="K273" s="140"/>
      <c r="L273" s="427" t="str">
        <f ca="1">IFERROR(IF(COUNTIF(INDIRECT($A273&amp;"!$B$5:$B$196",TRUE),Planif!$B273)&gt;=VALUE(RIGHT(L$2,1)),INDEX(INDIRECT($A273&amp;"!$A$5:$A$196",TRUE),MATCH(Planif!$B273,INDIRECT($A273&amp;"!$B$5:$B$196",TRUE),0)+RIGHT(L$2,1)-1,1),""),"")</f>
        <v/>
      </c>
      <c r="M273" s="141" t="str">
        <f ca="1">IFERROR(IF(COUNTIF(INDIRECT($A273&amp;"!$B$5:$B$196",TRUE),Planif!$B273)&gt;=VALUE(RIGHT(L$2,1)),INDEX(INDIRECT($A273&amp;"!$X$5:$X$196",TRUE),MATCH(Planif!$B273,INDIRECT($A273&amp;"!$B$5:$B$196",TRUE),0)+RIGHT(L$2,1)-1,1),""),"")</f>
        <v/>
      </c>
      <c r="N273" s="139" t="str">
        <f ca="1">IFERROR(IF(COUNTIF(INDIRECT($A273&amp;"!$B$5:$B$196",TRUE),Planif!$B273)&gt;=VALUE(RIGHT(L$2,1)),INDEX(INDIRECT($A273&amp;"!$Y$5:$Y$196",TRUE),MATCH(Planif!$B273,INDIRECT($A273&amp;"!$B$5:$B$196",TRUE),0)+RIGHT(L$2,1)-1,1),""),"")</f>
        <v/>
      </c>
      <c r="O273" s="255"/>
      <c r="P273" s="142"/>
      <c r="Q273" s="137" t="str">
        <f ca="1">IFERROR(IF(COUNTIF(INDIRECT($A273&amp;"!$B$5:$B$196",TRUE),Planif!$B273)&gt;=VALUE(RIGHT(Q$2,1)),INDEX(INDIRECT($A273&amp;"!$A$5:$A$196",TRUE),MATCH(Planif!$B273,INDIRECT($A273&amp;"!$B$5:$B$196",TRUE),0)+RIGHT(Q$2,1)-1,1),""),"")</f>
        <v/>
      </c>
      <c r="R273" s="138" t="str">
        <f ca="1">IFERROR(IF(COUNTIF(INDIRECT($A273&amp;"!$B$5:$B$196",TRUE),Planif!$B273)&gt;=VALUE(RIGHT(Q$2,1)),INDEX(INDIRECT($A273&amp;"!$X$5:$X$196",TRUE),MATCH(Planif!$B273,INDIRECT($A273&amp;"!$B$5:$B$196",TRUE),0)+RIGHT(Q$2,1)-1,1),""),"")</f>
        <v/>
      </c>
      <c r="S273" s="139" t="str">
        <f ca="1">IFERROR(IF(COUNTIF(INDIRECT($A273&amp;"!$B$5:$B$196",TRUE),Planif!$B273)&gt;=VALUE(RIGHT(Q$2,1)),INDEX(INDIRECT($A273&amp;"!$Y$5:$Y$196",TRUE),MATCH(Planif!$B273,INDIRECT($A273&amp;"!$B$5:$B$196",TRUE),0)+RIGHT(Q$2,1)-1,1),""),"")</f>
        <v/>
      </c>
      <c r="T273" s="255"/>
      <c r="U273" s="140"/>
      <c r="V273" s="137" t="str">
        <f ca="1">IFERROR(IF(COUNTIF(INDIRECT($A273&amp;"!$B$5:$B$196",TRUE),Planif!$B273)&gt;=VALUE(RIGHT(V$2,1)),INDEX(INDIRECT($A273&amp;"!$A$5:$A$196",TRUE),MATCH(Planif!$B273,INDIRECT($A273&amp;"!$B$5:$B$196",TRUE),0)+RIGHT(V$2,1)-1,1),""),"")</f>
        <v/>
      </c>
      <c r="W273" s="141" t="str">
        <f ca="1">IFERROR(IF(COUNTIF(INDIRECT($A273&amp;"!$B$5:$B$196",TRUE),Planif!$B273)&gt;=VALUE(RIGHT(V$2,1)),INDEX(INDIRECT($A273&amp;"!$X$5:$X$196",TRUE),MATCH(Planif!$B273,INDIRECT($A273&amp;"!$B$5:$B$196",TRUE),0)+RIGHT(V$2,1)-1,1),""),"")</f>
        <v/>
      </c>
      <c r="X273" s="139" t="str">
        <f ca="1">IFERROR(IF(COUNTIF(INDIRECT($A273&amp;"!$B$5:$B$196",TRUE),Planif!$B273)&gt;=VALUE(RIGHT(V$2,1)),INDEX(INDIRECT($A273&amp;"!$Y$5:$Y$196",TRUE),MATCH(Planif!$B273,INDIRECT($A273&amp;"!$B$5:$B$196",TRUE),0)+RIGHT(V$2,1)-1,1),""),"")</f>
        <v/>
      </c>
      <c r="Y273" s="255"/>
      <c r="Z273" s="143"/>
      <c r="AA273" s="21"/>
    </row>
    <row r="274" spans="1:27" s="455" customFormat="1" ht="15" customHeight="1" x14ac:dyDescent="0.2">
      <c r="A274" s="459" t="str">
        <f t="shared" si="31"/>
        <v>Sept_Oct</v>
      </c>
      <c r="B274" s="197">
        <f t="shared" si="30"/>
        <v>44467</v>
      </c>
      <c r="C274" s="145">
        <f t="shared" si="28"/>
        <v>44467</v>
      </c>
      <c r="D274" s="146">
        <f t="shared" si="29"/>
        <v>44467</v>
      </c>
      <c r="E274" s="241" t="str">
        <f t="shared" ca="1" si="32"/>
        <v/>
      </c>
      <c r="F274" s="249" t="str">
        <f t="shared" ca="1" si="33"/>
        <v/>
      </c>
      <c r="G274" s="428" t="str">
        <f ca="1">IFERROR(INDEX(INDIRECT($A274&amp;"!$A$5:$A$200",TRUE),MATCH(Planif!$B274,INDIRECT($A274&amp;"!$B$5:$B$200",TRUE),0)+RIGHT(G$2,1)-1,1),"")</f>
        <v/>
      </c>
      <c r="H274" s="214" t="str">
        <f ca="1">IFERROR(INDEX(INDIRECT($A274&amp;"!$X$5:$X$200",TRUE),MATCH(Planif!$B274,INDIRECT($A274&amp;"!$B$5:$B$200",TRUE),0)+RIGHT(G$2,1)-1,1),"")</f>
        <v/>
      </c>
      <c r="I274" s="215" t="str">
        <f ca="1">IFERROR(INDEX(INDIRECT($A274&amp;"!$Y$5:$Y$200",TRUE),MATCH(Planif!$B274,INDIRECT($A274&amp;"!$B$5:$B$200",TRUE),0)+RIGHT(G$2,1)-1,1),"")</f>
        <v/>
      </c>
      <c r="J274" s="264"/>
      <c r="K274" s="150"/>
      <c r="L274" s="428" t="str">
        <f ca="1">IFERROR(IF(COUNTIF(INDIRECT($A274&amp;"!$B$5:$B$196",TRUE),Planif!$B274)&gt;=VALUE(RIGHT(L$2,1)),INDEX(INDIRECT($A274&amp;"!$A$5:$A$196",TRUE),MATCH(Planif!$B274,INDIRECT($A274&amp;"!$B$5:$B$196",TRUE),0)+RIGHT(L$2,1)-1,1),""),"")</f>
        <v/>
      </c>
      <c r="M274" s="216" t="str">
        <f ca="1">IFERROR(IF(COUNTIF(INDIRECT($A274&amp;"!$B$5:$B$196",TRUE),Planif!$B274)&gt;=VALUE(RIGHT(L$2,1)),INDEX(INDIRECT($A274&amp;"!$X$5:$X$196",TRUE),MATCH(Planif!$B274,INDIRECT($A274&amp;"!$B$5:$B$196",TRUE),0)+RIGHT(L$2,1)-1,1),""),"")</f>
        <v/>
      </c>
      <c r="N274" s="215" t="str">
        <f ca="1">IFERROR(IF(COUNTIF(INDIRECT($A274&amp;"!$B$5:$B$196",TRUE),Planif!$B274)&gt;=VALUE(RIGHT(L$2,1)),INDEX(INDIRECT($A274&amp;"!$Y$5:$Y$196",TRUE),MATCH(Planif!$B274,INDIRECT($A274&amp;"!$B$5:$B$196",TRUE),0)+RIGHT(L$2,1)-1,1),""),"")</f>
        <v/>
      </c>
      <c r="O274" s="264"/>
      <c r="P274" s="152"/>
      <c r="Q274" s="147" t="str">
        <f ca="1">IFERROR(IF(COUNTIF(INDIRECT($A274&amp;"!$B$5:$B$196",TRUE),Planif!$B274)&gt;=VALUE(RIGHT(Q$2,1)),INDEX(INDIRECT($A274&amp;"!$A$5:$A$196",TRUE),MATCH(Planif!$B274,INDIRECT($A274&amp;"!$B$5:$B$196",TRUE),0)+RIGHT(Q$2,1)-1,1),""),"")</f>
        <v/>
      </c>
      <c r="R274" s="214" t="str">
        <f ca="1">IFERROR(IF(COUNTIF(INDIRECT($A274&amp;"!$B$5:$B$196",TRUE),Planif!$B274)&gt;=VALUE(RIGHT(Q$2,1)),INDEX(INDIRECT($A274&amp;"!$X$5:$X$196",TRUE),MATCH(Planif!$B274,INDIRECT($A274&amp;"!$B$5:$B$196",TRUE),0)+RIGHT(Q$2,1)-1,1),""),"")</f>
        <v/>
      </c>
      <c r="S274" s="215" t="str">
        <f ca="1">IFERROR(IF(COUNTIF(INDIRECT($A274&amp;"!$B$5:$B$196",TRUE),Planif!$B274)&gt;=VALUE(RIGHT(Q$2,1)),INDEX(INDIRECT($A274&amp;"!$Y$5:$Y$196",TRUE),MATCH(Planif!$B274,INDIRECT($A274&amp;"!$B$5:$B$196",TRUE),0)+RIGHT(Q$2,1)-1,1),""),"")</f>
        <v/>
      </c>
      <c r="T274" s="264"/>
      <c r="U274" s="150"/>
      <c r="V274" s="147" t="str">
        <f ca="1">IFERROR(IF(COUNTIF(INDIRECT($A274&amp;"!$B$5:$B$196",TRUE),Planif!$B274)&gt;=VALUE(RIGHT(V$2,1)),INDEX(INDIRECT($A274&amp;"!$A$5:$A$196",TRUE),MATCH(Planif!$B274,INDIRECT($A274&amp;"!$B$5:$B$196",TRUE),0)+RIGHT(V$2,1)-1,1),""),"")</f>
        <v/>
      </c>
      <c r="W274" s="216" t="str">
        <f ca="1">IFERROR(IF(COUNTIF(INDIRECT($A274&amp;"!$B$5:$B$196",TRUE),Planif!$B274)&gt;=VALUE(RIGHT(V$2,1)),INDEX(INDIRECT($A274&amp;"!$X$5:$X$196",TRUE),MATCH(Planif!$B274,INDIRECT($A274&amp;"!$B$5:$B$196",TRUE),0)+RIGHT(V$2,1)-1,1),""),"")</f>
        <v/>
      </c>
      <c r="X274" s="215" t="str">
        <f ca="1">IFERROR(IF(COUNTIF(INDIRECT($A274&amp;"!$B$5:$B$196",TRUE),Planif!$B274)&gt;=VALUE(RIGHT(V$2,1)),INDEX(INDIRECT($A274&amp;"!$Y$5:$Y$196",TRUE),MATCH(Planif!$B274,INDIRECT($A274&amp;"!$B$5:$B$196",TRUE),0)+RIGHT(V$2,1)-1,1),""),"")</f>
        <v/>
      </c>
      <c r="Y274" s="264"/>
      <c r="Z274" s="153"/>
      <c r="AA274" s="21"/>
    </row>
    <row r="275" spans="1:27" s="455" customFormat="1" ht="15" customHeight="1" x14ac:dyDescent="0.2">
      <c r="A275" s="459" t="str">
        <f t="shared" si="31"/>
        <v>Sept_Oct</v>
      </c>
      <c r="B275" s="197">
        <f t="shared" si="30"/>
        <v>44468</v>
      </c>
      <c r="C275" s="145">
        <f t="shared" si="28"/>
        <v>44468</v>
      </c>
      <c r="D275" s="146">
        <f t="shared" si="29"/>
        <v>44468</v>
      </c>
      <c r="E275" s="240" t="str">
        <f t="shared" ca="1" si="32"/>
        <v/>
      </c>
      <c r="F275" s="33" t="str">
        <f t="shared" ca="1" si="33"/>
        <v/>
      </c>
      <c r="G275" s="427" t="str">
        <f ca="1">IFERROR(INDEX(INDIRECT($A275&amp;"!$A$5:$A$200",TRUE),MATCH(Planif!$B275,INDIRECT($A275&amp;"!$B$5:$B$200",TRUE),0)+RIGHT(G$2,1)-1,1),"")</f>
        <v/>
      </c>
      <c r="H275" s="138" t="str">
        <f ca="1">IFERROR(INDEX(INDIRECT($A275&amp;"!$X$5:$X$200",TRUE),MATCH(Planif!$B275,INDIRECT($A275&amp;"!$B$5:$B$200",TRUE),0)+RIGHT(G$2,1)-1,1),"")</f>
        <v/>
      </c>
      <c r="I275" s="139" t="str">
        <f ca="1">IFERROR(INDEX(INDIRECT($A275&amp;"!$Y$5:$Y$200",TRUE),MATCH(Planif!$B275,INDIRECT($A275&amp;"!$B$5:$B$200",TRUE),0)+RIGHT(G$2,1)-1,1),"")</f>
        <v/>
      </c>
      <c r="J275" s="255"/>
      <c r="K275" s="140"/>
      <c r="L275" s="427" t="str">
        <f ca="1">IFERROR(IF(COUNTIF(INDIRECT($A275&amp;"!$B$5:$B$196",TRUE),Planif!$B275)&gt;=VALUE(RIGHT(L$2,1)),INDEX(INDIRECT($A275&amp;"!$A$5:$A$196",TRUE),MATCH(Planif!$B275,INDIRECT($A275&amp;"!$B$5:$B$196",TRUE),0)+RIGHT(L$2,1)-1,1),""),"")</f>
        <v/>
      </c>
      <c r="M275" s="141" t="str">
        <f ca="1">IFERROR(IF(COUNTIF(INDIRECT($A275&amp;"!$B$5:$B$196",TRUE),Planif!$B275)&gt;=VALUE(RIGHT(L$2,1)),INDEX(INDIRECT($A275&amp;"!$X$5:$X$196",TRUE),MATCH(Planif!$B275,INDIRECT($A275&amp;"!$B$5:$B$196",TRUE),0)+RIGHT(L$2,1)-1,1),""),"")</f>
        <v/>
      </c>
      <c r="N275" s="139" t="str">
        <f ca="1">IFERROR(IF(COUNTIF(INDIRECT($A275&amp;"!$B$5:$B$196",TRUE),Planif!$B275)&gt;=VALUE(RIGHT(L$2,1)),INDEX(INDIRECT($A275&amp;"!$Y$5:$Y$196",TRUE),MATCH(Planif!$B275,INDIRECT($A275&amp;"!$B$5:$B$196",TRUE),0)+RIGHT(L$2,1)-1,1),""),"")</f>
        <v/>
      </c>
      <c r="O275" s="255"/>
      <c r="P275" s="142"/>
      <c r="Q275" s="137" t="str">
        <f ca="1">IFERROR(IF(COUNTIF(INDIRECT($A275&amp;"!$B$5:$B$196",TRUE),Planif!$B275)&gt;=VALUE(RIGHT(Q$2,1)),INDEX(INDIRECT($A275&amp;"!$A$5:$A$196",TRUE),MATCH(Planif!$B275,INDIRECT($A275&amp;"!$B$5:$B$196",TRUE),0)+RIGHT(Q$2,1)-1,1),""),"")</f>
        <v/>
      </c>
      <c r="R275" s="138" t="str">
        <f ca="1">IFERROR(IF(COUNTIF(INDIRECT($A275&amp;"!$B$5:$B$196",TRUE),Planif!$B275)&gt;=VALUE(RIGHT(Q$2,1)),INDEX(INDIRECT($A275&amp;"!$X$5:$X$196",TRUE),MATCH(Planif!$B275,INDIRECT($A275&amp;"!$B$5:$B$196",TRUE),0)+RIGHT(Q$2,1)-1,1),""),"")</f>
        <v/>
      </c>
      <c r="S275" s="139" t="str">
        <f ca="1">IFERROR(IF(COUNTIF(INDIRECT($A275&amp;"!$B$5:$B$196",TRUE),Planif!$B275)&gt;=VALUE(RIGHT(Q$2,1)),INDEX(INDIRECT($A275&amp;"!$Y$5:$Y$196",TRUE),MATCH(Planif!$B275,INDIRECT($A275&amp;"!$B$5:$B$196",TRUE),0)+RIGHT(Q$2,1)-1,1),""),"")</f>
        <v/>
      </c>
      <c r="T275" s="255"/>
      <c r="U275" s="140"/>
      <c r="V275" s="137" t="str">
        <f ca="1">IFERROR(IF(COUNTIF(INDIRECT($A275&amp;"!$B$5:$B$196",TRUE),Planif!$B275)&gt;=VALUE(RIGHT(V$2,1)),INDEX(INDIRECT($A275&amp;"!$A$5:$A$196",TRUE),MATCH(Planif!$B275,INDIRECT($A275&amp;"!$B$5:$B$196",TRUE),0)+RIGHT(V$2,1)-1,1),""),"")</f>
        <v/>
      </c>
      <c r="W275" s="141" t="str">
        <f ca="1">IFERROR(IF(COUNTIF(INDIRECT($A275&amp;"!$B$5:$B$196",TRUE),Planif!$B275)&gt;=VALUE(RIGHT(V$2,1)),INDEX(INDIRECT($A275&amp;"!$X$5:$X$196",TRUE),MATCH(Planif!$B275,INDIRECT($A275&amp;"!$B$5:$B$196",TRUE),0)+RIGHT(V$2,1)-1,1),""),"")</f>
        <v/>
      </c>
      <c r="X275" s="139" t="str">
        <f ca="1">IFERROR(IF(COUNTIF(INDIRECT($A275&amp;"!$B$5:$B$196",TRUE),Planif!$B275)&gt;=VALUE(RIGHT(V$2,1)),INDEX(INDIRECT($A275&amp;"!$Y$5:$Y$196",TRUE),MATCH(Planif!$B275,INDIRECT($A275&amp;"!$B$5:$B$196",TRUE),0)+RIGHT(V$2,1)-1,1),""),"")</f>
        <v/>
      </c>
      <c r="Y275" s="255"/>
      <c r="Z275" s="143"/>
      <c r="AA275" s="21"/>
    </row>
    <row r="276" spans="1:27" s="455" customFormat="1" ht="15" customHeight="1" thickBot="1" x14ac:dyDescent="0.25">
      <c r="A276" s="459" t="str">
        <f t="shared" si="31"/>
        <v>Sept_Oct</v>
      </c>
      <c r="B276" s="198">
        <f>B275+1</f>
        <v>44469</v>
      </c>
      <c r="C276" s="217">
        <f>B276</f>
        <v>44469</v>
      </c>
      <c r="D276" s="218">
        <f>B276</f>
        <v>44469</v>
      </c>
      <c r="E276" s="47" t="str">
        <f t="shared" ca="1" si="32"/>
        <v/>
      </c>
      <c r="F276" s="42" t="str">
        <f t="shared" ca="1" si="33"/>
        <v/>
      </c>
      <c r="G276" s="437" t="str">
        <f ca="1">IFERROR(INDEX(INDIRECT($A276&amp;"!$A$5:$A$200",TRUE),MATCH(Planif!$B276,INDIRECT($A276&amp;"!$B$5:$B$200",TRUE),0)+RIGHT(G$2,1)-1,1),"")</f>
        <v/>
      </c>
      <c r="H276" s="220" t="str">
        <f ca="1">IFERROR(INDEX(INDIRECT($A276&amp;"!$X$5:$X$200",TRUE),MATCH(Planif!$B276,INDIRECT($A276&amp;"!$B$5:$B$200",TRUE),0)+RIGHT(G$2,1)-1,1),"")</f>
        <v/>
      </c>
      <c r="I276" s="221" t="str">
        <f ca="1">IFERROR(INDEX(INDIRECT($A276&amp;"!$Y$5:$Y$200",TRUE),MATCH(Planif!$B276,INDIRECT($A276&amp;"!$B$5:$B$200",TRUE),0)+RIGHT(G$2,1)-1,1),"")</f>
        <v/>
      </c>
      <c r="J276" s="265"/>
      <c r="K276" s="222"/>
      <c r="L276" s="437" t="str">
        <f ca="1">IFERROR(IF(COUNTIF(INDIRECT($A276&amp;"!$B$5:$B$196",TRUE),Planif!$B276)&gt;=VALUE(RIGHT(L$2,1)),INDEX(INDIRECT($A276&amp;"!$A$5:$A$196",TRUE),MATCH(Planif!$B276,INDIRECT($A276&amp;"!$B$5:$B$196",TRUE),0)+RIGHT(L$2,1)-1,1),""),"")</f>
        <v/>
      </c>
      <c r="M276" s="223" t="str">
        <f ca="1">IFERROR(IF(COUNTIF(INDIRECT($A276&amp;"!$B$5:$B$196",TRUE),Planif!$B276)&gt;=VALUE(RIGHT(L$2,1)),INDEX(INDIRECT($A276&amp;"!$X$5:$X$196",TRUE),MATCH(Planif!$B276,INDIRECT($A276&amp;"!$B$5:$B$196",TRUE),0)+RIGHT(L$2,1)-1,1),""),"")</f>
        <v/>
      </c>
      <c r="N276" s="221" t="str">
        <f ca="1">IFERROR(IF(COUNTIF(INDIRECT($A276&amp;"!$B$5:$B$196",TRUE),Planif!$B276)&gt;=VALUE(RIGHT(L$2,1)),INDEX(INDIRECT($A276&amp;"!$Y$5:$Y$196",TRUE),MATCH(Planif!$B276,INDIRECT($A276&amp;"!$B$5:$B$196",TRUE),0)+RIGHT(L$2,1)-1,1),""),"")</f>
        <v/>
      </c>
      <c r="O276" s="265"/>
      <c r="P276" s="224"/>
      <c r="Q276" s="219" t="str">
        <f ca="1">IFERROR(IF(COUNTIF(INDIRECT($A276&amp;"!$B$5:$B$196",TRUE),Planif!$B276)&gt;=VALUE(RIGHT(Q$2,1)),INDEX(INDIRECT($A276&amp;"!$A$5:$A$196",TRUE),MATCH(Planif!$B276,INDIRECT($A276&amp;"!$B$5:$B$196",TRUE),0)+RIGHT(Q$2,1)-1,1),""),"")</f>
        <v/>
      </c>
      <c r="R276" s="220" t="str">
        <f ca="1">IFERROR(IF(COUNTIF(INDIRECT($A276&amp;"!$B$5:$B$196",TRUE),Planif!$B276)&gt;=VALUE(RIGHT(Q$2,1)),INDEX(INDIRECT($A276&amp;"!$X$5:$X$196",TRUE),MATCH(Planif!$B276,INDIRECT($A276&amp;"!$B$5:$B$196",TRUE),0)+RIGHT(Q$2,1)-1,1),""),"")</f>
        <v/>
      </c>
      <c r="S276" s="221" t="str">
        <f ca="1">IFERROR(IF(COUNTIF(INDIRECT($A276&amp;"!$B$5:$B$196",TRUE),Planif!$B276)&gt;=VALUE(RIGHT(Q$2,1)),INDEX(INDIRECT($A276&amp;"!$Y$5:$Y$196",TRUE),MATCH(Planif!$B276,INDIRECT($A276&amp;"!$B$5:$B$196",TRUE),0)+RIGHT(Q$2,1)-1,1),""),"")</f>
        <v/>
      </c>
      <c r="T276" s="265"/>
      <c r="U276" s="222"/>
      <c r="V276" s="219" t="str">
        <f ca="1">IFERROR(IF(COUNTIF(INDIRECT($A276&amp;"!$B$5:$B$196",TRUE),Planif!$B276)&gt;=VALUE(RIGHT(V$2,1)),INDEX(INDIRECT($A276&amp;"!$A$5:$A$196",TRUE),MATCH(Planif!$B276,INDIRECT($A276&amp;"!$B$5:$B$196",TRUE),0)+RIGHT(V$2,1)-1,1),""),"")</f>
        <v/>
      </c>
      <c r="W276" s="223" t="str">
        <f ca="1">IFERROR(IF(COUNTIF(INDIRECT($A276&amp;"!$B$5:$B$196",TRUE),Planif!$B276)&gt;=VALUE(RIGHT(V$2,1)),INDEX(INDIRECT($A276&amp;"!$X$5:$X$196",TRUE),MATCH(Planif!$B276,INDIRECT($A276&amp;"!$B$5:$B$196",TRUE),0)+RIGHT(V$2,1)-1,1),""),"")</f>
        <v/>
      </c>
      <c r="X276" s="221" t="str">
        <f ca="1">IFERROR(IF(COUNTIF(INDIRECT($A276&amp;"!$B$5:$B$196",TRUE),Planif!$B276)&gt;=VALUE(RIGHT(V$2,1)),INDEX(INDIRECT($A276&amp;"!$Y$5:$Y$196",TRUE),MATCH(Planif!$B276,INDIRECT($A276&amp;"!$B$5:$B$196",TRUE),0)+RIGHT(V$2,1)-1,1),""),"")</f>
        <v/>
      </c>
      <c r="Y276" s="265"/>
      <c r="Z276" s="225"/>
      <c r="AA276" s="21"/>
    </row>
    <row r="277" spans="1:27" s="455" customFormat="1" ht="15" customHeight="1" thickTop="1" x14ac:dyDescent="0.2">
      <c r="A277" s="459" t="str">
        <f t="shared" si="31"/>
        <v>Sept_Oct</v>
      </c>
      <c r="B277" s="188">
        <f>B276+1</f>
        <v>44470</v>
      </c>
      <c r="C277" s="199">
        <f t="shared" ref="C277:C340" si="34">B277</f>
        <v>44470</v>
      </c>
      <c r="D277" s="189">
        <f t="shared" ref="D277:D340" si="35">B277</f>
        <v>44470</v>
      </c>
      <c r="E277" s="247" t="str">
        <f t="shared" ca="1" si="32"/>
        <v/>
      </c>
      <c r="F277" s="45" t="str">
        <f t="shared" ca="1" si="33"/>
        <v/>
      </c>
      <c r="G277" s="434" t="str">
        <f ca="1">IFERROR(INDEX(INDIRECT($A277&amp;"!$A$5:$A$200",TRUE),MATCH(Planif!$B277,INDIRECT($A277&amp;"!$B$5:$B$200",TRUE),0)+RIGHT(G$2,1)-1,1),"")</f>
        <v>Réservés (prévision)</v>
      </c>
      <c r="H277" s="191">
        <f ca="1">IFERROR(INDEX(INDIRECT($A277&amp;"!$X$5:$X$200",TRUE),MATCH(Planif!$B277,INDIRECT($A277&amp;"!$B$5:$B$200",TRUE),0)+RIGHT(G$2,1)-1,1),"")</f>
        <v>15</v>
      </c>
      <c r="I277" s="192">
        <f ca="1">IFERROR(INDEX(INDIRECT($A277&amp;"!$Y$5:$Y$200",TRUE),MATCH(Planif!$B277,INDIRECT($A277&amp;"!$B$5:$B$200",TRUE),0)+RIGHT(G$2,1)-1,1),"")</f>
        <v>15</v>
      </c>
      <c r="J277" s="261"/>
      <c r="K277" s="193"/>
      <c r="L277" s="434" t="str">
        <f ca="1">IFERROR(IF(COUNTIF(INDIRECT($A277&amp;"!$B$5:$B$196",TRUE),Planif!$B277)&gt;=VALUE(RIGHT(L$2,1)),INDEX(INDIRECT($A277&amp;"!$A$5:$A$196",TRUE),MATCH(Planif!$B277,INDIRECT($A277&amp;"!$B$5:$B$196",TRUE),0)+RIGHT(L$2,1)-1,1),""),"")</f>
        <v/>
      </c>
      <c r="M277" s="194" t="str">
        <f ca="1">IFERROR(IF(COUNTIF(INDIRECT($A277&amp;"!$B$5:$B$196",TRUE),Planif!$B277)&gt;=VALUE(RIGHT(L$2,1)),INDEX(INDIRECT($A277&amp;"!$X$5:$X$196",TRUE),MATCH(Planif!$B277,INDIRECT($A277&amp;"!$B$5:$B$196",TRUE),0)+RIGHT(L$2,1)-1,1),""),"")</f>
        <v/>
      </c>
      <c r="N277" s="192" t="str">
        <f ca="1">IFERROR(IF(COUNTIF(INDIRECT($A277&amp;"!$B$5:$B$196",TRUE),Planif!$B277)&gt;=VALUE(RIGHT(L$2,1)),INDEX(INDIRECT($A277&amp;"!$Y$5:$Y$196",TRUE),MATCH(Planif!$B277,INDIRECT($A277&amp;"!$B$5:$B$196",TRUE),0)+RIGHT(L$2,1)-1,1),""),"")</f>
        <v/>
      </c>
      <c r="O277" s="261"/>
      <c r="P277" s="195"/>
      <c r="Q277" s="190" t="str">
        <f ca="1">IFERROR(IF(COUNTIF(INDIRECT($A277&amp;"!$B$5:$B$196",TRUE),Planif!$B277)&gt;=VALUE(RIGHT(Q$2,1)),INDEX(INDIRECT($A277&amp;"!$A$5:$A$196",TRUE),MATCH(Planif!$B277,INDIRECT($A277&amp;"!$B$5:$B$196",TRUE),0)+RIGHT(Q$2,1)-1,1),""),"")</f>
        <v/>
      </c>
      <c r="R277" s="191" t="str">
        <f ca="1">IFERROR(IF(COUNTIF(INDIRECT($A277&amp;"!$B$5:$B$196",TRUE),Planif!$B277)&gt;=VALUE(RIGHT(Q$2,1)),INDEX(INDIRECT($A277&amp;"!$X$5:$X$196",TRUE),MATCH(Planif!$B277,INDIRECT($A277&amp;"!$B$5:$B$196",TRUE),0)+RIGHT(Q$2,1)-1,1),""),"")</f>
        <v/>
      </c>
      <c r="S277" s="192" t="str">
        <f ca="1">IFERROR(IF(COUNTIF(INDIRECT($A277&amp;"!$B$5:$B$196",TRUE),Planif!$B277)&gt;=VALUE(RIGHT(Q$2,1)),INDEX(INDIRECT($A277&amp;"!$Y$5:$Y$196",TRUE),MATCH(Planif!$B277,INDIRECT($A277&amp;"!$B$5:$B$196",TRUE),0)+RIGHT(Q$2,1)-1,1),""),"")</f>
        <v/>
      </c>
      <c r="T277" s="261"/>
      <c r="U277" s="193"/>
      <c r="V277" s="190" t="str">
        <f ca="1">IFERROR(IF(COUNTIF(INDIRECT($A277&amp;"!$B$5:$B$196",TRUE),Planif!$B277)&gt;=VALUE(RIGHT(V$2,1)),INDEX(INDIRECT($A277&amp;"!$A$5:$A$196",TRUE),MATCH(Planif!$B277,INDIRECT($A277&amp;"!$B$5:$B$196",TRUE),0)+RIGHT(V$2,1)-1,1),""),"")</f>
        <v/>
      </c>
      <c r="W277" s="194" t="str">
        <f ca="1">IFERROR(IF(COUNTIF(INDIRECT($A277&amp;"!$B$5:$B$196",TRUE),Planif!$B277)&gt;=VALUE(RIGHT(V$2,1)),INDEX(INDIRECT($A277&amp;"!$X$5:$X$196",TRUE),MATCH(Planif!$B277,INDIRECT($A277&amp;"!$B$5:$B$196",TRUE),0)+RIGHT(V$2,1)-1,1),""),"")</f>
        <v/>
      </c>
      <c r="X277" s="192" t="str">
        <f ca="1">IFERROR(IF(COUNTIF(INDIRECT($A277&amp;"!$B$5:$B$196",TRUE),Planif!$B277)&gt;=VALUE(RIGHT(V$2,1)),INDEX(INDIRECT($A277&amp;"!$Y$5:$Y$196",TRUE),MATCH(Planif!$B277,INDIRECT($A277&amp;"!$B$5:$B$196",TRUE),0)+RIGHT(V$2,1)-1,1),""),"")</f>
        <v/>
      </c>
      <c r="Y277" s="261"/>
      <c r="Z277" s="196"/>
      <c r="AA277" s="21"/>
    </row>
    <row r="278" spans="1:27" s="455" customFormat="1" ht="15" customHeight="1" x14ac:dyDescent="0.2">
      <c r="A278" s="459" t="str">
        <f t="shared" si="31"/>
        <v>Sept_Oct</v>
      </c>
      <c r="B278" s="144">
        <f t="shared" ref="B278:B341" si="36">B277+1</f>
        <v>44471</v>
      </c>
      <c r="C278" s="145">
        <f t="shared" si="34"/>
        <v>44471</v>
      </c>
      <c r="D278" s="146">
        <f t="shared" si="35"/>
        <v>44471</v>
      </c>
      <c r="E278" s="241" t="str">
        <f t="shared" ca="1" si="32"/>
        <v/>
      </c>
      <c r="F278" s="34" t="str">
        <f t="shared" ca="1" si="33"/>
        <v/>
      </c>
      <c r="G278" s="428" t="str">
        <f ca="1">IFERROR(INDEX(INDIRECT($A278&amp;"!$A$5:$A$200",TRUE),MATCH(Planif!$B278,INDIRECT($A278&amp;"!$B$5:$B$200",TRUE),0)+RIGHT(G$2,1)-1,1),"")</f>
        <v>Fête Japonaise</v>
      </c>
      <c r="H278" s="148">
        <f ca="1">IFERROR(INDEX(INDIRECT($A278&amp;"!$X$5:$X$200",TRUE),MATCH(Planif!$B278,INDIRECT($A278&amp;"!$B$5:$B$200",TRUE),0)+RIGHT(G$2,1)-1,1),"")</f>
        <v>0</v>
      </c>
      <c r="I278" s="149">
        <f ca="1">IFERROR(INDEX(INDIRECT($A278&amp;"!$Y$5:$Y$200",TRUE),MATCH(Planif!$B278,INDIRECT($A278&amp;"!$B$5:$B$200",TRUE),0)+RIGHT(G$2,1)-1,1),"")</f>
        <v>0</v>
      </c>
      <c r="J278" s="256"/>
      <c r="K278" s="150"/>
      <c r="L278" s="428" t="str">
        <f ca="1">IFERROR(IF(COUNTIF(INDIRECT($A278&amp;"!$B$5:$B$196",TRUE),Planif!$B278)&gt;=VALUE(RIGHT(L$2,1)),INDEX(INDIRECT($A278&amp;"!$A$5:$A$196",TRUE),MATCH(Planif!$B278,INDIRECT($A278&amp;"!$B$5:$B$196",TRUE),0)+RIGHT(L$2,1)-1,1),""),"")</f>
        <v xml:space="preserve">La Ville est à vous - Eaux-Vives </v>
      </c>
      <c r="M278" s="151">
        <f ca="1">IFERROR(IF(COUNTIF(INDIRECT($A278&amp;"!$B$5:$B$196",TRUE),Planif!$B278)&gt;=VALUE(RIGHT(L$2,1)),INDEX(INDIRECT($A278&amp;"!$X$5:$X$196",TRUE),MATCH(Planif!$B278,INDIRECT($A278&amp;"!$B$5:$B$196",TRUE),0)+RIGHT(L$2,1)-1,1),""),"")</f>
        <v>0</v>
      </c>
      <c r="N278" s="149">
        <f ca="1">IFERROR(IF(COUNTIF(INDIRECT($A278&amp;"!$B$5:$B$196",TRUE),Planif!$B278)&gt;=VALUE(RIGHT(L$2,1)),INDEX(INDIRECT($A278&amp;"!$Y$5:$Y$196",TRUE),MATCH(Planif!$B278,INDIRECT($A278&amp;"!$B$5:$B$196",TRUE),0)+RIGHT(L$2,1)-1,1),""),"")</f>
        <v>0</v>
      </c>
      <c r="O278" s="256"/>
      <c r="P278" s="152"/>
      <c r="Q278" s="147" t="str">
        <f ca="1">IFERROR(IF(COUNTIF(INDIRECT($A278&amp;"!$B$5:$B$196",TRUE),Planif!$B278)&gt;=VALUE(RIGHT(Q$2,1)),INDEX(INDIRECT($A278&amp;"!$A$5:$A$196",TRUE),MATCH(Planif!$B278,INDIRECT($A278&amp;"!$B$5:$B$196",TRUE),0)+RIGHT(Q$2,1)-1,1),""),"")</f>
        <v/>
      </c>
      <c r="R278" s="148" t="str">
        <f ca="1">IFERROR(IF(COUNTIF(INDIRECT($A278&amp;"!$B$5:$B$196",TRUE),Planif!$B278)&gt;=VALUE(RIGHT(Q$2,1)),INDEX(INDIRECT($A278&amp;"!$X$5:$X$196",TRUE),MATCH(Planif!$B278,INDIRECT($A278&amp;"!$B$5:$B$196",TRUE),0)+RIGHT(Q$2,1)-1,1),""),"")</f>
        <v/>
      </c>
      <c r="S278" s="149" t="str">
        <f ca="1">IFERROR(IF(COUNTIF(INDIRECT($A278&amp;"!$B$5:$B$196",TRUE),Planif!$B278)&gt;=VALUE(RIGHT(Q$2,1)),INDEX(INDIRECT($A278&amp;"!$Y$5:$Y$196",TRUE),MATCH(Planif!$B278,INDIRECT($A278&amp;"!$B$5:$B$196",TRUE),0)+RIGHT(Q$2,1)-1,1),""),"")</f>
        <v/>
      </c>
      <c r="T278" s="256"/>
      <c r="U278" s="150"/>
      <c r="V278" s="147" t="str">
        <f ca="1">IFERROR(IF(COUNTIF(INDIRECT($A278&amp;"!$B$5:$B$196",TRUE),Planif!$B278)&gt;=VALUE(RIGHT(V$2,1)),INDEX(INDIRECT($A278&amp;"!$A$5:$A$196",TRUE),MATCH(Planif!$B278,INDIRECT($A278&amp;"!$B$5:$B$196",TRUE),0)+RIGHT(V$2,1)-1,1),""),"")</f>
        <v/>
      </c>
      <c r="W278" s="151" t="str">
        <f ca="1">IFERROR(IF(COUNTIF(INDIRECT($A278&amp;"!$B$5:$B$196",TRUE),Planif!$B278)&gt;=VALUE(RIGHT(V$2,1)),INDEX(INDIRECT($A278&amp;"!$X$5:$X$196",TRUE),MATCH(Planif!$B278,INDIRECT($A278&amp;"!$B$5:$B$196",TRUE),0)+RIGHT(V$2,1)-1,1),""),"")</f>
        <v/>
      </c>
      <c r="X278" s="149" t="str">
        <f ca="1">IFERROR(IF(COUNTIF(INDIRECT($A278&amp;"!$B$5:$B$196",TRUE),Planif!$B278)&gt;=VALUE(RIGHT(V$2,1)),INDEX(INDIRECT($A278&amp;"!$Y$5:$Y$196",TRUE),MATCH(Planif!$B278,INDIRECT($A278&amp;"!$B$5:$B$196",TRUE),0)+RIGHT(V$2,1)-1,1),""),"")</f>
        <v/>
      </c>
      <c r="Y278" s="256"/>
      <c r="Z278" s="153"/>
      <c r="AA278" s="21"/>
    </row>
    <row r="279" spans="1:27" s="455" customFormat="1" ht="15" customHeight="1" x14ac:dyDescent="0.2">
      <c r="A279" s="459" t="str">
        <f t="shared" si="31"/>
        <v>Sept_Oct</v>
      </c>
      <c r="B279" s="144">
        <f t="shared" si="36"/>
        <v>44472</v>
      </c>
      <c r="C279" s="145">
        <f t="shared" si="34"/>
        <v>44472</v>
      </c>
      <c r="D279" s="146">
        <f t="shared" si="35"/>
        <v>44472</v>
      </c>
      <c r="E279" s="240" t="str">
        <f t="shared" ca="1" si="32"/>
        <v/>
      </c>
      <c r="F279" s="33" t="str">
        <f t="shared" ca="1" si="33"/>
        <v/>
      </c>
      <c r="G279" s="427" t="str">
        <f ca="1">IFERROR(INDEX(INDIRECT($A279&amp;"!$A$5:$A$200",TRUE),MATCH(Planif!$B279,INDIRECT($A279&amp;"!$B$5:$B$200",TRUE),0)+RIGHT(G$2,1)-1,1),"")</f>
        <v/>
      </c>
      <c r="H279" s="138" t="str">
        <f ca="1">IFERROR(INDEX(INDIRECT($A279&amp;"!$X$5:$X$200",TRUE),MATCH(Planif!$B279,INDIRECT($A279&amp;"!$B$5:$B$200",TRUE),0)+RIGHT(G$2,1)-1,1),"")</f>
        <v/>
      </c>
      <c r="I279" s="139" t="str">
        <f ca="1">IFERROR(INDEX(INDIRECT($A279&amp;"!$Y$5:$Y$200",TRUE),MATCH(Planif!$B279,INDIRECT($A279&amp;"!$B$5:$B$200",TRUE),0)+RIGHT(G$2,1)-1,1),"")</f>
        <v/>
      </c>
      <c r="J279" s="255"/>
      <c r="K279" s="140"/>
      <c r="L279" s="427" t="str">
        <f ca="1">IFERROR(IF(COUNTIF(INDIRECT($A279&amp;"!$B$5:$B$196",TRUE),Planif!$B279)&gt;=VALUE(RIGHT(L$2,1)),INDEX(INDIRECT($A279&amp;"!$A$5:$A$196",TRUE),MATCH(Planif!$B279,INDIRECT($A279&amp;"!$B$5:$B$196",TRUE),0)+RIGHT(L$2,1)-1,1),""),"")</f>
        <v/>
      </c>
      <c r="M279" s="141" t="str">
        <f ca="1">IFERROR(IF(COUNTIF(INDIRECT($A279&amp;"!$B$5:$B$196",TRUE),Planif!$B279)&gt;=VALUE(RIGHT(L$2,1)),INDEX(INDIRECT($A279&amp;"!$X$5:$X$196",TRUE),MATCH(Planif!$B279,INDIRECT($A279&amp;"!$B$5:$B$196",TRUE),0)+RIGHT(L$2,1)-1,1),""),"")</f>
        <v/>
      </c>
      <c r="N279" s="139" t="str">
        <f ca="1">IFERROR(IF(COUNTIF(INDIRECT($A279&amp;"!$B$5:$B$196",TRUE),Planif!$B279)&gt;=VALUE(RIGHT(L$2,1)),INDEX(INDIRECT($A279&amp;"!$Y$5:$Y$196",TRUE),MATCH(Planif!$B279,INDIRECT($A279&amp;"!$B$5:$B$196",TRUE),0)+RIGHT(L$2,1)-1,1),""),"")</f>
        <v/>
      </c>
      <c r="O279" s="255"/>
      <c r="P279" s="142"/>
      <c r="Q279" s="137" t="str">
        <f ca="1">IFERROR(IF(COUNTIF(INDIRECT($A279&amp;"!$B$5:$B$196",TRUE),Planif!$B279)&gt;=VALUE(RIGHT(Q$2,1)),INDEX(INDIRECT($A279&amp;"!$A$5:$A$196",TRUE),MATCH(Planif!$B279,INDIRECT($A279&amp;"!$B$5:$B$196",TRUE),0)+RIGHT(Q$2,1)-1,1),""),"")</f>
        <v/>
      </c>
      <c r="R279" s="138" t="str">
        <f ca="1">IFERROR(IF(COUNTIF(INDIRECT($A279&amp;"!$B$5:$B$196",TRUE),Planif!$B279)&gt;=VALUE(RIGHT(Q$2,1)),INDEX(INDIRECT($A279&amp;"!$X$5:$X$196",TRUE),MATCH(Planif!$B279,INDIRECT($A279&amp;"!$B$5:$B$196",TRUE),0)+RIGHT(Q$2,1)-1,1),""),"")</f>
        <v/>
      </c>
      <c r="S279" s="139" t="str">
        <f ca="1">IFERROR(IF(COUNTIF(INDIRECT($A279&amp;"!$B$5:$B$196",TRUE),Planif!$B279)&gt;=VALUE(RIGHT(Q$2,1)),INDEX(INDIRECT($A279&amp;"!$Y$5:$Y$196",TRUE),MATCH(Planif!$B279,INDIRECT($A279&amp;"!$B$5:$B$196",TRUE),0)+RIGHT(Q$2,1)-1,1),""),"")</f>
        <v/>
      </c>
      <c r="T279" s="255"/>
      <c r="U279" s="140"/>
      <c r="V279" s="137" t="str">
        <f ca="1">IFERROR(IF(COUNTIF(INDIRECT($A279&amp;"!$B$5:$B$196",TRUE),Planif!$B279)&gt;=VALUE(RIGHT(V$2,1)),INDEX(INDIRECT($A279&amp;"!$A$5:$A$196",TRUE),MATCH(Planif!$B279,INDIRECT($A279&amp;"!$B$5:$B$196",TRUE),0)+RIGHT(V$2,1)-1,1),""),"")</f>
        <v/>
      </c>
      <c r="W279" s="141" t="str">
        <f ca="1">IFERROR(IF(COUNTIF(INDIRECT($A279&amp;"!$B$5:$B$196",TRUE),Planif!$B279)&gt;=VALUE(RIGHT(V$2,1)),INDEX(INDIRECT($A279&amp;"!$X$5:$X$196",TRUE),MATCH(Planif!$B279,INDIRECT($A279&amp;"!$B$5:$B$196",TRUE),0)+RIGHT(V$2,1)-1,1),""),"")</f>
        <v/>
      </c>
      <c r="X279" s="139" t="str">
        <f ca="1">IFERROR(IF(COUNTIF(INDIRECT($A279&amp;"!$B$5:$B$196",TRUE),Planif!$B279)&gt;=VALUE(RIGHT(V$2,1)),INDEX(INDIRECT($A279&amp;"!$Y$5:$Y$196",TRUE),MATCH(Planif!$B279,INDIRECT($A279&amp;"!$B$5:$B$196",TRUE),0)+RIGHT(V$2,1)-1,1),""),"")</f>
        <v/>
      </c>
      <c r="Y279" s="255"/>
      <c r="Z279" s="143"/>
      <c r="AA279" s="21"/>
    </row>
    <row r="280" spans="1:27" s="455" customFormat="1" ht="15" customHeight="1" x14ac:dyDescent="0.2">
      <c r="A280" s="459" t="str">
        <f t="shared" si="31"/>
        <v>Sept_Oct</v>
      </c>
      <c r="B280" s="144">
        <f t="shared" si="36"/>
        <v>44473</v>
      </c>
      <c r="C280" s="145">
        <f t="shared" si="34"/>
        <v>44473</v>
      </c>
      <c r="D280" s="146">
        <f t="shared" si="35"/>
        <v>44473</v>
      </c>
      <c r="E280" s="241" t="str">
        <f t="shared" ca="1" si="32"/>
        <v/>
      </c>
      <c r="F280" s="34" t="str">
        <f t="shared" ca="1" si="33"/>
        <v/>
      </c>
      <c r="G280" s="428" t="str">
        <f ca="1">IFERROR(INDEX(INDIRECT($A280&amp;"!$A$5:$A$200",TRUE),MATCH(Planif!$B280,INDIRECT($A280&amp;"!$B$5:$B$200",TRUE),0)+RIGHT(G$2,1)-1,1),"")</f>
        <v/>
      </c>
      <c r="H280" s="148" t="str">
        <f ca="1">IFERROR(INDEX(INDIRECT($A280&amp;"!$X$5:$X$200",TRUE),MATCH(Planif!$B280,INDIRECT($A280&amp;"!$B$5:$B$200",TRUE),0)+RIGHT(G$2,1)-1,1),"")</f>
        <v/>
      </c>
      <c r="I280" s="149" t="str">
        <f ca="1">IFERROR(INDEX(INDIRECT($A280&amp;"!$Y$5:$Y$200",TRUE),MATCH(Planif!$B280,INDIRECT($A280&amp;"!$B$5:$B$200",TRUE),0)+RIGHT(G$2,1)-1,1),"")</f>
        <v/>
      </c>
      <c r="J280" s="256"/>
      <c r="K280" s="150"/>
      <c r="L280" s="428" t="str">
        <f ca="1">IFERROR(IF(COUNTIF(INDIRECT($A280&amp;"!$B$5:$B$196",TRUE),Planif!$B280)&gt;=VALUE(RIGHT(L$2,1)),INDEX(INDIRECT($A280&amp;"!$A$5:$A$196",TRUE),MATCH(Planif!$B280,INDIRECT($A280&amp;"!$B$5:$B$196",TRUE),0)+RIGHT(L$2,1)-1,1),""),"")</f>
        <v/>
      </c>
      <c r="M280" s="151" t="str">
        <f ca="1">IFERROR(IF(COUNTIF(INDIRECT($A280&amp;"!$B$5:$B$196",TRUE),Planif!$B280)&gt;=VALUE(RIGHT(L$2,1)),INDEX(INDIRECT($A280&amp;"!$X$5:$X$196",TRUE),MATCH(Planif!$B280,INDIRECT($A280&amp;"!$B$5:$B$196",TRUE),0)+RIGHT(L$2,1)-1,1),""),"")</f>
        <v/>
      </c>
      <c r="N280" s="149" t="str">
        <f ca="1">IFERROR(IF(COUNTIF(INDIRECT($A280&amp;"!$B$5:$B$196",TRUE),Planif!$B280)&gt;=VALUE(RIGHT(L$2,1)),INDEX(INDIRECT($A280&amp;"!$Y$5:$Y$196",TRUE),MATCH(Planif!$B280,INDIRECT($A280&amp;"!$B$5:$B$196",TRUE),0)+RIGHT(L$2,1)-1,1),""),"")</f>
        <v/>
      </c>
      <c r="O280" s="256"/>
      <c r="P280" s="152"/>
      <c r="Q280" s="147" t="str">
        <f ca="1">IFERROR(IF(COUNTIF(INDIRECT($A280&amp;"!$B$5:$B$196",TRUE),Planif!$B280)&gt;=VALUE(RIGHT(Q$2,1)),INDEX(INDIRECT($A280&amp;"!$A$5:$A$196",TRUE),MATCH(Planif!$B280,INDIRECT($A280&amp;"!$B$5:$B$196",TRUE),0)+RIGHT(Q$2,1)-1,1),""),"")</f>
        <v/>
      </c>
      <c r="R280" s="148" t="str">
        <f ca="1">IFERROR(IF(COUNTIF(INDIRECT($A280&amp;"!$B$5:$B$196",TRUE),Planif!$B280)&gt;=VALUE(RIGHT(Q$2,1)),INDEX(INDIRECT($A280&amp;"!$X$5:$X$196",TRUE),MATCH(Planif!$B280,INDIRECT($A280&amp;"!$B$5:$B$196",TRUE),0)+RIGHT(Q$2,1)-1,1),""),"")</f>
        <v/>
      </c>
      <c r="S280" s="149" t="str">
        <f ca="1">IFERROR(IF(COUNTIF(INDIRECT($A280&amp;"!$B$5:$B$196",TRUE),Planif!$B280)&gt;=VALUE(RIGHT(Q$2,1)),INDEX(INDIRECT($A280&amp;"!$Y$5:$Y$196",TRUE),MATCH(Planif!$B280,INDIRECT($A280&amp;"!$B$5:$B$196",TRUE),0)+RIGHT(Q$2,1)-1,1),""),"")</f>
        <v/>
      </c>
      <c r="T280" s="256"/>
      <c r="U280" s="150"/>
      <c r="V280" s="147" t="str">
        <f ca="1">IFERROR(IF(COUNTIF(INDIRECT($A280&amp;"!$B$5:$B$196",TRUE),Planif!$B280)&gt;=VALUE(RIGHT(V$2,1)),INDEX(INDIRECT($A280&amp;"!$A$5:$A$196",TRUE),MATCH(Planif!$B280,INDIRECT($A280&amp;"!$B$5:$B$196",TRUE),0)+RIGHT(V$2,1)-1,1),""),"")</f>
        <v/>
      </c>
      <c r="W280" s="151" t="str">
        <f ca="1">IFERROR(IF(COUNTIF(INDIRECT($A280&amp;"!$B$5:$B$196",TRUE),Planif!$B280)&gt;=VALUE(RIGHT(V$2,1)),INDEX(INDIRECT($A280&amp;"!$X$5:$X$196",TRUE),MATCH(Planif!$B280,INDIRECT($A280&amp;"!$B$5:$B$196",TRUE),0)+RIGHT(V$2,1)-1,1),""),"")</f>
        <v/>
      </c>
      <c r="X280" s="149" t="str">
        <f ca="1">IFERROR(IF(COUNTIF(INDIRECT($A280&amp;"!$B$5:$B$196",TRUE),Planif!$B280)&gt;=VALUE(RIGHT(V$2,1)),INDEX(INDIRECT($A280&amp;"!$Y$5:$Y$196",TRUE),MATCH(Planif!$B280,INDIRECT($A280&amp;"!$B$5:$B$196",TRUE),0)+RIGHT(V$2,1)-1,1),""),"")</f>
        <v/>
      </c>
      <c r="Y280" s="256"/>
      <c r="Z280" s="153"/>
      <c r="AA280" s="21"/>
    </row>
    <row r="281" spans="1:27" s="455" customFormat="1" ht="15" customHeight="1" x14ac:dyDescent="0.2">
      <c r="A281" s="459" t="str">
        <f t="shared" si="31"/>
        <v>Sept_Oct</v>
      </c>
      <c r="B281" s="144">
        <f t="shared" si="36"/>
        <v>44474</v>
      </c>
      <c r="C281" s="145">
        <f t="shared" si="34"/>
        <v>44474</v>
      </c>
      <c r="D281" s="146">
        <f t="shared" si="35"/>
        <v>44474</v>
      </c>
      <c r="E281" s="240" t="str">
        <f t="shared" ca="1" si="32"/>
        <v/>
      </c>
      <c r="F281" s="33" t="str">
        <f t="shared" ca="1" si="33"/>
        <v/>
      </c>
      <c r="G281" s="427" t="str">
        <f ca="1">IFERROR(INDEX(INDIRECT($A281&amp;"!$A$5:$A$200",TRUE),MATCH(Planif!$B281,INDIRECT($A281&amp;"!$B$5:$B$200",TRUE),0)+RIGHT(G$2,1)-1,1),"")</f>
        <v>L'événement connecté</v>
      </c>
      <c r="H281" s="138">
        <f ca="1">IFERROR(INDEX(INDIRECT($A281&amp;"!$X$5:$X$200",TRUE),MATCH(Planif!$B281,INDIRECT($A281&amp;"!$B$5:$B$200",TRUE),0)+RIGHT(G$2,1)-1,1),"")</f>
        <v>5</v>
      </c>
      <c r="I281" s="139">
        <f ca="1">IFERROR(INDEX(INDIRECT($A281&amp;"!$Y$5:$Y$200",TRUE),MATCH(Planif!$B281,INDIRECT($A281&amp;"!$B$5:$B$200",TRUE),0)+RIGHT(G$2,1)-1,1),"")</f>
        <v>3</v>
      </c>
      <c r="J281" s="255"/>
      <c r="K281" s="140"/>
      <c r="L281" s="427" t="str">
        <f ca="1">IFERROR(IF(COUNTIF(INDIRECT($A281&amp;"!$B$5:$B$196",TRUE),Planif!$B281)&gt;=VALUE(RIGHT(L$2,1)),INDEX(INDIRECT($A281&amp;"!$A$5:$A$196",TRUE),MATCH(Planif!$B281,INDIRECT($A281&amp;"!$B$5:$B$196",TRUE),0)+RIGHT(L$2,1)-1,1),""),"")</f>
        <v/>
      </c>
      <c r="M281" s="141" t="str">
        <f ca="1">IFERROR(IF(COUNTIF(INDIRECT($A281&amp;"!$B$5:$B$196",TRUE),Planif!$B281)&gt;=VALUE(RIGHT(L$2,1)),INDEX(INDIRECT($A281&amp;"!$X$5:$X$196",TRUE),MATCH(Planif!$B281,INDIRECT($A281&amp;"!$B$5:$B$196",TRUE),0)+RIGHT(L$2,1)-1,1),""),"")</f>
        <v/>
      </c>
      <c r="N281" s="139" t="str">
        <f ca="1">IFERROR(IF(COUNTIF(INDIRECT($A281&amp;"!$B$5:$B$196",TRUE),Planif!$B281)&gt;=VALUE(RIGHT(L$2,1)),INDEX(INDIRECT($A281&amp;"!$Y$5:$Y$196",TRUE),MATCH(Planif!$B281,INDIRECT($A281&amp;"!$B$5:$B$196",TRUE),0)+RIGHT(L$2,1)-1,1),""),"")</f>
        <v/>
      </c>
      <c r="O281" s="255"/>
      <c r="P281" s="142"/>
      <c r="Q281" s="137" t="str">
        <f ca="1">IFERROR(IF(COUNTIF(INDIRECT($A281&amp;"!$B$5:$B$196",TRUE),Planif!$B281)&gt;=VALUE(RIGHT(Q$2,1)),INDEX(INDIRECT($A281&amp;"!$A$5:$A$196",TRUE),MATCH(Planif!$B281,INDIRECT($A281&amp;"!$B$5:$B$196",TRUE),0)+RIGHT(Q$2,1)-1,1),""),"")</f>
        <v/>
      </c>
      <c r="R281" s="138" t="str">
        <f ca="1">IFERROR(IF(COUNTIF(INDIRECT($A281&amp;"!$B$5:$B$196",TRUE),Planif!$B281)&gt;=VALUE(RIGHT(Q$2,1)),INDEX(INDIRECT($A281&amp;"!$X$5:$X$196",TRUE),MATCH(Planif!$B281,INDIRECT($A281&amp;"!$B$5:$B$196",TRUE),0)+RIGHT(Q$2,1)-1,1),""),"")</f>
        <v/>
      </c>
      <c r="S281" s="139" t="str">
        <f ca="1">IFERROR(IF(COUNTIF(INDIRECT($A281&amp;"!$B$5:$B$196",TRUE),Planif!$B281)&gt;=VALUE(RIGHT(Q$2,1)),INDEX(INDIRECT($A281&amp;"!$Y$5:$Y$196",TRUE),MATCH(Planif!$B281,INDIRECT($A281&amp;"!$B$5:$B$196",TRUE),0)+RIGHT(Q$2,1)-1,1),""),"")</f>
        <v/>
      </c>
      <c r="T281" s="255"/>
      <c r="U281" s="140"/>
      <c r="V281" s="137" t="str">
        <f ca="1">IFERROR(IF(COUNTIF(INDIRECT($A281&amp;"!$B$5:$B$196",TRUE),Planif!$B281)&gt;=VALUE(RIGHT(V$2,1)),INDEX(INDIRECT($A281&amp;"!$A$5:$A$196",TRUE),MATCH(Planif!$B281,INDIRECT($A281&amp;"!$B$5:$B$196",TRUE),0)+RIGHT(V$2,1)-1,1),""),"")</f>
        <v/>
      </c>
      <c r="W281" s="141" t="str">
        <f ca="1">IFERROR(IF(COUNTIF(INDIRECT($A281&amp;"!$B$5:$B$196",TRUE),Planif!$B281)&gt;=VALUE(RIGHT(V$2,1)),INDEX(INDIRECT($A281&amp;"!$X$5:$X$196",TRUE),MATCH(Planif!$B281,INDIRECT($A281&amp;"!$B$5:$B$196",TRUE),0)+RIGHT(V$2,1)-1,1),""),"")</f>
        <v/>
      </c>
      <c r="X281" s="139" t="str">
        <f ca="1">IFERROR(IF(COUNTIF(INDIRECT($A281&amp;"!$B$5:$B$196",TRUE),Planif!$B281)&gt;=VALUE(RIGHT(V$2,1)),INDEX(INDIRECT($A281&amp;"!$Y$5:$Y$196",TRUE),MATCH(Planif!$B281,INDIRECT($A281&amp;"!$B$5:$B$196",TRUE),0)+RIGHT(V$2,1)-1,1),""),"")</f>
        <v/>
      </c>
      <c r="Y281" s="255"/>
      <c r="Z281" s="143"/>
      <c r="AA281" s="21"/>
    </row>
    <row r="282" spans="1:27" s="455" customFormat="1" ht="15" customHeight="1" x14ac:dyDescent="0.2">
      <c r="A282" s="459" t="str">
        <f t="shared" si="31"/>
        <v>Sept_Oct</v>
      </c>
      <c r="B282" s="144">
        <f t="shared" si="36"/>
        <v>44475</v>
      </c>
      <c r="C282" s="145">
        <f t="shared" si="34"/>
        <v>44475</v>
      </c>
      <c r="D282" s="146">
        <f t="shared" si="35"/>
        <v>44475</v>
      </c>
      <c r="E282" s="241" t="str">
        <f t="shared" ca="1" si="32"/>
        <v/>
      </c>
      <c r="F282" s="34" t="str">
        <f t="shared" ca="1" si="33"/>
        <v/>
      </c>
      <c r="G282" s="428" t="str">
        <f ca="1">IFERROR(INDEX(INDIRECT($A282&amp;"!$A$5:$A$200",TRUE),MATCH(Planif!$B282,INDIRECT($A282&amp;"!$B$5:$B$200",TRUE),0)+RIGHT(G$2,1)-1,1),"")</f>
        <v/>
      </c>
      <c r="H282" s="148" t="str">
        <f ca="1">IFERROR(INDEX(INDIRECT($A282&amp;"!$X$5:$X$200",TRUE),MATCH(Planif!$B282,INDIRECT($A282&amp;"!$B$5:$B$200",TRUE),0)+RIGHT(G$2,1)-1,1),"")</f>
        <v/>
      </c>
      <c r="I282" s="149" t="str">
        <f ca="1">IFERROR(INDEX(INDIRECT($A282&amp;"!$Y$5:$Y$200",TRUE),MATCH(Planif!$B282,INDIRECT($A282&amp;"!$B$5:$B$200",TRUE),0)+RIGHT(G$2,1)-1,1),"")</f>
        <v/>
      </c>
      <c r="J282" s="256"/>
      <c r="K282" s="150"/>
      <c r="L282" s="428" t="str">
        <f ca="1">IFERROR(IF(COUNTIF(INDIRECT($A282&amp;"!$B$5:$B$196",TRUE),Planif!$B282)&gt;=VALUE(RIGHT(L$2,1)),INDEX(INDIRECT($A282&amp;"!$A$5:$A$196",TRUE),MATCH(Planif!$B282,INDIRECT($A282&amp;"!$B$5:$B$196",TRUE),0)+RIGHT(L$2,1)-1,1),""),"")</f>
        <v/>
      </c>
      <c r="M282" s="151" t="str">
        <f ca="1">IFERROR(IF(COUNTIF(INDIRECT($A282&amp;"!$B$5:$B$196",TRUE),Planif!$B282)&gt;=VALUE(RIGHT(L$2,1)),INDEX(INDIRECT($A282&amp;"!$X$5:$X$196",TRUE),MATCH(Planif!$B282,INDIRECT($A282&amp;"!$B$5:$B$196",TRUE),0)+RIGHT(L$2,1)-1,1),""),"")</f>
        <v/>
      </c>
      <c r="N282" s="149" t="str">
        <f ca="1">IFERROR(IF(COUNTIF(INDIRECT($A282&amp;"!$B$5:$B$196",TRUE),Planif!$B282)&gt;=VALUE(RIGHT(L$2,1)),INDEX(INDIRECT($A282&amp;"!$Y$5:$Y$196",TRUE),MATCH(Planif!$B282,INDIRECT($A282&amp;"!$B$5:$B$196",TRUE),0)+RIGHT(L$2,1)-1,1),""),"")</f>
        <v/>
      </c>
      <c r="O282" s="256"/>
      <c r="P282" s="152"/>
      <c r="Q282" s="147" t="str">
        <f ca="1">IFERROR(IF(COUNTIF(INDIRECT($A282&amp;"!$B$5:$B$196",TRUE),Planif!$B282)&gt;=VALUE(RIGHT(Q$2,1)),INDEX(INDIRECT($A282&amp;"!$A$5:$A$196",TRUE),MATCH(Planif!$B282,INDIRECT($A282&amp;"!$B$5:$B$196",TRUE),0)+RIGHT(Q$2,1)-1,1),""),"")</f>
        <v/>
      </c>
      <c r="R282" s="148" t="str">
        <f ca="1">IFERROR(IF(COUNTIF(INDIRECT($A282&amp;"!$B$5:$B$196",TRUE),Planif!$B282)&gt;=VALUE(RIGHT(Q$2,1)),INDEX(INDIRECT($A282&amp;"!$X$5:$X$196",TRUE),MATCH(Planif!$B282,INDIRECT($A282&amp;"!$B$5:$B$196",TRUE),0)+RIGHT(Q$2,1)-1,1),""),"")</f>
        <v/>
      </c>
      <c r="S282" s="149" t="str">
        <f ca="1">IFERROR(IF(COUNTIF(INDIRECT($A282&amp;"!$B$5:$B$196",TRUE),Planif!$B282)&gt;=VALUE(RIGHT(Q$2,1)),INDEX(INDIRECT($A282&amp;"!$Y$5:$Y$196",TRUE),MATCH(Planif!$B282,INDIRECT($A282&amp;"!$B$5:$B$196",TRUE),0)+RIGHT(Q$2,1)-1,1),""),"")</f>
        <v/>
      </c>
      <c r="T282" s="256"/>
      <c r="U282" s="150"/>
      <c r="V282" s="147" t="str">
        <f ca="1">IFERROR(IF(COUNTIF(INDIRECT($A282&amp;"!$B$5:$B$196",TRUE),Planif!$B282)&gt;=VALUE(RIGHT(V$2,1)),INDEX(INDIRECT($A282&amp;"!$A$5:$A$196",TRUE),MATCH(Planif!$B282,INDIRECT($A282&amp;"!$B$5:$B$196",TRUE),0)+RIGHT(V$2,1)-1,1),""),"")</f>
        <v/>
      </c>
      <c r="W282" s="151" t="str">
        <f ca="1">IFERROR(IF(COUNTIF(INDIRECT($A282&amp;"!$B$5:$B$196",TRUE),Planif!$B282)&gt;=VALUE(RIGHT(V$2,1)),INDEX(INDIRECT($A282&amp;"!$X$5:$X$196",TRUE),MATCH(Planif!$B282,INDIRECT($A282&amp;"!$B$5:$B$196",TRUE),0)+RIGHT(V$2,1)-1,1),""),"")</f>
        <v/>
      </c>
      <c r="X282" s="149" t="str">
        <f ca="1">IFERROR(IF(COUNTIF(INDIRECT($A282&amp;"!$B$5:$B$196",TRUE),Planif!$B282)&gt;=VALUE(RIGHT(V$2,1)),INDEX(INDIRECT($A282&amp;"!$Y$5:$Y$196",TRUE),MATCH(Planif!$B282,INDIRECT($A282&amp;"!$B$5:$B$196",TRUE),0)+RIGHT(V$2,1)-1,1),""),"")</f>
        <v/>
      </c>
      <c r="Y282" s="256"/>
      <c r="Z282" s="153"/>
      <c r="AA282" s="21"/>
    </row>
    <row r="283" spans="1:27" s="455" customFormat="1" ht="15" customHeight="1" x14ac:dyDescent="0.2">
      <c r="A283" s="459" t="str">
        <f t="shared" si="31"/>
        <v>Sept_Oct</v>
      </c>
      <c r="B283" s="144">
        <f t="shared" si="36"/>
        <v>44476</v>
      </c>
      <c r="C283" s="145">
        <f t="shared" si="34"/>
        <v>44476</v>
      </c>
      <c r="D283" s="146">
        <f t="shared" si="35"/>
        <v>44476</v>
      </c>
      <c r="E283" s="240" t="str">
        <f t="shared" ca="1" si="32"/>
        <v/>
      </c>
      <c r="F283" s="33" t="str">
        <f t="shared" ca="1" si="33"/>
        <v/>
      </c>
      <c r="G283" s="427" t="str">
        <f ca="1">IFERROR(INDEX(INDIRECT($A283&amp;"!$A$5:$A$200",TRUE),MATCH(Planif!$B283,INDIRECT($A283&amp;"!$B$5:$B$200",TRUE),0)+RIGHT(G$2,1)-1,1),"")</f>
        <v/>
      </c>
      <c r="H283" s="138" t="str">
        <f ca="1">IFERROR(INDEX(INDIRECT($A283&amp;"!$X$5:$X$200",TRUE),MATCH(Planif!$B283,INDIRECT($A283&amp;"!$B$5:$B$200",TRUE),0)+RIGHT(G$2,1)-1,1),"")</f>
        <v/>
      </c>
      <c r="I283" s="139" t="str">
        <f ca="1">IFERROR(INDEX(INDIRECT($A283&amp;"!$Y$5:$Y$200",TRUE),MATCH(Planif!$B283,INDIRECT($A283&amp;"!$B$5:$B$200",TRUE),0)+RIGHT(G$2,1)-1,1),"")</f>
        <v/>
      </c>
      <c r="J283" s="255"/>
      <c r="K283" s="140"/>
      <c r="L283" s="427" t="str">
        <f ca="1">IFERROR(IF(COUNTIF(INDIRECT($A283&amp;"!$B$5:$B$196",TRUE),Planif!$B283)&gt;=VALUE(RIGHT(L$2,1)),INDEX(INDIRECT($A283&amp;"!$A$5:$A$196",TRUE),MATCH(Planif!$B283,INDIRECT($A283&amp;"!$B$5:$B$196",TRUE),0)+RIGHT(L$2,1)-1,1),""),"")</f>
        <v/>
      </c>
      <c r="M283" s="141" t="str">
        <f ca="1">IFERROR(IF(COUNTIF(INDIRECT($A283&amp;"!$B$5:$B$196",TRUE),Planif!$B283)&gt;=VALUE(RIGHT(L$2,1)),INDEX(INDIRECT($A283&amp;"!$X$5:$X$196",TRUE),MATCH(Planif!$B283,INDIRECT($A283&amp;"!$B$5:$B$196",TRUE),0)+RIGHT(L$2,1)-1,1),""),"")</f>
        <v/>
      </c>
      <c r="N283" s="139" t="str">
        <f ca="1">IFERROR(IF(COUNTIF(INDIRECT($A283&amp;"!$B$5:$B$196",TRUE),Planif!$B283)&gt;=VALUE(RIGHT(L$2,1)),INDEX(INDIRECT($A283&amp;"!$Y$5:$Y$196",TRUE),MATCH(Planif!$B283,INDIRECT($A283&amp;"!$B$5:$B$196",TRUE),0)+RIGHT(L$2,1)-1,1),""),"")</f>
        <v/>
      </c>
      <c r="O283" s="255"/>
      <c r="P283" s="142"/>
      <c r="Q283" s="137" t="str">
        <f ca="1">IFERROR(IF(COUNTIF(INDIRECT($A283&amp;"!$B$5:$B$196",TRUE),Planif!$B283)&gt;=VALUE(RIGHT(Q$2,1)),INDEX(INDIRECT($A283&amp;"!$A$5:$A$196",TRUE),MATCH(Planif!$B283,INDIRECT($A283&amp;"!$B$5:$B$196",TRUE),0)+RIGHT(Q$2,1)-1,1),""),"")</f>
        <v/>
      </c>
      <c r="R283" s="138" t="str">
        <f ca="1">IFERROR(IF(COUNTIF(INDIRECT($A283&amp;"!$B$5:$B$196",TRUE),Planif!$B283)&gt;=VALUE(RIGHT(Q$2,1)),INDEX(INDIRECT($A283&amp;"!$X$5:$X$196",TRUE),MATCH(Planif!$B283,INDIRECT($A283&amp;"!$B$5:$B$196",TRUE),0)+RIGHT(Q$2,1)-1,1),""),"")</f>
        <v/>
      </c>
      <c r="S283" s="139" t="str">
        <f ca="1">IFERROR(IF(COUNTIF(INDIRECT($A283&amp;"!$B$5:$B$196",TRUE),Planif!$B283)&gt;=VALUE(RIGHT(Q$2,1)),INDEX(INDIRECT($A283&amp;"!$Y$5:$Y$196",TRUE),MATCH(Planif!$B283,INDIRECT($A283&amp;"!$B$5:$B$196",TRUE),0)+RIGHT(Q$2,1)-1,1),""),"")</f>
        <v/>
      </c>
      <c r="T283" s="255"/>
      <c r="U283" s="140"/>
      <c r="V283" s="137" t="str">
        <f ca="1">IFERROR(IF(COUNTIF(INDIRECT($A283&amp;"!$B$5:$B$196",TRUE),Planif!$B283)&gt;=VALUE(RIGHT(V$2,1)),INDEX(INDIRECT($A283&amp;"!$A$5:$A$196",TRUE),MATCH(Planif!$B283,INDIRECT($A283&amp;"!$B$5:$B$196",TRUE),0)+RIGHT(V$2,1)-1,1),""),"")</f>
        <v/>
      </c>
      <c r="W283" s="141" t="str">
        <f ca="1">IFERROR(IF(COUNTIF(INDIRECT($A283&amp;"!$B$5:$B$196",TRUE),Planif!$B283)&gt;=VALUE(RIGHT(V$2,1)),INDEX(INDIRECT($A283&amp;"!$X$5:$X$196",TRUE),MATCH(Planif!$B283,INDIRECT($A283&amp;"!$B$5:$B$196",TRUE),0)+RIGHT(V$2,1)-1,1),""),"")</f>
        <v/>
      </c>
      <c r="X283" s="139" t="str">
        <f ca="1">IFERROR(IF(COUNTIF(INDIRECT($A283&amp;"!$B$5:$B$196",TRUE),Planif!$B283)&gt;=VALUE(RIGHT(V$2,1)),INDEX(INDIRECT($A283&amp;"!$Y$5:$Y$196",TRUE),MATCH(Planif!$B283,INDIRECT($A283&amp;"!$B$5:$B$196",TRUE),0)+RIGHT(V$2,1)-1,1),""),"")</f>
        <v/>
      </c>
      <c r="Y283" s="255"/>
      <c r="Z283" s="143"/>
      <c r="AA283" s="21"/>
    </row>
    <row r="284" spans="1:27" s="455" customFormat="1" ht="15" customHeight="1" x14ac:dyDescent="0.2">
      <c r="A284" s="459" t="str">
        <f t="shared" si="31"/>
        <v>Sept_Oct</v>
      </c>
      <c r="B284" s="144">
        <f t="shared" si="36"/>
        <v>44477</v>
      </c>
      <c r="C284" s="145">
        <f t="shared" si="34"/>
        <v>44477</v>
      </c>
      <c r="D284" s="146">
        <f t="shared" si="35"/>
        <v>44477</v>
      </c>
      <c r="E284" s="241" t="str">
        <f t="shared" ca="1" si="32"/>
        <v/>
      </c>
      <c r="F284" s="34" t="str">
        <f t="shared" ca="1" si="33"/>
        <v/>
      </c>
      <c r="G284" s="428" t="str">
        <f ca="1">IFERROR(INDEX(INDIRECT($A284&amp;"!$A$5:$A$200",TRUE),MATCH(Planif!$B284,INDIRECT($A284&amp;"!$B$5:$B$200",TRUE),0)+RIGHT(G$2,1)-1,1),"")</f>
        <v/>
      </c>
      <c r="H284" s="148" t="str">
        <f ca="1">IFERROR(INDEX(INDIRECT($A284&amp;"!$X$5:$X$200",TRUE),MATCH(Planif!$B284,INDIRECT($A284&amp;"!$B$5:$B$200",TRUE),0)+RIGHT(G$2,1)-1,1),"")</f>
        <v/>
      </c>
      <c r="I284" s="149" t="str">
        <f ca="1">IFERROR(INDEX(INDIRECT($A284&amp;"!$Y$5:$Y$200",TRUE),MATCH(Planif!$B284,INDIRECT($A284&amp;"!$B$5:$B$200",TRUE),0)+RIGHT(G$2,1)-1,1),"")</f>
        <v/>
      </c>
      <c r="J284" s="256"/>
      <c r="K284" s="150"/>
      <c r="L284" s="428" t="str">
        <f ca="1">IFERROR(IF(COUNTIF(INDIRECT($A284&amp;"!$B$5:$B$196",TRUE),Planif!$B284)&gt;=VALUE(RIGHT(L$2,1)),INDEX(INDIRECT($A284&amp;"!$A$5:$A$196",TRUE),MATCH(Planif!$B284,INDIRECT($A284&amp;"!$B$5:$B$196",TRUE),0)+RIGHT(L$2,1)-1,1),""),"")</f>
        <v/>
      </c>
      <c r="M284" s="151" t="str">
        <f ca="1">IFERROR(IF(COUNTIF(INDIRECT($A284&amp;"!$B$5:$B$196",TRUE),Planif!$B284)&gt;=VALUE(RIGHT(L$2,1)),INDEX(INDIRECT($A284&amp;"!$X$5:$X$196",TRUE),MATCH(Planif!$B284,INDIRECT($A284&amp;"!$B$5:$B$196",TRUE),0)+RIGHT(L$2,1)-1,1),""),"")</f>
        <v/>
      </c>
      <c r="N284" s="149" t="str">
        <f ca="1">IFERROR(IF(COUNTIF(INDIRECT($A284&amp;"!$B$5:$B$196",TRUE),Planif!$B284)&gt;=VALUE(RIGHT(L$2,1)),INDEX(INDIRECT($A284&amp;"!$Y$5:$Y$196",TRUE),MATCH(Planif!$B284,INDIRECT($A284&amp;"!$B$5:$B$196",TRUE),0)+RIGHT(L$2,1)-1,1),""),"")</f>
        <v/>
      </c>
      <c r="O284" s="256"/>
      <c r="P284" s="152"/>
      <c r="Q284" s="147" t="str">
        <f ca="1">IFERROR(IF(COUNTIF(INDIRECT($A284&amp;"!$B$5:$B$196",TRUE),Planif!$B284)&gt;=VALUE(RIGHT(Q$2,1)),INDEX(INDIRECT($A284&amp;"!$A$5:$A$196",TRUE),MATCH(Planif!$B284,INDIRECT($A284&amp;"!$B$5:$B$196",TRUE),0)+RIGHT(Q$2,1)-1,1),""),"")</f>
        <v/>
      </c>
      <c r="R284" s="148" t="str">
        <f ca="1">IFERROR(IF(COUNTIF(INDIRECT($A284&amp;"!$B$5:$B$196",TRUE),Planif!$B284)&gt;=VALUE(RIGHT(Q$2,1)),INDEX(INDIRECT($A284&amp;"!$X$5:$X$196",TRUE),MATCH(Planif!$B284,INDIRECT($A284&amp;"!$B$5:$B$196",TRUE),0)+RIGHT(Q$2,1)-1,1),""),"")</f>
        <v/>
      </c>
      <c r="S284" s="149" t="str">
        <f ca="1">IFERROR(IF(COUNTIF(INDIRECT($A284&amp;"!$B$5:$B$196",TRUE),Planif!$B284)&gt;=VALUE(RIGHT(Q$2,1)),INDEX(INDIRECT($A284&amp;"!$Y$5:$Y$196",TRUE),MATCH(Planif!$B284,INDIRECT($A284&amp;"!$B$5:$B$196",TRUE),0)+RIGHT(Q$2,1)-1,1),""),"")</f>
        <v/>
      </c>
      <c r="T284" s="256"/>
      <c r="U284" s="150"/>
      <c r="V284" s="147" t="str">
        <f ca="1">IFERROR(IF(COUNTIF(INDIRECT($A284&amp;"!$B$5:$B$196",TRUE),Planif!$B284)&gt;=VALUE(RIGHT(V$2,1)),INDEX(INDIRECT($A284&amp;"!$A$5:$A$196",TRUE),MATCH(Planif!$B284,INDIRECT($A284&amp;"!$B$5:$B$196",TRUE),0)+RIGHT(V$2,1)-1,1),""),"")</f>
        <v/>
      </c>
      <c r="W284" s="151" t="str">
        <f ca="1">IFERROR(IF(COUNTIF(INDIRECT($A284&amp;"!$B$5:$B$196",TRUE),Planif!$B284)&gt;=VALUE(RIGHT(V$2,1)),INDEX(INDIRECT($A284&amp;"!$X$5:$X$196",TRUE),MATCH(Planif!$B284,INDIRECT($A284&amp;"!$B$5:$B$196",TRUE),0)+RIGHT(V$2,1)-1,1),""),"")</f>
        <v/>
      </c>
      <c r="X284" s="149" t="str">
        <f ca="1">IFERROR(IF(COUNTIF(INDIRECT($A284&amp;"!$B$5:$B$196",TRUE),Planif!$B284)&gt;=VALUE(RIGHT(V$2,1)),INDEX(INDIRECT($A284&amp;"!$Y$5:$Y$196",TRUE),MATCH(Planif!$B284,INDIRECT($A284&amp;"!$B$5:$B$196",TRUE),0)+RIGHT(V$2,1)-1,1),""),"")</f>
        <v/>
      </c>
      <c r="Y284" s="256"/>
      <c r="Z284" s="153"/>
      <c r="AA284" s="21"/>
    </row>
    <row r="285" spans="1:27" s="455" customFormat="1" ht="15" customHeight="1" x14ac:dyDescent="0.2">
      <c r="A285" s="459" t="str">
        <f t="shared" si="31"/>
        <v>Sept_Oct</v>
      </c>
      <c r="B285" s="144">
        <f t="shared" si="36"/>
        <v>44478</v>
      </c>
      <c r="C285" s="145">
        <f t="shared" si="34"/>
        <v>44478</v>
      </c>
      <c r="D285" s="146">
        <f t="shared" si="35"/>
        <v>44478</v>
      </c>
      <c r="E285" s="240" t="str">
        <f t="shared" ca="1" si="32"/>
        <v/>
      </c>
      <c r="F285" s="33" t="str">
        <f t="shared" ca="1" si="33"/>
        <v/>
      </c>
      <c r="G285" s="427" t="str">
        <f ca="1">IFERROR(INDEX(INDIRECT($A285&amp;"!$A$5:$A$200",TRUE),MATCH(Planif!$B285,INDIRECT($A285&amp;"!$B$5:$B$200",TRUE),0)+RIGHT(G$2,1)-1,1),"")</f>
        <v/>
      </c>
      <c r="H285" s="138" t="str">
        <f ca="1">IFERROR(INDEX(INDIRECT($A285&amp;"!$X$5:$X$200",TRUE),MATCH(Planif!$B285,INDIRECT($A285&amp;"!$B$5:$B$200",TRUE),0)+RIGHT(G$2,1)-1,1),"")</f>
        <v/>
      </c>
      <c r="I285" s="139" t="str">
        <f ca="1">IFERROR(INDEX(INDIRECT($A285&amp;"!$Y$5:$Y$200",TRUE),MATCH(Planif!$B285,INDIRECT($A285&amp;"!$B$5:$B$200",TRUE),0)+RIGHT(G$2,1)-1,1),"")</f>
        <v/>
      </c>
      <c r="J285" s="255"/>
      <c r="K285" s="140"/>
      <c r="L285" s="427" t="str">
        <f ca="1">IFERROR(IF(COUNTIF(INDIRECT($A285&amp;"!$B$5:$B$196",TRUE),Planif!$B285)&gt;=VALUE(RIGHT(L$2,1)),INDEX(INDIRECT($A285&amp;"!$A$5:$A$196",TRUE),MATCH(Planif!$B285,INDIRECT($A285&amp;"!$B$5:$B$196",TRUE),0)+RIGHT(L$2,1)-1,1),""),"")</f>
        <v/>
      </c>
      <c r="M285" s="141" t="str">
        <f ca="1">IFERROR(IF(COUNTIF(INDIRECT($A285&amp;"!$B$5:$B$196",TRUE),Planif!$B285)&gt;=VALUE(RIGHT(L$2,1)),INDEX(INDIRECT($A285&amp;"!$X$5:$X$196",TRUE),MATCH(Planif!$B285,INDIRECT($A285&amp;"!$B$5:$B$196",TRUE),0)+RIGHT(L$2,1)-1,1),""),"")</f>
        <v/>
      </c>
      <c r="N285" s="139" t="str">
        <f ca="1">IFERROR(IF(COUNTIF(INDIRECT($A285&amp;"!$B$5:$B$196",TRUE),Planif!$B285)&gt;=VALUE(RIGHT(L$2,1)),INDEX(INDIRECT($A285&amp;"!$Y$5:$Y$196",TRUE),MATCH(Planif!$B285,INDIRECT($A285&amp;"!$B$5:$B$196",TRUE),0)+RIGHT(L$2,1)-1,1),""),"")</f>
        <v/>
      </c>
      <c r="O285" s="255"/>
      <c r="P285" s="142"/>
      <c r="Q285" s="137" t="str">
        <f ca="1">IFERROR(IF(COUNTIF(INDIRECT($A285&amp;"!$B$5:$B$196",TRUE),Planif!$B285)&gt;=VALUE(RIGHT(Q$2,1)),INDEX(INDIRECT($A285&amp;"!$A$5:$A$196",TRUE),MATCH(Planif!$B285,INDIRECT($A285&amp;"!$B$5:$B$196",TRUE),0)+RIGHT(Q$2,1)-1,1),""),"")</f>
        <v/>
      </c>
      <c r="R285" s="138" t="str">
        <f ca="1">IFERROR(IF(COUNTIF(INDIRECT($A285&amp;"!$B$5:$B$196",TRUE),Planif!$B285)&gt;=VALUE(RIGHT(Q$2,1)),INDEX(INDIRECT($A285&amp;"!$X$5:$X$196",TRUE),MATCH(Planif!$B285,INDIRECT($A285&amp;"!$B$5:$B$196",TRUE),0)+RIGHT(Q$2,1)-1,1),""),"")</f>
        <v/>
      </c>
      <c r="S285" s="139" t="str">
        <f ca="1">IFERROR(IF(COUNTIF(INDIRECT($A285&amp;"!$B$5:$B$196",TRUE),Planif!$B285)&gt;=VALUE(RIGHT(Q$2,1)),INDEX(INDIRECT($A285&amp;"!$Y$5:$Y$196",TRUE),MATCH(Planif!$B285,INDIRECT($A285&amp;"!$B$5:$B$196",TRUE),0)+RIGHT(Q$2,1)-1,1),""),"")</f>
        <v/>
      </c>
      <c r="T285" s="255"/>
      <c r="U285" s="140"/>
      <c r="V285" s="137" t="str">
        <f ca="1">IFERROR(IF(COUNTIF(INDIRECT($A285&amp;"!$B$5:$B$196",TRUE),Planif!$B285)&gt;=VALUE(RIGHT(V$2,1)),INDEX(INDIRECT($A285&amp;"!$A$5:$A$196",TRUE),MATCH(Planif!$B285,INDIRECT($A285&amp;"!$B$5:$B$196",TRUE),0)+RIGHT(V$2,1)-1,1),""),"")</f>
        <v/>
      </c>
      <c r="W285" s="141" t="str">
        <f ca="1">IFERROR(IF(COUNTIF(INDIRECT($A285&amp;"!$B$5:$B$196",TRUE),Planif!$B285)&gt;=VALUE(RIGHT(V$2,1)),INDEX(INDIRECT($A285&amp;"!$X$5:$X$196",TRUE),MATCH(Planif!$B285,INDIRECT($A285&amp;"!$B$5:$B$196",TRUE),0)+RIGHT(V$2,1)-1,1),""),"")</f>
        <v/>
      </c>
      <c r="X285" s="139" t="str">
        <f ca="1">IFERROR(IF(COUNTIF(INDIRECT($A285&amp;"!$B$5:$B$196",TRUE),Planif!$B285)&gt;=VALUE(RIGHT(V$2,1)),INDEX(INDIRECT($A285&amp;"!$Y$5:$Y$196",TRUE),MATCH(Planif!$B285,INDIRECT($A285&amp;"!$B$5:$B$196",TRUE),0)+RIGHT(V$2,1)-1,1),""),"")</f>
        <v/>
      </c>
      <c r="Y285" s="255"/>
      <c r="Z285" s="143"/>
      <c r="AA285" s="21"/>
    </row>
    <row r="286" spans="1:27" s="455" customFormat="1" ht="15" customHeight="1" x14ac:dyDescent="0.2">
      <c r="A286" s="459" t="str">
        <f t="shared" si="31"/>
        <v>Sept_Oct</v>
      </c>
      <c r="B286" s="144">
        <f t="shared" si="36"/>
        <v>44479</v>
      </c>
      <c r="C286" s="145">
        <f t="shared" si="34"/>
        <v>44479</v>
      </c>
      <c r="D286" s="146">
        <f t="shared" si="35"/>
        <v>44479</v>
      </c>
      <c r="E286" s="241" t="str">
        <f t="shared" ca="1" si="32"/>
        <v/>
      </c>
      <c r="F286" s="34" t="str">
        <f t="shared" ca="1" si="33"/>
        <v/>
      </c>
      <c r="G286" s="428" t="str">
        <f ca="1">IFERROR(INDEX(INDIRECT($A286&amp;"!$A$5:$A$200",TRUE),MATCH(Planif!$B286,INDIRECT($A286&amp;"!$B$5:$B$200",TRUE),0)+RIGHT(G$2,1)-1,1),"")</f>
        <v/>
      </c>
      <c r="H286" s="148" t="str">
        <f ca="1">IFERROR(INDEX(INDIRECT($A286&amp;"!$X$5:$X$200",TRUE),MATCH(Planif!$B286,INDIRECT($A286&amp;"!$B$5:$B$200",TRUE),0)+RIGHT(G$2,1)-1,1),"")</f>
        <v/>
      </c>
      <c r="I286" s="149" t="str">
        <f ca="1">IFERROR(INDEX(INDIRECT($A286&amp;"!$Y$5:$Y$200",TRUE),MATCH(Planif!$B286,INDIRECT($A286&amp;"!$B$5:$B$200",TRUE),0)+RIGHT(G$2,1)-1,1),"")</f>
        <v/>
      </c>
      <c r="J286" s="256"/>
      <c r="K286" s="150"/>
      <c r="L286" s="428" t="str">
        <f ca="1">IFERROR(IF(COUNTIF(INDIRECT($A286&amp;"!$B$5:$B$196",TRUE),Planif!$B286)&gt;=VALUE(RIGHT(L$2,1)),INDEX(INDIRECT($A286&amp;"!$A$5:$A$196",TRUE),MATCH(Planif!$B286,INDIRECT($A286&amp;"!$B$5:$B$196",TRUE),0)+RIGHT(L$2,1)-1,1),""),"")</f>
        <v/>
      </c>
      <c r="M286" s="151" t="str">
        <f ca="1">IFERROR(IF(COUNTIF(INDIRECT($A286&amp;"!$B$5:$B$196",TRUE),Planif!$B286)&gt;=VALUE(RIGHT(L$2,1)),INDEX(INDIRECT($A286&amp;"!$X$5:$X$196",TRUE),MATCH(Planif!$B286,INDIRECT($A286&amp;"!$B$5:$B$196",TRUE),0)+RIGHT(L$2,1)-1,1),""),"")</f>
        <v/>
      </c>
      <c r="N286" s="149" t="str">
        <f ca="1">IFERROR(IF(COUNTIF(INDIRECT($A286&amp;"!$B$5:$B$196",TRUE),Planif!$B286)&gt;=VALUE(RIGHT(L$2,1)),INDEX(INDIRECT($A286&amp;"!$Y$5:$Y$196",TRUE),MATCH(Planif!$B286,INDIRECT($A286&amp;"!$B$5:$B$196",TRUE),0)+RIGHT(L$2,1)-1,1),""),"")</f>
        <v/>
      </c>
      <c r="O286" s="256"/>
      <c r="P286" s="152"/>
      <c r="Q286" s="147" t="str">
        <f ca="1">IFERROR(IF(COUNTIF(INDIRECT($A286&amp;"!$B$5:$B$196",TRUE),Planif!$B286)&gt;=VALUE(RIGHT(Q$2,1)),INDEX(INDIRECT($A286&amp;"!$A$5:$A$196",TRUE),MATCH(Planif!$B286,INDIRECT($A286&amp;"!$B$5:$B$196",TRUE),0)+RIGHT(Q$2,1)-1,1),""),"")</f>
        <v/>
      </c>
      <c r="R286" s="148" t="str">
        <f ca="1">IFERROR(IF(COUNTIF(INDIRECT($A286&amp;"!$B$5:$B$196",TRUE),Planif!$B286)&gt;=VALUE(RIGHT(Q$2,1)),INDEX(INDIRECT($A286&amp;"!$X$5:$X$196",TRUE),MATCH(Planif!$B286,INDIRECT($A286&amp;"!$B$5:$B$196",TRUE),0)+RIGHT(Q$2,1)-1,1),""),"")</f>
        <v/>
      </c>
      <c r="S286" s="149" t="str">
        <f ca="1">IFERROR(IF(COUNTIF(INDIRECT($A286&amp;"!$B$5:$B$196",TRUE),Planif!$B286)&gt;=VALUE(RIGHT(Q$2,1)),INDEX(INDIRECT($A286&amp;"!$Y$5:$Y$196",TRUE),MATCH(Planif!$B286,INDIRECT($A286&amp;"!$B$5:$B$196",TRUE),0)+RIGHT(Q$2,1)-1,1),""),"")</f>
        <v/>
      </c>
      <c r="T286" s="256"/>
      <c r="U286" s="150"/>
      <c r="V286" s="147" t="str">
        <f ca="1">IFERROR(IF(COUNTIF(INDIRECT($A286&amp;"!$B$5:$B$196",TRUE),Planif!$B286)&gt;=VALUE(RIGHT(V$2,1)),INDEX(INDIRECT($A286&amp;"!$A$5:$A$196",TRUE),MATCH(Planif!$B286,INDIRECT($A286&amp;"!$B$5:$B$196",TRUE),0)+RIGHT(V$2,1)-1,1),""),"")</f>
        <v/>
      </c>
      <c r="W286" s="151" t="str">
        <f ca="1">IFERROR(IF(COUNTIF(INDIRECT($A286&amp;"!$B$5:$B$196",TRUE),Planif!$B286)&gt;=VALUE(RIGHT(V$2,1)),INDEX(INDIRECT($A286&amp;"!$X$5:$X$196",TRUE),MATCH(Planif!$B286,INDIRECT($A286&amp;"!$B$5:$B$196",TRUE),0)+RIGHT(V$2,1)-1,1),""),"")</f>
        <v/>
      </c>
      <c r="X286" s="149" t="str">
        <f ca="1">IFERROR(IF(COUNTIF(INDIRECT($A286&amp;"!$B$5:$B$196",TRUE),Planif!$B286)&gt;=VALUE(RIGHT(V$2,1)),INDEX(INDIRECT($A286&amp;"!$Y$5:$Y$196",TRUE),MATCH(Planif!$B286,INDIRECT($A286&amp;"!$B$5:$B$196",TRUE),0)+RIGHT(V$2,1)-1,1),""),"")</f>
        <v/>
      </c>
      <c r="Y286" s="256"/>
      <c r="Z286" s="153"/>
      <c r="AA286" s="21"/>
    </row>
    <row r="287" spans="1:27" s="455" customFormat="1" ht="15" customHeight="1" x14ac:dyDescent="0.2">
      <c r="A287" s="459" t="str">
        <f t="shared" si="31"/>
        <v>Sept_Oct</v>
      </c>
      <c r="B287" s="144">
        <f t="shared" si="36"/>
        <v>44480</v>
      </c>
      <c r="C287" s="145">
        <f t="shared" si="34"/>
        <v>44480</v>
      </c>
      <c r="D287" s="146">
        <f t="shared" si="35"/>
        <v>44480</v>
      </c>
      <c r="E287" s="240" t="str">
        <f t="shared" ca="1" si="32"/>
        <v/>
      </c>
      <c r="F287" s="33" t="str">
        <f t="shared" ca="1" si="33"/>
        <v/>
      </c>
      <c r="G287" s="427" t="str">
        <f ca="1">IFERROR(INDEX(INDIRECT($A287&amp;"!$A$5:$A$200",TRUE),MATCH(Planif!$B287,INDIRECT($A287&amp;"!$B$5:$B$200",TRUE),0)+RIGHT(G$2,1)-1,1),"")</f>
        <v/>
      </c>
      <c r="H287" s="138" t="str">
        <f ca="1">IFERROR(INDEX(INDIRECT($A287&amp;"!$X$5:$X$200",TRUE),MATCH(Planif!$B287,INDIRECT($A287&amp;"!$B$5:$B$200",TRUE),0)+RIGHT(G$2,1)-1,1),"")</f>
        <v/>
      </c>
      <c r="I287" s="139" t="str">
        <f ca="1">IFERROR(INDEX(INDIRECT($A287&amp;"!$Y$5:$Y$200",TRUE),MATCH(Planif!$B287,INDIRECT($A287&amp;"!$B$5:$B$200",TRUE),0)+RIGHT(G$2,1)-1,1),"")</f>
        <v/>
      </c>
      <c r="J287" s="255"/>
      <c r="K287" s="140"/>
      <c r="L287" s="427" t="str">
        <f ca="1">IFERROR(IF(COUNTIF(INDIRECT($A287&amp;"!$B$5:$B$196",TRUE),Planif!$B287)&gt;=VALUE(RIGHT(L$2,1)),INDEX(INDIRECT($A287&amp;"!$A$5:$A$196",TRUE),MATCH(Planif!$B287,INDIRECT($A287&amp;"!$B$5:$B$196",TRUE),0)+RIGHT(L$2,1)-1,1),""),"")</f>
        <v/>
      </c>
      <c r="M287" s="141" t="str">
        <f ca="1">IFERROR(IF(COUNTIF(INDIRECT($A287&amp;"!$B$5:$B$196",TRUE),Planif!$B287)&gt;=VALUE(RIGHT(L$2,1)),INDEX(INDIRECT($A287&amp;"!$X$5:$X$196",TRUE),MATCH(Planif!$B287,INDIRECT($A287&amp;"!$B$5:$B$196",TRUE),0)+RIGHT(L$2,1)-1,1),""),"")</f>
        <v/>
      </c>
      <c r="N287" s="139" t="str">
        <f ca="1">IFERROR(IF(COUNTIF(INDIRECT($A287&amp;"!$B$5:$B$196",TRUE),Planif!$B287)&gt;=VALUE(RIGHT(L$2,1)),INDEX(INDIRECT($A287&amp;"!$Y$5:$Y$196",TRUE),MATCH(Planif!$B287,INDIRECT($A287&amp;"!$B$5:$B$196",TRUE),0)+RIGHT(L$2,1)-1,1),""),"")</f>
        <v/>
      </c>
      <c r="O287" s="255"/>
      <c r="P287" s="142"/>
      <c r="Q287" s="137" t="str">
        <f ca="1">IFERROR(IF(COUNTIF(INDIRECT($A287&amp;"!$B$5:$B$196",TRUE),Planif!$B287)&gt;=VALUE(RIGHT(Q$2,1)),INDEX(INDIRECT($A287&amp;"!$A$5:$A$196",TRUE),MATCH(Planif!$B287,INDIRECT($A287&amp;"!$B$5:$B$196",TRUE),0)+RIGHT(Q$2,1)-1,1),""),"")</f>
        <v/>
      </c>
      <c r="R287" s="138" t="str">
        <f ca="1">IFERROR(IF(COUNTIF(INDIRECT($A287&amp;"!$B$5:$B$196",TRUE),Planif!$B287)&gt;=VALUE(RIGHT(Q$2,1)),INDEX(INDIRECT($A287&amp;"!$X$5:$X$196",TRUE),MATCH(Planif!$B287,INDIRECT($A287&amp;"!$B$5:$B$196",TRUE),0)+RIGHT(Q$2,1)-1,1),""),"")</f>
        <v/>
      </c>
      <c r="S287" s="139" t="str">
        <f ca="1">IFERROR(IF(COUNTIF(INDIRECT($A287&amp;"!$B$5:$B$196",TRUE),Planif!$B287)&gt;=VALUE(RIGHT(Q$2,1)),INDEX(INDIRECT($A287&amp;"!$Y$5:$Y$196",TRUE),MATCH(Planif!$B287,INDIRECT($A287&amp;"!$B$5:$B$196",TRUE),0)+RIGHT(Q$2,1)-1,1),""),"")</f>
        <v/>
      </c>
      <c r="T287" s="255"/>
      <c r="U287" s="140"/>
      <c r="V287" s="137" t="str">
        <f ca="1">IFERROR(IF(COUNTIF(INDIRECT($A287&amp;"!$B$5:$B$196",TRUE),Planif!$B287)&gt;=VALUE(RIGHT(V$2,1)),INDEX(INDIRECT($A287&amp;"!$A$5:$A$196",TRUE),MATCH(Planif!$B287,INDIRECT($A287&amp;"!$B$5:$B$196",TRUE),0)+RIGHT(V$2,1)-1,1),""),"")</f>
        <v/>
      </c>
      <c r="W287" s="141" t="str">
        <f ca="1">IFERROR(IF(COUNTIF(INDIRECT($A287&amp;"!$B$5:$B$196",TRUE),Planif!$B287)&gt;=VALUE(RIGHT(V$2,1)),INDEX(INDIRECT($A287&amp;"!$X$5:$X$196",TRUE),MATCH(Planif!$B287,INDIRECT($A287&amp;"!$B$5:$B$196",TRUE),0)+RIGHT(V$2,1)-1,1),""),"")</f>
        <v/>
      </c>
      <c r="X287" s="139" t="str">
        <f ca="1">IFERROR(IF(COUNTIF(INDIRECT($A287&amp;"!$B$5:$B$196",TRUE),Planif!$B287)&gt;=VALUE(RIGHT(V$2,1)),INDEX(INDIRECT($A287&amp;"!$Y$5:$Y$196",TRUE),MATCH(Planif!$B287,INDIRECT($A287&amp;"!$B$5:$B$196",TRUE),0)+RIGHT(V$2,1)-1,1),""),"")</f>
        <v/>
      </c>
      <c r="Y287" s="255"/>
      <c r="Z287" s="143"/>
      <c r="AA287" s="21"/>
    </row>
    <row r="288" spans="1:27" s="455" customFormat="1" ht="15" customHeight="1" x14ac:dyDescent="0.2">
      <c r="A288" s="459" t="str">
        <f t="shared" si="31"/>
        <v>Sept_Oct</v>
      </c>
      <c r="B288" s="144">
        <f t="shared" si="36"/>
        <v>44481</v>
      </c>
      <c r="C288" s="145">
        <f t="shared" si="34"/>
        <v>44481</v>
      </c>
      <c r="D288" s="146">
        <f t="shared" si="35"/>
        <v>44481</v>
      </c>
      <c r="E288" s="241" t="str">
        <f t="shared" ca="1" si="32"/>
        <v/>
      </c>
      <c r="F288" s="34" t="str">
        <f t="shared" ca="1" si="33"/>
        <v/>
      </c>
      <c r="G288" s="428" t="str">
        <f ca="1">IFERROR(INDEX(INDIRECT($A288&amp;"!$A$5:$A$200",TRUE),MATCH(Planif!$B288,INDIRECT($A288&amp;"!$B$5:$B$200",TRUE),0)+RIGHT(G$2,1)-1,1),"")</f>
        <v/>
      </c>
      <c r="H288" s="148" t="str">
        <f ca="1">IFERROR(INDEX(INDIRECT($A288&amp;"!$X$5:$X$200",TRUE),MATCH(Planif!$B288,INDIRECT($A288&amp;"!$B$5:$B$200",TRUE),0)+RIGHT(G$2,1)-1,1),"")</f>
        <v/>
      </c>
      <c r="I288" s="149" t="str">
        <f ca="1">IFERROR(INDEX(INDIRECT($A288&amp;"!$Y$5:$Y$200",TRUE),MATCH(Planif!$B288,INDIRECT($A288&amp;"!$B$5:$B$200",TRUE),0)+RIGHT(G$2,1)-1,1),"")</f>
        <v/>
      </c>
      <c r="J288" s="256"/>
      <c r="K288" s="150"/>
      <c r="L288" s="428" t="str">
        <f ca="1">IFERROR(IF(COUNTIF(INDIRECT($A288&amp;"!$B$5:$B$196",TRUE),Planif!$B288)&gt;=VALUE(RIGHT(L$2,1)),INDEX(INDIRECT($A288&amp;"!$A$5:$A$196",TRUE),MATCH(Planif!$B288,INDIRECT($A288&amp;"!$B$5:$B$196",TRUE),0)+RIGHT(L$2,1)-1,1),""),"")</f>
        <v/>
      </c>
      <c r="M288" s="151" t="str">
        <f ca="1">IFERROR(IF(COUNTIF(INDIRECT($A288&amp;"!$B$5:$B$196",TRUE),Planif!$B288)&gt;=VALUE(RIGHT(L$2,1)),INDEX(INDIRECT($A288&amp;"!$X$5:$X$196",TRUE),MATCH(Planif!$B288,INDIRECT($A288&amp;"!$B$5:$B$196",TRUE),0)+RIGHT(L$2,1)-1,1),""),"")</f>
        <v/>
      </c>
      <c r="N288" s="149" t="str">
        <f ca="1">IFERROR(IF(COUNTIF(INDIRECT($A288&amp;"!$B$5:$B$196",TRUE),Planif!$B288)&gt;=VALUE(RIGHT(L$2,1)),INDEX(INDIRECT($A288&amp;"!$Y$5:$Y$196",TRUE),MATCH(Planif!$B288,INDIRECT($A288&amp;"!$B$5:$B$196",TRUE),0)+RIGHT(L$2,1)-1,1),""),"")</f>
        <v/>
      </c>
      <c r="O288" s="256"/>
      <c r="P288" s="152"/>
      <c r="Q288" s="147" t="str">
        <f ca="1">IFERROR(IF(COUNTIF(INDIRECT($A288&amp;"!$B$5:$B$196",TRUE),Planif!$B288)&gt;=VALUE(RIGHT(Q$2,1)),INDEX(INDIRECT($A288&amp;"!$A$5:$A$196",TRUE),MATCH(Planif!$B288,INDIRECT($A288&amp;"!$B$5:$B$196",TRUE),0)+RIGHT(Q$2,1)-1,1),""),"")</f>
        <v/>
      </c>
      <c r="R288" s="148" t="str">
        <f ca="1">IFERROR(IF(COUNTIF(INDIRECT($A288&amp;"!$B$5:$B$196",TRUE),Planif!$B288)&gt;=VALUE(RIGHT(Q$2,1)),INDEX(INDIRECT($A288&amp;"!$X$5:$X$196",TRUE),MATCH(Planif!$B288,INDIRECT($A288&amp;"!$B$5:$B$196",TRUE),0)+RIGHT(Q$2,1)-1,1),""),"")</f>
        <v/>
      </c>
      <c r="S288" s="149" t="str">
        <f ca="1">IFERROR(IF(COUNTIF(INDIRECT($A288&amp;"!$B$5:$B$196",TRUE),Planif!$B288)&gt;=VALUE(RIGHT(Q$2,1)),INDEX(INDIRECT($A288&amp;"!$Y$5:$Y$196",TRUE),MATCH(Planif!$B288,INDIRECT($A288&amp;"!$B$5:$B$196",TRUE),0)+RIGHT(Q$2,1)-1,1),""),"")</f>
        <v/>
      </c>
      <c r="T288" s="256"/>
      <c r="U288" s="150"/>
      <c r="V288" s="147" t="str">
        <f ca="1">IFERROR(IF(COUNTIF(INDIRECT($A288&amp;"!$B$5:$B$196",TRUE),Planif!$B288)&gt;=VALUE(RIGHT(V$2,1)),INDEX(INDIRECT($A288&amp;"!$A$5:$A$196",TRUE),MATCH(Planif!$B288,INDIRECT($A288&amp;"!$B$5:$B$196",TRUE),0)+RIGHT(V$2,1)-1,1),""),"")</f>
        <v/>
      </c>
      <c r="W288" s="151" t="str">
        <f ca="1">IFERROR(IF(COUNTIF(INDIRECT($A288&amp;"!$B$5:$B$196",TRUE),Planif!$B288)&gt;=VALUE(RIGHT(V$2,1)),INDEX(INDIRECT($A288&amp;"!$X$5:$X$196",TRUE),MATCH(Planif!$B288,INDIRECT($A288&amp;"!$B$5:$B$196",TRUE),0)+RIGHT(V$2,1)-1,1),""),"")</f>
        <v/>
      </c>
      <c r="X288" s="149" t="str">
        <f ca="1">IFERROR(IF(COUNTIF(INDIRECT($A288&amp;"!$B$5:$B$196",TRUE),Planif!$B288)&gt;=VALUE(RIGHT(V$2,1)),INDEX(INDIRECT($A288&amp;"!$Y$5:$Y$196",TRUE),MATCH(Planif!$B288,INDIRECT($A288&amp;"!$B$5:$B$196",TRUE),0)+RIGHT(V$2,1)-1,1),""),"")</f>
        <v/>
      </c>
      <c r="Y288" s="256"/>
      <c r="Z288" s="153"/>
      <c r="AA288" s="21"/>
    </row>
    <row r="289" spans="1:27" s="455" customFormat="1" ht="15" customHeight="1" x14ac:dyDescent="0.2">
      <c r="A289" s="459" t="str">
        <f t="shared" si="31"/>
        <v>Sept_Oct</v>
      </c>
      <c r="B289" s="144">
        <f t="shared" si="36"/>
        <v>44482</v>
      </c>
      <c r="C289" s="145">
        <f t="shared" si="34"/>
        <v>44482</v>
      </c>
      <c r="D289" s="146">
        <f t="shared" si="35"/>
        <v>44482</v>
      </c>
      <c r="E289" s="240" t="str">
        <f t="shared" ca="1" si="32"/>
        <v/>
      </c>
      <c r="F289" s="33" t="str">
        <f t="shared" ca="1" si="33"/>
        <v/>
      </c>
      <c r="G289" s="427" t="str">
        <f ca="1">IFERROR(INDEX(INDIRECT($A289&amp;"!$A$5:$A$200",TRUE),MATCH(Planif!$B289,INDIRECT($A289&amp;"!$B$5:$B$200",TRUE),0)+RIGHT(G$2,1)-1,1),"")</f>
        <v/>
      </c>
      <c r="H289" s="138" t="str">
        <f ca="1">IFERROR(INDEX(INDIRECT($A289&amp;"!$X$5:$X$200",TRUE),MATCH(Planif!$B289,INDIRECT($A289&amp;"!$B$5:$B$200",TRUE),0)+RIGHT(G$2,1)-1,1),"")</f>
        <v/>
      </c>
      <c r="I289" s="139" t="str">
        <f ca="1">IFERROR(INDEX(INDIRECT($A289&amp;"!$Y$5:$Y$200",TRUE),MATCH(Planif!$B289,INDIRECT($A289&amp;"!$B$5:$B$200",TRUE),0)+RIGHT(G$2,1)-1,1),"")</f>
        <v/>
      </c>
      <c r="J289" s="255"/>
      <c r="K289" s="140"/>
      <c r="L289" s="427" t="str">
        <f ca="1">IFERROR(IF(COUNTIF(INDIRECT($A289&amp;"!$B$5:$B$196",TRUE),Planif!$B289)&gt;=VALUE(RIGHT(L$2,1)),INDEX(INDIRECT($A289&amp;"!$A$5:$A$196",TRUE),MATCH(Planif!$B289,INDIRECT($A289&amp;"!$B$5:$B$196",TRUE),0)+RIGHT(L$2,1)-1,1),""),"")</f>
        <v/>
      </c>
      <c r="M289" s="141" t="str">
        <f ca="1">IFERROR(IF(COUNTIF(INDIRECT($A289&amp;"!$B$5:$B$196",TRUE),Planif!$B289)&gt;=VALUE(RIGHT(L$2,1)),INDEX(INDIRECT($A289&amp;"!$X$5:$X$196",TRUE),MATCH(Planif!$B289,INDIRECT($A289&amp;"!$B$5:$B$196",TRUE),0)+RIGHT(L$2,1)-1,1),""),"")</f>
        <v/>
      </c>
      <c r="N289" s="139" t="str">
        <f ca="1">IFERROR(IF(COUNTIF(INDIRECT($A289&amp;"!$B$5:$B$196",TRUE),Planif!$B289)&gt;=VALUE(RIGHT(L$2,1)),INDEX(INDIRECT($A289&amp;"!$Y$5:$Y$196",TRUE),MATCH(Planif!$B289,INDIRECT($A289&amp;"!$B$5:$B$196",TRUE),0)+RIGHT(L$2,1)-1,1),""),"")</f>
        <v/>
      </c>
      <c r="O289" s="255"/>
      <c r="P289" s="142"/>
      <c r="Q289" s="137" t="str">
        <f ca="1">IFERROR(IF(COUNTIF(INDIRECT($A289&amp;"!$B$5:$B$196",TRUE),Planif!$B289)&gt;=VALUE(RIGHT(Q$2,1)),INDEX(INDIRECT($A289&amp;"!$A$5:$A$196",TRUE),MATCH(Planif!$B289,INDIRECT($A289&amp;"!$B$5:$B$196",TRUE),0)+RIGHT(Q$2,1)-1,1),""),"")</f>
        <v/>
      </c>
      <c r="R289" s="138" t="str">
        <f ca="1">IFERROR(IF(COUNTIF(INDIRECT($A289&amp;"!$B$5:$B$196",TRUE),Planif!$B289)&gt;=VALUE(RIGHT(Q$2,1)),INDEX(INDIRECT($A289&amp;"!$X$5:$X$196",TRUE),MATCH(Planif!$B289,INDIRECT($A289&amp;"!$B$5:$B$196",TRUE),0)+RIGHT(Q$2,1)-1,1),""),"")</f>
        <v/>
      </c>
      <c r="S289" s="139" t="str">
        <f ca="1">IFERROR(IF(COUNTIF(INDIRECT($A289&amp;"!$B$5:$B$196",TRUE),Planif!$B289)&gt;=VALUE(RIGHT(Q$2,1)),INDEX(INDIRECT($A289&amp;"!$Y$5:$Y$196",TRUE),MATCH(Planif!$B289,INDIRECT($A289&amp;"!$B$5:$B$196",TRUE),0)+RIGHT(Q$2,1)-1,1),""),"")</f>
        <v/>
      </c>
      <c r="T289" s="255"/>
      <c r="U289" s="140"/>
      <c r="V289" s="137" t="str">
        <f ca="1">IFERROR(IF(COUNTIF(INDIRECT($A289&amp;"!$B$5:$B$196",TRUE),Planif!$B289)&gt;=VALUE(RIGHT(V$2,1)),INDEX(INDIRECT($A289&amp;"!$A$5:$A$196",TRUE),MATCH(Planif!$B289,INDIRECT($A289&amp;"!$B$5:$B$196",TRUE),0)+RIGHT(V$2,1)-1,1),""),"")</f>
        <v/>
      </c>
      <c r="W289" s="141" t="str">
        <f ca="1">IFERROR(IF(COUNTIF(INDIRECT($A289&amp;"!$B$5:$B$196",TRUE),Planif!$B289)&gt;=VALUE(RIGHT(V$2,1)),INDEX(INDIRECT($A289&amp;"!$X$5:$X$196",TRUE),MATCH(Planif!$B289,INDIRECT($A289&amp;"!$B$5:$B$196",TRUE),0)+RIGHT(V$2,1)-1,1),""),"")</f>
        <v/>
      </c>
      <c r="X289" s="139" t="str">
        <f ca="1">IFERROR(IF(COUNTIF(INDIRECT($A289&amp;"!$B$5:$B$196",TRUE),Planif!$B289)&gt;=VALUE(RIGHT(V$2,1)),INDEX(INDIRECT($A289&amp;"!$Y$5:$Y$196",TRUE),MATCH(Planif!$B289,INDIRECT($A289&amp;"!$B$5:$B$196",TRUE),0)+RIGHT(V$2,1)-1,1),""),"")</f>
        <v/>
      </c>
      <c r="Y289" s="255"/>
      <c r="Z289" s="143"/>
      <c r="AA289" s="21"/>
    </row>
    <row r="290" spans="1:27" s="455" customFormat="1" ht="15" customHeight="1" x14ac:dyDescent="0.2">
      <c r="A290" s="459" t="str">
        <f t="shared" si="31"/>
        <v>Sept_Oct</v>
      </c>
      <c r="B290" s="144">
        <f t="shared" si="36"/>
        <v>44483</v>
      </c>
      <c r="C290" s="145">
        <f t="shared" si="34"/>
        <v>44483</v>
      </c>
      <c r="D290" s="146">
        <f t="shared" si="35"/>
        <v>44483</v>
      </c>
      <c r="E290" s="241" t="str">
        <f t="shared" ca="1" si="32"/>
        <v/>
      </c>
      <c r="F290" s="34" t="str">
        <f t="shared" ca="1" si="33"/>
        <v/>
      </c>
      <c r="G290" s="428" t="str">
        <f ca="1">IFERROR(INDEX(INDIRECT($A290&amp;"!$A$5:$A$200",TRUE),MATCH(Planif!$B290,INDIRECT($A290&amp;"!$B$5:$B$200",TRUE),0)+RIGHT(G$2,1)-1,1),"")</f>
        <v/>
      </c>
      <c r="H290" s="148" t="str">
        <f ca="1">IFERROR(INDEX(INDIRECT($A290&amp;"!$X$5:$X$200",TRUE),MATCH(Planif!$B290,INDIRECT($A290&amp;"!$B$5:$B$200",TRUE),0)+RIGHT(G$2,1)-1,1),"")</f>
        <v/>
      </c>
      <c r="I290" s="149" t="str">
        <f ca="1">IFERROR(INDEX(INDIRECT($A290&amp;"!$Y$5:$Y$200",TRUE),MATCH(Planif!$B290,INDIRECT($A290&amp;"!$B$5:$B$200",TRUE),0)+RIGHT(G$2,1)-1,1),"")</f>
        <v/>
      </c>
      <c r="J290" s="256"/>
      <c r="K290" s="150"/>
      <c r="L290" s="428" t="str">
        <f ca="1">IFERROR(IF(COUNTIF(INDIRECT($A290&amp;"!$B$5:$B$196",TRUE),Planif!$B290)&gt;=VALUE(RIGHT(L$2,1)),INDEX(INDIRECT($A290&amp;"!$A$5:$A$196",TRUE),MATCH(Planif!$B290,INDIRECT($A290&amp;"!$B$5:$B$196",TRUE),0)+RIGHT(L$2,1)-1,1),""),"")</f>
        <v/>
      </c>
      <c r="M290" s="151" t="str">
        <f ca="1">IFERROR(IF(COUNTIF(INDIRECT($A290&amp;"!$B$5:$B$196",TRUE),Planif!$B290)&gt;=VALUE(RIGHT(L$2,1)),INDEX(INDIRECT($A290&amp;"!$X$5:$X$196",TRUE),MATCH(Planif!$B290,INDIRECT($A290&amp;"!$B$5:$B$196",TRUE),0)+RIGHT(L$2,1)-1,1),""),"")</f>
        <v/>
      </c>
      <c r="N290" s="149" t="str">
        <f ca="1">IFERROR(IF(COUNTIF(INDIRECT($A290&amp;"!$B$5:$B$196",TRUE),Planif!$B290)&gt;=VALUE(RIGHT(L$2,1)),INDEX(INDIRECT($A290&amp;"!$Y$5:$Y$196",TRUE),MATCH(Planif!$B290,INDIRECT($A290&amp;"!$B$5:$B$196",TRUE),0)+RIGHT(L$2,1)-1,1),""),"")</f>
        <v/>
      </c>
      <c r="O290" s="256"/>
      <c r="P290" s="152"/>
      <c r="Q290" s="147" t="str">
        <f ca="1">IFERROR(IF(COUNTIF(INDIRECT($A290&amp;"!$B$5:$B$196",TRUE),Planif!$B290)&gt;=VALUE(RIGHT(Q$2,1)),INDEX(INDIRECT($A290&amp;"!$A$5:$A$196",TRUE),MATCH(Planif!$B290,INDIRECT($A290&amp;"!$B$5:$B$196",TRUE),0)+RIGHT(Q$2,1)-1,1),""),"")</f>
        <v/>
      </c>
      <c r="R290" s="148" t="str">
        <f ca="1">IFERROR(IF(COUNTIF(INDIRECT($A290&amp;"!$B$5:$B$196",TRUE),Planif!$B290)&gt;=VALUE(RIGHT(Q$2,1)),INDEX(INDIRECT($A290&amp;"!$X$5:$X$196",TRUE),MATCH(Planif!$B290,INDIRECT($A290&amp;"!$B$5:$B$196",TRUE),0)+RIGHT(Q$2,1)-1,1),""),"")</f>
        <v/>
      </c>
      <c r="S290" s="149" t="str">
        <f ca="1">IFERROR(IF(COUNTIF(INDIRECT($A290&amp;"!$B$5:$B$196",TRUE),Planif!$B290)&gt;=VALUE(RIGHT(Q$2,1)),INDEX(INDIRECT($A290&amp;"!$Y$5:$Y$196",TRUE),MATCH(Planif!$B290,INDIRECT($A290&amp;"!$B$5:$B$196",TRUE),0)+RIGHT(Q$2,1)-1,1),""),"")</f>
        <v/>
      </c>
      <c r="T290" s="256"/>
      <c r="U290" s="150"/>
      <c r="V290" s="147" t="str">
        <f ca="1">IFERROR(IF(COUNTIF(INDIRECT($A290&amp;"!$B$5:$B$196",TRUE),Planif!$B290)&gt;=VALUE(RIGHT(V$2,1)),INDEX(INDIRECT($A290&amp;"!$A$5:$A$196",TRUE),MATCH(Planif!$B290,INDIRECT($A290&amp;"!$B$5:$B$196",TRUE),0)+RIGHT(V$2,1)-1,1),""),"")</f>
        <v/>
      </c>
      <c r="W290" s="151" t="str">
        <f ca="1">IFERROR(IF(COUNTIF(INDIRECT($A290&amp;"!$B$5:$B$196",TRUE),Planif!$B290)&gt;=VALUE(RIGHT(V$2,1)),INDEX(INDIRECT($A290&amp;"!$X$5:$X$196",TRUE),MATCH(Planif!$B290,INDIRECT($A290&amp;"!$B$5:$B$196",TRUE),0)+RIGHT(V$2,1)-1,1),""),"")</f>
        <v/>
      </c>
      <c r="X290" s="149" t="str">
        <f ca="1">IFERROR(IF(COUNTIF(INDIRECT($A290&amp;"!$B$5:$B$196",TRUE),Planif!$B290)&gt;=VALUE(RIGHT(V$2,1)),INDEX(INDIRECT($A290&amp;"!$Y$5:$Y$196",TRUE),MATCH(Planif!$B290,INDIRECT($A290&amp;"!$B$5:$B$196",TRUE),0)+RIGHT(V$2,1)-1,1),""),"")</f>
        <v/>
      </c>
      <c r="Y290" s="256"/>
      <c r="Z290" s="153"/>
      <c r="AA290" s="21"/>
    </row>
    <row r="291" spans="1:27" s="455" customFormat="1" ht="15" customHeight="1" x14ac:dyDescent="0.2">
      <c r="A291" s="459" t="str">
        <f t="shared" si="31"/>
        <v>Sept_Oct</v>
      </c>
      <c r="B291" s="144">
        <f t="shared" si="36"/>
        <v>44484</v>
      </c>
      <c r="C291" s="145">
        <f t="shared" si="34"/>
        <v>44484</v>
      </c>
      <c r="D291" s="146">
        <f t="shared" si="35"/>
        <v>44484</v>
      </c>
      <c r="E291" s="240" t="str">
        <f t="shared" ca="1" si="32"/>
        <v/>
      </c>
      <c r="F291" s="33" t="str">
        <f t="shared" ca="1" si="33"/>
        <v/>
      </c>
      <c r="G291" s="427" t="str">
        <f ca="1">IFERROR(INDEX(INDIRECT($A291&amp;"!$A$5:$A$200",TRUE),MATCH(Planif!$B291,INDIRECT($A291&amp;"!$B$5:$B$200",TRUE),0)+RIGHT(G$2,1)-1,1),"")</f>
        <v/>
      </c>
      <c r="H291" s="138" t="str">
        <f ca="1">IFERROR(INDEX(INDIRECT($A291&amp;"!$X$5:$X$200",TRUE),MATCH(Planif!$B291,INDIRECT($A291&amp;"!$B$5:$B$200",TRUE),0)+RIGHT(G$2,1)-1,1),"")</f>
        <v/>
      </c>
      <c r="I291" s="139" t="str">
        <f ca="1">IFERROR(INDEX(INDIRECT($A291&amp;"!$Y$5:$Y$200",TRUE),MATCH(Planif!$B291,INDIRECT($A291&amp;"!$B$5:$B$200",TRUE),0)+RIGHT(G$2,1)-1,1),"")</f>
        <v/>
      </c>
      <c r="J291" s="255"/>
      <c r="K291" s="140"/>
      <c r="L291" s="427" t="str">
        <f ca="1">IFERROR(IF(COUNTIF(INDIRECT($A291&amp;"!$B$5:$B$196",TRUE),Planif!$B291)&gt;=VALUE(RIGHT(L$2,1)),INDEX(INDIRECT($A291&amp;"!$A$5:$A$196",TRUE),MATCH(Planif!$B291,INDIRECT($A291&amp;"!$B$5:$B$196",TRUE),0)+RIGHT(L$2,1)-1,1),""),"")</f>
        <v/>
      </c>
      <c r="M291" s="141" t="str">
        <f ca="1">IFERROR(IF(COUNTIF(INDIRECT($A291&amp;"!$B$5:$B$196",TRUE),Planif!$B291)&gt;=VALUE(RIGHT(L$2,1)),INDEX(INDIRECT($A291&amp;"!$X$5:$X$196",TRUE),MATCH(Planif!$B291,INDIRECT($A291&amp;"!$B$5:$B$196",TRUE),0)+RIGHT(L$2,1)-1,1),""),"")</f>
        <v/>
      </c>
      <c r="N291" s="139" t="str">
        <f ca="1">IFERROR(IF(COUNTIF(INDIRECT($A291&amp;"!$B$5:$B$196",TRUE),Planif!$B291)&gt;=VALUE(RIGHT(L$2,1)),INDEX(INDIRECT($A291&amp;"!$Y$5:$Y$196",TRUE),MATCH(Planif!$B291,INDIRECT($A291&amp;"!$B$5:$B$196",TRUE),0)+RIGHT(L$2,1)-1,1),""),"")</f>
        <v/>
      </c>
      <c r="O291" s="255"/>
      <c r="P291" s="142"/>
      <c r="Q291" s="137" t="str">
        <f ca="1">IFERROR(IF(COUNTIF(INDIRECT($A291&amp;"!$B$5:$B$196",TRUE),Planif!$B291)&gt;=VALUE(RIGHT(Q$2,1)),INDEX(INDIRECT($A291&amp;"!$A$5:$A$196",TRUE),MATCH(Planif!$B291,INDIRECT($A291&amp;"!$B$5:$B$196",TRUE),0)+RIGHT(Q$2,1)-1,1),""),"")</f>
        <v/>
      </c>
      <c r="R291" s="138" t="str">
        <f ca="1">IFERROR(IF(COUNTIF(INDIRECT($A291&amp;"!$B$5:$B$196",TRUE),Planif!$B291)&gt;=VALUE(RIGHT(Q$2,1)),INDEX(INDIRECT($A291&amp;"!$X$5:$X$196",TRUE),MATCH(Planif!$B291,INDIRECT($A291&amp;"!$B$5:$B$196",TRUE),0)+RIGHT(Q$2,1)-1,1),""),"")</f>
        <v/>
      </c>
      <c r="S291" s="139" t="str">
        <f ca="1">IFERROR(IF(COUNTIF(INDIRECT($A291&amp;"!$B$5:$B$196",TRUE),Planif!$B291)&gt;=VALUE(RIGHT(Q$2,1)),INDEX(INDIRECT($A291&amp;"!$Y$5:$Y$196",TRUE),MATCH(Planif!$B291,INDIRECT($A291&amp;"!$B$5:$B$196",TRUE),0)+RIGHT(Q$2,1)-1,1),""),"")</f>
        <v/>
      </c>
      <c r="T291" s="255"/>
      <c r="U291" s="140"/>
      <c r="V291" s="137" t="str">
        <f ca="1">IFERROR(IF(COUNTIF(INDIRECT($A291&amp;"!$B$5:$B$196",TRUE),Planif!$B291)&gt;=VALUE(RIGHT(V$2,1)),INDEX(INDIRECT($A291&amp;"!$A$5:$A$196",TRUE),MATCH(Planif!$B291,INDIRECT($A291&amp;"!$B$5:$B$196",TRUE),0)+RIGHT(V$2,1)-1,1),""),"")</f>
        <v/>
      </c>
      <c r="W291" s="141" t="str">
        <f ca="1">IFERROR(IF(COUNTIF(INDIRECT($A291&amp;"!$B$5:$B$196",TRUE),Planif!$B291)&gt;=VALUE(RIGHT(V$2,1)),INDEX(INDIRECT($A291&amp;"!$X$5:$X$196",TRUE),MATCH(Planif!$B291,INDIRECT($A291&amp;"!$B$5:$B$196",TRUE),0)+RIGHT(V$2,1)-1,1),""),"")</f>
        <v/>
      </c>
      <c r="X291" s="139" t="str">
        <f ca="1">IFERROR(IF(COUNTIF(INDIRECT($A291&amp;"!$B$5:$B$196",TRUE),Planif!$B291)&gt;=VALUE(RIGHT(V$2,1)),INDEX(INDIRECT($A291&amp;"!$Y$5:$Y$196",TRUE),MATCH(Planif!$B291,INDIRECT($A291&amp;"!$B$5:$B$196",TRUE),0)+RIGHT(V$2,1)-1,1),""),"")</f>
        <v/>
      </c>
      <c r="Y291" s="255"/>
      <c r="Z291" s="143"/>
      <c r="AA291" s="21"/>
    </row>
    <row r="292" spans="1:27" s="455" customFormat="1" ht="15" customHeight="1" x14ac:dyDescent="0.2">
      <c r="A292" s="459" t="str">
        <f t="shared" si="31"/>
        <v>Sept_Oct</v>
      </c>
      <c r="B292" s="144">
        <f t="shared" si="36"/>
        <v>44485</v>
      </c>
      <c r="C292" s="145">
        <f t="shared" si="34"/>
        <v>44485</v>
      </c>
      <c r="D292" s="146">
        <f t="shared" si="35"/>
        <v>44485</v>
      </c>
      <c r="E292" s="241" t="str">
        <f t="shared" ca="1" si="32"/>
        <v/>
      </c>
      <c r="F292" s="34" t="str">
        <f t="shared" ca="1" si="33"/>
        <v/>
      </c>
      <c r="G292" s="428" t="str">
        <f ca="1">IFERROR(INDEX(INDIRECT($A292&amp;"!$A$5:$A$200",TRUE),MATCH(Planif!$B292,INDIRECT($A292&amp;"!$B$5:$B$200",TRUE),0)+RIGHT(G$2,1)-1,1),"")</f>
        <v/>
      </c>
      <c r="H292" s="148" t="str">
        <f ca="1">IFERROR(INDEX(INDIRECT($A292&amp;"!$X$5:$X$200",TRUE),MATCH(Planif!$B292,INDIRECT($A292&amp;"!$B$5:$B$200",TRUE),0)+RIGHT(G$2,1)-1,1),"")</f>
        <v/>
      </c>
      <c r="I292" s="149" t="str">
        <f ca="1">IFERROR(INDEX(INDIRECT($A292&amp;"!$Y$5:$Y$200",TRUE),MATCH(Planif!$B292,INDIRECT($A292&amp;"!$B$5:$B$200",TRUE),0)+RIGHT(G$2,1)-1,1),"")</f>
        <v/>
      </c>
      <c r="J292" s="256"/>
      <c r="K292" s="150"/>
      <c r="L292" s="428" t="str">
        <f ca="1">IFERROR(IF(COUNTIF(INDIRECT($A292&amp;"!$B$5:$B$196",TRUE),Planif!$B292)&gt;=VALUE(RIGHT(L$2,1)),INDEX(INDIRECT($A292&amp;"!$A$5:$A$196",TRUE),MATCH(Planif!$B292,INDIRECT($A292&amp;"!$B$5:$B$196",TRUE),0)+RIGHT(L$2,1)-1,1),""),"")</f>
        <v/>
      </c>
      <c r="M292" s="151" t="str">
        <f ca="1">IFERROR(IF(COUNTIF(INDIRECT($A292&amp;"!$B$5:$B$196",TRUE),Planif!$B292)&gt;=VALUE(RIGHT(L$2,1)),INDEX(INDIRECT($A292&amp;"!$X$5:$X$196",TRUE),MATCH(Planif!$B292,INDIRECT($A292&amp;"!$B$5:$B$196",TRUE),0)+RIGHT(L$2,1)-1,1),""),"")</f>
        <v/>
      </c>
      <c r="N292" s="149" t="str">
        <f ca="1">IFERROR(IF(COUNTIF(INDIRECT($A292&amp;"!$B$5:$B$196",TRUE),Planif!$B292)&gt;=VALUE(RIGHT(L$2,1)),INDEX(INDIRECT($A292&amp;"!$Y$5:$Y$196",TRUE),MATCH(Planif!$B292,INDIRECT($A292&amp;"!$B$5:$B$196",TRUE),0)+RIGHT(L$2,1)-1,1),""),"")</f>
        <v/>
      </c>
      <c r="O292" s="256"/>
      <c r="P292" s="152"/>
      <c r="Q292" s="147" t="str">
        <f ca="1">IFERROR(IF(COUNTIF(INDIRECT($A292&amp;"!$B$5:$B$196",TRUE),Planif!$B292)&gt;=VALUE(RIGHT(Q$2,1)),INDEX(INDIRECT($A292&amp;"!$A$5:$A$196",TRUE),MATCH(Planif!$B292,INDIRECT($A292&amp;"!$B$5:$B$196",TRUE),0)+RIGHT(Q$2,1)-1,1),""),"")</f>
        <v/>
      </c>
      <c r="R292" s="148" t="str">
        <f ca="1">IFERROR(IF(COUNTIF(INDIRECT($A292&amp;"!$B$5:$B$196",TRUE),Planif!$B292)&gt;=VALUE(RIGHT(Q$2,1)),INDEX(INDIRECT($A292&amp;"!$X$5:$X$196",TRUE),MATCH(Planif!$B292,INDIRECT($A292&amp;"!$B$5:$B$196",TRUE),0)+RIGHT(Q$2,1)-1,1),""),"")</f>
        <v/>
      </c>
      <c r="S292" s="149" t="str">
        <f ca="1">IFERROR(IF(COUNTIF(INDIRECT($A292&amp;"!$B$5:$B$196",TRUE),Planif!$B292)&gt;=VALUE(RIGHT(Q$2,1)),INDEX(INDIRECT($A292&amp;"!$Y$5:$Y$196",TRUE),MATCH(Planif!$B292,INDIRECT($A292&amp;"!$B$5:$B$196",TRUE),0)+RIGHT(Q$2,1)-1,1),""),"")</f>
        <v/>
      </c>
      <c r="T292" s="256"/>
      <c r="U292" s="150"/>
      <c r="V292" s="147" t="str">
        <f ca="1">IFERROR(IF(COUNTIF(INDIRECT($A292&amp;"!$B$5:$B$196",TRUE),Planif!$B292)&gt;=VALUE(RIGHT(V$2,1)),INDEX(INDIRECT($A292&amp;"!$A$5:$A$196",TRUE),MATCH(Planif!$B292,INDIRECT($A292&amp;"!$B$5:$B$196",TRUE),0)+RIGHT(V$2,1)-1,1),""),"")</f>
        <v/>
      </c>
      <c r="W292" s="151" t="str">
        <f ca="1">IFERROR(IF(COUNTIF(INDIRECT($A292&amp;"!$B$5:$B$196",TRUE),Planif!$B292)&gt;=VALUE(RIGHT(V$2,1)),INDEX(INDIRECT($A292&amp;"!$X$5:$X$196",TRUE),MATCH(Planif!$B292,INDIRECT($A292&amp;"!$B$5:$B$196",TRUE),0)+RIGHT(V$2,1)-1,1),""),"")</f>
        <v/>
      </c>
      <c r="X292" s="149" t="str">
        <f ca="1">IFERROR(IF(COUNTIF(INDIRECT($A292&amp;"!$B$5:$B$196",TRUE),Planif!$B292)&gt;=VALUE(RIGHT(V$2,1)),INDEX(INDIRECT($A292&amp;"!$Y$5:$Y$196",TRUE),MATCH(Planif!$B292,INDIRECT($A292&amp;"!$B$5:$B$196",TRUE),0)+RIGHT(V$2,1)-1,1),""),"")</f>
        <v/>
      </c>
      <c r="Y292" s="256"/>
      <c r="Z292" s="153"/>
      <c r="AA292" s="21"/>
    </row>
    <row r="293" spans="1:27" s="455" customFormat="1" ht="15" customHeight="1" x14ac:dyDescent="0.2">
      <c r="A293" s="459" t="str">
        <f t="shared" si="31"/>
        <v>Sept_Oct</v>
      </c>
      <c r="B293" s="144">
        <f t="shared" si="36"/>
        <v>44486</v>
      </c>
      <c r="C293" s="145">
        <f t="shared" si="34"/>
        <v>44486</v>
      </c>
      <c r="D293" s="146">
        <f t="shared" si="35"/>
        <v>44486</v>
      </c>
      <c r="E293" s="240" t="str">
        <f t="shared" ca="1" si="32"/>
        <v/>
      </c>
      <c r="F293" s="33" t="str">
        <f t="shared" ca="1" si="33"/>
        <v/>
      </c>
      <c r="G293" s="427" t="str">
        <f ca="1">IFERROR(INDEX(INDIRECT($A293&amp;"!$A$5:$A$200",TRUE),MATCH(Planif!$B293,INDIRECT($A293&amp;"!$B$5:$B$200",TRUE),0)+RIGHT(G$2,1)-1,1),"")</f>
        <v/>
      </c>
      <c r="H293" s="138" t="str">
        <f ca="1">IFERROR(INDEX(INDIRECT($A293&amp;"!$X$5:$X$200",TRUE),MATCH(Planif!$B293,INDIRECT($A293&amp;"!$B$5:$B$200",TRUE),0)+RIGHT(G$2,1)-1,1),"")</f>
        <v/>
      </c>
      <c r="I293" s="139" t="str">
        <f ca="1">IFERROR(INDEX(INDIRECT($A293&amp;"!$Y$5:$Y$200",TRUE),MATCH(Planif!$B293,INDIRECT($A293&amp;"!$B$5:$B$200",TRUE),0)+RIGHT(G$2,1)-1,1),"")</f>
        <v/>
      </c>
      <c r="J293" s="255"/>
      <c r="K293" s="140"/>
      <c r="L293" s="427" t="str">
        <f ca="1">IFERROR(IF(COUNTIF(INDIRECT($A293&amp;"!$B$5:$B$196",TRUE),Planif!$B293)&gt;=VALUE(RIGHT(L$2,1)),INDEX(INDIRECT($A293&amp;"!$A$5:$A$196",TRUE),MATCH(Planif!$B293,INDIRECT($A293&amp;"!$B$5:$B$196",TRUE),0)+RIGHT(L$2,1)-1,1),""),"")</f>
        <v/>
      </c>
      <c r="M293" s="141" t="str">
        <f ca="1">IFERROR(IF(COUNTIF(INDIRECT($A293&amp;"!$B$5:$B$196",TRUE),Planif!$B293)&gt;=VALUE(RIGHT(L$2,1)),INDEX(INDIRECT($A293&amp;"!$X$5:$X$196",TRUE),MATCH(Planif!$B293,INDIRECT($A293&amp;"!$B$5:$B$196",TRUE),0)+RIGHT(L$2,1)-1,1),""),"")</f>
        <v/>
      </c>
      <c r="N293" s="139" t="str">
        <f ca="1">IFERROR(IF(COUNTIF(INDIRECT($A293&amp;"!$B$5:$B$196",TRUE),Planif!$B293)&gt;=VALUE(RIGHT(L$2,1)),INDEX(INDIRECT($A293&amp;"!$Y$5:$Y$196",TRUE),MATCH(Planif!$B293,INDIRECT($A293&amp;"!$B$5:$B$196",TRUE),0)+RIGHT(L$2,1)-1,1),""),"")</f>
        <v/>
      </c>
      <c r="O293" s="255"/>
      <c r="P293" s="142"/>
      <c r="Q293" s="137" t="str">
        <f ca="1">IFERROR(IF(COUNTIF(INDIRECT($A293&amp;"!$B$5:$B$196",TRUE),Planif!$B293)&gt;=VALUE(RIGHT(Q$2,1)),INDEX(INDIRECT($A293&amp;"!$A$5:$A$196",TRUE),MATCH(Planif!$B293,INDIRECT($A293&amp;"!$B$5:$B$196",TRUE),0)+RIGHT(Q$2,1)-1,1),""),"")</f>
        <v/>
      </c>
      <c r="R293" s="138" t="str">
        <f ca="1">IFERROR(IF(COUNTIF(INDIRECT($A293&amp;"!$B$5:$B$196",TRUE),Planif!$B293)&gt;=VALUE(RIGHT(Q$2,1)),INDEX(INDIRECT($A293&amp;"!$X$5:$X$196",TRUE),MATCH(Planif!$B293,INDIRECT($A293&amp;"!$B$5:$B$196",TRUE),0)+RIGHT(Q$2,1)-1,1),""),"")</f>
        <v/>
      </c>
      <c r="S293" s="139" t="str">
        <f ca="1">IFERROR(IF(COUNTIF(INDIRECT($A293&amp;"!$B$5:$B$196",TRUE),Planif!$B293)&gt;=VALUE(RIGHT(Q$2,1)),INDEX(INDIRECT($A293&amp;"!$Y$5:$Y$196",TRUE),MATCH(Planif!$B293,INDIRECT($A293&amp;"!$B$5:$B$196",TRUE),0)+RIGHT(Q$2,1)-1,1),""),"")</f>
        <v/>
      </c>
      <c r="T293" s="255"/>
      <c r="U293" s="140"/>
      <c r="V293" s="137" t="str">
        <f ca="1">IFERROR(IF(COUNTIF(INDIRECT($A293&amp;"!$B$5:$B$196",TRUE),Planif!$B293)&gt;=VALUE(RIGHT(V$2,1)),INDEX(INDIRECT($A293&amp;"!$A$5:$A$196",TRUE),MATCH(Planif!$B293,INDIRECT($A293&amp;"!$B$5:$B$196",TRUE),0)+RIGHT(V$2,1)-1,1),""),"")</f>
        <v/>
      </c>
      <c r="W293" s="141" t="str">
        <f ca="1">IFERROR(IF(COUNTIF(INDIRECT($A293&amp;"!$B$5:$B$196",TRUE),Planif!$B293)&gt;=VALUE(RIGHT(V$2,1)),INDEX(INDIRECT($A293&amp;"!$X$5:$X$196",TRUE),MATCH(Planif!$B293,INDIRECT($A293&amp;"!$B$5:$B$196",TRUE),0)+RIGHT(V$2,1)-1,1),""),"")</f>
        <v/>
      </c>
      <c r="X293" s="139" t="str">
        <f ca="1">IFERROR(IF(COUNTIF(INDIRECT($A293&amp;"!$B$5:$B$196",TRUE),Planif!$B293)&gt;=VALUE(RIGHT(V$2,1)),INDEX(INDIRECT($A293&amp;"!$Y$5:$Y$196",TRUE),MATCH(Planif!$B293,INDIRECT($A293&amp;"!$B$5:$B$196",TRUE),0)+RIGHT(V$2,1)-1,1),""),"")</f>
        <v/>
      </c>
      <c r="Y293" s="255"/>
      <c r="Z293" s="143"/>
      <c r="AA293" s="21"/>
    </row>
    <row r="294" spans="1:27" s="455" customFormat="1" ht="15" customHeight="1" x14ac:dyDescent="0.2">
      <c r="A294" s="459" t="str">
        <f t="shared" si="31"/>
        <v>Sept_Oct</v>
      </c>
      <c r="B294" s="144">
        <f t="shared" si="36"/>
        <v>44487</v>
      </c>
      <c r="C294" s="145">
        <f t="shared" si="34"/>
        <v>44487</v>
      </c>
      <c r="D294" s="146">
        <f t="shared" si="35"/>
        <v>44487</v>
      </c>
      <c r="E294" s="241" t="str">
        <f t="shared" ca="1" si="32"/>
        <v/>
      </c>
      <c r="F294" s="34" t="str">
        <f t="shared" ca="1" si="33"/>
        <v/>
      </c>
      <c r="G294" s="428" t="str">
        <f ca="1">IFERROR(INDEX(INDIRECT($A294&amp;"!$A$5:$A$200",TRUE),MATCH(Planif!$B294,INDIRECT($A294&amp;"!$B$5:$B$200",TRUE),0)+RIGHT(G$2,1)-1,1),"")</f>
        <v/>
      </c>
      <c r="H294" s="148" t="str">
        <f ca="1">IFERROR(INDEX(INDIRECT($A294&amp;"!$X$5:$X$200",TRUE),MATCH(Planif!$B294,INDIRECT($A294&amp;"!$B$5:$B$200",TRUE),0)+RIGHT(G$2,1)-1,1),"")</f>
        <v/>
      </c>
      <c r="I294" s="149" t="str">
        <f ca="1">IFERROR(INDEX(INDIRECT($A294&amp;"!$Y$5:$Y$200",TRUE),MATCH(Planif!$B294,INDIRECT($A294&amp;"!$B$5:$B$200",TRUE),0)+RIGHT(G$2,1)-1,1),"")</f>
        <v/>
      </c>
      <c r="J294" s="256"/>
      <c r="K294" s="150"/>
      <c r="L294" s="428" t="str">
        <f ca="1">IFERROR(IF(COUNTIF(INDIRECT($A294&amp;"!$B$5:$B$196",TRUE),Planif!$B294)&gt;=VALUE(RIGHT(L$2,1)),INDEX(INDIRECT($A294&amp;"!$A$5:$A$196",TRUE),MATCH(Planif!$B294,INDIRECT($A294&amp;"!$B$5:$B$196",TRUE),0)+RIGHT(L$2,1)-1,1),""),"")</f>
        <v/>
      </c>
      <c r="M294" s="151" t="str">
        <f ca="1">IFERROR(IF(COUNTIF(INDIRECT($A294&amp;"!$B$5:$B$196",TRUE),Planif!$B294)&gt;=VALUE(RIGHT(L$2,1)),INDEX(INDIRECT($A294&amp;"!$X$5:$X$196",TRUE),MATCH(Planif!$B294,INDIRECT($A294&amp;"!$B$5:$B$196",TRUE),0)+RIGHT(L$2,1)-1,1),""),"")</f>
        <v/>
      </c>
      <c r="N294" s="149" t="str">
        <f ca="1">IFERROR(IF(COUNTIF(INDIRECT($A294&amp;"!$B$5:$B$196",TRUE),Planif!$B294)&gt;=VALUE(RIGHT(L$2,1)),INDEX(INDIRECT($A294&amp;"!$Y$5:$Y$196",TRUE),MATCH(Planif!$B294,INDIRECT($A294&amp;"!$B$5:$B$196",TRUE),0)+RIGHT(L$2,1)-1,1),""),"")</f>
        <v/>
      </c>
      <c r="O294" s="256"/>
      <c r="P294" s="152"/>
      <c r="Q294" s="147" t="str">
        <f ca="1">IFERROR(IF(COUNTIF(INDIRECT($A294&amp;"!$B$5:$B$196",TRUE),Planif!$B294)&gt;=VALUE(RIGHT(Q$2,1)),INDEX(INDIRECT($A294&amp;"!$A$5:$A$196",TRUE),MATCH(Planif!$B294,INDIRECT($A294&amp;"!$B$5:$B$196",TRUE),0)+RIGHT(Q$2,1)-1,1),""),"")</f>
        <v/>
      </c>
      <c r="R294" s="148" t="str">
        <f ca="1">IFERROR(IF(COUNTIF(INDIRECT($A294&amp;"!$B$5:$B$196",TRUE),Planif!$B294)&gt;=VALUE(RIGHT(Q$2,1)),INDEX(INDIRECT($A294&amp;"!$X$5:$X$196",TRUE),MATCH(Planif!$B294,INDIRECT($A294&amp;"!$B$5:$B$196",TRUE),0)+RIGHT(Q$2,1)-1,1),""),"")</f>
        <v/>
      </c>
      <c r="S294" s="149" t="str">
        <f ca="1">IFERROR(IF(COUNTIF(INDIRECT($A294&amp;"!$B$5:$B$196",TRUE),Planif!$B294)&gt;=VALUE(RIGHT(Q$2,1)),INDEX(INDIRECT($A294&amp;"!$Y$5:$Y$196",TRUE),MATCH(Planif!$B294,INDIRECT($A294&amp;"!$B$5:$B$196",TRUE),0)+RIGHT(Q$2,1)-1,1),""),"")</f>
        <v/>
      </c>
      <c r="T294" s="256"/>
      <c r="U294" s="150"/>
      <c r="V294" s="147" t="str">
        <f ca="1">IFERROR(IF(COUNTIF(INDIRECT($A294&amp;"!$B$5:$B$196",TRUE),Planif!$B294)&gt;=VALUE(RIGHT(V$2,1)),INDEX(INDIRECT($A294&amp;"!$A$5:$A$196",TRUE),MATCH(Planif!$B294,INDIRECT($A294&amp;"!$B$5:$B$196",TRUE),0)+RIGHT(V$2,1)-1,1),""),"")</f>
        <v/>
      </c>
      <c r="W294" s="151" t="str">
        <f ca="1">IFERROR(IF(COUNTIF(INDIRECT($A294&amp;"!$B$5:$B$196",TRUE),Planif!$B294)&gt;=VALUE(RIGHT(V$2,1)),INDEX(INDIRECT($A294&amp;"!$X$5:$X$196",TRUE),MATCH(Planif!$B294,INDIRECT($A294&amp;"!$B$5:$B$196",TRUE),0)+RIGHT(V$2,1)-1,1),""),"")</f>
        <v/>
      </c>
      <c r="X294" s="149" t="str">
        <f ca="1">IFERROR(IF(COUNTIF(INDIRECT($A294&amp;"!$B$5:$B$196",TRUE),Planif!$B294)&gt;=VALUE(RIGHT(V$2,1)),INDEX(INDIRECT($A294&amp;"!$Y$5:$Y$196",TRUE),MATCH(Planif!$B294,INDIRECT($A294&amp;"!$B$5:$B$196",TRUE),0)+RIGHT(V$2,1)-1,1),""),"")</f>
        <v/>
      </c>
      <c r="Y294" s="256"/>
      <c r="Z294" s="153"/>
      <c r="AA294" s="21"/>
    </row>
    <row r="295" spans="1:27" s="455" customFormat="1" ht="15" customHeight="1" x14ac:dyDescent="0.2">
      <c r="A295" s="459" t="str">
        <f t="shared" si="31"/>
        <v>Sept_Oct</v>
      </c>
      <c r="B295" s="144">
        <f t="shared" si="36"/>
        <v>44488</v>
      </c>
      <c r="C295" s="145">
        <f t="shared" si="34"/>
        <v>44488</v>
      </c>
      <c r="D295" s="146">
        <f t="shared" si="35"/>
        <v>44488</v>
      </c>
      <c r="E295" s="240" t="str">
        <f t="shared" ca="1" si="32"/>
        <v/>
      </c>
      <c r="F295" s="33" t="str">
        <f t="shared" ca="1" si="33"/>
        <v/>
      </c>
      <c r="G295" s="427" t="str">
        <f ca="1">IFERROR(INDEX(INDIRECT($A295&amp;"!$A$5:$A$200",TRUE),MATCH(Planif!$B295,INDIRECT($A295&amp;"!$B$5:$B$200",TRUE),0)+RIGHT(G$2,1)-1,1),"")</f>
        <v>Salon Index</v>
      </c>
      <c r="H295" s="138">
        <f ca="1">IFERROR(INDEX(INDIRECT($A295&amp;"!$X$5:$X$200",TRUE),MATCH(Planif!$B295,INDIRECT($A295&amp;"!$B$5:$B$200",TRUE),0)+RIGHT(G$2,1)-1,1),"")</f>
        <v>5</v>
      </c>
      <c r="I295" s="139">
        <f ca="1">IFERROR(INDEX(INDIRECT($A295&amp;"!$Y$5:$Y$200",TRUE),MATCH(Planif!$B295,INDIRECT($A295&amp;"!$B$5:$B$200",TRUE),0)+RIGHT(G$2,1)-1,1),"")</f>
        <v>3</v>
      </c>
      <c r="J295" s="255"/>
      <c r="K295" s="140"/>
      <c r="L295" s="427" t="str">
        <f ca="1">IFERROR(IF(COUNTIF(INDIRECT($A295&amp;"!$B$5:$B$196",TRUE),Planif!$B295)&gt;=VALUE(RIGHT(L$2,1)),INDEX(INDIRECT($A295&amp;"!$A$5:$A$196",TRUE),MATCH(Planif!$B295,INDIRECT($A295&amp;"!$B$5:$B$196",TRUE),0)+RIGHT(L$2,1)-1,1),""),"")</f>
        <v/>
      </c>
      <c r="M295" s="141" t="str">
        <f ca="1">IFERROR(IF(COUNTIF(INDIRECT($A295&amp;"!$B$5:$B$196",TRUE),Planif!$B295)&gt;=VALUE(RIGHT(L$2,1)),INDEX(INDIRECT($A295&amp;"!$X$5:$X$196",TRUE),MATCH(Planif!$B295,INDIRECT($A295&amp;"!$B$5:$B$196",TRUE),0)+RIGHT(L$2,1)-1,1),""),"")</f>
        <v/>
      </c>
      <c r="N295" s="139" t="str">
        <f ca="1">IFERROR(IF(COUNTIF(INDIRECT($A295&amp;"!$B$5:$B$196",TRUE),Planif!$B295)&gt;=VALUE(RIGHT(L$2,1)),INDEX(INDIRECT($A295&amp;"!$Y$5:$Y$196",TRUE),MATCH(Planif!$B295,INDIRECT($A295&amp;"!$B$5:$B$196",TRUE),0)+RIGHT(L$2,1)-1,1),""),"")</f>
        <v/>
      </c>
      <c r="O295" s="255"/>
      <c r="P295" s="142"/>
      <c r="Q295" s="137" t="str">
        <f ca="1">IFERROR(IF(COUNTIF(INDIRECT($A295&amp;"!$B$5:$B$196",TRUE),Planif!$B295)&gt;=VALUE(RIGHT(Q$2,1)),INDEX(INDIRECT($A295&amp;"!$A$5:$A$196",TRUE),MATCH(Planif!$B295,INDIRECT($A295&amp;"!$B$5:$B$196",TRUE),0)+RIGHT(Q$2,1)-1,1),""),"")</f>
        <v/>
      </c>
      <c r="R295" s="138" t="str">
        <f ca="1">IFERROR(IF(COUNTIF(INDIRECT($A295&amp;"!$B$5:$B$196",TRUE),Planif!$B295)&gt;=VALUE(RIGHT(Q$2,1)),INDEX(INDIRECT($A295&amp;"!$X$5:$X$196",TRUE),MATCH(Planif!$B295,INDIRECT($A295&amp;"!$B$5:$B$196",TRUE),0)+RIGHT(Q$2,1)-1,1),""),"")</f>
        <v/>
      </c>
      <c r="S295" s="139" t="str">
        <f ca="1">IFERROR(IF(COUNTIF(INDIRECT($A295&amp;"!$B$5:$B$196",TRUE),Planif!$B295)&gt;=VALUE(RIGHT(Q$2,1)),INDEX(INDIRECT($A295&amp;"!$Y$5:$Y$196",TRUE),MATCH(Planif!$B295,INDIRECT($A295&amp;"!$B$5:$B$196",TRUE),0)+RIGHT(Q$2,1)-1,1),""),"")</f>
        <v/>
      </c>
      <c r="T295" s="255"/>
      <c r="U295" s="140"/>
      <c r="V295" s="137" t="str">
        <f ca="1">IFERROR(IF(COUNTIF(INDIRECT($A295&amp;"!$B$5:$B$196",TRUE),Planif!$B295)&gt;=VALUE(RIGHT(V$2,1)),INDEX(INDIRECT($A295&amp;"!$A$5:$A$196",TRUE),MATCH(Planif!$B295,INDIRECT($A295&amp;"!$B$5:$B$196",TRUE),0)+RIGHT(V$2,1)-1,1),""),"")</f>
        <v/>
      </c>
      <c r="W295" s="141" t="str">
        <f ca="1">IFERROR(IF(COUNTIF(INDIRECT($A295&amp;"!$B$5:$B$196",TRUE),Planif!$B295)&gt;=VALUE(RIGHT(V$2,1)),INDEX(INDIRECT($A295&amp;"!$X$5:$X$196",TRUE),MATCH(Planif!$B295,INDIRECT($A295&amp;"!$B$5:$B$196",TRUE),0)+RIGHT(V$2,1)-1,1),""),"")</f>
        <v/>
      </c>
      <c r="X295" s="139" t="str">
        <f ca="1">IFERROR(IF(COUNTIF(INDIRECT($A295&amp;"!$B$5:$B$196",TRUE),Planif!$B295)&gt;=VALUE(RIGHT(V$2,1)),INDEX(INDIRECT($A295&amp;"!$Y$5:$Y$196",TRUE),MATCH(Planif!$B295,INDIRECT($A295&amp;"!$B$5:$B$196",TRUE),0)+RIGHT(V$2,1)-1,1),""),"")</f>
        <v/>
      </c>
      <c r="Y295" s="255"/>
      <c r="Z295" s="143"/>
      <c r="AA295" s="21"/>
    </row>
    <row r="296" spans="1:27" s="455" customFormat="1" ht="15" customHeight="1" x14ac:dyDescent="0.2">
      <c r="A296" s="459" t="str">
        <f t="shared" si="31"/>
        <v>Sept_Oct</v>
      </c>
      <c r="B296" s="144">
        <f t="shared" si="36"/>
        <v>44489</v>
      </c>
      <c r="C296" s="145">
        <f t="shared" si="34"/>
        <v>44489</v>
      </c>
      <c r="D296" s="146">
        <f t="shared" si="35"/>
        <v>44489</v>
      </c>
      <c r="E296" s="241" t="str">
        <f t="shared" ca="1" si="32"/>
        <v/>
      </c>
      <c r="F296" s="34" t="str">
        <f t="shared" ca="1" si="33"/>
        <v/>
      </c>
      <c r="G296" s="428" t="str">
        <f ca="1">IFERROR(INDEX(INDIRECT($A296&amp;"!$A$5:$A$200",TRUE),MATCH(Planif!$B296,INDIRECT($A296&amp;"!$B$5:$B$200",TRUE),0)+RIGHT(G$2,1)-1,1),"")</f>
        <v/>
      </c>
      <c r="H296" s="148" t="str">
        <f ca="1">IFERROR(INDEX(INDIRECT($A296&amp;"!$X$5:$X$200",TRUE),MATCH(Planif!$B296,INDIRECT($A296&amp;"!$B$5:$B$200",TRUE),0)+RIGHT(G$2,1)-1,1),"")</f>
        <v/>
      </c>
      <c r="I296" s="149" t="str">
        <f ca="1">IFERROR(INDEX(INDIRECT($A296&amp;"!$Y$5:$Y$200",TRUE),MATCH(Planif!$B296,INDIRECT($A296&amp;"!$B$5:$B$200",TRUE),0)+RIGHT(G$2,1)-1,1),"")</f>
        <v/>
      </c>
      <c r="J296" s="256"/>
      <c r="K296" s="150"/>
      <c r="L296" s="428" t="str">
        <f ca="1">IFERROR(IF(COUNTIF(INDIRECT($A296&amp;"!$B$5:$B$196",TRUE),Planif!$B296)&gt;=VALUE(RIGHT(L$2,1)),INDEX(INDIRECT($A296&amp;"!$A$5:$A$196",TRUE),MATCH(Planif!$B296,INDIRECT($A296&amp;"!$B$5:$B$196",TRUE),0)+RIGHT(L$2,1)-1,1),""),"")</f>
        <v/>
      </c>
      <c r="M296" s="151" t="str">
        <f ca="1">IFERROR(IF(COUNTIF(INDIRECT($A296&amp;"!$B$5:$B$196",TRUE),Planif!$B296)&gt;=VALUE(RIGHT(L$2,1)),INDEX(INDIRECT($A296&amp;"!$X$5:$X$196",TRUE),MATCH(Planif!$B296,INDIRECT($A296&amp;"!$B$5:$B$196",TRUE),0)+RIGHT(L$2,1)-1,1),""),"")</f>
        <v/>
      </c>
      <c r="N296" s="149" t="str">
        <f ca="1">IFERROR(IF(COUNTIF(INDIRECT($A296&amp;"!$B$5:$B$196",TRUE),Planif!$B296)&gt;=VALUE(RIGHT(L$2,1)),INDEX(INDIRECT($A296&amp;"!$Y$5:$Y$196",TRUE),MATCH(Planif!$B296,INDIRECT($A296&amp;"!$B$5:$B$196",TRUE),0)+RIGHT(L$2,1)-1,1),""),"")</f>
        <v/>
      </c>
      <c r="O296" s="256"/>
      <c r="P296" s="152"/>
      <c r="Q296" s="147" t="str">
        <f ca="1">IFERROR(IF(COUNTIF(INDIRECT($A296&amp;"!$B$5:$B$196",TRUE),Planif!$B296)&gt;=VALUE(RIGHT(Q$2,1)),INDEX(INDIRECT($A296&amp;"!$A$5:$A$196",TRUE),MATCH(Planif!$B296,INDIRECT($A296&amp;"!$B$5:$B$196",TRUE),0)+RIGHT(Q$2,1)-1,1),""),"")</f>
        <v/>
      </c>
      <c r="R296" s="148" t="str">
        <f ca="1">IFERROR(IF(COUNTIF(INDIRECT($A296&amp;"!$B$5:$B$196",TRUE),Planif!$B296)&gt;=VALUE(RIGHT(Q$2,1)),INDEX(INDIRECT($A296&amp;"!$X$5:$X$196",TRUE),MATCH(Planif!$B296,INDIRECT($A296&amp;"!$B$5:$B$196",TRUE),0)+RIGHT(Q$2,1)-1,1),""),"")</f>
        <v/>
      </c>
      <c r="S296" s="149" t="str">
        <f ca="1">IFERROR(IF(COUNTIF(INDIRECT($A296&amp;"!$B$5:$B$196",TRUE),Planif!$B296)&gt;=VALUE(RIGHT(Q$2,1)),INDEX(INDIRECT($A296&amp;"!$Y$5:$Y$196",TRUE),MATCH(Planif!$B296,INDIRECT($A296&amp;"!$B$5:$B$196",TRUE),0)+RIGHT(Q$2,1)-1,1),""),"")</f>
        <v/>
      </c>
      <c r="T296" s="256"/>
      <c r="U296" s="150"/>
      <c r="V296" s="147" t="str">
        <f ca="1">IFERROR(IF(COUNTIF(INDIRECT($A296&amp;"!$B$5:$B$196",TRUE),Planif!$B296)&gt;=VALUE(RIGHT(V$2,1)),INDEX(INDIRECT($A296&amp;"!$A$5:$A$196",TRUE),MATCH(Planif!$B296,INDIRECT($A296&amp;"!$B$5:$B$196",TRUE),0)+RIGHT(V$2,1)-1,1),""),"")</f>
        <v/>
      </c>
      <c r="W296" s="151" t="str">
        <f ca="1">IFERROR(IF(COUNTIF(INDIRECT($A296&amp;"!$B$5:$B$196",TRUE),Planif!$B296)&gt;=VALUE(RIGHT(V$2,1)),INDEX(INDIRECT($A296&amp;"!$X$5:$X$196",TRUE),MATCH(Planif!$B296,INDIRECT($A296&amp;"!$B$5:$B$196",TRUE),0)+RIGHT(V$2,1)-1,1),""),"")</f>
        <v/>
      </c>
      <c r="X296" s="149" t="str">
        <f ca="1">IFERROR(IF(COUNTIF(INDIRECT($A296&amp;"!$B$5:$B$196",TRUE),Planif!$B296)&gt;=VALUE(RIGHT(V$2,1)),INDEX(INDIRECT($A296&amp;"!$Y$5:$Y$196",TRUE),MATCH(Planif!$B296,INDIRECT($A296&amp;"!$B$5:$B$196",TRUE),0)+RIGHT(V$2,1)-1,1),""),"")</f>
        <v/>
      </c>
      <c r="Y296" s="256"/>
      <c r="Z296" s="153"/>
      <c r="AA296" s="21"/>
    </row>
    <row r="297" spans="1:27" s="455" customFormat="1" ht="15" customHeight="1" x14ac:dyDescent="0.2">
      <c r="A297" s="459" t="str">
        <f t="shared" si="31"/>
        <v>Sept_Oct</v>
      </c>
      <c r="B297" s="144">
        <f t="shared" si="36"/>
        <v>44490</v>
      </c>
      <c r="C297" s="145">
        <f t="shared" si="34"/>
        <v>44490</v>
      </c>
      <c r="D297" s="146">
        <f t="shared" si="35"/>
        <v>44490</v>
      </c>
      <c r="E297" s="240" t="str">
        <f t="shared" ca="1" si="32"/>
        <v/>
      </c>
      <c r="F297" s="33" t="str">
        <f t="shared" ca="1" si="33"/>
        <v/>
      </c>
      <c r="G297" s="427" t="str">
        <f ca="1">IFERROR(INDEX(INDIRECT($A297&amp;"!$A$5:$A$200",TRUE),MATCH(Planif!$B297,INDIRECT($A297&amp;"!$B$5:$B$200",TRUE),0)+RIGHT(G$2,1)-1,1),"")</f>
        <v/>
      </c>
      <c r="H297" s="138" t="str">
        <f ca="1">IFERROR(INDEX(INDIRECT($A297&amp;"!$X$5:$X$200",TRUE),MATCH(Planif!$B297,INDIRECT($A297&amp;"!$B$5:$B$200",TRUE),0)+RIGHT(G$2,1)-1,1),"")</f>
        <v/>
      </c>
      <c r="I297" s="139" t="str">
        <f ca="1">IFERROR(INDEX(INDIRECT($A297&amp;"!$Y$5:$Y$200",TRUE),MATCH(Planif!$B297,INDIRECT($A297&amp;"!$B$5:$B$200",TRUE),0)+RIGHT(G$2,1)-1,1),"")</f>
        <v/>
      </c>
      <c r="J297" s="255"/>
      <c r="K297" s="140"/>
      <c r="L297" s="427" t="str">
        <f ca="1">IFERROR(IF(COUNTIF(INDIRECT($A297&amp;"!$B$5:$B$196",TRUE),Planif!$B297)&gt;=VALUE(RIGHT(L$2,1)),INDEX(INDIRECT($A297&amp;"!$A$5:$A$196",TRUE),MATCH(Planif!$B297,INDIRECT($A297&amp;"!$B$5:$B$196",TRUE),0)+RIGHT(L$2,1)-1,1),""),"")</f>
        <v/>
      </c>
      <c r="M297" s="141" t="str">
        <f ca="1">IFERROR(IF(COUNTIF(INDIRECT($A297&amp;"!$B$5:$B$196",TRUE),Planif!$B297)&gt;=VALUE(RIGHT(L$2,1)),INDEX(INDIRECT($A297&amp;"!$X$5:$X$196",TRUE),MATCH(Planif!$B297,INDIRECT($A297&amp;"!$B$5:$B$196",TRUE),0)+RIGHT(L$2,1)-1,1),""),"")</f>
        <v/>
      </c>
      <c r="N297" s="139" t="str">
        <f ca="1">IFERROR(IF(COUNTIF(INDIRECT($A297&amp;"!$B$5:$B$196",TRUE),Planif!$B297)&gt;=VALUE(RIGHT(L$2,1)),INDEX(INDIRECT($A297&amp;"!$Y$5:$Y$196",TRUE),MATCH(Planif!$B297,INDIRECT($A297&amp;"!$B$5:$B$196",TRUE),0)+RIGHT(L$2,1)-1,1),""),"")</f>
        <v/>
      </c>
      <c r="O297" s="255"/>
      <c r="P297" s="142"/>
      <c r="Q297" s="137" t="str">
        <f ca="1">IFERROR(IF(COUNTIF(INDIRECT($A297&amp;"!$B$5:$B$196",TRUE),Planif!$B297)&gt;=VALUE(RIGHT(Q$2,1)),INDEX(INDIRECT($A297&amp;"!$A$5:$A$196",TRUE),MATCH(Planif!$B297,INDIRECT($A297&amp;"!$B$5:$B$196",TRUE),0)+RIGHT(Q$2,1)-1,1),""),"")</f>
        <v/>
      </c>
      <c r="R297" s="138" t="str">
        <f ca="1">IFERROR(IF(COUNTIF(INDIRECT($A297&amp;"!$B$5:$B$196",TRUE),Planif!$B297)&gt;=VALUE(RIGHT(Q$2,1)),INDEX(INDIRECT($A297&amp;"!$X$5:$X$196",TRUE),MATCH(Planif!$B297,INDIRECT($A297&amp;"!$B$5:$B$196",TRUE),0)+RIGHT(Q$2,1)-1,1),""),"")</f>
        <v/>
      </c>
      <c r="S297" s="139" t="str">
        <f ca="1">IFERROR(IF(COUNTIF(INDIRECT($A297&amp;"!$B$5:$B$196",TRUE),Planif!$B297)&gt;=VALUE(RIGHT(Q$2,1)),INDEX(INDIRECT($A297&amp;"!$Y$5:$Y$196",TRUE),MATCH(Planif!$B297,INDIRECT($A297&amp;"!$B$5:$B$196",TRUE),0)+RIGHT(Q$2,1)-1,1),""),"")</f>
        <v/>
      </c>
      <c r="T297" s="255"/>
      <c r="U297" s="140"/>
      <c r="V297" s="137" t="str">
        <f ca="1">IFERROR(IF(COUNTIF(INDIRECT($A297&amp;"!$B$5:$B$196",TRUE),Planif!$B297)&gt;=VALUE(RIGHT(V$2,1)),INDEX(INDIRECT($A297&amp;"!$A$5:$A$196",TRUE),MATCH(Planif!$B297,INDIRECT($A297&amp;"!$B$5:$B$196",TRUE),0)+RIGHT(V$2,1)-1,1),""),"")</f>
        <v/>
      </c>
      <c r="W297" s="141" t="str">
        <f ca="1">IFERROR(IF(COUNTIF(INDIRECT($A297&amp;"!$B$5:$B$196",TRUE),Planif!$B297)&gt;=VALUE(RIGHT(V$2,1)),INDEX(INDIRECT($A297&amp;"!$X$5:$X$196",TRUE),MATCH(Planif!$B297,INDIRECT($A297&amp;"!$B$5:$B$196",TRUE),0)+RIGHT(V$2,1)-1,1),""),"")</f>
        <v/>
      </c>
      <c r="X297" s="139" t="str">
        <f ca="1">IFERROR(IF(COUNTIF(INDIRECT($A297&amp;"!$B$5:$B$196",TRUE),Planif!$B297)&gt;=VALUE(RIGHT(V$2,1)),INDEX(INDIRECT($A297&amp;"!$Y$5:$Y$196",TRUE),MATCH(Planif!$B297,INDIRECT($A297&amp;"!$B$5:$B$196",TRUE),0)+RIGHT(V$2,1)-1,1),""),"")</f>
        <v/>
      </c>
      <c r="Y297" s="255"/>
      <c r="Z297" s="143"/>
      <c r="AA297" s="21"/>
    </row>
    <row r="298" spans="1:27" s="455" customFormat="1" ht="15" customHeight="1" x14ac:dyDescent="0.2">
      <c r="A298" s="459" t="str">
        <f t="shared" si="31"/>
        <v>Sept_Oct</v>
      </c>
      <c r="B298" s="144">
        <f t="shared" si="36"/>
        <v>44491</v>
      </c>
      <c r="C298" s="145">
        <f t="shared" si="34"/>
        <v>44491</v>
      </c>
      <c r="D298" s="146">
        <f t="shared" si="35"/>
        <v>44491</v>
      </c>
      <c r="E298" s="241" t="str">
        <f t="shared" ca="1" si="32"/>
        <v/>
      </c>
      <c r="F298" s="34" t="str">
        <f t="shared" ca="1" si="33"/>
        <v/>
      </c>
      <c r="G298" s="428" t="str">
        <f ca="1">IFERROR(INDEX(INDIRECT($A298&amp;"!$A$5:$A$200",TRUE),MATCH(Planif!$B298,INDIRECT($A298&amp;"!$B$5:$B$200",TRUE),0)+RIGHT(G$2,1)-1,1),"")</f>
        <v/>
      </c>
      <c r="H298" s="148" t="str">
        <f ca="1">IFERROR(INDEX(INDIRECT($A298&amp;"!$X$5:$X$200",TRUE),MATCH(Planif!$B298,INDIRECT($A298&amp;"!$B$5:$B$200",TRUE),0)+RIGHT(G$2,1)-1,1),"")</f>
        <v/>
      </c>
      <c r="I298" s="149" t="str">
        <f ca="1">IFERROR(INDEX(INDIRECT($A298&amp;"!$Y$5:$Y$200",TRUE),MATCH(Planif!$B298,INDIRECT($A298&amp;"!$B$5:$B$200",TRUE),0)+RIGHT(G$2,1)-1,1),"")</f>
        <v/>
      </c>
      <c r="J298" s="256"/>
      <c r="K298" s="150"/>
      <c r="L298" s="428" t="str">
        <f ca="1">IFERROR(IF(COUNTIF(INDIRECT($A298&amp;"!$B$5:$B$196",TRUE),Planif!$B298)&gt;=VALUE(RIGHT(L$2,1)),INDEX(INDIRECT($A298&amp;"!$A$5:$A$196",TRUE),MATCH(Planif!$B298,INDIRECT($A298&amp;"!$B$5:$B$196",TRUE),0)+RIGHT(L$2,1)-1,1),""),"")</f>
        <v/>
      </c>
      <c r="M298" s="151" t="str">
        <f ca="1">IFERROR(IF(COUNTIF(INDIRECT($A298&amp;"!$B$5:$B$196",TRUE),Planif!$B298)&gt;=VALUE(RIGHT(L$2,1)),INDEX(INDIRECT($A298&amp;"!$X$5:$X$196",TRUE),MATCH(Planif!$B298,INDIRECT($A298&amp;"!$B$5:$B$196",TRUE),0)+RIGHT(L$2,1)-1,1),""),"")</f>
        <v/>
      </c>
      <c r="N298" s="149" t="str">
        <f ca="1">IFERROR(IF(COUNTIF(INDIRECT($A298&amp;"!$B$5:$B$196",TRUE),Planif!$B298)&gt;=VALUE(RIGHT(L$2,1)),INDEX(INDIRECT($A298&amp;"!$Y$5:$Y$196",TRUE),MATCH(Planif!$B298,INDIRECT($A298&amp;"!$B$5:$B$196",TRUE),0)+RIGHT(L$2,1)-1,1),""),"")</f>
        <v/>
      </c>
      <c r="O298" s="256"/>
      <c r="P298" s="152"/>
      <c r="Q298" s="147" t="str">
        <f ca="1">IFERROR(IF(COUNTIF(INDIRECT($A298&amp;"!$B$5:$B$196",TRUE),Planif!$B298)&gt;=VALUE(RIGHT(Q$2,1)),INDEX(INDIRECT($A298&amp;"!$A$5:$A$196",TRUE),MATCH(Planif!$B298,INDIRECT($A298&amp;"!$B$5:$B$196",TRUE),0)+RIGHT(Q$2,1)-1,1),""),"")</f>
        <v/>
      </c>
      <c r="R298" s="148" t="str">
        <f ca="1">IFERROR(IF(COUNTIF(INDIRECT($A298&amp;"!$B$5:$B$196",TRUE),Planif!$B298)&gt;=VALUE(RIGHT(Q$2,1)),INDEX(INDIRECT($A298&amp;"!$X$5:$X$196",TRUE),MATCH(Planif!$B298,INDIRECT($A298&amp;"!$B$5:$B$196",TRUE),0)+RIGHT(Q$2,1)-1,1),""),"")</f>
        <v/>
      </c>
      <c r="S298" s="149" t="str">
        <f ca="1">IFERROR(IF(COUNTIF(INDIRECT($A298&amp;"!$B$5:$B$196",TRUE),Planif!$B298)&gt;=VALUE(RIGHT(Q$2,1)),INDEX(INDIRECT($A298&amp;"!$Y$5:$Y$196",TRUE),MATCH(Planif!$B298,INDIRECT($A298&amp;"!$B$5:$B$196",TRUE),0)+RIGHT(Q$2,1)-1,1),""),"")</f>
        <v/>
      </c>
      <c r="T298" s="256"/>
      <c r="U298" s="150"/>
      <c r="V298" s="147" t="str">
        <f ca="1">IFERROR(IF(COUNTIF(INDIRECT($A298&amp;"!$B$5:$B$196",TRUE),Planif!$B298)&gt;=VALUE(RIGHT(V$2,1)),INDEX(INDIRECT($A298&amp;"!$A$5:$A$196",TRUE),MATCH(Planif!$B298,INDIRECT($A298&amp;"!$B$5:$B$196",TRUE),0)+RIGHT(V$2,1)-1,1),""),"")</f>
        <v/>
      </c>
      <c r="W298" s="151" t="str">
        <f ca="1">IFERROR(IF(COUNTIF(INDIRECT($A298&amp;"!$B$5:$B$196",TRUE),Planif!$B298)&gt;=VALUE(RIGHT(V$2,1)),INDEX(INDIRECT($A298&amp;"!$X$5:$X$196",TRUE),MATCH(Planif!$B298,INDIRECT($A298&amp;"!$B$5:$B$196",TRUE),0)+RIGHT(V$2,1)-1,1),""),"")</f>
        <v/>
      </c>
      <c r="X298" s="149" t="str">
        <f ca="1">IFERROR(IF(COUNTIF(INDIRECT($A298&amp;"!$B$5:$B$196",TRUE),Planif!$B298)&gt;=VALUE(RIGHT(V$2,1)),INDEX(INDIRECT($A298&amp;"!$Y$5:$Y$196",TRUE),MATCH(Planif!$B298,INDIRECT($A298&amp;"!$B$5:$B$196",TRUE),0)+RIGHT(V$2,1)-1,1),""),"")</f>
        <v/>
      </c>
      <c r="Y298" s="256"/>
      <c r="Z298" s="153"/>
      <c r="AA298" s="21"/>
    </row>
    <row r="299" spans="1:27" s="455" customFormat="1" ht="15" customHeight="1" x14ac:dyDescent="0.2">
      <c r="A299" s="459" t="str">
        <f t="shared" si="31"/>
        <v>Sept_Oct</v>
      </c>
      <c r="B299" s="144">
        <f t="shared" si="36"/>
        <v>44492</v>
      </c>
      <c r="C299" s="145">
        <f t="shared" si="34"/>
        <v>44492</v>
      </c>
      <c r="D299" s="146">
        <f t="shared" si="35"/>
        <v>44492</v>
      </c>
      <c r="E299" s="240" t="str">
        <f t="shared" ca="1" si="32"/>
        <v/>
      </c>
      <c r="F299" s="33" t="str">
        <f t="shared" ca="1" si="33"/>
        <v/>
      </c>
      <c r="G299" s="427" t="str">
        <f ca="1">IFERROR(INDEX(INDIRECT($A299&amp;"!$A$5:$A$200",TRUE),MATCH(Planif!$B299,INDIRECT($A299&amp;"!$B$5:$B$200",TRUE),0)+RIGHT(G$2,1)-1,1),"")</f>
        <v>Course de Côte de Verbois</v>
      </c>
      <c r="H299" s="138">
        <f ca="1">IFERROR(INDEX(INDIRECT($A299&amp;"!$X$5:$X$200",TRUE),MATCH(Planif!$B299,INDIRECT($A299&amp;"!$B$5:$B$200",TRUE),0)+RIGHT(G$2,1)-1,1),"")</f>
        <v>0</v>
      </c>
      <c r="I299" s="139">
        <f ca="1">IFERROR(INDEX(INDIRECT($A299&amp;"!$Y$5:$Y$200",TRUE),MATCH(Planif!$B299,INDIRECT($A299&amp;"!$B$5:$B$200",TRUE),0)+RIGHT(G$2,1)-1,1),"")</f>
        <v>0</v>
      </c>
      <c r="J299" s="255"/>
      <c r="K299" s="140"/>
      <c r="L299" s="427" t="str">
        <f ca="1">IFERROR(IF(COUNTIF(INDIRECT($A299&amp;"!$B$5:$B$196",TRUE),Planif!$B299)&gt;=VALUE(RIGHT(L$2,1)),INDEX(INDIRECT($A299&amp;"!$A$5:$A$196",TRUE),MATCH(Planif!$B299,INDIRECT($A299&amp;"!$B$5:$B$196",TRUE),0)+RIGHT(L$2,1)-1,1),""),"")</f>
        <v/>
      </c>
      <c r="M299" s="141" t="str">
        <f ca="1">IFERROR(IF(COUNTIF(INDIRECT($A299&amp;"!$B$5:$B$196",TRUE),Planif!$B299)&gt;=VALUE(RIGHT(L$2,1)),INDEX(INDIRECT($A299&amp;"!$X$5:$X$196",TRUE),MATCH(Planif!$B299,INDIRECT($A299&amp;"!$B$5:$B$196",TRUE),0)+RIGHT(L$2,1)-1,1),""),"")</f>
        <v/>
      </c>
      <c r="N299" s="139" t="str">
        <f ca="1">IFERROR(IF(COUNTIF(INDIRECT($A299&amp;"!$B$5:$B$196",TRUE),Planif!$B299)&gt;=VALUE(RIGHT(L$2,1)),INDEX(INDIRECT($A299&amp;"!$Y$5:$Y$196",TRUE),MATCH(Planif!$B299,INDIRECT($A299&amp;"!$B$5:$B$196",TRUE),0)+RIGHT(L$2,1)-1,1),""),"")</f>
        <v/>
      </c>
      <c r="O299" s="255"/>
      <c r="P299" s="142"/>
      <c r="Q299" s="137" t="str">
        <f ca="1">IFERROR(IF(COUNTIF(INDIRECT($A299&amp;"!$B$5:$B$196",TRUE),Planif!$B299)&gt;=VALUE(RIGHT(Q$2,1)),INDEX(INDIRECT($A299&amp;"!$A$5:$A$196",TRUE),MATCH(Planif!$B299,INDIRECT($A299&amp;"!$B$5:$B$196",TRUE),0)+RIGHT(Q$2,1)-1,1),""),"")</f>
        <v/>
      </c>
      <c r="R299" s="138" t="str">
        <f ca="1">IFERROR(IF(COUNTIF(INDIRECT($A299&amp;"!$B$5:$B$196",TRUE),Planif!$B299)&gt;=VALUE(RIGHT(Q$2,1)),INDEX(INDIRECT($A299&amp;"!$X$5:$X$196",TRUE),MATCH(Planif!$B299,INDIRECT($A299&amp;"!$B$5:$B$196",TRUE),0)+RIGHT(Q$2,1)-1,1),""),"")</f>
        <v/>
      </c>
      <c r="S299" s="139" t="str">
        <f ca="1">IFERROR(IF(COUNTIF(INDIRECT($A299&amp;"!$B$5:$B$196",TRUE),Planif!$B299)&gt;=VALUE(RIGHT(Q$2,1)),INDEX(INDIRECT($A299&amp;"!$Y$5:$Y$196",TRUE),MATCH(Planif!$B299,INDIRECT($A299&amp;"!$B$5:$B$196",TRUE),0)+RIGHT(Q$2,1)-1,1),""),"")</f>
        <v/>
      </c>
      <c r="T299" s="255"/>
      <c r="U299" s="140"/>
      <c r="V299" s="137" t="str">
        <f ca="1">IFERROR(IF(COUNTIF(INDIRECT($A299&amp;"!$B$5:$B$196",TRUE),Planif!$B299)&gt;=VALUE(RIGHT(V$2,1)),INDEX(INDIRECT($A299&amp;"!$A$5:$A$196",TRUE),MATCH(Planif!$B299,INDIRECT($A299&amp;"!$B$5:$B$196",TRUE),0)+RIGHT(V$2,1)-1,1),""),"")</f>
        <v/>
      </c>
      <c r="W299" s="141" t="str">
        <f ca="1">IFERROR(IF(COUNTIF(INDIRECT($A299&amp;"!$B$5:$B$196",TRUE),Planif!$B299)&gt;=VALUE(RIGHT(V$2,1)),INDEX(INDIRECT($A299&amp;"!$X$5:$X$196",TRUE),MATCH(Planif!$B299,INDIRECT($A299&amp;"!$B$5:$B$196",TRUE),0)+RIGHT(V$2,1)-1,1),""),"")</f>
        <v/>
      </c>
      <c r="X299" s="139" t="str">
        <f ca="1">IFERROR(IF(COUNTIF(INDIRECT($A299&amp;"!$B$5:$B$196",TRUE),Planif!$B299)&gt;=VALUE(RIGHT(V$2,1)),INDEX(INDIRECT($A299&amp;"!$Y$5:$Y$196",TRUE),MATCH(Planif!$B299,INDIRECT($A299&amp;"!$B$5:$B$196",TRUE),0)+RIGHT(V$2,1)-1,1),""),"")</f>
        <v/>
      </c>
      <c r="Y299" s="255"/>
      <c r="Z299" s="143"/>
      <c r="AA299" s="21"/>
    </row>
    <row r="300" spans="1:27" s="455" customFormat="1" ht="15" customHeight="1" x14ac:dyDescent="0.2">
      <c r="A300" s="459" t="str">
        <f t="shared" si="31"/>
        <v>Sept_Oct</v>
      </c>
      <c r="B300" s="144">
        <f t="shared" si="36"/>
        <v>44493</v>
      </c>
      <c r="C300" s="145">
        <f t="shared" si="34"/>
        <v>44493</v>
      </c>
      <c r="D300" s="146">
        <f t="shared" si="35"/>
        <v>44493</v>
      </c>
      <c r="E300" s="241" t="str">
        <f t="shared" ca="1" si="32"/>
        <v/>
      </c>
      <c r="F300" s="34" t="str">
        <f t="shared" ca="1" si="33"/>
        <v/>
      </c>
      <c r="G300" s="428" t="str">
        <f ca="1">IFERROR(INDEX(INDIRECT($A300&amp;"!$A$5:$A$200",TRUE),MATCH(Planif!$B300,INDIRECT($A300&amp;"!$B$5:$B$200",TRUE),0)+RIGHT(G$2,1)-1,1),"")</f>
        <v/>
      </c>
      <c r="H300" s="148" t="str">
        <f ca="1">IFERROR(INDEX(INDIRECT($A300&amp;"!$X$5:$X$200",TRUE),MATCH(Planif!$B300,INDIRECT($A300&amp;"!$B$5:$B$200",TRUE),0)+RIGHT(G$2,1)-1,1),"")</f>
        <v/>
      </c>
      <c r="I300" s="149" t="str">
        <f ca="1">IFERROR(INDEX(INDIRECT($A300&amp;"!$Y$5:$Y$200",TRUE),MATCH(Planif!$B300,INDIRECT($A300&amp;"!$B$5:$B$200",TRUE),0)+RIGHT(G$2,1)-1,1),"")</f>
        <v/>
      </c>
      <c r="J300" s="256"/>
      <c r="K300" s="150"/>
      <c r="L300" s="428" t="str">
        <f ca="1">IFERROR(IF(COUNTIF(INDIRECT($A300&amp;"!$B$5:$B$196",TRUE),Planif!$B300)&gt;=VALUE(RIGHT(L$2,1)),INDEX(INDIRECT($A300&amp;"!$A$5:$A$196",TRUE),MATCH(Planif!$B300,INDIRECT($A300&amp;"!$B$5:$B$196",TRUE),0)+RIGHT(L$2,1)-1,1),""),"")</f>
        <v/>
      </c>
      <c r="M300" s="151" t="str">
        <f ca="1">IFERROR(IF(COUNTIF(INDIRECT($A300&amp;"!$B$5:$B$196",TRUE),Planif!$B300)&gt;=VALUE(RIGHT(L$2,1)),INDEX(INDIRECT($A300&amp;"!$X$5:$X$196",TRUE),MATCH(Planif!$B300,INDIRECT($A300&amp;"!$B$5:$B$196",TRUE),0)+RIGHT(L$2,1)-1,1),""),"")</f>
        <v/>
      </c>
      <c r="N300" s="149" t="str">
        <f ca="1">IFERROR(IF(COUNTIF(INDIRECT($A300&amp;"!$B$5:$B$196",TRUE),Planif!$B300)&gt;=VALUE(RIGHT(L$2,1)),INDEX(INDIRECT($A300&amp;"!$Y$5:$Y$196",TRUE),MATCH(Planif!$B300,INDIRECT($A300&amp;"!$B$5:$B$196",TRUE),0)+RIGHT(L$2,1)-1,1),""),"")</f>
        <v/>
      </c>
      <c r="O300" s="256"/>
      <c r="P300" s="152"/>
      <c r="Q300" s="147" t="str">
        <f ca="1">IFERROR(IF(COUNTIF(INDIRECT($A300&amp;"!$B$5:$B$196",TRUE),Planif!$B300)&gt;=VALUE(RIGHT(Q$2,1)),INDEX(INDIRECT($A300&amp;"!$A$5:$A$196",TRUE),MATCH(Planif!$B300,INDIRECT($A300&amp;"!$B$5:$B$196",TRUE),0)+RIGHT(Q$2,1)-1,1),""),"")</f>
        <v/>
      </c>
      <c r="R300" s="148" t="str">
        <f ca="1">IFERROR(IF(COUNTIF(INDIRECT($A300&amp;"!$B$5:$B$196",TRUE),Planif!$B300)&gt;=VALUE(RIGHT(Q$2,1)),INDEX(INDIRECT($A300&amp;"!$X$5:$X$196",TRUE),MATCH(Planif!$B300,INDIRECT($A300&amp;"!$B$5:$B$196",TRUE),0)+RIGHT(Q$2,1)-1,1),""),"")</f>
        <v/>
      </c>
      <c r="S300" s="149" t="str">
        <f ca="1">IFERROR(IF(COUNTIF(INDIRECT($A300&amp;"!$B$5:$B$196",TRUE),Planif!$B300)&gt;=VALUE(RIGHT(Q$2,1)),INDEX(INDIRECT($A300&amp;"!$Y$5:$Y$196",TRUE),MATCH(Planif!$B300,INDIRECT($A300&amp;"!$B$5:$B$196",TRUE),0)+RIGHT(Q$2,1)-1,1),""),"")</f>
        <v/>
      </c>
      <c r="T300" s="256"/>
      <c r="U300" s="150"/>
      <c r="V300" s="147" t="str">
        <f ca="1">IFERROR(IF(COUNTIF(INDIRECT($A300&amp;"!$B$5:$B$196",TRUE),Planif!$B300)&gt;=VALUE(RIGHT(V$2,1)),INDEX(INDIRECT($A300&amp;"!$A$5:$A$196",TRUE),MATCH(Planif!$B300,INDIRECT($A300&amp;"!$B$5:$B$196",TRUE),0)+RIGHT(V$2,1)-1,1),""),"")</f>
        <v/>
      </c>
      <c r="W300" s="151" t="str">
        <f ca="1">IFERROR(IF(COUNTIF(INDIRECT($A300&amp;"!$B$5:$B$196",TRUE),Planif!$B300)&gt;=VALUE(RIGHT(V$2,1)),INDEX(INDIRECT($A300&amp;"!$X$5:$X$196",TRUE),MATCH(Planif!$B300,INDIRECT($A300&amp;"!$B$5:$B$196",TRUE),0)+RIGHT(V$2,1)-1,1),""),"")</f>
        <v/>
      </c>
      <c r="X300" s="149" t="str">
        <f ca="1">IFERROR(IF(COUNTIF(INDIRECT($A300&amp;"!$B$5:$B$196",TRUE),Planif!$B300)&gt;=VALUE(RIGHT(V$2,1)),INDEX(INDIRECT($A300&amp;"!$Y$5:$Y$196",TRUE),MATCH(Planif!$B300,INDIRECT($A300&amp;"!$B$5:$B$196",TRUE),0)+RIGHT(V$2,1)-1,1),""),"")</f>
        <v/>
      </c>
      <c r="Y300" s="256"/>
      <c r="Z300" s="153"/>
      <c r="AA300" s="21"/>
    </row>
    <row r="301" spans="1:27" s="455" customFormat="1" ht="15" customHeight="1" x14ac:dyDescent="0.2">
      <c r="A301" s="459" t="str">
        <f t="shared" si="31"/>
        <v>Sept_Oct</v>
      </c>
      <c r="B301" s="144">
        <f t="shared" si="36"/>
        <v>44494</v>
      </c>
      <c r="C301" s="145">
        <f t="shared" si="34"/>
        <v>44494</v>
      </c>
      <c r="D301" s="146">
        <f t="shared" si="35"/>
        <v>44494</v>
      </c>
      <c r="E301" s="240" t="str">
        <f t="shared" ca="1" si="32"/>
        <v/>
      </c>
      <c r="F301" s="33" t="str">
        <f t="shared" ca="1" si="33"/>
        <v/>
      </c>
      <c r="G301" s="427" t="str">
        <f ca="1">IFERROR(INDEX(INDIRECT($A301&amp;"!$A$5:$A$200",TRUE),MATCH(Planif!$B301,INDIRECT($A301&amp;"!$B$5:$B$200",TRUE),0)+RIGHT(G$2,1)-1,1),"")</f>
        <v/>
      </c>
      <c r="H301" s="138" t="str">
        <f ca="1">IFERROR(INDEX(INDIRECT($A301&amp;"!$X$5:$X$200",TRUE),MATCH(Planif!$B301,INDIRECT($A301&amp;"!$B$5:$B$200",TRUE),0)+RIGHT(G$2,1)-1,1),"")</f>
        <v/>
      </c>
      <c r="I301" s="139" t="str">
        <f ca="1">IFERROR(INDEX(INDIRECT($A301&amp;"!$Y$5:$Y$200",TRUE),MATCH(Planif!$B301,INDIRECT($A301&amp;"!$B$5:$B$200",TRUE),0)+RIGHT(G$2,1)-1,1),"")</f>
        <v/>
      </c>
      <c r="J301" s="255"/>
      <c r="K301" s="140"/>
      <c r="L301" s="427" t="str">
        <f ca="1">IFERROR(IF(COUNTIF(INDIRECT($A301&amp;"!$B$5:$B$196",TRUE),Planif!$B301)&gt;=VALUE(RIGHT(L$2,1)),INDEX(INDIRECT($A301&amp;"!$A$5:$A$196",TRUE),MATCH(Planif!$B301,INDIRECT($A301&amp;"!$B$5:$B$196",TRUE),0)+RIGHT(L$2,1)-1,1),""),"")</f>
        <v/>
      </c>
      <c r="M301" s="141" t="str">
        <f ca="1">IFERROR(IF(COUNTIF(INDIRECT($A301&amp;"!$B$5:$B$196",TRUE),Planif!$B301)&gt;=VALUE(RIGHT(L$2,1)),INDEX(INDIRECT($A301&amp;"!$X$5:$X$196",TRUE),MATCH(Planif!$B301,INDIRECT($A301&amp;"!$B$5:$B$196",TRUE),0)+RIGHT(L$2,1)-1,1),""),"")</f>
        <v/>
      </c>
      <c r="N301" s="139" t="str">
        <f ca="1">IFERROR(IF(COUNTIF(INDIRECT($A301&amp;"!$B$5:$B$196",TRUE),Planif!$B301)&gt;=VALUE(RIGHT(L$2,1)),INDEX(INDIRECT($A301&amp;"!$Y$5:$Y$196",TRUE),MATCH(Planif!$B301,INDIRECT($A301&amp;"!$B$5:$B$196",TRUE),0)+RIGHT(L$2,1)-1,1),""),"")</f>
        <v/>
      </c>
      <c r="O301" s="255"/>
      <c r="P301" s="142"/>
      <c r="Q301" s="137" t="str">
        <f ca="1">IFERROR(IF(COUNTIF(INDIRECT($A301&amp;"!$B$5:$B$196",TRUE),Planif!$B301)&gt;=VALUE(RIGHT(Q$2,1)),INDEX(INDIRECT($A301&amp;"!$A$5:$A$196",TRUE),MATCH(Planif!$B301,INDIRECT($A301&amp;"!$B$5:$B$196",TRUE),0)+RIGHT(Q$2,1)-1,1),""),"")</f>
        <v/>
      </c>
      <c r="R301" s="138" t="str">
        <f ca="1">IFERROR(IF(COUNTIF(INDIRECT($A301&amp;"!$B$5:$B$196",TRUE),Planif!$B301)&gt;=VALUE(RIGHT(Q$2,1)),INDEX(INDIRECT($A301&amp;"!$X$5:$X$196",TRUE),MATCH(Planif!$B301,INDIRECT($A301&amp;"!$B$5:$B$196",TRUE),0)+RIGHT(Q$2,1)-1,1),""),"")</f>
        <v/>
      </c>
      <c r="S301" s="139" t="str">
        <f ca="1">IFERROR(IF(COUNTIF(INDIRECT($A301&amp;"!$B$5:$B$196",TRUE),Planif!$B301)&gt;=VALUE(RIGHT(Q$2,1)),INDEX(INDIRECT($A301&amp;"!$Y$5:$Y$196",TRUE),MATCH(Planif!$B301,INDIRECT($A301&amp;"!$B$5:$B$196",TRUE),0)+RIGHT(Q$2,1)-1,1),""),"")</f>
        <v/>
      </c>
      <c r="T301" s="255"/>
      <c r="U301" s="140"/>
      <c r="V301" s="137" t="str">
        <f ca="1">IFERROR(IF(COUNTIF(INDIRECT($A301&amp;"!$B$5:$B$196",TRUE),Planif!$B301)&gt;=VALUE(RIGHT(V$2,1)),INDEX(INDIRECT($A301&amp;"!$A$5:$A$196",TRUE),MATCH(Planif!$B301,INDIRECT($A301&amp;"!$B$5:$B$196",TRUE),0)+RIGHT(V$2,1)-1,1),""),"")</f>
        <v/>
      </c>
      <c r="W301" s="141" t="str">
        <f ca="1">IFERROR(IF(COUNTIF(INDIRECT($A301&amp;"!$B$5:$B$196",TRUE),Planif!$B301)&gt;=VALUE(RIGHT(V$2,1)),INDEX(INDIRECT($A301&amp;"!$X$5:$X$196",TRUE),MATCH(Planif!$B301,INDIRECT($A301&amp;"!$B$5:$B$196",TRUE),0)+RIGHT(V$2,1)-1,1),""),"")</f>
        <v/>
      </c>
      <c r="X301" s="139" t="str">
        <f ca="1">IFERROR(IF(COUNTIF(INDIRECT($A301&amp;"!$B$5:$B$196",TRUE),Planif!$B301)&gt;=VALUE(RIGHT(V$2,1)),INDEX(INDIRECT($A301&amp;"!$Y$5:$Y$196",TRUE),MATCH(Planif!$B301,INDIRECT($A301&amp;"!$B$5:$B$196",TRUE),0)+RIGHT(V$2,1)-1,1),""),"")</f>
        <v/>
      </c>
      <c r="Y301" s="255"/>
      <c r="Z301" s="143"/>
      <c r="AA301" s="21"/>
    </row>
    <row r="302" spans="1:27" s="455" customFormat="1" ht="15" customHeight="1" x14ac:dyDescent="0.2">
      <c r="A302" s="459" t="str">
        <f t="shared" si="31"/>
        <v>Sept_Oct</v>
      </c>
      <c r="B302" s="144">
        <f t="shared" si="36"/>
        <v>44495</v>
      </c>
      <c r="C302" s="145">
        <f t="shared" si="34"/>
        <v>44495</v>
      </c>
      <c r="D302" s="146">
        <f t="shared" si="35"/>
        <v>44495</v>
      </c>
      <c r="E302" s="241" t="str">
        <f t="shared" ca="1" si="32"/>
        <v/>
      </c>
      <c r="F302" s="34" t="str">
        <f t="shared" ca="1" si="33"/>
        <v/>
      </c>
      <c r="G302" s="428" t="str">
        <f ca="1">IFERROR(INDEX(INDIRECT($A302&amp;"!$A$5:$A$200",TRUE),MATCH(Planif!$B302,INDIRECT($A302&amp;"!$B$5:$B$200",TRUE),0)+RIGHT(G$2,1)-1,1),"")</f>
        <v/>
      </c>
      <c r="H302" s="148" t="str">
        <f ca="1">IFERROR(INDEX(INDIRECT($A302&amp;"!$X$5:$X$200",TRUE),MATCH(Planif!$B302,INDIRECT($A302&amp;"!$B$5:$B$200",TRUE),0)+RIGHT(G$2,1)-1,1),"")</f>
        <v/>
      </c>
      <c r="I302" s="149" t="str">
        <f ca="1">IFERROR(INDEX(INDIRECT($A302&amp;"!$Y$5:$Y$200",TRUE),MATCH(Planif!$B302,INDIRECT($A302&amp;"!$B$5:$B$200",TRUE),0)+RIGHT(G$2,1)-1,1),"")</f>
        <v/>
      </c>
      <c r="J302" s="256"/>
      <c r="K302" s="150"/>
      <c r="L302" s="428" t="str">
        <f ca="1">IFERROR(IF(COUNTIF(INDIRECT($A302&amp;"!$B$5:$B$196",TRUE),Planif!$B302)&gt;=VALUE(RIGHT(L$2,1)),INDEX(INDIRECT($A302&amp;"!$A$5:$A$196",TRUE),MATCH(Planif!$B302,INDIRECT($A302&amp;"!$B$5:$B$196",TRUE),0)+RIGHT(L$2,1)-1,1),""),"")</f>
        <v/>
      </c>
      <c r="M302" s="151" t="str">
        <f ca="1">IFERROR(IF(COUNTIF(INDIRECT($A302&amp;"!$B$5:$B$196",TRUE),Planif!$B302)&gt;=VALUE(RIGHT(L$2,1)),INDEX(INDIRECT($A302&amp;"!$X$5:$X$196",TRUE),MATCH(Planif!$B302,INDIRECT($A302&amp;"!$B$5:$B$196",TRUE),0)+RIGHT(L$2,1)-1,1),""),"")</f>
        <v/>
      </c>
      <c r="N302" s="149" t="str">
        <f ca="1">IFERROR(IF(COUNTIF(INDIRECT($A302&amp;"!$B$5:$B$196",TRUE),Planif!$B302)&gt;=VALUE(RIGHT(L$2,1)),INDEX(INDIRECT($A302&amp;"!$Y$5:$Y$196",TRUE),MATCH(Planif!$B302,INDIRECT($A302&amp;"!$B$5:$B$196",TRUE),0)+RIGHT(L$2,1)-1,1),""),"")</f>
        <v/>
      </c>
      <c r="O302" s="256"/>
      <c r="P302" s="152"/>
      <c r="Q302" s="147" t="str">
        <f ca="1">IFERROR(IF(COUNTIF(INDIRECT($A302&amp;"!$B$5:$B$196",TRUE),Planif!$B302)&gt;=VALUE(RIGHT(Q$2,1)),INDEX(INDIRECT($A302&amp;"!$A$5:$A$196",TRUE),MATCH(Planif!$B302,INDIRECT($A302&amp;"!$B$5:$B$196",TRUE),0)+RIGHT(Q$2,1)-1,1),""),"")</f>
        <v/>
      </c>
      <c r="R302" s="148" t="str">
        <f ca="1">IFERROR(IF(COUNTIF(INDIRECT($A302&amp;"!$B$5:$B$196",TRUE),Planif!$B302)&gt;=VALUE(RIGHT(Q$2,1)),INDEX(INDIRECT($A302&amp;"!$X$5:$X$196",TRUE),MATCH(Planif!$B302,INDIRECT($A302&amp;"!$B$5:$B$196",TRUE),0)+RIGHT(Q$2,1)-1,1),""),"")</f>
        <v/>
      </c>
      <c r="S302" s="149" t="str">
        <f ca="1">IFERROR(IF(COUNTIF(INDIRECT($A302&amp;"!$B$5:$B$196",TRUE),Planif!$B302)&gt;=VALUE(RIGHT(Q$2,1)),INDEX(INDIRECT($A302&amp;"!$Y$5:$Y$196",TRUE),MATCH(Planif!$B302,INDIRECT($A302&amp;"!$B$5:$B$196",TRUE),0)+RIGHT(Q$2,1)-1,1),""),"")</f>
        <v/>
      </c>
      <c r="T302" s="256"/>
      <c r="U302" s="150"/>
      <c r="V302" s="147" t="str">
        <f ca="1">IFERROR(IF(COUNTIF(INDIRECT($A302&amp;"!$B$5:$B$196",TRUE),Planif!$B302)&gt;=VALUE(RIGHT(V$2,1)),INDEX(INDIRECT($A302&amp;"!$A$5:$A$196",TRUE),MATCH(Planif!$B302,INDIRECT($A302&amp;"!$B$5:$B$196",TRUE),0)+RIGHT(V$2,1)-1,1),""),"")</f>
        <v/>
      </c>
      <c r="W302" s="151" t="str">
        <f ca="1">IFERROR(IF(COUNTIF(INDIRECT($A302&amp;"!$B$5:$B$196",TRUE),Planif!$B302)&gt;=VALUE(RIGHT(V$2,1)),INDEX(INDIRECT($A302&amp;"!$X$5:$X$196",TRUE),MATCH(Planif!$B302,INDIRECT($A302&amp;"!$B$5:$B$196",TRUE),0)+RIGHT(V$2,1)-1,1),""),"")</f>
        <v/>
      </c>
      <c r="X302" s="149" t="str">
        <f ca="1">IFERROR(IF(COUNTIF(INDIRECT($A302&amp;"!$B$5:$B$196",TRUE),Planif!$B302)&gt;=VALUE(RIGHT(V$2,1)),INDEX(INDIRECT($A302&amp;"!$Y$5:$Y$196",TRUE),MATCH(Planif!$B302,INDIRECT($A302&amp;"!$B$5:$B$196",TRUE),0)+RIGHT(V$2,1)-1,1),""),"")</f>
        <v/>
      </c>
      <c r="Y302" s="256"/>
      <c r="Z302" s="153"/>
      <c r="AA302" s="21"/>
    </row>
    <row r="303" spans="1:27" s="455" customFormat="1" ht="15" customHeight="1" x14ac:dyDescent="0.2">
      <c r="A303" s="459" t="str">
        <f t="shared" si="31"/>
        <v>Sept_Oct</v>
      </c>
      <c r="B303" s="144">
        <f t="shared" si="36"/>
        <v>44496</v>
      </c>
      <c r="C303" s="145">
        <f t="shared" si="34"/>
        <v>44496</v>
      </c>
      <c r="D303" s="146">
        <f t="shared" si="35"/>
        <v>44496</v>
      </c>
      <c r="E303" s="240" t="str">
        <f t="shared" ca="1" si="32"/>
        <v/>
      </c>
      <c r="F303" s="33" t="str">
        <f t="shared" ca="1" si="33"/>
        <v/>
      </c>
      <c r="G303" s="427" t="str">
        <f ca="1">IFERROR(INDEX(INDIRECT($A303&amp;"!$A$5:$A$200",TRUE),MATCH(Planif!$B303,INDIRECT($A303&amp;"!$B$5:$B$200",TRUE),0)+RIGHT(G$2,1)-1,1),"")</f>
        <v>Salon du livre Palexpo</v>
      </c>
      <c r="H303" s="138">
        <f ca="1">IFERROR(INDEX(INDIRECT($A303&amp;"!$X$5:$X$200",TRUE),MATCH(Planif!$B303,INDIRECT($A303&amp;"!$B$5:$B$200",TRUE),0)+RIGHT(G$2,1)-1,1),"")</f>
        <v>5</v>
      </c>
      <c r="I303" s="139">
        <f ca="1">IFERROR(INDEX(INDIRECT($A303&amp;"!$Y$5:$Y$200",TRUE),MATCH(Planif!$B303,INDIRECT($A303&amp;"!$B$5:$B$200",TRUE),0)+RIGHT(G$2,1)-1,1),"")</f>
        <v>3</v>
      </c>
      <c r="J303" s="255"/>
      <c r="K303" s="140"/>
      <c r="L303" s="427" t="str">
        <f ca="1">IFERROR(IF(COUNTIF(INDIRECT($A303&amp;"!$B$5:$B$196",TRUE),Planif!$B303)&gt;=VALUE(RIGHT(L$2,1)),INDEX(INDIRECT($A303&amp;"!$A$5:$A$196",TRUE),MATCH(Planif!$B303,INDIRECT($A303&amp;"!$B$5:$B$196",TRUE),0)+RIGHT(L$2,1)-1,1),""),"")</f>
        <v/>
      </c>
      <c r="M303" s="141" t="str">
        <f ca="1">IFERROR(IF(COUNTIF(INDIRECT($A303&amp;"!$B$5:$B$196",TRUE),Planif!$B303)&gt;=VALUE(RIGHT(L$2,1)),INDEX(INDIRECT($A303&amp;"!$X$5:$X$196",TRUE),MATCH(Planif!$B303,INDIRECT($A303&amp;"!$B$5:$B$196",TRUE),0)+RIGHT(L$2,1)-1,1),""),"")</f>
        <v/>
      </c>
      <c r="N303" s="139" t="str">
        <f ca="1">IFERROR(IF(COUNTIF(INDIRECT($A303&amp;"!$B$5:$B$196",TRUE),Planif!$B303)&gt;=VALUE(RIGHT(L$2,1)),INDEX(INDIRECT($A303&amp;"!$Y$5:$Y$196",TRUE),MATCH(Planif!$B303,INDIRECT($A303&amp;"!$B$5:$B$196",TRUE),0)+RIGHT(L$2,1)-1,1),""),"")</f>
        <v/>
      </c>
      <c r="O303" s="255"/>
      <c r="P303" s="142"/>
      <c r="Q303" s="137" t="str">
        <f ca="1">IFERROR(IF(COUNTIF(INDIRECT($A303&amp;"!$B$5:$B$196",TRUE),Planif!$B303)&gt;=VALUE(RIGHT(Q$2,1)),INDEX(INDIRECT($A303&amp;"!$A$5:$A$196",TRUE),MATCH(Planif!$B303,INDIRECT($A303&amp;"!$B$5:$B$196",TRUE),0)+RIGHT(Q$2,1)-1,1),""),"")</f>
        <v/>
      </c>
      <c r="R303" s="138" t="str">
        <f ca="1">IFERROR(IF(COUNTIF(INDIRECT($A303&amp;"!$B$5:$B$196",TRUE),Planif!$B303)&gt;=VALUE(RIGHT(Q$2,1)),INDEX(INDIRECT($A303&amp;"!$X$5:$X$196",TRUE),MATCH(Planif!$B303,INDIRECT($A303&amp;"!$B$5:$B$196",TRUE),0)+RIGHT(Q$2,1)-1,1),""),"")</f>
        <v/>
      </c>
      <c r="S303" s="139" t="str">
        <f ca="1">IFERROR(IF(COUNTIF(INDIRECT($A303&amp;"!$B$5:$B$196",TRUE),Planif!$B303)&gt;=VALUE(RIGHT(Q$2,1)),INDEX(INDIRECT($A303&amp;"!$Y$5:$Y$196",TRUE),MATCH(Planif!$B303,INDIRECT($A303&amp;"!$B$5:$B$196",TRUE),0)+RIGHT(Q$2,1)-1,1),""),"")</f>
        <v/>
      </c>
      <c r="T303" s="255"/>
      <c r="U303" s="140"/>
      <c r="V303" s="137" t="str">
        <f ca="1">IFERROR(IF(COUNTIF(INDIRECT($A303&amp;"!$B$5:$B$196",TRUE),Planif!$B303)&gt;=VALUE(RIGHT(V$2,1)),INDEX(INDIRECT($A303&amp;"!$A$5:$A$196",TRUE),MATCH(Planif!$B303,INDIRECT($A303&amp;"!$B$5:$B$196",TRUE),0)+RIGHT(V$2,1)-1,1),""),"")</f>
        <v/>
      </c>
      <c r="W303" s="141" t="str">
        <f ca="1">IFERROR(IF(COUNTIF(INDIRECT($A303&amp;"!$B$5:$B$196",TRUE),Planif!$B303)&gt;=VALUE(RIGHT(V$2,1)),INDEX(INDIRECT($A303&amp;"!$X$5:$X$196",TRUE),MATCH(Planif!$B303,INDIRECT($A303&amp;"!$B$5:$B$196",TRUE),0)+RIGHT(V$2,1)-1,1),""),"")</f>
        <v/>
      </c>
      <c r="X303" s="139" t="str">
        <f ca="1">IFERROR(IF(COUNTIF(INDIRECT($A303&amp;"!$B$5:$B$196",TRUE),Planif!$B303)&gt;=VALUE(RIGHT(V$2,1)),INDEX(INDIRECT($A303&amp;"!$Y$5:$Y$196",TRUE),MATCH(Planif!$B303,INDIRECT($A303&amp;"!$B$5:$B$196",TRUE),0)+RIGHT(V$2,1)-1,1),""),"")</f>
        <v/>
      </c>
      <c r="Y303" s="255"/>
      <c r="Z303" s="143"/>
      <c r="AA303" s="21"/>
    </row>
    <row r="304" spans="1:27" s="455" customFormat="1" ht="15" customHeight="1" x14ac:dyDescent="0.2">
      <c r="A304" s="459" t="str">
        <f t="shared" si="31"/>
        <v>Sept_Oct</v>
      </c>
      <c r="B304" s="144">
        <f t="shared" si="36"/>
        <v>44497</v>
      </c>
      <c r="C304" s="145">
        <f t="shared" si="34"/>
        <v>44497</v>
      </c>
      <c r="D304" s="146">
        <f t="shared" si="35"/>
        <v>44497</v>
      </c>
      <c r="E304" s="241" t="str">
        <f t="shared" ca="1" si="32"/>
        <v/>
      </c>
      <c r="F304" s="34" t="str">
        <f t="shared" ca="1" si="33"/>
        <v/>
      </c>
      <c r="G304" s="428" t="str">
        <f ca="1">IFERROR(INDEX(INDIRECT($A304&amp;"!$A$5:$A$200",TRUE),MATCH(Planif!$B304,INDIRECT($A304&amp;"!$B$5:$B$200",TRUE),0)+RIGHT(G$2,1)-1,1),"")</f>
        <v/>
      </c>
      <c r="H304" s="148" t="str">
        <f ca="1">IFERROR(INDEX(INDIRECT($A304&amp;"!$X$5:$X$200",TRUE),MATCH(Planif!$B304,INDIRECT($A304&amp;"!$B$5:$B$200",TRUE),0)+RIGHT(G$2,1)-1,1),"")</f>
        <v/>
      </c>
      <c r="I304" s="149" t="str">
        <f ca="1">IFERROR(INDEX(INDIRECT($A304&amp;"!$Y$5:$Y$200",TRUE),MATCH(Planif!$B304,INDIRECT($A304&amp;"!$B$5:$B$200",TRUE),0)+RIGHT(G$2,1)-1,1),"")</f>
        <v/>
      </c>
      <c r="J304" s="256"/>
      <c r="K304" s="150"/>
      <c r="L304" s="428" t="str">
        <f ca="1">IFERROR(IF(COUNTIF(INDIRECT($A304&amp;"!$B$5:$B$196",TRUE),Planif!$B304)&gt;=VALUE(RIGHT(L$2,1)),INDEX(INDIRECT($A304&amp;"!$A$5:$A$196",TRUE),MATCH(Planif!$B304,INDIRECT($A304&amp;"!$B$5:$B$196",TRUE),0)+RIGHT(L$2,1)-1,1),""),"")</f>
        <v/>
      </c>
      <c r="M304" s="151" t="str">
        <f ca="1">IFERROR(IF(COUNTIF(INDIRECT($A304&amp;"!$B$5:$B$196",TRUE),Planif!$B304)&gt;=VALUE(RIGHT(L$2,1)),INDEX(INDIRECT($A304&amp;"!$X$5:$X$196",TRUE),MATCH(Planif!$B304,INDIRECT($A304&amp;"!$B$5:$B$196",TRUE),0)+RIGHT(L$2,1)-1,1),""),"")</f>
        <v/>
      </c>
      <c r="N304" s="149" t="str">
        <f ca="1">IFERROR(IF(COUNTIF(INDIRECT($A304&amp;"!$B$5:$B$196",TRUE),Planif!$B304)&gt;=VALUE(RIGHT(L$2,1)),INDEX(INDIRECT($A304&amp;"!$Y$5:$Y$196",TRUE),MATCH(Planif!$B304,INDIRECT($A304&amp;"!$B$5:$B$196",TRUE),0)+RIGHT(L$2,1)-1,1),""),"")</f>
        <v/>
      </c>
      <c r="O304" s="256"/>
      <c r="P304" s="152"/>
      <c r="Q304" s="147" t="str">
        <f ca="1">IFERROR(IF(COUNTIF(INDIRECT($A304&amp;"!$B$5:$B$196",TRUE),Planif!$B304)&gt;=VALUE(RIGHT(Q$2,1)),INDEX(INDIRECT($A304&amp;"!$A$5:$A$196",TRUE),MATCH(Planif!$B304,INDIRECT($A304&amp;"!$B$5:$B$196",TRUE),0)+RIGHT(Q$2,1)-1,1),""),"")</f>
        <v/>
      </c>
      <c r="R304" s="148" t="str">
        <f ca="1">IFERROR(IF(COUNTIF(INDIRECT($A304&amp;"!$B$5:$B$196",TRUE),Planif!$B304)&gt;=VALUE(RIGHT(Q$2,1)),INDEX(INDIRECT($A304&amp;"!$X$5:$X$196",TRUE),MATCH(Planif!$B304,INDIRECT($A304&amp;"!$B$5:$B$196",TRUE),0)+RIGHT(Q$2,1)-1,1),""),"")</f>
        <v/>
      </c>
      <c r="S304" s="149" t="str">
        <f ca="1">IFERROR(IF(COUNTIF(INDIRECT($A304&amp;"!$B$5:$B$196",TRUE),Planif!$B304)&gt;=VALUE(RIGHT(Q$2,1)),INDEX(INDIRECT($A304&amp;"!$Y$5:$Y$196",TRUE),MATCH(Planif!$B304,INDIRECT($A304&amp;"!$B$5:$B$196",TRUE),0)+RIGHT(Q$2,1)-1,1),""),"")</f>
        <v/>
      </c>
      <c r="T304" s="256"/>
      <c r="U304" s="150"/>
      <c r="V304" s="147" t="str">
        <f ca="1">IFERROR(IF(COUNTIF(INDIRECT($A304&amp;"!$B$5:$B$196",TRUE),Planif!$B304)&gt;=VALUE(RIGHT(V$2,1)),INDEX(INDIRECT($A304&amp;"!$A$5:$A$196",TRUE),MATCH(Planif!$B304,INDIRECT($A304&amp;"!$B$5:$B$196",TRUE),0)+RIGHT(V$2,1)-1,1),""),"")</f>
        <v/>
      </c>
      <c r="W304" s="151" t="str">
        <f ca="1">IFERROR(IF(COUNTIF(INDIRECT($A304&amp;"!$B$5:$B$196",TRUE),Planif!$B304)&gt;=VALUE(RIGHT(V$2,1)),INDEX(INDIRECT($A304&amp;"!$X$5:$X$196",TRUE),MATCH(Planif!$B304,INDIRECT($A304&amp;"!$B$5:$B$196",TRUE),0)+RIGHT(V$2,1)-1,1),""),"")</f>
        <v/>
      </c>
      <c r="X304" s="149" t="str">
        <f ca="1">IFERROR(IF(COUNTIF(INDIRECT($A304&amp;"!$B$5:$B$196",TRUE),Planif!$B304)&gt;=VALUE(RIGHT(V$2,1)),INDEX(INDIRECT($A304&amp;"!$Y$5:$Y$196",TRUE),MATCH(Planif!$B304,INDIRECT($A304&amp;"!$B$5:$B$196",TRUE),0)+RIGHT(V$2,1)-1,1),""),"")</f>
        <v/>
      </c>
      <c r="Y304" s="256"/>
      <c r="Z304" s="153"/>
      <c r="AA304" s="21"/>
    </row>
    <row r="305" spans="1:27" s="455" customFormat="1" ht="15" customHeight="1" x14ac:dyDescent="0.2">
      <c r="A305" s="459" t="str">
        <f t="shared" si="31"/>
        <v>Sept_Oct</v>
      </c>
      <c r="B305" s="144">
        <f t="shared" si="36"/>
        <v>44498</v>
      </c>
      <c r="C305" s="145">
        <f t="shared" si="34"/>
        <v>44498</v>
      </c>
      <c r="D305" s="146">
        <f t="shared" si="35"/>
        <v>44498</v>
      </c>
      <c r="E305" s="240" t="str">
        <f t="shared" ca="1" si="32"/>
        <v/>
      </c>
      <c r="F305" s="33" t="str">
        <f t="shared" ca="1" si="33"/>
        <v/>
      </c>
      <c r="G305" s="427" t="str">
        <f ca="1">IFERROR(INDEX(INDIRECT($A305&amp;"!$A$5:$A$200",TRUE),MATCH(Planif!$B305,INDIRECT($A305&amp;"!$B$5:$B$200",TRUE),0)+RIGHT(G$2,1)-1,1),"")</f>
        <v/>
      </c>
      <c r="H305" s="138" t="str">
        <f ca="1">IFERROR(INDEX(INDIRECT($A305&amp;"!$X$5:$X$200",TRUE),MATCH(Planif!$B305,INDIRECT($A305&amp;"!$B$5:$B$200",TRUE),0)+RIGHT(G$2,1)-1,1),"")</f>
        <v/>
      </c>
      <c r="I305" s="139" t="str">
        <f ca="1">IFERROR(INDEX(INDIRECT($A305&amp;"!$Y$5:$Y$200",TRUE),MATCH(Planif!$B305,INDIRECT($A305&amp;"!$B$5:$B$200",TRUE),0)+RIGHT(G$2,1)-1,1),"")</f>
        <v/>
      </c>
      <c r="J305" s="255"/>
      <c r="K305" s="140"/>
      <c r="L305" s="427" t="str">
        <f ca="1">IFERROR(IF(COUNTIF(INDIRECT($A305&amp;"!$B$5:$B$196",TRUE),Planif!$B305)&gt;=VALUE(RIGHT(L$2,1)),INDEX(INDIRECT($A305&amp;"!$A$5:$A$196",TRUE),MATCH(Planif!$B305,INDIRECT($A305&amp;"!$B$5:$B$196",TRUE),0)+RIGHT(L$2,1)-1,1),""),"")</f>
        <v/>
      </c>
      <c r="M305" s="141" t="str">
        <f ca="1">IFERROR(IF(COUNTIF(INDIRECT($A305&amp;"!$B$5:$B$196",TRUE),Planif!$B305)&gt;=VALUE(RIGHT(L$2,1)),INDEX(INDIRECT($A305&amp;"!$X$5:$X$196",TRUE),MATCH(Planif!$B305,INDIRECT($A305&amp;"!$B$5:$B$196",TRUE),0)+RIGHT(L$2,1)-1,1),""),"")</f>
        <v/>
      </c>
      <c r="N305" s="139" t="str">
        <f ca="1">IFERROR(IF(COUNTIF(INDIRECT($A305&amp;"!$B$5:$B$196",TRUE),Planif!$B305)&gt;=VALUE(RIGHT(L$2,1)),INDEX(INDIRECT($A305&amp;"!$Y$5:$Y$196",TRUE),MATCH(Planif!$B305,INDIRECT($A305&amp;"!$B$5:$B$196",TRUE),0)+RIGHT(L$2,1)-1,1),""),"")</f>
        <v/>
      </c>
      <c r="O305" s="255"/>
      <c r="P305" s="142"/>
      <c r="Q305" s="137" t="str">
        <f ca="1">IFERROR(IF(COUNTIF(INDIRECT($A305&amp;"!$B$5:$B$196",TRUE),Planif!$B305)&gt;=VALUE(RIGHT(Q$2,1)),INDEX(INDIRECT($A305&amp;"!$A$5:$A$196",TRUE),MATCH(Planif!$B305,INDIRECT($A305&amp;"!$B$5:$B$196",TRUE),0)+RIGHT(Q$2,1)-1,1),""),"")</f>
        <v/>
      </c>
      <c r="R305" s="138" t="str">
        <f ca="1">IFERROR(IF(COUNTIF(INDIRECT($A305&amp;"!$B$5:$B$196",TRUE),Planif!$B305)&gt;=VALUE(RIGHT(Q$2,1)),INDEX(INDIRECT($A305&amp;"!$X$5:$X$196",TRUE),MATCH(Planif!$B305,INDIRECT($A305&amp;"!$B$5:$B$196",TRUE),0)+RIGHT(Q$2,1)-1,1),""),"")</f>
        <v/>
      </c>
      <c r="S305" s="139" t="str">
        <f ca="1">IFERROR(IF(COUNTIF(INDIRECT($A305&amp;"!$B$5:$B$196",TRUE),Planif!$B305)&gt;=VALUE(RIGHT(Q$2,1)),INDEX(INDIRECT($A305&amp;"!$Y$5:$Y$196",TRUE),MATCH(Planif!$B305,INDIRECT($A305&amp;"!$B$5:$B$196",TRUE),0)+RIGHT(Q$2,1)-1,1),""),"")</f>
        <v/>
      </c>
      <c r="T305" s="255"/>
      <c r="U305" s="140"/>
      <c r="V305" s="137" t="str">
        <f ca="1">IFERROR(IF(COUNTIF(INDIRECT($A305&amp;"!$B$5:$B$196",TRUE),Planif!$B305)&gt;=VALUE(RIGHT(V$2,1)),INDEX(INDIRECT($A305&amp;"!$A$5:$A$196",TRUE),MATCH(Planif!$B305,INDIRECT($A305&amp;"!$B$5:$B$196",TRUE),0)+RIGHT(V$2,1)-1,1),""),"")</f>
        <v/>
      </c>
      <c r="W305" s="141" t="str">
        <f ca="1">IFERROR(IF(COUNTIF(INDIRECT($A305&amp;"!$B$5:$B$196",TRUE),Planif!$B305)&gt;=VALUE(RIGHT(V$2,1)),INDEX(INDIRECT($A305&amp;"!$X$5:$X$196",TRUE),MATCH(Planif!$B305,INDIRECT($A305&amp;"!$B$5:$B$196",TRUE),0)+RIGHT(V$2,1)-1,1),""),"")</f>
        <v/>
      </c>
      <c r="X305" s="139" t="str">
        <f ca="1">IFERROR(IF(COUNTIF(INDIRECT($A305&amp;"!$B$5:$B$196",TRUE),Planif!$B305)&gt;=VALUE(RIGHT(V$2,1)),INDEX(INDIRECT($A305&amp;"!$Y$5:$Y$196",TRUE),MATCH(Planif!$B305,INDIRECT($A305&amp;"!$B$5:$B$196",TRUE),0)+RIGHT(V$2,1)-1,1),""),"")</f>
        <v/>
      </c>
      <c r="Y305" s="255"/>
      <c r="Z305" s="143"/>
      <c r="AA305" s="21"/>
    </row>
    <row r="306" spans="1:27" s="455" customFormat="1" ht="15" customHeight="1" x14ac:dyDescent="0.2">
      <c r="A306" s="459" t="str">
        <f t="shared" si="31"/>
        <v>Sept_Oct</v>
      </c>
      <c r="B306" s="144">
        <f t="shared" si="36"/>
        <v>44499</v>
      </c>
      <c r="C306" s="145">
        <f t="shared" si="34"/>
        <v>44499</v>
      </c>
      <c r="D306" s="146">
        <f t="shared" si="35"/>
        <v>44499</v>
      </c>
      <c r="E306" s="241" t="str">
        <f t="shared" ca="1" si="32"/>
        <v/>
      </c>
      <c r="F306" s="34" t="str">
        <f t="shared" ca="1" si="33"/>
        <v/>
      </c>
      <c r="G306" s="428" t="str">
        <f ca="1">IFERROR(INDEX(INDIRECT($A306&amp;"!$A$5:$A$200",TRUE),MATCH(Planif!$B306,INDIRECT($A306&amp;"!$B$5:$B$200",TRUE),0)+RIGHT(G$2,1)-1,1),"")</f>
        <v/>
      </c>
      <c r="H306" s="148" t="str">
        <f ca="1">IFERROR(INDEX(INDIRECT($A306&amp;"!$X$5:$X$200",TRUE),MATCH(Planif!$B306,INDIRECT($A306&amp;"!$B$5:$B$200",TRUE),0)+RIGHT(G$2,1)-1,1),"")</f>
        <v/>
      </c>
      <c r="I306" s="149" t="str">
        <f ca="1">IFERROR(INDEX(INDIRECT($A306&amp;"!$Y$5:$Y$200",TRUE),MATCH(Planif!$B306,INDIRECT($A306&amp;"!$B$5:$B$200",TRUE),0)+RIGHT(G$2,1)-1,1),"")</f>
        <v/>
      </c>
      <c r="J306" s="256"/>
      <c r="K306" s="150"/>
      <c r="L306" s="428" t="str">
        <f ca="1">IFERROR(IF(COUNTIF(INDIRECT($A306&amp;"!$B$5:$B$196",TRUE),Planif!$B306)&gt;=VALUE(RIGHT(L$2,1)),INDEX(INDIRECT($A306&amp;"!$A$5:$A$196",TRUE),MATCH(Planif!$B306,INDIRECT($A306&amp;"!$B$5:$B$196",TRUE),0)+RIGHT(L$2,1)-1,1),""),"")</f>
        <v/>
      </c>
      <c r="M306" s="151" t="str">
        <f ca="1">IFERROR(IF(COUNTIF(INDIRECT($A306&amp;"!$B$5:$B$196",TRUE),Planif!$B306)&gt;=VALUE(RIGHT(L$2,1)),INDEX(INDIRECT($A306&amp;"!$X$5:$X$196",TRUE),MATCH(Planif!$B306,INDIRECT($A306&amp;"!$B$5:$B$196",TRUE),0)+RIGHT(L$2,1)-1,1),""),"")</f>
        <v/>
      </c>
      <c r="N306" s="149" t="str">
        <f ca="1">IFERROR(IF(COUNTIF(INDIRECT($A306&amp;"!$B$5:$B$196",TRUE),Planif!$B306)&gt;=VALUE(RIGHT(L$2,1)),INDEX(INDIRECT($A306&amp;"!$Y$5:$Y$196",TRUE),MATCH(Planif!$B306,INDIRECT($A306&amp;"!$B$5:$B$196",TRUE),0)+RIGHT(L$2,1)-1,1),""),"")</f>
        <v/>
      </c>
      <c r="O306" s="256"/>
      <c r="P306" s="152"/>
      <c r="Q306" s="147" t="str">
        <f ca="1">IFERROR(IF(COUNTIF(INDIRECT($A306&amp;"!$B$5:$B$196",TRUE),Planif!$B306)&gt;=VALUE(RIGHT(Q$2,1)),INDEX(INDIRECT($A306&amp;"!$A$5:$A$196",TRUE),MATCH(Planif!$B306,INDIRECT($A306&amp;"!$B$5:$B$196",TRUE),0)+RIGHT(Q$2,1)-1,1),""),"")</f>
        <v/>
      </c>
      <c r="R306" s="148" t="str">
        <f ca="1">IFERROR(IF(COUNTIF(INDIRECT($A306&amp;"!$B$5:$B$196",TRUE),Planif!$B306)&gt;=VALUE(RIGHT(Q$2,1)),INDEX(INDIRECT($A306&amp;"!$X$5:$X$196",TRUE),MATCH(Planif!$B306,INDIRECT($A306&amp;"!$B$5:$B$196",TRUE),0)+RIGHT(Q$2,1)-1,1),""),"")</f>
        <v/>
      </c>
      <c r="S306" s="149" t="str">
        <f ca="1">IFERROR(IF(COUNTIF(INDIRECT($A306&amp;"!$B$5:$B$196",TRUE),Planif!$B306)&gt;=VALUE(RIGHT(Q$2,1)),INDEX(INDIRECT($A306&amp;"!$Y$5:$Y$196",TRUE),MATCH(Planif!$B306,INDIRECT($A306&amp;"!$B$5:$B$196",TRUE),0)+RIGHT(Q$2,1)-1,1),""),"")</f>
        <v/>
      </c>
      <c r="T306" s="256"/>
      <c r="U306" s="150"/>
      <c r="V306" s="147" t="str">
        <f ca="1">IFERROR(IF(COUNTIF(INDIRECT($A306&amp;"!$B$5:$B$196",TRUE),Planif!$B306)&gt;=VALUE(RIGHT(V$2,1)),INDEX(INDIRECT($A306&amp;"!$A$5:$A$196",TRUE),MATCH(Planif!$B306,INDIRECT($A306&amp;"!$B$5:$B$196",TRUE),0)+RIGHT(V$2,1)-1,1),""),"")</f>
        <v/>
      </c>
      <c r="W306" s="151" t="str">
        <f ca="1">IFERROR(IF(COUNTIF(INDIRECT($A306&amp;"!$B$5:$B$196",TRUE),Planif!$B306)&gt;=VALUE(RIGHT(V$2,1)),INDEX(INDIRECT($A306&amp;"!$X$5:$X$196",TRUE),MATCH(Planif!$B306,INDIRECT($A306&amp;"!$B$5:$B$196",TRUE),0)+RIGHT(V$2,1)-1,1),""),"")</f>
        <v/>
      </c>
      <c r="X306" s="149" t="str">
        <f ca="1">IFERROR(IF(COUNTIF(INDIRECT($A306&amp;"!$B$5:$B$196",TRUE),Planif!$B306)&gt;=VALUE(RIGHT(V$2,1)),INDEX(INDIRECT($A306&amp;"!$Y$5:$Y$196",TRUE),MATCH(Planif!$B306,INDIRECT($A306&amp;"!$B$5:$B$196",TRUE),0)+RIGHT(V$2,1)-1,1),""),"")</f>
        <v/>
      </c>
      <c r="Y306" s="256"/>
      <c r="Z306" s="153"/>
      <c r="AA306" s="21"/>
    </row>
    <row r="307" spans="1:27" s="455" customFormat="1" ht="15" customHeight="1" thickBot="1" x14ac:dyDescent="0.25">
      <c r="A307" s="459" t="str">
        <f t="shared" si="31"/>
        <v>Sept_Oct</v>
      </c>
      <c r="B307" s="171">
        <f t="shared" si="36"/>
        <v>44500</v>
      </c>
      <c r="C307" s="172">
        <f t="shared" si="34"/>
        <v>44500</v>
      </c>
      <c r="D307" s="173">
        <f t="shared" si="35"/>
        <v>44500</v>
      </c>
      <c r="E307" s="246" t="str">
        <f t="shared" ca="1" si="32"/>
        <v/>
      </c>
      <c r="F307" s="44" t="str">
        <f t="shared" ca="1" si="33"/>
        <v/>
      </c>
      <c r="G307" s="435" t="str">
        <f ca="1">IFERROR(INDEX(INDIRECT($A307&amp;"!$A$5:$A$200",TRUE),MATCH(Planif!$B307,INDIRECT($A307&amp;"!$B$5:$B$200",TRUE),0)+RIGHT(G$2,1)-1,1),"")</f>
        <v>20 km de Genève</v>
      </c>
      <c r="H307" s="201">
        <f ca="1">IFERROR(INDEX(INDIRECT($A307&amp;"!$X$5:$X$200",TRUE),MATCH(Planif!$B307,INDIRECT($A307&amp;"!$B$5:$B$200",TRUE),0)+RIGHT(G$2,1)-1,1),"")</f>
        <v>2</v>
      </c>
      <c r="I307" s="202">
        <f ca="1">IFERROR(INDEX(INDIRECT($A307&amp;"!$Y$5:$Y$200",TRUE),MATCH(Planif!$B307,INDIRECT($A307&amp;"!$B$5:$B$200",TRUE),0)+RIGHT(G$2,1)-1,1),"")</f>
        <v>2</v>
      </c>
      <c r="J307" s="262"/>
      <c r="K307" s="203"/>
      <c r="L307" s="435" t="str">
        <f ca="1">IFERROR(IF(COUNTIF(INDIRECT($A307&amp;"!$B$5:$B$196",TRUE),Planif!$B307)&gt;=VALUE(RIGHT(L$2,1)),INDEX(INDIRECT($A307&amp;"!$A$5:$A$196",TRUE),MATCH(Planif!$B307,INDIRECT($A307&amp;"!$B$5:$B$196",TRUE),0)+RIGHT(L$2,1)-1,1),""),"")</f>
        <v/>
      </c>
      <c r="M307" s="204" t="str">
        <f ca="1">IFERROR(IF(COUNTIF(INDIRECT($A307&amp;"!$B$5:$B$196",TRUE),Planif!$B307)&gt;=VALUE(RIGHT(L$2,1)),INDEX(INDIRECT($A307&amp;"!$X$5:$X$196",TRUE),MATCH(Planif!$B307,INDIRECT($A307&amp;"!$B$5:$B$196",TRUE),0)+RIGHT(L$2,1)-1,1),""),"")</f>
        <v/>
      </c>
      <c r="N307" s="202" t="str">
        <f ca="1">IFERROR(IF(COUNTIF(INDIRECT($A307&amp;"!$B$5:$B$196",TRUE),Planif!$B307)&gt;=VALUE(RIGHT(L$2,1)),INDEX(INDIRECT($A307&amp;"!$Y$5:$Y$196",TRUE),MATCH(Planif!$B307,INDIRECT($A307&amp;"!$B$5:$B$196",TRUE),0)+RIGHT(L$2,1)-1,1),""),"")</f>
        <v/>
      </c>
      <c r="O307" s="262"/>
      <c r="P307" s="205"/>
      <c r="Q307" s="200" t="str">
        <f ca="1">IFERROR(IF(COUNTIF(INDIRECT($A307&amp;"!$B$5:$B$196",TRUE),Planif!$B307)&gt;=VALUE(RIGHT(Q$2,1)),INDEX(INDIRECT($A307&amp;"!$A$5:$A$196",TRUE),MATCH(Planif!$B307,INDIRECT($A307&amp;"!$B$5:$B$196",TRUE),0)+RIGHT(Q$2,1)-1,1),""),"")</f>
        <v/>
      </c>
      <c r="R307" s="201" t="str">
        <f ca="1">IFERROR(IF(COUNTIF(INDIRECT($A307&amp;"!$B$5:$B$196",TRUE),Planif!$B307)&gt;=VALUE(RIGHT(Q$2,1)),INDEX(INDIRECT($A307&amp;"!$X$5:$X$196",TRUE),MATCH(Planif!$B307,INDIRECT($A307&amp;"!$B$5:$B$196",TRUE),0)+RIGHT(Q$2,1)-1,1),""),"")</f>
        <v/>
      </c>
      <c r="S307" s="202" t="str">
        <f ca="1">IFERROR(IF(COUNTIF(INDIRECT($A307&amp;"!$B$5:$B$196",TRUE),Planif!$B307)&gt;=VALUE(RIGHT(Q$2,1)),INDEX(INDIRECT($A307&amp;"!$Y$5:$Y$196",TRUE),MATCH(Planif!$B307,INDIRECT($A307&amp;"!$B$5:$B$196",TRUE),0)+RIGHT(Q$2,1)-1,1),""),"")</f>
        <v/>
      </c>
      <c r="T307" s="262"/>
      <c r="U307" s="203"/>
      <c r="V307" s="200" t="str">
        <f ca="1">IFERROR(IF(COUNTIF(INDIRECT($A307&amp;"!$B$5:$B$196",TRUE),Planif!$B307)&gt;=VALUE(RIGHT(V$2,1)),INDEX(INDIRECT($A307&amp;"!$A$5:$A$196",TRUE),MATCH(Planif!$B307,INDIRECT($A307&amp;"!$B$5:$B$196",TRUE),0)+RIGHT(V$2,1)-1,1),""),"")</f>
        <v/>
      </c>
      <c r="W307" s="204" t="str">
        <f ca="1">IFERROR(IF(COUNTIF(INDIRECT($A307&amp;"!$B$5:$B$196",TRUE),Planif!$B307)&gt;=VALUE(RIGHT(V$2,1)),INDEX(INDIRECT($A307&amp;"!$X$5:$X$196",TRUE),MATCH(Planif!$B307,INDIRECT($A307&amp;"!$B$5:$B$196",TRUE),0)+RIGHT(V$2,1)-1,1),""),"")</f>
        <v/>
      </c>
      <c r="X307" s="202" t="str">
        <f ca="1">IFERROR(IF(COUNTIF(INDIRECT($A307&amp;"!$B$5:$B$196",TRUE),Planif!$B307)&gt;=VALUE(RIGHT(V$2,1)),INDEX(INDIRECT($A307&amp;"!$Y$5:$Y$196",TRUE),MATCH(Planif!$B307,INDIRECT($A307&amp;"!$B$5:$B$196",TRUE),0)+RIGHT(V$2,1)-1,1),""),"")</f>
        <v/>
      </c>
      <c r="Y307" s="262"/>
      <c r="Z307" s="206"/>
      <c r="AA307" s="21"/>
    </row>
    <row r="308" spans="1:27" s="455" customFormat="1" ht="15" customHeight="1" thickTop="1" x14ac:dyDescent="0.2">
      <c r="A308" s="459" t="str">
        <f t="shared" si="31"/>
        <v>Nov_Dec</v>
      </c>
      <c r="B308" s="188">
        <f t="shared" si="36"/>
        <v>44501</v>
      </c>
      <c r="C308" s="199">
        <f t="shared" si="34"/>
        <v>44501</v>
      </c>
      <c r="D308" s="189">
        <f t="shared" si="35"/>
        <v>44501</v>
      </c>
      <c r="E308" s="248" t="str">
        <f t="shared" ca="1" si="32"/>
        <v/>
      </c>
      <c r="F308" s="46" t="str">
        <f t="shared" ca="1" si="33"/>
        <v/>
      </c>
      <c r="G308" s="438" t="str">
        <f ca="1">IFERROR(INDEX(INDIRECT($A308&amp;"!$A$5:$A$200",TRUE),MATCH(Planif!$B308,INDIRECT($A308&amp;"!$B$5:$B$200",TRUE),0)+RIGHT(G$2,1)-1,1),"")</f>
        <v>Réservés (prévision)</v>
      </c>
      <c r="H308" s="208">
        <f ca="1">IFERROR(INDEX(INDIRECT($A308&amp;"!$X$5:$X$200",TRUE),MATCH(Planif!$B308,INDIRECT($A308&amp;"!$B$5:$B$200",TRUE),0)+RIGHT(G$2,1)-1,1),"")</f>
        <v>15</v>
      </c>
      <c r="I308" s="209">
        <f ca="1">IFERROR(INDEX(INDIRECT($A308&amp;"!$Y$5:$Y$200",TRUE),MATCH(Planif!$B308,INDIRECT($A308&amp;"!$B$5:$B$200",TRUE),0)+RIGHT(G$2,1)-1,1),"")</f>
        <v>15</v>
      </c>
      <c r="J308" s="263"/>
      <c r="K308" s="210"/>
      <c r="L308" s="438" t="str">
        <f ca="1">IFERROR(IF(COUNTIF(INDIRECT($A308&amp;"!$B$5:$B$196",TRUE),Planif!$B308)&gt;=VALUE(RIGHT(L$2,1)),INDEX(INDIRECT($A308&amp;"!$A$5:$A$196",TRUE),MATCH(Planif!$B308,INDIRECT($A308&amp;"!$B$5:$B$196",TRUE),0)+RIGHT(L$2,1)-1,1),""),"")</f>
        <v/>
      </c>
      <c r="M308" s="211" t="str">
        <f ca="1">IFERROR(IF(COUNTIF(INDIRECT($A308&amp;"!$B$5:$B$196",TRUE),Planif!$B308)&gt;=VALUE(RIGHT(L$2,1)),INDEX(INDIRECT($A308&amp;"!$X$5:$X$196",TRUE),MATCH(Planif!$B308,INDIRECT($A308&amp;"!$B$5:$B$196",TRUE),0)+RIGHT(L$2,1)-1,1),""),"")</f>
        <v/>
      </c>
      <c r="N308" s="209" t="str">
        <f ca="1">IFERROR(IF(COUNTIF(INDIRECT($A308&amp;"!$B$5:$B$196",TRUE),Planif!$B308)&gt;=VALUE(RIGHT(L$2,1)),INDEX(INDIRECT($A308&amp;"!$Y$5:$Y$196",TRUE),MATCH(Planif!$B308,INDIRECT($A308&amp;"!$B$5:$B$196",TRUE),0)+RIGHT(L$2,1)-1,1),""),"")</f>
        <v/>
      </c>
      <c r="O308" s="263"/>
      <c r="P308" s="212"/>
      <c r="Q308" s="207" t="str">
        <f ca="1">IFERROR(IF(COUNTIF(INDIRECT($A308&amp;"!$B$5:$B$196",TRUE),Planif!$B308)&gt;=VALUE(RIGHT(Q$2,1)),INDEX(INDIRECT($A308&amp;"!$A$5:$A$196",TRUE),MATCH(Planif!$B308,INDIRECT($A308&amp;"!$B$5:$B$196",TRUE),0)+RIGHT(Q$2,1)-1,1),""),"")</f>
        <v/>
      </c>
      <c r="R308" s="208" t="str">
        <f ca="1">IFERROR(IF(COUNTIF(INDIRECT($A308&amp;"!$B$5:$B$196",TRUE),Planif!$B308)&gt;=VALUE(RIGHT(Q$2,1)),INDEX(INDIRECT($A308&amp;"!$X$5:$X$196",TRUE),MATCH(Planif!$B308,INDIRECT($A308&amp;"!$B$5:$B$196",TRUE),0)+RIGHT(Q$2,1)-1,1),""),"")</f>
        <v/>
      </c>
      <c r="S308" s="209" t="str">
        <f ca="1">IFERROR(IF(COUNTIF(INDIRECT($A308&amp;"!$B$5:$B$196",TRUE),Planif!$B308)&gt;=VALUE(RIGHT(Q$2,1)),INDEX(INDIRECT($A308&amp;"!$Y$5:$Y$196",TRUE),MATCH(Planif!$B308,INDIRECT($A308&amp;"!$B$5:$B$196",TRUE),0)+RIGHT(Q$2,1)-1,1),""),"")</f>
        <v/>
      </c>
      <c r="T308" s="263"/>
      <c r="U308" s="210"/>
      <c r="V308" s="207" t="str">
        <f ca="1">IFERROR(IF(COUNTIF(INDIRECT($A308&amp;"!$B$5:$B$196",TRUE),Planif!$B308)&gt;=VALUE(RIGHT(V$2,1)),INDEX(INDIRECT($A308&amp;"!$A$5:$A$196",TRUE),MATCH(Planif!$B308,INDIRECT($A308&amp;"!$B$5:$B$196",TRUE),0)+RIGHT(V$2,1)-1,1),""),"")</f>
        <v/>
      </c>
      <c r="W308" s="211" t="str">
        <f ca="1">IFERROR(IF(COUNTIF(INDIRECT($A308&amp;"!$B$5:$B$196",TRUE),Planif!$B308)&gt;=VALUE(RIGHT(V$2,1)),INDEX(INDIRECT($A308&amp;"!$X$5:$X$196",TRUE),MATCH(Planif!$B308,INDIRECT($A308&amp;"!$B$5:$B$196",TRUE),0)+RIGHT(V$2,1)-1,1),""),"")</f>
        <v/>
      </c>
      <c r="X308" s="209" t="str">
        <f ca="1">IFERROR(IF(COUNTIF(INDIRECT($A308&amp;"!$B$5:$B$196",TRUE),Planif!$B308)&gt;=VALUE(RIGHT(V$2,1)),INDEX(INDIRECT($A308&amp;"!$Y$5:$Y$196",TRUE),MATCH(Planif!$B308,INDIRECT($A308&amp;"!$B$5:$B$196",TRUE),0)+RIGHT(V$2,1)-1,1),""),"")</f>
        <v/>
      </c>
      <c r="Y308" s="263"/>
      <c r="Z308" s="213"/>
      <c r="AA308" s="21"/>
    </row>
    <row r="309" spans="1:27" s="455" customFormat="1" ht="15" customHeight="1" x14ac:dyDescent="0.2">
      <c r="A309" s="459" t="str">
        <f t="shared" si="31"/>
        <v>Nov_Dec</v>
      </c>
      <c r="B309" s="144">
        <f t="shared" si="36"/>
        <v>44502</v>
      </c>
      <c r="C309" s="145">
        <f t="shared" si="34"/>
        <v>44502</v>
      </c>
      <c r="D309" s="146">
        <f t="shared" si="35"/>
        <v>44502</v>
      </c>
      <c r="E309" s="240" t="str">
        <f t="shared" ca="1" si="32"/>
        <v/>
      </c>
      <c r="F309" s="33" t="str">
        <f t="shared" ca="1" si="33"/>
        <v/>
      </c>
      <c r="G309" s="427" t="str">
        <f ca="1">IFERROR(INDEX(INDIRECT($A309&amp;"!$A$5:$A$200",TRUE),MATCH(Planif!$B309,INDIRECT($A309&amp;"!$B$5:$B$200",TRUE),0)+RIGHT(G$2,1)-1,1),"")</f>
        <v/>
      </c>
      <c r="H309" s="138" t="str">
        <f ca="1">IFERROR(INDEX(INDIRECT($A309&amp;"!$X$5:$X$200",TRUE),MATCH(Planif!$B309,INDIRECT($A309&amp;"!$B$5:$B$200",TRUE),0)+RIGHT(G$2,1)-1,1),"")</f>
        <v/>
      </c>
      <c r="I309" s="139" t="str">
        <f ca="1">IFERROR(INDEX(INDIRECT($A309&amp;"!$Y$5:$Y$200",TRUE),MATCH(Planif!$B309,INDIRECT($A309&amp;"!$B$5:$B$200",TRUE),0)+RIGHT(G$2,1)-1,1),"")</f>
        <v/>
      </c>
      <c r="J309" s="255"/>
      <c r="K309" s="140"/>
      <c r="L309" s="427" t="str">
        <f ca="1">IFERROR(IF(COUNTIF(INDIRECT($A309&amp;"!$B$5:$B$196",TRUE),Planif!$B309)&gt;=VALUE(RIGHT(L$2,1)),INDEX(INDIRECT($A309&amp;"!$A$5:$A$196",TRUE),MATCH(Planif!$B309,INDIRECT($A309&amp;"!$B$5:$B$196",TRUE),0)+RIGHT(L$2,1)-1,1),""),"")</f>
        <v/>
      </c>
      <c r="M309" s="141" t="str">
        <f ca="1">IFERROR(IF(COUNTIF(INDIRECT($A309&amp;"!$B$5:$B$196",TRUE),Planif!$B309)&gt;=VALUE(RIGHT(L$2,1)),INDEX(INDIRECT($A309&amp;"!$X$5:$X$196",TRUE),MATCH(Planif!$B309,INDIRECT($A309&amp;"!$B$5:$B$196",TRUE),0)+RIGHT(L$2,1)-1,1),""),"")</f>
        <v/>
      </c>
      <c r="N309" s="139" t="str">
        <f ca="1">IFERROR(IF(COUNTIF(INDIRECT($A309&amp;"!$B$5:$B$196",TRUE),Planif!$B309)&gt;=VALUE(RIGHT(L$2,1)),INDEX(INDIRECT($A309&amp;"!$Y$5:$Y$196",TRUE),MATCH(Planif!$B309,INDIRECT($A309&amp;"!$B$5:$B$196",TRUE),0)+RIGHT(L$2,1)-1,1),""),"")</f>
        <v/>
      </c>
      <c r="O309" s="255"/>
      <c r="P309" s="142"/>
      <c r="Q309" s="137" t="str">
        <f ca="1">IFERROR(IF(COUNTIF(INDIRECT($A309&amp;"!$B$5:$B$196",TRUE),Planif!$B309)&gt;=VALUE(RIGHT(Q$2,1)),INDEX(INDIRECT($A309&amp;"!$A$5:$A$196",TRUE),MATCH(Planif!$B309,INDIRECT($A309&amp;"!$B$5:$B$196",TRUE),0)+RIGHT(Q$2,1)-1,1),""),"")</f>
        <v/>
      </c>
      <c r="R309" s="138" t="str">
        <f ca="1">IFERROR(IF(COUNTIF(INDIRECT($A309&amp;"!$B$5:$B$196",TRUE),Planif!$B309)&gt;=VALUE(RIGHT(Q$2,1)),INDEX(INDIRECT($A309&amp;"!$X$5:$X$196",TRUE),MATCH(Planif!$B309,INDIRECT($A309&amp;"!$B$5:$B$196",TRUE),0)+RIGHT(Q$2,1)-1,1),""),"")</f>
        <v/>
      </c>
      <c r="S309" s="139" t="str">
        <f ca="1">IFERROR(IF(COUNTIF(INDIRECT($A309&amp;"!$B$5:$B$196",TRUE),Planif!$B309)&gt;=VALUE(RIGHT(Q$2,1)),INDEX(INDIRECT($A309&amp;"!$Y$5:$Y$196",TRUE),MATCH(Planif!$B309,INDIRECT($A309&amp;"!$B$5:$B$196",TRUE),0)+RIGHT(Q$2,1)-1,1),""),"")</f>
        <v/>
      </c>
      <c r="T309" s="255"/>
      <c r="U309" s="140"/>
      <c r="V309" s="137" t="str">
        <f ca="1">IFERROR(IF(COUNTIF(INDIRECT($A309&amp;"!$B$5:$B$196",TRUE),Planif!$B309)&gt;=VALUE(RIGHT(V$2,1)),INDEX(INDIRECT($A309&amp;"!$A$5:$A$196",TRUE),MATCH(Planif!$B309,INDIRECT($A309&amp;"!$B$5:$B$196",TRUE),0)+RIGHT(V$2,1)-1,1),""),"")</f>
        <v/>
      </c>
      <c r="W309" s="141" t="str">
        <f ca="1">IFERROR(IF(COUNTIF(INDIRECT($A309&amp;"!$B$5:$B$196",TRUE),Planif!$B309)&gt;=VALUE(RIGHT(V$2,1)),INDEX(INDIRECT($A309&amp;"!$X$5:$X$196",TRUE),MATCH(Planif!$B309,INDIRECT($A309&amp;"!$B$5:$B$196",TRUE),0)+RIGHT(V$2,1)-1,1),""),"")</f>
        <v/>
      </c>
      <c r="X309" s="139" t="str">
        <f ca="1">IFERROR(IF(COUNTIF(INDIRECT($A309&amp;"!$B$5:$B$196",TRUE),Planif!$B309)&gt;=VALUE(RIGHT(V$2,1)),INDEX(INDIRECT($A309&amp;"!$Y$5:$Y$196",TRUE),MATCH(Planif!$B309,INDIRECT($A309&amp;"!$B$5:$B$196",TRUE),0)+RIGHT(V$2,1)-1,1),""),"")</f>
        <v/>
      </c>
      <c r="Y309" s="255"/>
      <c r="Z309" s="143"/>
      <c r="AA309" s="21"/>
    </row>
    <row r="310" spans="1:27" s="455" customFormat="1" ht="15" customHeight="1" x14ac:dyDescent="0.2">
      <c r="A310" s="459" t="str">
        <f t="shared" si="31"/>
        <v>Nov_Dec</v>
      </c>
      <c r="B310" s="144">
        <f t="shared" si="36"/>
        <v>44503</v>
      </c>
      <c r="C310" s="145">
        <f t="shared" si="34"/>
        <v>44503</v>
      </c>
      <c r="D310" s="146">
        <f t="shared" si="35"/>
        <v>44503</v>
      </c>
      <c r="E310" s="241" t="str">
        <f t="shared" ca="1" si="32"/>
        <v/>
      </c>
      <c r="F310" s="34" t="str">
        <f t="shared" ca="1" si="33"/>
        <v/>
      </c>
      <c r="G310" s="428" t="str">
        <f ca="1">IFERROR(INDEX(INDIRECT($A310&amp;"!$A$5:$A$200",TRUE),MATCH(Planif!$B310,INDIRECT($A310&amp;"!$B$5:$B$200",TRUE),0)+RIGHT(G$2,1)-1,1),"")</f>
        <v/>
      </c>
      <c r="H310" s="148" t="str">
        <f ca="1">IFERROR(INDEX(INDIRECT($A310&amp;"!$X$5:$X$200",TRUE),MATCH(Planif!$B310,INDIRECT($A310&amp;"!$B$5:$B$200",TRUE),0)+RIGHT(G$2,1)-1,1),"")</f>
        <v/>
      </c>
      <c r="I310" s="149" t="str">
        <f ca="1">IFERROR(INDEX(INDIRECT($A310&amp;"!$Y$5:$Y$200",TRUE),MATCH(Planif!$B310,INDIRECT($A310&amp;"!$B$5:$B$200",TRUE),0)+RIGHT(G$2,1)-1,1),"")</f>
        <v/>
      </c>
      <c r="J310" s="256"/>
      <c r="K310" s="150"/>
      <c r="L310" s="428" t="str">
        <f ca="1">IFERROR(IF(COUNTIF(INDIRECT($A310&amp;"!$B$5:$B$196",TRUE),Planif!$B310)&gt;=VALUE(RIGHT(L$2,1)),INDEX(INDIRECT($A310&amp;"!$A$5:$A$196",TRUE),MATCH(Planif!$B310,INDIRECT($A310&amp;"!$B$5:$B$196",TRUE),0)+RIGHT(L$2,1)-1,1),""),"")</f>
        <v/>
      </c>
      <c r="M310" s="151" t="str">
        <f ca="1">IFERROR(IF(COUNTIF(INDIRECT($A310&amp;"!$B$5:$B$196",TRUE),Planif!$B310)&gt;=VALUE(RIGHT(L$2,1)),INDEX(INDIRECT($A310&amp;"!$X$5:$X$196",TRUE),MATCH(Planif!$B310,INDIRECT($A310&amp;"!$B$5:$B$196",TRUE),0)+RIGHT(L$2,1)-1,1),""),"")</f>
        <v/>
      </c>
      <c r="N310" s="149" t="str">
        <f ca="1">IFERROR(IF(COUNTIF(INDIRECT($A310&amp;"!$B$5:$B$196",TRUE),Planif!$B310)&gt;=VALUE(RIGHT(L$2,1)),INDEX(INDIRECT($A310&amp;"!$Y$5:$Y$196",TRUE),MATCH(Planif!$B310,INDIRECT($A310&amp;"!$B$5:$B$196",TRUE),0)+RIGHT(L$2,1)-1,1),""),"")</f>
        <v/>
      </c>
      <c r="O310" s="256"/>
      <c r="P310" s="152"/>
      <c r="Q310" s="147" t="str">
        <f ca="1">IFERROR(IF(COUNTIF(INDIRECT($A310&amp;"!$B$5:$B$196",TRUE),Planif!$B310)&gt;=VALUE(RIGHT(Q$2,1)),INDEX(INDIRECT($A310&amp;"!$A$5:$A$196",TRUE),MATCH(Planif!$B310,INDIRECT($A310&amp;"!$B$5:$B$196",TRUE),0)+RIGHT(Q$2,1)-1,1),""),"")</f>
        <v/>
      </c>
      <c r="R310" s="148" t="str">
        <f ca="1">IFERROR(IF(COUNTIF(INDIRECT($A310&amp;"!$B$5:$B$196",TRUE),Planif!$B310)&gt;=VALUE(RIGHT(Q$2,1)),INDEX(INDIRECT($A310&amp;"!$X$5:$X$196",TRUE),MATCH(Planif!$B310,INDIRECT($A310&amp;"!$B$5:$B$196",TRUE),0)+RIGHT(Q$2,1)-1,1),""),"")</f>
        <v/>
      </c>
      <c r="S310" s="149" t="str">
        <f ca="1">IFERROR(IF(COUNTIF(INDIRECT($A310&amp;"!$B$5:$B$196",TRUE),Planif!$B310)&gt;=VALUE(RIGHT(Q$2,1)),INDEX(INDIRECT($A310&amp;"!$Y$5:$Y$196",TRUE),MATCH(Planif!$B310,INDIRECT($A310&amp;"!$B$5:$B$196",TRUE),0)+RIGHT(Q$2,1)-1,1),""),"")</f>
        <v/>
      </c>
      <c r="T310" s="256"/>
      <c r="U310" s="150"/>
      <c r="V310" s="147" t="str">
        <f ca="1">IFERROR(IF(COUNTIF(INDIRECT($A310&amp;"!$B$5:$B$196",TRUE),Planif!$B310)&gt;=VALUE(RIGHT(V$2,1)),INDEX(INDIRECT($A310&amp;"!$A$5:$A$196",TRUE),MATCH(Planif!$B310,INDIRECT($A310&amp;"!$B$5:$B$196",TRUE),0)+RIGHT(V$2,1)-1,1),""),"")</f>
        <v/>
      </c>
      <c r="W310" s="151" t="str">
        <f ca="1">IFERROR(IF(COUNTIF(INDIRECT($A310&amp;"!$B$5:$B$196",TRUE),Planif!$B310)&gt;=VALUE(RIGHT(V$2,1)),INDEX(INDIRECT($A310&amp;"!$X$5:$X$196",TRUE),MATCH(Planif!$B310,INDIRECT($A310&amp;"!$B$5:$B$196",TRUE),0)+RIGHT(V$2,1)-1,1),""),"")</f>
        <v/>
      </c>
      <c r="X310" s="149" t="str">
        <f ca="1">IFERROR(IF(COUNTIF(INDIRECT($A310&amp;"!$B$5:$B$196",TRUE),Planif!$B310)&gt;=VALUE(RIGHT(V$2,1)),INDEX(INDIRECT($A310&amp;"!$Y$5:$Y$196",TRUE),MATCH(Planif!$B310,INDIRECT($A310&amp;"!$B$5:$B$196",TRUE),0)+RIGHT(V$2,1)-1,1),""),"")</f>
        <v/>
      </c>
      <c r="Y310" s="256"/>
      <c r="Z310" s="153"/>
      <c r="AA310" s="21"/>
    </row>
    <row r="311" spans="1:27" s="455" customFormat="1" ht="15" customHeight="1" x14ac:dyDescent="0.2">
      <c r="A311" s="459" t="str">
        <f t="shared" si="31"/>
        <v>Nov_Dec</v>
      </c>
      <c r="B311" s="144">
        <f t="shared" si="36"/>
        <v>44504</v>
      </c>
      <c r="C311" s="145">
        <f t="shared" si="34"/>
        <v>44504</v>
      </c>
      <c r="D311" s="146">
        <f t="shared" si="35"/>
        <v>44504</v>
      </c>
      <c r="E311" s="240" t="str">
        <f t="shared" ca="1" si="32"/>
        <v/>
      </c>
      <c r="F311" s="33" t="str">
        <f t="shared" ca="1" si="33"/>
        <v/>
      </c>
      <c r="G311" s="427" t="str">
        <f ca="1">IFERROR(INDEX(INDIRECT($A311&amp;"!$A$5:$A$200",TRUE),MATCH(Planif!$B311,INDIRECT($A311&amp;"!$B$5:$B$200",TRUE),0)+RIGHT(G$2,1)-1,1),"")</f>
        <v/>
      </c>
      <c r="H311" s="138" t="str">
        <f ca="1">IFERROR(INDEX(INDIRECT($A311&amp;"!$X$5:$X$200",TRUE),MATCH(Planif!$B311,INDIRECT($A311&amp;"!$B$5:$B$200",TRUE),0)+RIGHT(G$2,1)-1,1),"")</f>
        <v/>
      </c>
      <c r="I311" s="139" t="str">
        <f ca="1">IFERROR(INDEX(INDIRECT($A311&amp;"!$Y$5:$Y$200",TRUE),MATCH(Planif!$B311,INDIRECT($A311&amp;"!$B$5:$B$200",TRUE),0)+RIGHT(G$2,1)-1,1),"")</f>
        <v/>
      </c>
      <c r="J311" s="255"/>
      <c r="K311" s="140"/>
      <c r="L311" s="427" t="str">
        <f ca="1">IFERROR(IF(COUNTIF(INDIRECT($A311&amp;"!$B$5:$B$196",TRUE),Planif!$B311)&gt;=VALUE(RIGHT(L$2,1)),INDEX(INDIRECT($A311&amp;"!$A$5:$A$196",TRUE),MATCH(Planif!$B311,INDIRECT($A311&amp;"!$B$5:$B$196",TRUE),0)+RIGHT(L$2,1)-1,1),""),"")</f>
        <v/>
      </c>
      <c r="M311" s="141" t="str">
        <f ca="1">IFERROR(IF(COUNTIF(INDIRECT($A311&amp;"!$B$5:$B$196",TRUE),Planif!$B311)&gt;=VALUE(RIGHT(L$2,1)),INDEX(INDIRECT($A311&amp;"!$X$5:$X$196",TRUE),MATCH(Planif!$B311,INDIRECT($A311&amp;"!$B$5:$B$196",TRUE),0)+RIGHT(L$2,1)-1,1),""),"")</f>
        <v/>
      </c>
      <c r="N311" s="139" t="str">
        <f ca="1">IFERROR(IF(COUNTIF(INDIRECT($A311&amp;"!$B$5:$B$196",TRUE),Planif!$B311)&gt;=VALUE(RIGHT(L$2,1)),INDEX(INDIRECT($A311&amp;"!$Y$5:$Y$196",TRUE),MATCH(Planif!$B311,INDIRECT($A311&amp;"!$B$5:$B$196",TRUE),0)+RIGHT(L$2,1)-1,1),""),"")</f>
        <v/>
      </c>
      <c r="O311" s="255"/>
      <c r="P311" s="142"/>
      <c r="Q311" s="137" t="str">
        <f ca="1">IFERROR(IF(COUNTIF(INDIRECT($A311&amp;"!$B$5:$B$196",TRUE),Planif!$B311)&gt;=VALUE(RIGHT(Q$2,1)),INDEX(INDIRECT($A311&amp;"!$A$5:$A$196",TRUE),MATCH(Planif!$B311,INDIRECT($A311&amp;"!$B$5:$B$196",TRUE),0)+RIGHT(Q$2,1)-1,1),""),"")</f>
        <v/>
      </c>
      <c r="R311" s="138" t="str">
        <f ca="1">IFERROR(IF(COUNTIF(INDIRECT($A311&amp;"!$B$5:$B$196",TRUE),Planif!$B311)&gt;=VALUE(RIGHT(Q$2,1)),INDEX(INDIRECT($A311&amp;"!$X$5:$X$196",TRUE),MATCH(Planif!$B311,INDIRECT($A311&amp;"!$B$5:$B$196",TRUE),0)+RIGHT(Q$2,1)-1,1),""),"")</f>
        <v/>
      </c>
      <c r="S311" s="139" t="str">
        <f ca="1">IFERROR(IF(COUNTIF(INDIRECT($A311&amp;"!$B$5:$B$196",TRUE),Planif!$B311)&gt;=VALUE(RIGHT(Q$2,1)),INDEX(INDIRECT($A311&amp;"!$Y$5:$Y$196",TRUE),MATCH(Planif!$B311,INDIRECT($A311&amp;"!$B$5:$B$196",TRUE),0)+RIGHT(Q$2,1)-1,1),""),"")</f>
        <v/>
      </c>
      <c r="T311" s="255"/>
      <c r="U311" s="140"/>
      <c r="V311" s="137" t="str">
        <f ca="1">IFERROR(IF(COUNTIF(INDIRECT($A311&amp;"!$B$5:$B$196",TRUE),Planif!$B311)&gt;=VALUE(RIGHT(V$2,1)),INDEX(INDIRECT($A311&amp;"!$A$5:$A$196",TRUE),MATCH(Planif!$B311,INDIRECT($A311&amp;"!$B$5:$B$196",TRUE),0)+RIGHT(V$2,1)-1,1),""),"")</f>
        <v/>
      </c>
      <c r="W311" s="141" t="str">
        <f ca="1">IFERROR(IF(COUNTIF(INDIRECT($A311&amp;"!$B$5:$B$196",TRUE),Planif!$B311)&gt;=VALUE(RIGHT(V$2,1)),INDEX(INDIRECT($A311&amp;"!$X$5:$X$196",TRUE),MATCH(Planif!$B311,INDIRECT($A311&amp;"!$B$5:$B$196",TRUE),0)+RIGHT(V$2,1)-1,1),""),"")</f>
        <v/>
      </c>
      <c r="X311" s="139" t="str">
        <f ca="1">IFERROR(IF(COUNTIF(INDIRECT($A311&amp;"!$B$5:$B$196",TRUE),Planif!$B311)&gt;=VALUE(RIGHT(V$2,1)),INDEX(INDIRECT($A311&amp;"!$Y$5:$Y$196",TRUE),MATCH(Planif!$B311,INDIRECT($A311&amp;"!$B$5:$B$196",TRUE),0)+RIGHT(V$2,1)-1,1),""),"")</f>
        <v/>
      </c>
      <c r="Y311" s="255"/>
      <c r="Z311" s="143"/>
      <c r="AA311" s="21"/>
    </row>
    <row r="312" spans="1:27" s="455" customFormat="1" ht="15" customHeight="1" x14ac:dyDescent="0.2">
      <c r="A312" s="459" t="str">
        <f t="shared" si="31"/>
        <v>Nov_Dec</v>
      </c>
      <c r="B312" s="144">
        <f t="shared" si="36"/>
        <v>44505</v>
      </c>
      <c r="C312" s="145">
        <f t="shared" si="34"/>
        <v>44505</v>
      </c>
      <c r="D312" s="146">
        <f t="shared" si="35"/>
        <v>44505</v>
      </c>
      <c r="E312" s="241" t="str">
        <f t="shared" ca="1" si="32"/>
        <v/>
      </c>
      <c r="F312" s="34" t="str">
        <f t="shared" ca="1" si="33"/>
        <v/>
      </c>
      <c r="G312" s="428" t="str">
        <f ca="1">IFERROR(INDEX(INDIRECT($A312&amp;"!$A$5:$A$200",TRUE),MATCH(Planif!$B312,INDIRECT($A312&amp;"!$B$5:$B$200",TRUE),0)+RIGHT(G$2,1)-1,1),"")</f>
        <v>Automnal</v>
      </c>
      <c r="H312" s="148">
        <f ca="1">IFERROR(INDEX(INDIRECT($A312&amp;"!$X$5:$X$200",TRUE),MATCH(Planif!$B312,INDIRECT($A312&amp;"!$B$5:$B$200",TRUE),0)+RIGHT(G$2,1)-1,1),"")</f>
        <v>6</v>
      </c>
      <c r="I312" s="149">
        <f ca="1">IFERROR(INDEX(INDIRECT($A312&amp;"!$Y$5:$Y$200",TRUE),MATCH(Planif!$B312,INDIRECT($A312&amp;"!$B$5:$B$200",TRUE),0)+RIGHT(G$2,1)-1,1),"")</f>
        <v>6</v>
      </c>
      <c r="J312" s="256"/>
      <c r="K312" s="150"/>
      <c r="L312" s="428" t="str">
        <f ca="1">IFERROR(IF(COUNTIF(INDIRECT($A312&amp;"!$B$5:$B$196",TRUE),Planif!$B312)&gt;=VALUE(RIGHT(L$2,1)),INDEX(INDIRECT($A312&amp;"!$A$5:$A$196",TRUE),MATCH(Planif!$B312,INDIRECT($A312&amp;"!$B$5:$B$196",TRUE),0)+RIGHT(L$2,1)-1,1),""),"")</f>
        <v/>
      </c>
      <c r="M312" s="151" t="str">
        <f ca="1">IFERROR(IF(COUNTIF(INDIRECT($A312&amp;"!$B$5:$B$196",TRUE),Planif!$B312)&gt;=VALUE(RIGHT(L$2,1)),INDEX(INDIRECT($A312&amp;"!$X$5:$X$196",TRUE),MATCH(Planif!$B312,INDIRECT($A312&amp;"!$B$5:$B$196",TRUE),0)+RIGHT(L$2,1)-1,1),""),"")</f>
        <v/>
      </c>
      <c r="N312" s="149" t="str">
        <f ca="1">IFERROR(IF(COUNTIF(INDIRECT($A312&amp;"!$B$5:$B$196",TRUE),Planif!$B312)&gt;=VALUE(RIGHT(L$2,1)),INDEX(INDIRECT($A312&amp;"!$Y$5:$Y$196",TRUE),MATCH(Planif!$B312,INDIRECT($A312&amp;"!$B$5:$B$196",TRUE),0)+RIGHT(L$2,1)-1,1),""),"")</f>
        <v/>
      </c>
      <c r="O312" s="256"/>
      <c r="P312" s="152"/>
      <c r="Q312" s="147" t="str">
        <f ca="1">IFERROR(IF(COUNTIF(INDIRECT($A312&amp;"!$B$5:$B$196",TRUE),Planif!$B312)&gt;=VALUE(RIGHT(Q$2,1)),INDEX(INDIRECT($A312&amp;"!$A$5:$A$196",TRUE),MATCH(Planif!$B312,INDIRECT($A312&amp;"!$B$5:$B$196",TRUE),0)+RIGHT(Q$2,1)-1,1),""),"")</f>
        <v/>
      </c>
      <c r="R312" s="148" t="str">
        <f ca="1">IFERROR(IF(COUNTIF(INDIRECT($A312&amp;"!$B$5:$B$196",TRUE),Planif!$B312)&gt;=VALUE(RIGHT(Q$2,1)),INDEX(INDIRECT($A312&amp;"!$X$5:$X$196",TRUE),MATCH(Planif!$B312,INDIRECT($A312&amp;"!$B$5:$B$196",TRUE),0)+RIGHT(Q$2,1)-1,1),""),"")</f>
        <v/>
      </c>
      <c r="S312" s="149" t="str">
        <f ca="1">IFERROR(IF(COUNTIF(INDIRECT($A312&amp;"!$B$5:$B$196",TRUE),Planif!$B312)&gt;=VALUE(RIGHT(Q$2,1)),INDEX(INDIRECT($A312&amp;"!$Y$5:$Y$196",TRUE),MATCH(Planif!$B312,INDIRECT($A312&amp;"!$B$5:$B$196",TRUE),0)+RIGHT(Q$2,1)-1,1),""),"")</f>
        <v/>
      </c>
      <c r="T312" s="256"/>
      <c r="U312" s="150"/>
      <c r="V312" s="147" t="str">
        <f ca="1">IFERROR(IF(COUNTIF(INDIRECT($A312&amp;"!$B$5:$B$196",TRUE),Planif!$B312)&gt;=VALUE(RIGHT(V$2,1)),INDEX(INDIRECT($A312&amp;"!$A$5:$A$196",TRUE),MATCH(Planif!$B312,INDIRECT($A312&amp;"!$B$5:$B$196",TRUE),0)+RIGHT(V$2,1)-1,1),""),"")</f>
        <v/>
      </c>
      <c r="W312" s="151" t="str">
        <f ca="1">IFERROR(IF(COUNTIF(INDIRECT($A312&amp;"!$B$5:$B$196",TRUE),Planif!$B312)&gt;=VALUE(RIGHT(V$2,1)),INDEX(INDIRECT($A312&amp;"!$X$5:$X$196",TRUE),MATCH(Planif!$B312,INDIRECT($A312&amp;"!$B$5:$B$196",TRUE),0)+RIGHT(V$2,1)-1,1),""),"")</f>
        <v/>
      </c>
      <c r="X312" s="149" t="str">
        <f ca="1">IFERROR(IF(COUNTIF(INDIRECT($A312&amp;"!$B$5:$B$196",TRUE),Planif!$B312)&gt;=VALUE(RIGHT(V$2,1)),INDEX(INDIRECT($A312&amp;"!$Y$5:$Y$196",TRUE),MATCH(Planif!$B312,INDIRECT($A312&amp;"!$B$5:$B$196",TRUE),0)+RIGHT(V$2,1)-1,1),""),"")</f>
        <v/>
      </c>
      <c r="Y312" s="256"/>
      <c r="Z312" s="153"/>
      <c r="AA312" s="21"/>
    </row>
    <row r="313" spans="1:27" s="455" customFormat="1" ht="15" customHeight="1" x14ac:dyDescent="0.2">
      <c r="A313" s="459" t="str">
        <f t="shared" si="31"/>
        <v>Nov_Dec</v>
      </c>
      <c r="B313" s="144">
        <f t="shared" si="36"/>
        <v>44506</v>
      </c>
      <c r="C313" s="145">
        <f t="shared" si="34"/>
        <v>44506</v>
      </c>
      <c r="D313" s="146">
        <f t="shared" si="35"/>
        <v>44506</v>
      </c>
      <c r="E313" s="240" t="str">
        <f t="shared" ca="1" si="32"/>
        <v/>
      </c>
      <c r="F313" s="33" t="str">
        <f t="shared" ca="1" si="33"/>
        <v/>
      </c>
      <c r="G313" s="427" t="str">
        <f ca="1">IFERROR(INDEX(INDIRECT($A313&amp;"!$A$5:$A$200",TRUE),MATCH(Planif!$B313,INDIRECT($A313&amp;"!$B$5:$B$200",TRUE),0)+RIGHT(G$2,1)-1,1),"")</f>
        <v/>
      </c>
      <c r="H313" s="138" t="str">
        <f ca="1">IFERROR(INDEX(INDIRECT($A313&amp;"!$X$5:$X$200",TRUE),MATCH(Planif!$B313,INDIRECT($A313&amp;"!$B$5:$B$200",TRUE),0)+RIGHT(G$2,1)-1,1),"")</f>
        <v/>
      </c>
      <c r="I313" s="139" t="str">
        <f ca="1">IFERROR(INDEX(INDIRECT($A313&amp;"!$Y$5:$Y$200",TRUE),MATCH(Planif!$B313,INDIRECT($A313&amp;"!$B$5:$B$200",TRUE),0)+RIGHT(G$2,1)-1,1),"")</f>
        <v/>
      </c>
      <c r="J313" s="255"/>
      <c r="K313" s="140"/>
      <c r="L313" s="427" t="str">
        <f ca="1">IFERROR(IF(COUNTIF(INDIRECT($A313&amp;"!$B$5:$B$196",TRUE),Planif!$B313)&gt;=VALUE(RIGHT(L$2,1)),INDEX(INDIRECT($A313&amp;"!$A$5:$A$196",TRUE),MATCH(Planif!$B313,INDIRECT($A313&amp;"!$B$5:$B$196",TRUE),0)+RIGHT(L$2,1)-1,1),""),"")</f>
        <v/>
      </c>
      <c r="M313" s="141" t="str">
        <f ca="1">IFERROR(IF(COUNTIF(INDIRECT($A313&amp;"!$B$5:$B$196",TRUE),Planif!$B313)&gt;=VALUE(RIGHT(L$2,1)),INDEX(INDIRECT($A313&amp;"!$X$5:$X$196",TRUE),MATCH(Planif!$B313,INDIRECT($A313&amp;"!$B$5:$B$196",TRUE),0)+RIGHT(L$2,1)-1,1),""),"")</f>
        <v/>
      </c>
      <c r="N313" s="139" t="str">
        <f ca="1">IFERROR(IF(COUNTIF(INDIRECT($A313&amp;"!$B$5:$B$196",TRUE),Planif!$B313)&gt;=VALUE(RIGHT(L$2,1)),INDEX(INDIRECT($A313&amp;"!$Y$5:$Y$196",TRUE),MATCH(Planif!$B313,INDIRECT($A313&amp;"!$B$5:$B$196",TRUE),0)+RIGHT(L$2,1)-1,1),""),"")</f>
        <v/>
      </c>
      <c r="O313" s="255"/>
      <c r="P313" s="142"/>
      <c r="Q313" s="137" t="str">
        <f ca="1">IFERROR(IF(COUNTIF(INDIRECT($A313&amp;"!$B$5:$B$196",TRUE),Planif!$B313)&gt;=VALUE(RIGHT(Q$2,1)),INDEX(INDIRECT($A313&amp;"!$A$5:$A$196",TRUE),MATCH(Planif!$B313,INDIRECT($A313&amp;"!$B$5:$B$196",TRUE),0)+RIGHT(Q$2,1)-1,1),""),"")</f>
        <v/>
      </c>
      <c r="R313" s="138" t="str">
        <f ca="1">IFERROR(IF(COUNTIF(INDIRECT($A313&amp;"!$B$5:$B$196",TRUE),Planif!$B313)&gt;=VALUE(RIGHT(Q$2,1)),INDEX(INDIRECT($A313&amp;"!$X$5:$X$196",TRUE),MATCH(Planif!$B313,INDIRECT($A313&amp;"!$B$5:$B$196",TRUE),0)+RIGHT(Q$2,1)-1,1),""),"")</f>
        <v/>
      </c>
      <c r="S313" s="139" t="str">
        <f ca="1">IFERROR(IF(COUNTIF(INDIRECT($A313&amp;"!$B$5:$B$196",TRUE),Planif!$B313)&gt;=VALUE(RIGHT(Q$2,1)),INDEX(INDIRECT($A313&amp;"!$Y$5:$Y$196",TRUE),MATCH(Planif!$B313,INDIRECT($A313&amp;"!$B$5:$B$196",TRUE),0)+RIGHT(Q$2,1)-1,1),""),"")</f>
        <v/>
      </c>
      <c r="T313" s="255"/>
      <c r="U313" s="140"/>
      <c r="V313" s="137" t="str">
        <f ca="1">IFERROR(IF(COUNTIF(INDIRECT($A313&amp;"!$B$5:$B$196",TRUE),Planif!$B313)&gt;=VALUE(RIGHT(V$2,1)),INDEX(INDIRECT($A313&amp;"!$A$5:$A$196",TRUE),MATCH(Planif!$B313,INDIRECT($A313&amp;"!$B$5:$B$196",TRUE),0)+RIGHT(V$2,1)-1,1),""),"")</f>
        <v/>
      </c>
      <c r="W313" s="141" t="str">
        <f ca="1">IFERROR(IF(COUNTIF(INDIRECT($A313&amp;"!$B$5:$B$196",TRUE),Planif!$B313)&gt;=VALUE(RIGHT(V$2,1)),INDEX(INDIRECT($A313&amp;"!$X$5:$X$196",TRUE),MATCH(Planif!$B313,INDIRECT($A313&amp;"!$B$5:$B$196",TRUE),0)+RIGHT(V$2,1)-1,1),""),"")</f>
        <v/>
      </c>
      <c r="X313" s="139" t="str">
        <f ca="1">IFERROR(IF(COUNTIF(INDIRECT($A313&amp;"!$B$5:$B$196",TRUE),Planif!$B313)&gt;=VALUE(RIGHT(V$2,1)),INDEX(INDIRECT($A313&amp;"!$Y$5:$Y$196",TRUE),MATCH(Planif!$B313,INDIRECT($A313&amp;"!$B$5:$B$196",TRUE),0)+RIGHT(V$2,1)-1,1),""),"")</f>
        <v/>
      </c>
      <c r="Y313" s="255"/>
      <c r="Z313" s="143"/>
      <c r="AA313" s="21"/>
    </row>
    <row r="314" spans="1:27" s="455" customFormat="1" ht="15" customHeight="1" x14ac:dyDescent="0.2">
      <c r="A314" s="459" t="str">
        <f t="shared" si="31"/>
        <v>Nov_Dec</v>
      </c>
      <c r="B314" s="144">
        <f t="shared" si="36"/>
        <v>44507</v>
      </c>
      <c r="C314" s="145">
        <f t="shared" si="34"/>
        <v>44507</v>
      </c>
      <c r="D314" s="146">
        <f t="shared" si="35"/>
        <v>44507</v>
      </c>
      <c r="E314" s="241" t="str">
        <f t="shared" ca="1" si="32"/>
        <v/>
      </c>
      <c r="F314" s="34" t="str">
        <f t="shared" ca="1" si="33"/>
        <v/>
      </c>
      <c r="G314" s="428" t="str">
        <f ca="1">IFERROR(INDEX(INDIRECT($A314&amp;"!$A$5:$A$200",TRUE),MATCH(Planif!$B314,INDIRECT($A314&amp;"!$B$5:$B$200",TRUE),0)+RIGHT(G$2,1)-1,1),"")</f>
        <v/>
      </c>
      <c r="H314" s="148" t="str">
        <f ca="1">IFERROR(INDEX(INDIRECT($A314&amp;"!$X$5:$X$200",TRUE),MATCH(Planif!$B314,INDIRECT($A314&amp;"!$B$5:$B$200",TRUE),0)+RIGHT(G$2,1)-1,1),"")</f>
        <v/>
      </c>
      <c r="I314" s="149" t="str">
        <f ca="1">IFERROR(INDEX(INDIRECT($A314&amp;"!$Y$5:$Y$200",TRUE),MATCH(Planif!$B314,INDIRECT($A314&amp;"!$B$5:$B$200",TRUE),0)+RIGHT(G$2,1)-1,1),"")</f>
        <v/>
      </c>
      <c r="J314" s="256"/>
      <c r="K314" s="150"/>
      <c r="L314" s="428" t="str">
        <f ca="1">IFERROR(IF(COUNTIF(INDIRECT($A314&amp;"!$B$5:$B$196",TRUE),Planif!$B314)&gt;=VALUE(RIGHT(L$2,1)),INDEX(INDIRECT($A314&amp;"!$A$5:$A$196",TRUE),MATCH(Planif!$B314,INDIRECT($A314&amp;"!$B$5:$B$196",TRUE),0)+RIGHT(L$2,1)-1,1),""),"")</f>
        <v/>
      </c>
      <c r="M314" s="151" t="str">
        <f ca="1">IFERROR(IF(COUNTIF(INDIRECT($A314&amp;"!$B$5:$B$196",TRUE),Planif!$B314)&gt;=VALUE(RIGHT(L$2,1)),INDEX(INDIRECT($A314&amp;"!$X$5:$X$196",TRUE),MATCH(Planif!$B314,INDIRECT($A314&amp;"!$B$5:$B$196",TRUE),0)+RIGHT(L$2,1)-1,1),""),"")</f>
        <v/>
      </c>
      <c r="N314" s="149" t="str">
        <f ca="1">IFERROR(IF(COUNTIF(INDIRECT($A314&amp;"!$B$5:$B$196",TRUE),Planif!$B314)&gt;=VALUE(RIGHT(L$2,1)),INDEX(INDIRECT($A314&amp;"!$Y$5:$Y$196",TRUE),MATCH(Planif!$B314,INDIRECT($A314&amp;"!$B$5:$B$196",TRUE),0)+RIGHT(L$2,1)-1,1),""),"")</f>
        <v/>
      </c>
      <c r="O314" s="256"/>
      <c r="P314" s="152"/>
      <c r="Q314" s="147" t="str">
        <f ca="1">IFERROR(IF(COUNTIF(INDIRECT($A314&amp;"!$B$5:$B$196",TRUE),Planif!$B314)&gt;=VALUE(RIGHT(Q$2,1)),INDEX(INDIRECT($A314&amp;"!$A$5:$A$196",TRUE),MATCH(Planif!$B314,INDIRECT($A314&amp;"!$B$5:$B$196",TRUE),0)+RIGHT(Q$2,1)-1,1),""),"")</f>
        <v/>
      </c>
      <c r="R314" s="148" t="str">
        <f ca="1">IFERROR(IF(COUNTIF(INDIRECT($A314&amp;"!$B$5:$B$196",TRUE),Planif!$B314)&gt;=VALUE(RIGHT(Q$2,1)),INDEX(INDIRECT($A314&amp;"!$X$5:$X$196",TRUE),MATCH(Planif!$B314,INDIRECT($A314&amp;"!$B$5:$B$196",TRUE),0)+RIGHT(Q$2,1)-1,1),""),"")</f>
        <v/>
      </c>
      <c r="S314" s="149" t="str">
        <f ca="1">IFERROR(IF(COUNTIF(INDIRECT($A314&amp;"!$B$5:$B$196",TRUE),Planif!$B314)&gt;=VALUE(RIGHT(Q$2,1)),INDEX(INDIRECT($A314&amp;"!$Y$5:$Y$196",TRUE),MATCH(Planif!$B314,INDIRECT($A314&amp;"!$B$5:$B$196",TRUE),0)+RIGHT(Q$2,1)-1,1),""),"")</f>
        <v/>
      </c>
      <c r="T314" s="256"/>
      <c r="U314" s="150"/>
      <c r="V314" s="147" t="str">
        <f ca="1">IFERROR(IF(COUNTIF(INDIRECT($A314&amp;"!$B$5:$B$196",TRUE),Planif!$B314)&gt;=VALUE(RIGHT(V$2,1)),INDEX(INDIRECT($A314&amp;"!$A$5:$A$196",TRUE),MATCH(Planif!$B314,INDIRECT($A314&amp;"!$B$5:$B$196",TRUE),0)+RIGHT(V$2,1)-1,1),""),"")</f>
        <v/>
      </c>
      <c r="W314" s="151" t="str">
        <f ca="1">IFERROR(IF(COUNTIF(INDIRECT($A314&amp;"!$B$5:$B$196",TRUE),Planif!$B314)&gt;=VALUE(RIGHT(V$2,1)),INDEX(INDIRECT($A314&amp;"!$X$5:$X$196",TRUE),MATCH(Planif!$B314,INDIRECT($A314&amp;"!$B$5:$B$196",TRUE),0)+RIGHT(V$2,1)-1,1),""),"")</f>
        <v/>
      </c>
      <c r="X314" s="149" t="str">
        <f ca="1">IFERROR(IF(COUNTIF(INDIRECT($A314&amp;"!$B$5:$B$196",TRUE),Planif!$B314)&gt;=VALUE(RIGHT(V$2,1)),INDEX(INDIRECT($A314&amp;"!$Y$5:$Y$196",TRUE),MATCH(Planif!$B314,INDIRECT($A314&amp;"!$B$5:$B$196",TRUE),0)+RIGHT(V$2,1)-1,1),""),"")</f>
        <v/>
      </c>
      <c r="Y314" s="256"/>
      <c r="Z314" s="153"/>
      <c r="AA314" s="21"/>
    </row>
    <row r="315" spans="1:27" s="455" customFormat="1" ht="15" customHeight="1" x14ac:dyDescent="0.2">
      <c r="A315" s="459" t="str">
        <f t="shared" si="31"/>
        <v>Nov_Dec</v>
      </c>
      <c r="B315" s="144">
        <f t="shared" si="36"/>
        <v>44508</v>
      </c>
      <c r="C315" s="145">
        <f t="shared" si="34"/>
        <v>44508</v>
      </c>
      <c r="D315" s="146">
        <f t="shared" si="35"/>
        <v>44508</v>
      </c>
      <c r="E315" s="240" t="str">
        <f t="shared" ca="1" si="32"/>
        <v/>
      </c>
      <c r="F315" s="33" t="str">
        <f t="shared" ca="1" si="33"/>
        <v/>
      </c>
      <c r="G315" s="427" t="str">
        <f ca="1">IFERROR(INDEX(INDIRECT($A315&amp;"!$A$5:$A$200",TRUE),MATCH(Planif!$B315,INDIRECT($A315&amp;"!$B$5:$B$200",TRUE),0)+RIGHT(G$2,1)-1,1),"")</f>
        <v/>
      </c>
      <c r="H315" s="138" t="str">
        <f ca="1">IFERROR(INDEX(INDIRECT($A315&amp;"!$X$5:$X$200",TRUE),MATCH(Planif!$B315,INDIRECT($A315&amp;"!$B$5:$B$200",TRUE),0)+RIGHT(G$2,1)-1,1),"")</f>
        <v/>
      </c>
      <c r="I315" s="139" t="str">
        <f ca="1">IFERROR(INDEX(INDIRECT($A315&amp;"!$Y$5:$Y$200",TRUE),MATCH(Planif!$B315,INDIRECT($A315&amp;"!$B$5:$B$200",TRUE),0)+RIGHT(G$2,1)-1,1),"")</f>
        <v/>
      </c>
      <c r="J315" s="255"/>
      <c r="K315" s="140"/>
      <c r="L315" s="427" t="str">
        <f ca="1">IFERROR(IF(COUNTIF(INDIRECT($A315&amp;"!$B$5:$B$196",TRUE),Planif!$B315)&gt;=VALUE(RIGHT(L$2,1)),INDEX(INDIRECT($A315&amp;"!$A$5:$A$196",TRUE),MATCH(Planif!$B315,INDIRECT($A315&amp;"!$B$5:$B$196",TRUE),0)+RIGHT(L$2,1)-1,1),""),"")</f>
        <v/>
      </c>
      <c r="M315" s="141" t="str">
        <f ca="1">IFERROR(IF(COUNTIF(INDIRECT($A315&amp;"!$B$5:$B$196",TRUE),Planif!$B315)&gt;=VALUE(RIGHT(L$2,1)),INDEX(INDIRECT($A315&amp;"!$X$5:$X$196",TRUE),MATCH(Planif!$B315,INDIRECT($A315&amp;"!$B$5:$B$196",TRUE),0)+RIGHT(L$2,1)-1,1),""),"")</f>
        <v/>
      </c>
      <c r="N315" s="139" t="str">
        <f ca="1">IFERROR(IF(COUNTIF(INDIRECT($A315&amp;"!$B$5:$B$196",TRUE),Planif!$B315)&gt;=VALUE(RIGHT(L$2,1)),INDEX(INDIRECT($A315&amp;"!$Y$5:$Y$196",TRUE),MATCH(Planif!$B315,INDIRECT($A315&amp;"!$B$5:$B$196",TRUE),0)+RIGHT(L$2,1)-1,1),""),"")</f>
        <v/>
      </c>
      <c r="O315" s="255"/>
      <c r="P315" s="142"/>
      <c r="Q315" s="137" t="str">
        <f ca="1">IFERROR(IF(COUNTIF(INDIRECT($A315&amp;"!$B$5:$B$196",TRUE),Planif!$B315)&gt;=VALUE(RIGHT(Q$2,1)),INDEX(INDIRECT($A315&amp;"!$A$5:$A$196",TRUE),MATCH(Planif!$B315,INDIRECT($A315&amp;"!$B$5:$B$196",TRUE),0)+RIGHT(Q$2,1)-1,1),""),"")</f>
        <v/>
      </c>
      <c r="R315" s="138" t="str">
        <f ca="1">IFERROR(IF(COUNTIF(INDIRECT($A315&amp;"!$B$5:$B$196",TRUE),Planif!$B315)&gt;=VALUE(RIGHT(Q$2,1)),INDEX(INDIRECT($A315&amp;"!$X$5:$X$196",TRUE),MATCH(Planif!$B315,INDIRECT($A315&amp;"!$B$5:$B$196",TRUE),0)+RIGHT(Q$2,1)-1,1),""),"")</f>
        <v/>
      </c>
      <c r="S315" s="139" t="str">
        <f ca="1">IFERROR(IF(COUNTIF(INDIRECT($A315&amp;"!$B$5:$B$196",TRUE),Planif!$B315)&gt;=VALUE(RIGHT(Q$2,1)),INDEX(INDIRECT($A315&amp;"!$Y$5:$Y$196",TRUE),MATCH(Planif!$B315,INDIRECT($A315&amp;"!$B$5:$B$196",TRUE),0)+RIGHT(Q$2,1)-1,1),""),"")</f>
        <v/>
      </c>
      <c r="T315" s="255"/>
      <c r="U315" s="140"/>
      <c r="V315" s="137" t="str">
        <f ca="1">IFERROR(IF(COUNTIF(INDIRECT($A315&amp;"!$B$5:$B$196",TRUE),Planif!$B315)&gt;=VALUE(RIGHT(V$2,1)),INDEX(INDIRECT($A315&amp;"!$A$5:$A$196",TRUE),MATCH(Planif!$B315,INDIRECT($A315&amp;"!$B$5:$B$196",TRUE),0)+RIGHT(V$2,1)-1,1),""),"")</f>
        <v/>
      </c>
      <c r="W315" s="141" t="str">
        <f ca="1">IFERROR(IF(COUNTIF(INDIRECT($A315&amp;"!$B$5:$B$196",TRUE),Planif!$B315)&gt;=VALUE(RIGHT(V$2,1)),INDEX(INDIRECT($A315&amp;"!$X$5:$X$196",TRUE),MATCH(Planif!$B315,INDIRECT($A315&amp;"!$B$5:$B$196",TRUE),0)+RIGHT(V$2,1)-1,1),""),"")</f>
        <v/>
      </c>
      <c r="X315" s="139" t="str">
        <f ca="1">IFERROR(IF(COUNTIF(INDIRECT($A315&amp;"!$B$5:$B$196",TRUE),Planif!$B315)&gt;=VALUE(RIGHT(V$2,1)),INDEX(INDIRECT($A315&amp;"!$Y$5:$Y$196",TRUE),MATCH(Planif!$B315,INDIRECT($A315&amp;"!$B$5:$B$196",TRUE),0)+RIGHT(V$2,1)-1,1),""),"")</f>
        <v/>
      </c>
      <c r="Y315" s="255"/>
      <c r="Z315" s="143"/>
      <c r="AA315" s="21"/>
    </row>
    <row r="316" spans="1:27" s="455" customFormat="1" ht="15" customHeight="1" x14ac:dyDescent="0.2">
      <c r="A316" s="459" t="str">
        <f t="shared" si="31"/>
        <v>Nov_Dec</v>
      </c>
      <c r="B316" s="144">
        <f t="shared" si="36"/>
        <v>44509</v>
      </c>
      <c r="C316" s="145">
        <f t="shared" si="34"/>
        <v>44509</v>
      </c>
      <c r="D316" s="146">
        <f t="shared" si="35"/>
        <v>44509</v>
      </c>
      <c r="E316" s="241" t="str">
        <f t="shared" ca="1" si="32"/>
        <v/>
      </c>
      <c r="F316" s="34" t="str">
        <f t="shared" ca="1" si="33"/>
        <v/>
      </c>
      <c r="G316" s="428" t="str">
        <f ca="1">IFERROR(INDEX(INDIRECT($A316&amp;"!$A$5:$A$200",TRUE),MATCH(Planif!$B316,INDIRECT($A316&amp;"!$B$5:$B$200",TRUE),0)+RIGHT(G$2,1)-1,1),"")</f>
        <v/>
      </c>
      <c r="H316" s="148" t="str">
        <f ca="1">IFERROR(INDEX(INDIRECT($A316&amp;"!$X$5:$X$200",TRUE),MATCH(Planif!$B316,INDIRECT($A316&amp;"!$B$5:$B$200",TRUE),0)+RIGHT(G$2,1)-1,1),"")</f>
        <v/>
      </c>
      <c r="I316" s="149" t="str">
        <f ca="1">IFERROR(INDEX(INDIRECT($A316&amp;"!$Y$5:$Y$200",TRUE),MATCH(Planif!$B316,INDIRECT($A316&amp;"!$B$5:$B$200",TRUE),0)+RIGHT(G$2,1)-1,1),"")</f>
        <v/>
      </c>
      <c r="J316" s="256"/>
      <c r="K316" s="150"/>
      <c r="L316" s="428" t="str">
        <f ca="1">IFERROR(IF(COUNTIF(INDIRECT($A316&amp;"!$B$5:$B$196",TRUE),Planif!$B316)&gt;=VALUE(RIGHT(L$2,1)),INDEX(INDIRECT($A316&amp;"!$A$5:$A$196",TRUE),MATCH(Planif!$B316,INDIRECT($A316&amp;"!$B$5:$B$196",TRUE),0)+RIGHT(L$2,1)-1,1),""),"")</f>
        <v/>
      </c>
      <c r="M316" s="151" t="str">
        <f ca="1">IFERROR(IF(COUNTIF(INDIRECT($A316&amp;"!$B$5:$B$196",TRUE),Planif!$B316)&gt;=VALUE(RIGHT(L$2,1)),INDEX(INDIRECT($A316&amp;"!$X$5:$X$196",TRUE),MATCH(Planif!$B316,INDIRECT($A316&amp;"!$B$5:$B$196",TRUE),0)+RIGHT(L$2,1)-1,1),""),"")</f>
        <v/>
      </c>
      <c r="N316" s="149" t="str">
        <f ca="1">IFERROR(IF(COUNTIF(INDIRECT($A316&amp;"!$B$5:$B$196",TRUE),Planif!$B316)&gt;=VALUE(RIGHT(L$2,1)),INDEX(INDIRECT($A316&amp;"!$Y$5:$Y$196",TRUE),MATCH(Planif!$B316,INDIRECT($A316&amp;"!$B$5:$B$196",TRUE),0)+RIGHT(L$2,1)-1,1),""),"")</f>
        <v/>
      </c>
      <c r="O316" s="256"/>
      <c r="P316" s="152"/>
      <c r="Q316" s="147" t="str">
        <f ca="1">IFERROR(IF(COUNTIF(INDIRECT($A316&amp;"!$B$5:$B$196",TRUE),Planif!$B316)&gt;=VALUE(RIGHT(Q$2,1)),INDEX(INDIRECT($A316&amp;"!$A$5:$A$196",TRUE),MATCH(Planif!$B316,INDIRECT($A316&amp;"!$B$5:$B$196",TRUE),0)+RIGHT(Q$2,1)-1,1),""),"")</f>
        <v/>
      </c>
      <c r="R316" s="148" t="str">
        <f ca="1">IFERROR(IF(COUNTIF(INDIRECT($A316&amp;"!$B$5:$B$196",TRUE),Planif!$B316)&gt;=VALUE(RIGHT(Q$2,1)),INDEX(INDIRECT($A316&amp;"!$X$5:$X$196",TRUE),MATCH(Planif!$B316,INDIRECT($A316&amp;"!$B$5:$B$196",TRUE),0)+RIGHT(Q$2,1)-1,1),""),"")</f>
        <v/>
      </c>
      <c r="S316" s="149" t="str">
        <f ca="1">IFERROR(IF(COUNTIF(INDIRECT($A316&amp;"!$B$5:$B$196",TRUE),Planif!$B316)&gt;=VALUE(RIGHT(Q$2,1)),INDEX(INDIRECT($A316&amp;"!$Y$5:$Y$196",TRUE),MATCH(Planif!$B316,INDIRECT($A316&amp;"!$B$5:$B$196",TRUE),0)+RIGHT(Q$2,1)-1,1),""),"")</f>
        <v/>
      </c>
      <c r="T316" s="256"/>
      <c r="U316" s="150"/>
      <c r="V316" s="147" t="str">
        <f ca="1">IFERROR(IF(COUNTIF(INDIRECT($A316&amp;"!$B$5:$B$196",TRUE),Planif!$B316)&gt;=VALUE(RIGHT(V$2,1)),INDEX(INDIRECT($A316&amp;"!$A$5:$A$196",TRUE),MATCH(Planif!$B316,INDIRECT($A316&amp;"!$B$5:$B$196",TRUE),0)+RIGHT(V$2,1)-1,1),""),"")</f>
        <v/>
      </c>
      <c r="W316" s="151" t="str">
        <f ca="1">IFERROR(IF(COUNTIF(INDIRECT($A316&amp;"!$B$5:$B$196",TRUE),Planif!$B316)&gt;=VALUE(RIGHT(V$2,1)),INDEX(INDIRECT($A316&amp;"!$X$5:$X$196",TRUE),MATCH(Planif!$B316,INDIRECT($A316&amp;"!$B$5:$B$196",TRUE),0)+RIGHT(V$2,1)-1,1),""),"")</f>
        <v/>
      </c>
      <c r="X316" s="149" t="str">
        <f ca="1">IFERROR(IF(COUNTIF(INDIRECT($A316&amp;"!$B$5:$B$196",TRUE),Planif!$B316)&gt;=VALUE(RIGHT(V$2,1)),INDEX(INDIRECT($A316&amp;"!$Y$5:$Y$196",TRUE),MATCH(Planif!$B316,INDIRECT($A316&amp;"!$B$5:$B$196",TRUE),0)+RIGHT(V$2,1)-1,1),""),"")</f>
        <v/>
      </c>
      <c r="Y316" s="256"/>
      <c r="Z316" s="153"/>
      <c r="AA316" s="21"/>
    </row>
    <row r="317" spans="1:27" s="455" customFormat="1" ht="15" customHeight="1" x14ac:dyDescent="0.2">
      <c r="A317" s="459" t="str">
        <f t="shared" si="31"/>
        <v>Nov_Dec</v>
      </c>
      <c r="B317" s="144">
        <f t="shared" si="36"/>
        <v>44510</v>
      </c>
      <c r="C317" s="145">
        <f t="shared" si="34"/>
        <v>44510</v>
      </c>
      <c r="D317" s="146">
        <f t="shared" si="35"/>
        <v>44510</v>
      </c>
      <c r="E317" s="240" t="str">
        <f t="shared" ca="1" si="32"/>
        <v/>
      </c>
      <c r="F317" s="33" t="str">
        <f t="shared" ca="1" si="33"/>
        <v/>
      </c>
      <c r="G317" s="427" t="str">
        <f ca="1">IFERROR(INDEX(INDIRECT($A317&amp;"!$A$5:$A$200",TRUE),MATCH(Planif!$B317,INDIRECT($A317&amp;"!$B$5:$B$200",TRUE),0)+RIGHT(G$2,1)-1,1),"")</f>
        <v/>
      </c>
      <c r="H317" s="138" t="str">
        <f ca="1">IFERROR(INDEX(INDIRECT($A317&amp;"!$X$5:$X$200",TRUE),MATCH(Planif!$B317,INDIRECT($A317&amp;"!$B$5:$B$200",TRUE),0)+RIGHT(G$2,1)-1,1),"")</f>
        <v/>
      </c>
      <c r="I317" s="139" t="str">
        <f ca="1">IFERROR(INDEX(INDIRECT($A317&amp;"!$Y$5:$Y$200",TRUE),MATCH(Planif!$B317,INDIRECT($A317&amp;"!$B$5:$B$200",TRUE),0)+RIGHT(G$2,1)-1,1),"")</f>
        <v/>
      </c>
      <c r="J317" s="255"/>
      <c r="K317" s="140"/>
      <c r="L317" s="427" t="str">
        <f ca="1">IFERROR(IF(COUNTIF(INDIRECT($A317&amp;"!$B$5:$B$196",TRUE),Planif!$B317)&gt;=VALUE(RIGHT(L$2,1)),INDEX(INDIRECT($A317&amp;"!$A$5:$A$196",TRUE),MATCH(Planif!$B317,INDIRECT($A317&amp;"!$B$5:$B$196",TRUE),0)+RIGHT(L$2,1)-1,1),""),"")</f>
        <v/>
      </c>
      <c r="M317" s="141" t="str">
        <f ca="1">IFERROR(IF(COUNTIF(INDIRECT($A317&amp;"!$B$5:$B$196",TRUE),Planif!$B317)&gt;=VALUE(RIGHT(L$2,1)),INDEX(INDIRECT($A317&amp;"!$X$5:$X$196",TRUE),MATCH(Planif!$B317,INDIRECT($A317&amp;"!$B$5:$B$196",TRUE),0)+RIGHT(L$2,1)-1,1),""),"")</f>
        <v/>
      </c>
      <c r="N317" s="139" t="str">
        <f ca="1">IFERROR(IF(COUNTIF(INDIRECT($A317&amp;"!$B$5:$B$196",TRUE),Planif!$B317)&gt;=VALUE(RIGHT(L$2,1)),INDEX(INDIRECT($A317&amp;"!$Y$5:$Y$196",TRUE),MATCH(Planif!$B317,INDIRECT($A317&amp;"!$B$5:$B$196",TRUE),0)+RIGHT(L$2,1)-1,1),""),"")</f>
        <v/>
      </c>
      <c r="O317" s="255"/>
      <c r="P317" s="142"/>
      <c r="Q317" s="137" t="str">
        <f ca="1">IFERROR(IF(COUNTIF(INDIRECT($A317&amp;"!$B$5:$B$196",TRUE),Planif!$B317)&gt;=VALUE(RIGHT(Q$2,1)),INDEX(INDIRECT($A317&amp;"!$A$5:$A$196",TRUE),MATCH(Planif!$B317,INDIRECT($A317&amp;"!$B$5:$B$196",TRUE),0)+RIGHT(Q$2,1)-1,1),""),"")</f>
        <v/>
      </c>
      <c r="R317" s="138" t="str">
        <f ca="1">IFERROR(IF(COUNTIF(INDIRECT($A317&amp;"!$B$5:$B$196",TRUE),Planif!$B317)&gt;=VALUE(RIGHT(Q$2,1)),INDEX(INDIRECT($A317&amp;"!$X$5:$X$196",TRUE),MATCH(Planif!$B317,INDIRECT($A317&amp;"!$B$5:$B$196",TRUE),0)+RIGHT(Q$2,1)-1,1),""),"")</f>
        <v/>
      </c>
      <c r="S317" s="139" t="str">
        <f ca="1">IFERROR(IF(COUNTIF(INDIRECT($A317&amp;"!$B$5:$B$196",TRUE),Planif!$B317)&gt;=VALUE(RIGHT(Q$2,1)),INDEX(INDIRECT($A317&amp;"!$Y$5:$Y$196",TRUE),MATCH(Planif!$B317,INDIRECT($A317&amp;"!$B$5:$B$196",TRUE),0)+RIGHT(Q$2,1)-1,1),""),"")</f>
        <v/>
      </c>
      <c r="T317" s="255"/>
      <c r="U317" s="140"/>
      <c r="V317" s="137" t="str">
        <f ca="1">IFERROR(IF(COUNTIF(INDIRECT($A317&amp;"!$B$5:$B$196",TRUE),Planif!$B317)&gt;=VALUE(RIGHT(V$2,1)),INDEX(INDIRECT($A317&amp;"!$A$5:$A$196",TRUE),MATCH(Planif!$B317,INDIRECT($A317&amp;"!$B$5:$B$196",TRUE),0)+RIGHT(V$2,1)-1,1),""),"")</f>
        <v/>
      </c>
      <c r="W317" s="141" t="str">
        <f ca="1">IFERROR(IF(COUNTIF(INDIRECT($A317&amp;"!$B$5:$B$196",TRUE),Planif!$B317)&gt;=VALUE(RIGHT(V$2,1)),INDEX(INDIRECT($A317&amp;"!$X$5:$X$196",TRUE),MATCH(Planif!$B317,INDIRECT($A317&amp;"!$B$5:$B$196",TRUE),0)+RIGHT(V$2,1)-1,1),""),"")</f>
        <v/>
      </c>
      <c r="X317" s="139" t="str">
        <f ca="1">IFERROR(IF(COUNTIF(INDIRECT($A317&amp;"!$B$5:$B$196",TRUE),Planif!$B317)&gt;=VALUE(RIGHT(V$2,1)),INDEX(INDIRECT($A317&amp;"!$Y$5:$Y$196",TRUE),MATCH(Planif!$B317,INDIRECT($A317&amp;"!$B$5:$B$196",TRUE),0)+RIGHT(V$2,1)-1,1),""),"")</f>
        <v/>
      </c>
      <c r="Y317" s="255"/>
      <c r="Z317" s="143"/>
      <c r="AA317" s="21"/>
    </row>
    <row r="318" spans="1:27" s="455" customFormat="1" ht="15" customHeight="1" x14ac:dyDescent="0.2">
      <c r="A318" s="459" t="str">
        <f t="shared" si="31"/>
        <v>Nov_Dec</v>
      </c>
      <c r="B318" s="144">
        <f t="shared" si="36"/>
        <v>44511</v>
      </c>
      <c r="C318" s="145">
        <f t="shared" si="34"/>
        <v>44511</v>
      </c>
      <c r="D318" s="146">
        <f t="shared" si="35"/>
        <v>44511</v>
      </c>
      <c r="E318" s="241" t="str">
        <f t="shared" ca="1" si="32"/>
        <v/>
      </c>
      <c r="F318" s="34" t="str">
        <f t="shared" ca="1" si="33"/>
        <v/>
      </c>
      <c r="G318" s="428" t="str">
        <f ca="1">IFERROR(INDEX(INDIRECT($A318&amp;"!$A$5:$A$200",TRUE),MATCH(Planif!$B318,INDIRECT($A318&amp;"!$B$5:$B$200",TRUE),0)+RIGHT(G$2,1)-1,1),"")</f>
        <v/>
      </c>
      <c r="H318" s="148" t="str">
        <f ca="1">IFERROR(INDEX(INDIRECT($A318&amp;"!$X$5:$X$200",TRUE),MATCH(Planif!$B318,INDIRECT($A318&amp;"!$B$5:$B$200",TRUE),0)+RIGHT(G$2,1)-1,1),"")</f>
        <v/>
      </c>
      <c r="I318" s="149" t="str">
        <f ca="1">IFERROR(INDEX(INDIRECT($A318&amp;"!$Y$5:$Y$200",TRUE),MATCH(Planif!$B318,INDIRECT($A318&amp;"!$B$5:$B$200",TRUE),0)+RIGHT(G$2,1)-1,1),"")</f>
        <v/>
      </c>
      <c r="J318" s="256"/>
      <c r="K318" s="150"/>
      <c r="L318" s="428" t="str">
        <f ca="1">IFERROR(IF(COUNTIF(INDIRECT($A318&amp;"!$B$5:$B$196",TRUE),Planif!$B318)&gt;=VALUE(RIGHT(L$2,1)),INDEX(INDIRECT($A318&amp;"!$A$5:$A$196",TRUE),MATCH(Planif!$B318,INDIRECT($A318&amp;"!$B$5:$B$196",TRUE),0)+RIGHT(L$2,1)-1,1),""),"")</f>
        <v/>
      </c>
      <c r="M318" s="151" t="str">
        <f ca="1">IFERROR(IF(COUNTIF(INDIRECT($A318&amp;"!$B$5:$B$196",TRUE),Planif!$B318)&gt;=VALUE(RIGHT(L$2,1)),INDEX(INDIRECT($A318&amp;"!$X$5:$X$196",TRUE),MATCH(Planif!$B318,INDIRECT($A318&amp;"!$B$5:$B$196",TRUE),0)+RIGHT(L$2,1)-1,1),""),"")</f>
        <v/>
      </c>
      <c r="N318" s="149" t="str">
        <f ca="1">IFERROR(IF(COUNTIF(INDIRECT($A318&amp;"!$B$5:$B$196",TRUE),Planif!$B318)&gt;=VALUE(RIGHT(L$2,1)),INDEX(INDIRECT($A318&amp;"!$Y$5:$Y$196",TRUE),MATCH(Planif!$B318,INDIRECT($A318&amp;"!$B$5:$B$196",TRUE),0)+RIGHT(L$2,1)-1,1),""),"")</f>
        <v/>
      </c>
      <c r="O318" s="256"/>
      <c r="P318" s="152"/>
      <c r="Q318" s="147" t="str">
        <f ca="1">IFERROR(IF(COUNTIF(INDIRECT($A318&amp;"!$B$5:$B$196",TRUE),Planif!$B318)&gt;=VALUE(RIGHT(Q$2,1)),INDEX(INDIRECT($A318&amp;"!$A$5:$A$196",TRUE),MATCH(Planif!$B318,INDIRECT($A318&amp;"!$B$5:$B$196",TRUE),0)+RIGHT(Q$2,1)-1,1),""),"")</f>
        <v/>
      </c>
      <c r="R318" s="148" t="str">
        <f ca="1">IFERROR(IF(COUNTIF(INDIRECT($A318&amp;"!$B$5:$B$196",TRUE),Planif!$B318)&gt;=VALUE(RIGHT(Q$2,1)),INDEX(INDIRECT($A318&amp;"!$X$5:$X$196",TRUE),MATCH(Planif!$B318,INDIRECT($A318&amp;"!$B$5:$B$196",TRUE),0)+RIGHT(Q$2,1)-1,1),""),"")</f>
        <v/>
      </c>
      <c r="S318" s="149" t="str">
        <f ca="1">IFERROR(IF(COUNTIF(INDIRECT($A318&amp;"!$B$5:$B$196",TRUE),Planif!$B318)&gt;=VALUE(RIGHT(Q$2,1)),INDEX(INDIRECT($A318&amp;"!$Y$5:$Y$196",TRUE),MATCH(Planif!$B318,INDIRECT($A318&amp;"!$B$5:$B$196",TRUE),0)+RIGHT(Q$2,1)-1,1),""),"")</f>
        <v/>
      </c>
      <c r="T318" s="256"/>
      <c r="U318" s="150"/>
      <c r="V318" s="147" t="str">
        <f ca="1">IFERROR(IF(COUNTIF(INDIRECT($A318&amp;"!$B$5:$B$196",TRUE),Planif!$B318)&gt;=VALUE(RIGHT(V$2,1)),INDEX(INDIRECT($A318&amp;"!$A$5:$A$196",TRUE),MATCH(Planif!$B318,INDIRECT($A318&amp;"!$B$5:$B$196",TRUE),0)+RIGHT(V$2,1)-1,1),""),"")</f>
        <v/>
      </c>
      <c r="W318" s="151" t="str">
        <f ca="1">IFERROR(IF(COUNTIF(INDIRECT($A318&amp;"!$B$5:$B$196",TRUE),Planif!$B318)&gt;=VALUE(RIGHT(V$2,1)),INDEX(INDIRECT($A318&amp;"!$X$5:$X$196",TRUE),MATCH(Planif!$B318,INDIRECT($A318&amp;"!$B$5:$B$196",TRUE),0)+RIGHT(V$2,1)-1,1),""),"")</f>
        <v/>
      </c>
      <c r="X318" s="149" t="str">
        <f ca="1">IFERROR(IF(COUNTIF(INDIRECT($A318&amp;"!$B$5:$B$196",TRUE),Planif!$B318)&gt;=VALUE(RIGHT(V$2,1)),INDEX(INDIRECT($A318&amp;"!$Y$5:$Y$196",TRUE),MATCH(Planif!$B318,INDIRECT($A318&amp;"!$B$5:$B$196",TRUE),0)+RIGHT(V$2,1)-1,1),""),"")</f>
        <v/>
      </c>
      <c r="Y318" s="256"/>
      <c r="Z318" s="153"/>
      <c r="AA318" s="21"/>
    </row>
    <row r="319" spans="1:27" s="455" customFormat="1" ht="15" customHeight="1" x14ac:dyDescent="0.2">
      <c r="A319" s="459" t="str">
        <f t="shared" si="31"/>
        <v>Nov_Dec</v>
      </c>
      <c r="B319" s="144">
        <f t="shared" si="36"/>
        <v>44512</v>
      </c>
      <c r="C319" s="145">
        <f t="shared" si="34"/>
        <v>44512</v>
      </c>
      <c r="D319" s="146">
        <f t="shared" si="35"/>
        <v>44512</v>
      </c>
      <c r="E319" s="240" t="str">
        <f t="shared" ca="1" si="32"/>
        <v/>
      </c>
      <c r="F319" s="33" t="str">
        <f t="shared" ca="1" si="33"/>
        <v/>
      </c>
      <c r="G319" s="427" t="str">
        <f ca="1">IFERROR(INDEX(INDIRECT($A319&amp;"!$A$5:$A$200",TRUE),MATCH(Planif!$B319,INDIRECT($A319&amp;"!$B$5:$B$200",TRUE),0)+RIGHT(G$2,1)-1,1),"")</f>
        <v/>
      </c>
      <c r="H319" s="138" t="str">
        <f ca="1">IFERROR(INDEX(INDIRECT($A319&amp;"!$X$5:$X$200",TRUE),MATCH(Planif!$B319,INDIRECT($A319&amp;"!$B$5:$B$200",TRUE),0)+RIGHT(G$2,1)-1,1),"")</f>
        <v/>
      </c>
      <c r="I319" s="139" t="str">
        <f ca="1">IFERROR(INDEX(INDIRECT($A319&amp;"!$Y$5:$Y$200",TRUE),MATCH(Planif!$B319,INDIRECT($A319&amp;"!$B$5:$B$200",TRUE),0)+RIGHT(G$2,1)-1,1),"")</f>
        <v/>
      </c>
      <c r="J319" s="255"/>
      <c r="K319" s="140"/>
      <c r="L319" s="427" t="str">
        <f ca="1">IFERROR(IF(COUNTIF(INDIRECT($A319&amp;"!$B$5:$B$196",TRUE),Planif!$B319)&gt;=VALUE(RIGHT(L$2,1)),INDEX(INDIRECT($A319&amp;"!$A$5:$A$196",TRUE),MATCH(Planif!$B319,INDIRECT($A319&amp;"!$B$5:$B$196",TRUE),0)+RIGHT(L$2,1)-1,1),""),"")</f>
        <v/>
      </c>
      <c r="M319" s="141" t="str">
        <f ca="1">IFERROR(IF(COUNTIF(INDIRECT($A319&amp;"!$B$5:$B$196",TRUE),Planif!$B319)&gt;=VALUE(RIGHT(L$2,1)),INDEX(INDIRECT($A319&amp;"!$X$5:$X$196",TRUE),MATCH(Planif!$B319,INDIRECT($A319&amp;"!$B$5:$B$196",TRUE),0)+RIGHT(L$2,1)-1,1),""),"")</f>
        <v/>
      </c>
      <c r="N319" s="139" t="str">
        <f ca="1">IFERROR(IF(COUNTIF(INDIRECT($A319&amp;"!$B$5:$B$196",TRUE),Planif!$B319)&gt;=VALUE(RIGHT(L$2,1)),INDEX(INDIRECT($A319&amp;"!$Y$5:$Y$196",TRUE),MATCH(Planif!$B319,INDIRECT($A319&amp;"!$B$5:$B$196",TRUE),0)+RIGHT(L$2,1)-1,1),""),"")</f>
        <v/>
      </c>
      <c r="O319" s="255"/>
      <c r="P319" s="142"/>
      <c r="Q319" s="137" t="str">
        <f ca="1">IFERROR(IF(COUNTIF(INDIRECT($A319&amp;"!$B$5:$B$196",TRUE),Planif!$B319)&gt;=VALUE(RIGHT(Q$2,1)),INDEX(INDIRECT($A319&amp;"!$A$5:$A$196",TRUE),MATCH(Planif!$B319,INDIRECT($A319&amp;"!$B$5:$B$196",TRUE),0)+RIGHT(Q$2,1)-1,1),""),"")</f>
        <v/>
      </c>
      <c r="R319" s="138" t="str">
        <f ca="1">IFERROR(IF(COUNTIF(INDIRECT($A319&amp;"!$B$5:$B$196",TRUE),Planif!$B319)&gt;=VALUE(RIGHT(Q$2,1)),INDEX(INDIRECT($A319&amp;"!$X$5:$X$196",TRUE),MATCH(Planif!$B319,INDIRECT($A319&amp;"!$B$5:$B$196",TRUE),0)+RIGHT(Q$2,1)-1,1),""),"")</f>
        <v/>
      </c>
      <c r="S319" s="139" t="str">
        <f ca="1">IFERROR(IF(COUNTIF(INDIRECT($A319&amp;"!$B$5:$B$196",TRUE),Planif!$B319)&gt;=VALUE(RIGHT(Q$2,1)),INDEX(INDIRECT($A319&amp;"!$Y$5:$Y$196",TRUE),MATCH(Planif!$B319,INDIRECT($A319&amp;"!$B$5:$B$196",TRUE),0)+RIGHT(Q$2,1)-1,1),""),"")</f>
        <v/>
      </c>
      <c r="T319" s="255"/>
      <c r="U319" s="140"/>
      <c r="V319" s="137" t="str">
        <f ca="1">IFERROR(IF(COUNTIF(INDIRECT($A319&amp;"!$B$5:$B$196",TRUE),Planif!$B319)&gt;=VALUE(RIGHT(V$2,1)),INDEX(INDIRECT($A319&amp;"!$A$5:$A$196",TRUE),MATCH(Planif!$B319,INDIRECT($A319&amp;"!$B$5:$B$196",TRUE),0)+RIGHT(V$2,1)-1,1),""),"")</f>
        <v/>
      </c>
      <c r="W319" s="141" t="str">
        <f ca="1">IFERROR(IF(COUNTIF(INDIRECT($A319&amp;"!$B$5:$B$196",TRUE),Planif!$B319)&gt;=VALUE(RIGHT(V$2,1)),INDEX(INDIRECT($A319&amp;"!$X$5:$X$196",TRUE),MATCH(Planif!$B319,INDIRECT($A319&amp;"!$B$5:$B$196",TRUE),0)+RIGHT(V$2,1)-1,1),""),"")</f>
        <v/>
      </c>
      <c r="X319" s="139" t="str">
        <f ca="1">IFERROR(IF(COUNTIF(INDIRECT($A319&amp;"!$B$5:$B$196",TRUE),Planif!$B319)&gt;=VALUE(RIGHT(V$2,1)),INDEX(INDIRECT($A319&amp;"!$Y$5:$Y$196",TRUE),MATCH(Planif!$B319,INDIRECT($A319&amp;"!$B$5:$B$196",TRUE),0)+RIGHT(V$2,1)-1,1),""),"")</f>
        <v/>
      </c>
      <c r="Y319" s="255"/>
      <c r="Z319" s="143"/>
      <c r="AA319" s="21"/>
    </row>
    <row r="320" spans="1:27" s="455" customFormat="1" ht="15" customHeight="1" x14ac:dyDescent="0.2">
      <c r="A320" s="459" t="str">
        <f t="shared" si="31"/>
        <v>Nov_Dec</v>
      </c>
      <c r="B320" s="144">
        <f t="shared" si="36"/>
        <v>44513</v>
      </c>
      <c r="C320" s="145">
        <f t="shared" si="34"/>
        <v>44513</v>
      </c>
      <c r="D320" s="146">
        <f t="shared" si="35"/>
        <v>44513</v>
      </c>
      <c r="E320" s="241" t="str">
        <f t="shared" ca="1" si="32"/>
        <v/>
      </c>
      <c r="F320" s="34" t="str">
        <f t="shared" ca="1" si="33"/>
        <v/>
      </c>
      <c r="G320" s="428" t="str">
        <f ca="1">IFERROR(INDEX(INDIRECT($A320&amp;"!$A$5:$A$200",TRUE),MATCH(Planif!$B320,INDIRECT($A320&amp;"!$B$5:$B$200",TRUE),0)+RIGHT(G$2,1)-1,1),"")</f>
        <v/>
      </c>
      <c r="H320" s="148" t="str">
        <f ca="1">IFERROR(INDEX(INDIRECT($A320&amp;"!$X$5:$X$200",TRUE),MATCH(Planif!$B320,INDIRECT($A320&amp;"!$B$5:$B$200",TRUE),0)+RIGHT(G$2,1)-1,1),"")</f>
        <v/>
      </c>
      <c r="I320" s="149" t="str">
        <f ca="1">IFERROR(INDEX(INDIRECT($A320&amp;"!$Y$5:$Y$200",TRUE),MATCH(Planif!$B320,INDIRECT($A320&amp;"!$B$5:$B$200",TRUE),0)+RIGHT(G$2,1)-1,1),"")</f>
        <v/>
      </c>
      <c r="J320" s="256"/>
      <c r="K320" s="150"/>
      <c r="L320" s="428" t="str">
        <f ca="1">IFERROR(IF(COUNTIF(INDIRECT($A320&amp;"!$B$5:$B$196",TRUE),Planif!$B320)&gt;=VALUE(RIGHT(L$2,1)),INDEX(INDIRECT($A320&amp;"!$A$5:$A$196",TRUE),MATCH(Planif!$B320,INDIRECT($A320&amp;"!$B$5:$B$196",TRUE),0)+RIGHT(L$2,1)-1,1),""),"")</f>
        <v/>
      </c>
      <c r="M320" s="151" t="str">
        <f ca="1">IFERROR(IF(COUNTIF(INDIRECT($A320&amp;"!$B$5:$B$196",TRUE),Planif!$B320)&gt;=VALUE(RIGHT(L$2,1)),INDEX(INDIRECT($A320&amp;"!$X$5:$X$196",TRUE),MATCH(Planif!$B320,INDIRECT($A320&amp;"!$B$5:$B$196",TRUE),0)+RIGHT(L$2,1)-1,1),""),"")</f>
        <v/>
      </c>
      <c r="N320" s="149" t="str">
        <f ca="1">IFERROR(IF(COUNTIF(INDIRECT($A320&amp;"!$B$5:$B$196",TRUE),Planif!$B320)&gt;=VALUE(RIGHT(L$2,1)),INDEX(INDIRECT($A320&amp;"!$Y$5:$Y$196",TRUE),MATCH(Planif!$B320,INDIRECT($A320&amp;"!$B$5:$B$196",TRUE),0)+RIGHT(L$2,1)-1,1),""),"")</f>
        <v/>
      </c>
      <c r="O320" s="256"/>
      <c r="P320" s="152"/>
      <c r="Q320" s="147" t="str">
        <f ca="1">IFERROR(IF(COUNTIF(INDIRECT($A320&amp;"!$B$5:$B$196",TRUE),Planif!$B320)&gt;=VALUE(RIGHT(Q$2,1)),INDEX(INDIRECT($A320&amp;"!$A$5:$A$196",TRUE),MATCH(Planif!$B320,INDIRECT($A320&amp;"!$B$5:$B$196",TRUE),0)+RIGHT(Q$2,1)-1,1),""),"")</f>
        <v/>
      </c>
      <c r="R320" s="148" t="str">
        <f ca="1">IFERROR(IF(COUNTIF(INDIRECT($A320&amp;"!$B$5:$B$196",TRUE),Planif!$B320)&gt;=VALUE(RIGHT(Q$2,1)),INDEX(INDIRECT($A320&amp;"!$X$5:$X$196",TRUE),MATCH(Planif!$B320,INDIRECT($A320&amp;"!$B$5:$B$196",TRUE),0)+RIGHT(Q$2,1)-1,1),""),"")</f>
        <v/>
      </c>
      <c r="S320" s="149" t="str">
        <f ca="1">IFERROR(IF(COUNTIF(INDIRECT($A320&amp;"!$B$5:$B$196",TRUE),Planif!$B320)&gt;=VALUE(RIGHT(Q$2,1)),INDEX(INDIRECT($A320&amp;"!$Y$5:$Y$196",TRUE),MATCH(Planif!$B320,INDIRECT($A320&amp;"!$B$5:$B$196",TRUE),0)+RIGHT(Q$2,1)-1,1),""),"")</f>
        <v/>
      </c>
      <c r="T320" s="256"/>
      <c r="U320" s="150"/>
      <c r="V320" s="147" t="str">
        <f ca="1">IFERROR(IF(COUNTIF(INDIRECT($A320&amp;"!$B$5:$B$196",TRUE),Planif!$B320)&gt;=VALUE(RIGHT(V$2,1)),INDEX(INDIRECT($A320&amp;"!$A$5:$A$196",TRUE),MATCH(Planif!$B320,INDIRECT($A320&amp;"!$B$5:$B$196",TRUE),0)+RIGHT(V$2,1)-1,1),""),"")</f>
        <v/>
      </c>
      <c r="W320" s="151" t="str">
        <f ca="1">IFERROR(IF(COUNTIF(INDIRECT($A320&amp;"!$B$5:$B$196",TRUE),Planif!$B320)&gt;=VALUE(RIGHT(V$2,1)),INDEX(INDIRECT($A320&amp;"!$X$5:$X$196",TRUE),MATCH(Planif!$B320,INDIRECT($A320&amp;"!$B$5:$B$196",TRUE),0)+RIGHT(V$2,1)-1,1),""),"")</f>
        <v/>
      </c>
      <c r="X320" s="149" t="str">
        <f ca="1">IFERROR(IF(COUNTIF(INDIRECT($A320&amp;"!$B$5:$B$196",TRUE),Planif!$B320)&gt;=VALUE(RIGHT(V$2,1)),INDEX(INDIRECT($A320&amp;"!$Y$5:$Y$196",TRUE),MATCH(Planif!$B320,INDIRECT($A320&amp;"!$B$5:$B$196",TRUE),0)+RIGHT(V$2,1)-1,1),""),"")</f>
        <v/>
      </c>
      <c r="Y320" s="256"/>
      <c r="Z320" s="153"/>
      <c r="AA320" s="21"/>
    </row>
    <row r="321" spans="1:27" s="455" customFormat="1" ht="15" customHeight="1" x14ac:dyDescent="0.2">
      <c r="A321" s="459" t="str">
        <f t="shared" si="31"/>
        <v>Nov_Dec</v>
      </c>
      <c r="B321" s="144">
        <f t="shared" si="36"/>
        <v>44514</v>
      </c>
      <c r="C321" s="145">
        <f t="shared" si="34"/>
        <v>44514</v>
      </c>
      <c r="D321" s="146">
        <f t="shared" si="35"/>
        <v>44514</v>
      </c>
      <c r="E321" s="240" t="str">
        <f t="shared" ca="1" si="32"/>
        <v/>
      </c>
      <c r="F321" s="33" t="str">
        <f t="shared" ca="1" si="33"/>
        <v/>
      </c>
      <c r="G321" s="427" t="str">
        <f ca="1">IFERROR(INDEX(INDIRECT($A321&amp;"!$A$5:$A$200",TRUE),MATCH(Planif!$B321,INDIRECT($A321&amp;"!$B$5:$B$200",TRUE),0)+RIGHT(G$2,1)-1,1),"")</f>
        <v/>
      </c>
      <c r="H321" s="138" t="str">
        <f ca="1">IFERROR(INDEX(INDIRECT($A321&amp;"!$X$5:$X$200",TRUE),MATCH(Planif!$B321,INDIRECT($A321&amp;"!$B$5:$B$200",TRUE),0)+RIGHT(G$2,1)-1,1),"")</f>
        <v/>
      </c>
      <c r="I321" s="139" t="str">
        <f ca="1">IFERROR(INDEX(INDIRECT($A321&amp;"!$Y$5:$Y$200",TRUE),MATCH(Planif!$B321,INDIRECT($A321&amp;"!$B$5:$B$200",TRUE),0)+RIGHT(G$2,1)-1,1),"")</f>
        <v/>
      </c>
      <c r="J321" s="255"/>
      <c r="K321" s="140"/>
      <c r="L321" s="427" t="str">
        <f ca="1">IFERROR(IF(COUNTIF(INDIRECT($A321&amp;"!$B$5:$B$196",TRUE),Planif!$B321)&gt;=VALUE(RIGHT(L$2,1)),INDEX(INDIRECT($A321&amp;"!$A$5:$A$196",TRUE),MATCH(Planif!$B321,INDIRECT($A321&amp;"!$B$5:$B$196",TRUE),0)+RIGHT(L$2,1)-1,1),""),"")</f>
        <v/>
      </c>
      <c r="M321" s="141" t="str">
        <f ca="1">IFERROR(IF(COUNTIF(INDIRECT($A321&amp;"!$B$5:$B$196",TRUE),Planif!$B321)&gt;=VALUE(RIGHT(L$2,1)),INDEX(INDIRECT($A321&amp;"!$X$5:$X$196",TRUE),MATCH(Planif!$B321,INDIRECT($A321&amp;"!$B$5:$B$196",TRUE),0)+RIGHT(L$2,1)-1,1),""),"")</f>
        <v/>
      </c>
      <c r="N321" s="139" t="str">
        <f ca="1">IFERROR(IF(COUNTIF(INDIRECT($A321&amp;"!$B$5:$B$196",TRUE),Planif!$B321)&gt;=VALUE(RIGHT(L$2,1)),INDEX(INDIRECT($A321&amp;"!$Y$5:$Y$196",TRUE),MATCH(Planif!$B321,INDIRECT($A321&amp;"!$B$5:$B$196",TRUE),0)+RIGHT(L$2,1)-1,1),""),"")</f>
        <v/>
      </c>
      <c r="O321" s="255"/>
      <c r="P321" s="142"/>
      <c r="Q321" s="137" t="str">
        <f ca="1">IFERROR(IF(COUNTIF(INDIRECT($A321&amp;"!$B$5:$B$196",TRUE),Planif!$B321)&gt;=VALUE(RIGHT(Q$2,1)),INDEX(INDIRECT($A321&amp;"!$A$5:$A$196",TRUE),MATCH(Planif!$B321,INDIRECT($A321&amp;"!$B$5:$B$196",TRUE),0)+RIGHT(Q$2,1)-1,1),""),"")</f>
        <v/>
      </c>
      <c r="R321" s="138" t="str">
        <f ca="1">IFERROR(IF(COUNTIF(INDIRECT($A321&amp;"!$B$5:$B$196",TRUE),Planif!$B321)&gt;=VALUE(RIGHT(Q$2,1)),INDEX(INDIRECT($A321&amp;"!$X$5:$X$196",TRUE),MATCH(Planif!$B321,INDIRECT($A321&amp;"!$B$5:$B$196",TRUE),0)+RIGHT(Q$2,1)-1,1),""),"")</f>
        <v/>
      </c>
      <c r="S321" s="139" t="str">
        <f ca="1">IFERROR(IF(COUNTIF(INDIRECT($A321&amp;"!$B$5:$B$196",TRUE),Planif!$B321)&gt;=VALUE(RIGHT(Q$2,1)),INDEX(INDIRECT($A321&amp;"!$Y$5:$Y$196",TRUE),MATCH(Planif!$B321,INDIRECT($A321&amp;"!$B$5:$B$196",TRUE),0)+RIGHT(Q$2,1)-1,1),""),"")</f>
        <v/>
      </c>
      <c r="T321" s="255"/>
      <c r="U321" s="140"/>
      <c r="V321" s="137" t="str">
        <f ca="1">IFERROR(IF(COUNTIF(INDIRECT($A321&amp;"!$B$5:$B$196",TRUE),Planif!$B321)&gt;=VALUE(RIGHT(V$2,1)),INDEX(INDIRECT($A321&amp;"!$A$5:$A$196",TRUE),MATCH(Planif!$B321,INDIRECT($A321&amp;"!$B$5:$B$196",TRUE),0)+RIGHT(V$2,1)-1,1),""),"")</f>
        <v/>
      </c>
      <c r="W321" s="141" t="str">
        <f ca="1">IFERROR(IF(COUNTIF(INDIRECT($A321&amp;"!$B$5:$B$196",TRUE),Planif!$B321)&gt;=VALUE(RIGHT(V$2,1)),INDEX(INDIRECT($A321&amp;"!$X$5:$X$196",TRUE),MATCH(Planif!$B321,INDIRECT($A321&amp;"!$B$5:$B$196",TRUE),0)+RIGHT(V$2,1)-1,1),""),"")</f>
        <v/>
      </c>
      <c r="X321" s="139" t="str">
        <f ca="1">IFERROR(IF(COUNTIF(INDIRECT($A321&amp;"!$B$5:$B$196",TRUE),Planif!$B321)&gt;=VALUE(RIGHT(V$2,1)),INDEX(INDIRECT($A321&amp;"!$Y$5:$Y$196",TRUE),MATCH(Planif!$B321,INDIRECT($A321&amp;"!$B$5:$B$196",TRUE),0)+RIGHT(V$2,1)-1,1),""),"")</f>
        <v/>
      </c>
      <c r="Y321" s="255"/>
      <c r="Z321" s="143"/>
      <c r="AA321" s="21"/>
    </row>
    <row r="322" spans="1:27" s="455" customFormat="1" ht="15" customHeight="1" x14ac:dyDescent="0.2">
      <c r="A322" s="459" t="str">
        <f t="shared" si="31"/>
        <v>Nov_Dec</v>
      </c>
      <c r="B322" s="144">
        <f t="shared" si="36"/>
        <v>44515</v>
      </c>
      <c r="C322" s="145">
        <f t="shared" si="34"/>
        <v>44515</v>
      </c>
      <c r="D322" s="146">
        <f t="shared" si="35"/>
        <v>44515</v>
      </c>
      <c r="E322" s="241" t="str">
        <f t="shared" ca="1" si="32"/>
        <v/>
      </c>
      <c r="F322" s="34" t="str">
        <f t="shared" ca="1" si="33"/>
        <v/>
      </c>
      <c r="G322" s="428" t="str">
        <f ca="1">IFERROR(INDEX(INDIRECT($A322&amp;"!$A$5:$A$200",TRUE),MATCH(Planif!$B322,INDIRECT($A322&amp;"!$B$5:$B$200",TRUE),0)+RIGHT(G$2,1)-1,1),"")</f>
        <v/>
      </c>
      <c r="H322" s="148" t="str">
        <f ca="1">IFERROR(INDEX(INDIRECT($A322&amp;"!$X$5:$X$200",TRUE),MATCH(Planif!$B322,INDIRECT($A322&amp;"!$B$5:$B$200",TRUE),0)+RIGHT(G$2,1)-1,1),"")</f>
        <v/>
      </c>
      <c r="I322" s="149" t="str">
        <f ca="1">IFERROR(INDEX(INDIRECT($A322&amp;"!$Y$5:$Y$200",TRUE),MATCH(Planif!$B322,INDIRECT($A322&amp;"!$B$5:$B$200",TRUE),0)+RIGHT(G$2,1)-1,1),"")</f>
        <v/>
      </c>
      <c r="J322" s="256"/>
      <c r="K322" s="150"/>
      <c r="L322" s="428" t="str">
        <f ca="1">IFERROR(IF(COUNTIF(INDIRECT($A322&amp;"!$B$5:$B$196",TRUE),Planif!$B322)&gt;=VALUE(RIGHT(L$2,1)),INDEX(INDIRECT($A322&amp;"!$A$5:$A$196",TRUE),MATCH(Planif!$B322,INDIRECT($A322&amp;"!$B$5:$B$196",TRUE),0)+RIGHT(L$2,1)-1,1),""),"")</f>
        <v/>
      </c>
      <c r="M322" s="151" t="str">
        <f ca="1">IFERROR(IF(COUNTIF(INDIRECT($A322&amp;"!$B$5:$B$196",TRUE),Planif!$B322)&gt;=VALUE(RIGHT(L$2,1)),INDEX(INDIRECT($A322&amp;"!$X$5:$X$196",TRUE),MATCH(Planif!$B322,INDIRECT($A322&amp;"!$B$5:$B$196",TRUE),0)+RIGHT(L$2,1)-1,1),""),"")</f>
        <v/>
      </c>
      <c r="N322" s="149" t="str">
        <f ca="1">IFERROR(IF(COUNTIF(INDIRECT($A322&amp;"!$B$5:$B$196",TRUE),Planif!$B322)&gt;=VALUE(RIGHT(L$2,1)),INDEX(INDIRECT($A322&amp;"!$Y$5:$Y$196",TRUE),MATCH(Planif!$B322,INDIRECT($A322&amp;"!$B$5:$B$196",TRUE),0)+RIGHT(L$2,1)-1,1),""),"")</f>
        <v/>
      </c>
      <c r="O322" s="256"/>
      <c r="P322" s="152"/>
      <c r="Q322" s="147" t="str">
        <f ca="1">IFERROR(IF(COUNTIF(INDIRECT($A322&amp;"!$B$5:$B$196",TRUE),Planif!$B322)&gt;=VALUE(RIGHT(Q$2,1)),INDEX(INDIRECT($A322&amp;"!$A$5:$A$196",TRUE),MATCH(Planif!$B322,INDIRECT($A322&amp;"!$B$5:$B$196",TRUE),0)+RIGHT(Q$2,1)-1,1),""),"")</f>
        <v/>
      </c>
      <c r="R322" s="148" t="str">
        <f ca="1">IFERROR(IF(COUNTIF(INDIRECT($A322&amp;"!$B$5:$B$196",TRUE),Planif!$B322)&gt;=VALUE(RIGHT(Q$2,1)),INDEX(INDIRECT($A322&amp;"!$X$5:$X$196",TRUE),MATCH(Planif!$B322,INDIRECT($A322&amp;"!$B$5:$B$196",TRUE),0)+RIGHT(Q$2,1)-1,1),""),"")</f>
        <v/>
      </c>
      <c r="S322" s="149" t="str">
        <f ca="1">IFERROR(IF(COUNTIF(INDIRECT($A322&amp;"!$B$5:$B$196",TRUE),Planif!$B322)&gt;=VALUE(RIGHT(Q$2,1)),INDEX(INDIRECT($A322&amp;"!$Y$5:$Y$196",TRUE),MATCH(Planif!$B322,INDIRECT($A322&amp;"!$B$5:$B$196",TRUE),0)+RIGHT(Q$2,1)-1,1),""),"")</f>
        <v/>
      </c>
      <c r="T322" s="256"/>
      <c r="U322" s="150"/>
      <c r="V322" s="147" t="str">
        <f ca="1">IFERROR(IF(COUNTIF(INDIRECT($A322&amp;"!$B$5:$B$196",TRUE),Planif!$B322)&gt;=VALUE(RIGHT(V$2,1)),INDEX(INDIRECT($A322&amp;"!$A$5:$A$196",TRUE),MATCH(Planif!$B322,INDIRECT($A322&amp;"!$B$5:$B$196",TRUE),0)+RIGHT(V$2,1)-1,1),""),"")</f>
        <v/>
      </c>
      <c r="W322" s="151" t="str">
        <f ca="1">IFERROR(IF(COUNTIF(INDIRECT($A322&amp;"!$B$5:$B$196",TRUE),Planif!$B322)&gt;=VALUE(RIGHT(V$2,1)),INDEX(INDIRECT($A322&amp;"!$X$5:$X$196",TRUE),MATCH(Planif!$B322,INDIRECT($A322&amp;"!$B$5:$B$196",TRUE),0)+RIGHT(V$2,1)-1,1),""),"")</f>
        <v/>
      </c>
      <c r="X322" s="149" t="str">
        <f ca="1">IFERROR(IF(COUNTIF(INDIRECT($A322&amp;"!$B$5:$B$196",TRUE),Planif!$B322)&gt;=VALUE(RIGHT(V$2,1)),INDEX(INDIRECT($A322&amp;"!$Y$5:$Y$196",TRUE),MATCH(Planif!$B322,INDIRECT($A322&amp;"!$B$5:$B$196",TRUE),0)+RIGHT(V$2,1)-1,1),""),"")</f>
        <v/>
      </c>
      <c r="Y322" s="256"/>
      <c r="Z322" s="153"/>
      <c r="AA322" s="21"/>
    </row>
    <row r="323" spans="1:27" s="455" customFormat="1" ht="15" customHeight="1" x14ac:dyDescent="0.2">
      <c r="A323" s="459" t="str">
        <f t="shared" si="31"/>
        <v>Nov_Dec</v>
      </c>
      <c r="B323" s="144">
        <f t="shared" si="36"/>
        <v>44516</v>
      </c>
      <c r="C323" s="145">
        <f t="shared" si="34"/>
        <v>44516</v>
      </c>
      <c r="D323" s="146">
        <f t="shared" si="35"/>
        <v>44516</v>
      </c>
      <c r="E323" s="240" t="str">
        <f t="shared" ca="1" si="32"/>
        <v/>
      </c>
      <c r="F323" s="33" t="str">
        <f t="shared" ca="1" si="33"/>
        <v/>
      </c>
      <c r="G323" s="427" t="str">
        <f ca="1">IFERROR(INDEX(INDIRECT($A323&amp;"!$A$5:$A$200",TRUE),MATCH(Planif!$B323,INDIRECT($A323&amp;"!$B$5:$B$200",TRUE),0)+RIGHT(G$2,1)-1,1),"")</f>
        <v/>
      </c>
      <c r="H323" s="138" t="str">
        <f ca="1">IFERROR(INDEX(INDIRECT($A323&amp;"!$X$5:$X$200",TRUE),MATCH(Planif!$B323,INDIRECT($A323&amp;"!$B$5:$B$200",TRUE),0)+RIGHT(G$2,1)-1,1),"")</f>
        <v/>
      </c>
      <c r="I323" s="139" t="str">
        <f ca="1">IFERROR(INDEX(INDIRECT($A323&amp;"!$Y$5:$Y$200",TRUE),MATCH(Planif!$B323,INDIRECT($A323&amp;"!$B$5:$B$200",TRUE),0)+RIGHT(G$2,1)-1,1),"")</f>
        <v/>
      </c>
      <c r="J323" s="255"/>
      <c r="K323" s="140"/>
      <c r="L323" s="427" t="str">
        <f ca="1">IFERROR(IF(COUNTIF(INDIRECT($A323&amp;"!$B$5:$B$196",TRUE),Planif!$B323)&gt;=VALUE(RIGHT(L$2,1)),INDEX(INDIRECT($A323&amp;"!$A$5:$A$196",TRUE),MATCH(Planif!$B323,INDIRECT($A323&amp;"!$B$5:$B$196",TRUE),0)+RIGHT(L$2,1)-1,1),""),"")</f>
        <v/>
      </c>
      <c r="M323" s="141" t="str">
        <f ca="1">IFERROR(IF(COUNTIF(INDIRECT($A323&amp;"!$B$5:$B$196",TRUE),Planif!$B323)&gt;=VALUE(RIGHT(L$2,1)),INDEX(INDIRECT($A323&amp;"!$X$5:$X$196",TRUE),MATCH(Planif!$B323,INDIRECT($A323&amp;"!$B$5:$B$196",TRUE),0)+RIGHT(L$2,1)-1,1),""),"")</f>
        <v/>
      </c>
      <c r="N323" s="139" t="str">
        <f ca="1">IFERROR(IF(COUNTIF(INDIRECT($A323&amp;"!$B$5:$B$196",TRUE),Planif!$B323)&gt;=VALUE(RIGHT(L$2,1)),INDEX(INDIRECT($A323&amp;"!$Y$5:$Y$196",TRUE),MATCH(Planif!$B323,INDIRECT($A323&amp;"!$B$5:$B$196",TRUE),0)+RIGHT(L$2,1)-1,1),""),"")</f>
        <v/>
      </c>
      <c r="O323" s="255"/>
      <c r="P323" s="142"/>
      <c r="Q323" s="137" t="str">
        <f ca="1">IFERROR(IF(COUNTIF(INDIRECT($A323&amp;"!$B$5:$B$196",TRUE),Planif!$B323)&gt;=VALUE(RIGHT(Q$2,1)),INDEX(INDIRECT($A323&amp;"!$A$5:$A$196",TRUE),MATCH(Planif!$B323,INDIRECT($A323&amp;"!$B$5:$B$196",TRUE),0)+RIGHT(Q$2,1)-1,1),""),"")</f>
        <v/>
      </c>
      <c r="R323" s="138" t="str">
        <f ca="1">IFERROR(IF(COUNTIF(INDIRECT($A323&amp;"!$B$5:$B$196",TRUE),Planif!$B323)&gt;=VALUE(RIGHT(Q$2,1)),INDEX(INDIRECT($A323&amp;"!$X$5:$X$196",TRUE),MATCH(Planif!$B323,INDIRECT($A323&amp;"!$B$5:$B$196",TRUE),0)+RIGHT(Q$2,1)-1,1),""),"")</f>
        <v/>
      </c>
      <c r="S323" s="139" t="str">
        <f ca="1">IFERROR(IF(COUNTIF(INDIRECT($A323&amp;"!$B$5:$B$196",TRUE),Planif!$B323)&gt;=VALUE(RIGHT(Q$2,1)),INDEX(INDIRECT($A323&amp;"!$Y$5:$Y$196",TRUE),MATCH(Planif!$B323,INDIRECT($A323&amp;"!$B$5:$B$196",TRUE),0)+RIGHT(Q$2,1)-1,1),""),"")</f>
        <v/>
      </c>
      <c r="T323" s="255"/>
      <c r="U323" s="140"/>
      <c r="V323" s="137" t="str">
        <f ca="1">IFERROR(IF(COUNTIF(INDIRECT($A323&amp;"!$B$5:$B$196",TRUE),Planif!$B323)&gt;=VALUE(RIGHT(V$2,1)),INDEX(INDIRECT($A323&amp;"!$A$5:$A$196",TRUE),MATCH(Planif!$B323,INDIRECT($A323&amp;"!$B$5:$B$196",TRUE),0)+RIGHT(V$2,1)-1,1),""),"")</f>
        <v/>
      </c>
      <c r="W323" s="141" t="str">
        <f ca="1">IFERROR(IF(COUNTIF(INDIRECT($A323&amp;"!$B$5:$B$196",TRUE),Planif!$B323)&gt;=VALUE(RIGHT(V$2,1)),INDEX(INDIRECT($A323&amp;"!$X$5:$X$196",TRUE),MATCH(Planif!$B323,INDIRECT($A323&amp;"!$B$5:$B$196",TRUE),0)+RIGHT(V$2,1)-1,1),""),"")</f>
        <v/>
      </c>
      <c r="X323" s="139" t="str">
        <f ca="1">IFERROR(IF(COUNTIF(INDIRECT($A323&amp;"!$B$5:$B$196",TRUE),Planif!$B323)&gt;=VALUE(RIGHT(V$2,1)),INDEX(INDIRECT($A323&amp;"!$Y$5:$Y$196",TRUE),MATCH(Planif!$B323,INDIRECT($A323&amp;"!$B$5:$B$196",TRUE),0)+RIGHT(V$2,1)-1,1),""),"")</f>
        <v/>
      </c>
      <c r="Y323" s="255"/>
      <c r="Z323" s="143"/>
      <c r="AA323" s="21"/>
    </row>
    <row r="324" spans="1:27" s="455" customFormat="1" ht="15" customHeight="1" x14ac:dyDescent="0.2">
      <c r="A324" s="459" t="str">
        <f t="shared" ref="A324:A367" si="37">IFERROR(CHOOSE(MONTH(B324),"Jan_Fev","Jan_Fev","Mars_Avril","Mars_Avril","Mai_Juin","Mai_Juin","Juil_Août","Juil_Août","Sept_Oct","Sept_Oct","Nov_Dec","Nov_Dec"),"")</f>
        <v>Nov_Dec</v>
      </c>
      <c r="B324" s="144">
        <f t="shared" si="36"/>
        <v>44517</v>
      </c>
      <c r="C324" s="145">
        <f t="shared" si="34"/>
        <v>44517</v>
      </c>
      <c r="D324" s="146">
        <f t="shared" si="35"/>
        <v>44517</v>
      </c>
      <c r="E324" s="241" t="str">
        <f t="shared" ref="E324:E367" ca="1" si="38">IFERROR(IF(I324+N324+S324+X324&gt;0, I324+N324+S324+X324,""),"")</f>
        <v/>
      </c>
      <c r="F324" s="34" t="str">
        <f t="shared" ref="F324:F367" ca="1" si="39">IFERROR(IF(H324+M324+R324+W324&gt;0, H324+M324+R324+W324,""),"")</f>
        <v/>
      </c>
      <c r="G324" s="428" t="str">
        <f ca="1">IFERROR(INDEX(INDIRECT($A324&amp;"!$A$5:$A$200",TRUE),MATCH(Planif!$B324,INDIRECT($A324&amp;"!$B$5:$B$200",TRUE),0)+RIGHT(G$2,1)-1,1),"")</f>
        <v/>
      </c>
      <c r="H324" s="148" t="str">
        <f ca="1">IFERROR(INDEX(INDIRECT($A324&amp;"!$X$5:$X$200",TRUE),MATCH(Planif!$B324,INDIRECT($A324&amp;"!$B$5:$B$200",TRUE),0)+RIGHT(G$2,1)-1,1),"")</f>
        <v/>
      </c>
      <c r="I324" s="149" t="str">
        <f ca="1">IFERROR(INDEX(INDIRECT($A324&amp;"!$Y$5:$Y$200",TRUE),MATCH(Planif!$B324,INDIRECT($A324&amp;"!$B$5:$B$200",TRUE),0)+RIGHT(G$2,1)-1,1),"")</f>
        <v/>
      </c>
      <c r="J324" s="256"/>
      <c r="K324" s="150"/>
      <c r="L324" s="428" t="str">
        <f ca="1">IFERROR(IF(COUNTIF(INDIRECT($A324&amp;"!$B$5:$B$196",TRUE),Planif!$B324)&gt;=VALUE(RIGHT(L$2,1)),INDEX(INDIRECT($A324&amp;"!$A$5:$A$196",TRUE),MATCH(Planif!$B324,INDIRECT($A324&amp;"!$B$5:$B$196",TRUE),0)+RIGHT(L$2,1)-1,1),""),"")</f>
        <v/>
      </c>
      <c r="M324" s="151" t="str">
        <f ca="1">IFERROR(IF(COUNTIF(INDIRECT($A324&amp;"!$B$5:$B$196",TRUE),Planif!$B324)&gt;=VALUE(RIGHT(L$2,1)),INDEX(INDIRECT($A324&amp;"!$X$5:$X$196",TRUE),MATCH(Planif!$B324,INDIRECT($A324&amp;"!$B$5:$B$196",TRUE),0)+RIGHT(L$2,1)-1,1),""),"")</f>
        <v/>
      </c>
      <c r="N324" s="149" t="str">
        <f ca="1">IFERROR(IF(COUNTIF(INDIRECT($A324&amp;"!$B$5:$B$196",TRUE),Planif!$B324)&gt;=VALUE(RIGHT(L$2,1)),INDEX(INDIRECT($A324&amp;"!$Y$5:$Y$196",TRUE),MATCH(Planif!$B324,INDIRECT($A324&amp;"!$B$5:$B$196",TRUE),0)+RIGHT(L$2,1)-1,1),""),"")</f>
        <v/>
      </c>
      <c r="O324" s="256"/>
      <c r="P324" s="152"/>
      <c r="Q324" s="147" t="str">
        <f ca="1">IFERROR(IF(COUNTIF(INDIRECT($A324&amp;"!$B$5:$B$196",TRUE),Planif!$B324)&gt;=VALUE(RIGHT(Q$2,1)),INDEX(INDIRECT($A324&amp;"!$A$5:$A$196",TRUE),MATCH(Planif!$B324,INDIRECT($A324&amp;"!$B$5:$B$196",TRUE),0)+RIGHT(Q$2,1)-1,1),""),"")</f>
        <v/>
      </c>
      <c r="R324" s="148" t="str">
        <f ca="1">IFERROR(IF(COUNTIF(INDIRECT($A324&amp;"!$B$5:$B$196",TRUE),Planif!$B324)&gt;=VALUE(RIGHT(Q$2,1)),INDEX(INDIRECT($A324&amp;"!$X$5:$X$196",TRUE),MATCH(Planif!$B324,INDIRECT($A324&amp;"!$B$5:$B$196",TRUE),0)+RIGHT(Q$2,1)-1,1),""),"")</f>
        <v/>
      </c>
      <c r="S324" s="149" t="str">
        <f ca="1">IFERROR(IF(COUNTIF(INDIRECT($A324&amp;"!$B$5:$B$196",TRUE),Planif!$B324)&gt;=VALUE(RIGHT(Q$2,1)),INDEX(INDIRECT($A324&amp;"!$Y$5:$Y$196",TRUE),MATCH(Planif!$B324,INDIRECT($A324&amp;"!$B$5:$B$196",TRUE),0)+RIGHT(Q$2,1)-1,1),""),"")</f>
        <v/>
      </c>
      <c r="T324" s="256"/>
      <c r="U324" s="150"/>
      <c r="V324" s="147" t="str">
        <f ca="1">IFERROR(IF(COUNTIF(INDIRECT($A324&amp;"!$B$5:$B$196",TRUE),Planif!$B324)&gt;=VALUE(RIGHT(V$2,1)),INDEX(INDIRECT($A324&amp;"!$A$5:$A$196",TRUE),MATCH(Planif!$B324,INDIRECT($A324&amp;"!$B$5:$B$196",TRUE),0)+RIGHT(V$2,1)-1,1),""),"")</f>
        <v/>
      </c>
      <c r="W324" s="151" t="str">
        <f ca="1">IFERROR(IF(COUNTIF(INDIRECT($A324&amp;"!$B$5:$B$196",TRUE),Planif!$B324)&gt;=VALUE(RIGHT(V$2,1)),INDEX(INDIRECT($A324&amp;"!$X$5:$X$196",TRUE),MATCH(Planif!$B324,INDIRECT($A324&amp;"!$B$5:$B$196",TRUE),0)+RIGHT(V$2,1)-1,1),""),"")</f>
        <v/>
      </c>
      <c r="X324" s="149" t="str">
        <f ca="1">IFERROR(IF(COUNTIF(INDIRECT($A324&amp;"!$B$5:$B$196",TRUE),Planif!$B324)&gt;=VALUE(RIGHT(V$2,1)),INDEX(INDIRECT($A324&amp;"!$Y$5:$Y$196",TRUE),MATCH(Planif!$B324,INDIRECT($A324&amp;"!$B$5:$B$196",TRUE),0)+RIGHT(V$2,1)-1,1),""),"")</f>
        <v/>
      </c>
      <c r="Y324" s="256"/>
      <c r="Z324" s="153"/>
      <c r="AA324" s="21"/>
    </row>
    <row r="325" spans="1:27" s="455" customFormat="1" ht="15" customHeight="1" x14ac:dyDescent="0.2">
      <c r="A325" s="459" t="str">
        <f t="shared" si="37"/>
        <v>Nov_Dec</v>
      </c>
      <c r="B325" s="144">
        <f t="shared" si="36"/>
        <v>44518</v>
      </c>
      <c r="C325" s="145">
        <f t="shared" si="34"/>
        <v>44518</v>
      </c>
      <c r="D325" s="146">
        <f t="shared" si="35"/>
        <v>44518</v>
      </c>
      <c r="E325" s="240" t="str">
        <f t="shared" ca="1" si="38"/>
        <v/>
      </c>
      <c r="F325" s="33" t="str">
        <f t="shared" ca="1" si="39"/>
        <v/>
      </c>
      <c r="G325" s="427" t="str">
        <f ca="1">IFERROR(INDEX(INDIRECT($A325&amp;"!$A$5:$A$200",TRUE),MATCH(Planif!$B325,INDIRECT($A325&amp;"!$B$5:$B$200",TRUE),0)+RIGHT(G$2,1)-1,1),"")</f>
        <v/>
      </c>
      <c r="H325" s="138" t="str">
        <f ca="1">IFERROR(INDEX(INDIRECT($A325&amp;"!$X$5:$X$200",TRUE),MATCH(Planif!$B325,INDIRECT($A325&amp;"!$B$5:$B$200",TRUE),0)+RIGHT(G$2,1)-1,1),"")</f>
        <v/>
      </c>
      <c r="I325" s="139" t="str">
        <f ca="1">IFERROR(INDEX(INDIRECT($A325&amp;"!$Y$5:$Y$200",TRUE),MATCH(Planif!$B325,INDIRECT($A325&amp;"!$B$5:$B$200",TRUE),0)+RIGHT(G$2,1)-1,1),"")</f>
        <v/>
      </c>
      <c r="J325" s="255"/>
      <c r="K325" s="140"/>
      <c r="L325" s="427" t="str">
        <f ca="1">IFERROR(IF(COUNTIF(INDIRECT($A325&amp;"!$B$5:$B$196",TRUE),Planif!$B325)&gt;=VALUE(RIGHT(L$2,1)),INDEX(INDIRECT($A325&amp;"!$A$5:$A$196",TRUE),MATCH(Planif!$B325,INDIRECT($A325&amp;"!$B$5:$B$196",TRUE),0)+RIGHT(L$2,1)-1,1),""),"")</f>
        <v/>
      </c>
      <c r="M325" s="141" t="str">
        <f ca="1">IFERROR(IF(COUNTIF(INDIRECT($A325&amp;"!$B$5:$B$196",TRUE),Planif!$B325)&gt;=VALUE(RIGHT(L$2,1)),INDEX(INDIRECT($A325&amp;"!$X$5:$X$196",TRUE),MATCH(Planif!$B325,INDIRECT($A325&amp;"!$B$5:$B$196",TRUE),0)+RIGHT(L$2,1)-1,1),""),"")</f>
        <v/>
      </c>
      <c r="N325" s="139" t="str">
        <f ca="1">IFERROR(IF(COUNTIF(INDIRECT($A325&amp;"!$B$5:$B$196",TRUE),Planif!$B325)&gt;=VALUE(RIGHT(L$2,1)),INDEX(INDIRECT($A325&amp;"!$Y$5:$Y$196",TRUE),MATCH(Planif!$B325,INDIRECT($A325&amp;"!$B$5:$B$196",TRUE),0)+RIGHT(L$2,1)-1,1),""),"")</f>
        <v/>
      </c>
      <c r="O325" s="255"/>
      <c r="P325" s="142"/>
      <c r="Q325" s="137" t="str">
        <f ca="1">IFERROR(IF(COUNTIF(INDIRECT($A325&amp;"!$B$5:$B$196",TRUE),Planif!$B325)&gt;=VALUE(RIGHT(Q$2,1)),INDEX(INDIRECT($A325&amp;"!$A$5:$A$196",TRUE),MATCH(Planif!$B325,INDIRECT($A325&amp;"!$B$5:$B$196",TRUE),0)+RIGHT(Q$2,1)-1,1),""),"")</f>
        <v/>
      </c>
      <c r="R325" s="138" t="str">
        <f ca="1">IFERROR(IF(COUNTIF(INDIRECT($A325&amp;"!$B$5:$B$196",TRUE),Planif!$B325)&gt;=VALUE(RIGHT(Q$2,1)),INDEX(INDIRECT($A325&amp;"!$X$5:$X$196",TRUE),MATCH(Planif!$B325,INDIRECT($A325&amp;"!$B$5:$B$196",TRUE),0)+RIGHT(Q$2,1)-1,1),""),"")</f>
        <v/>
      </c>
      <c r="S325" s="139" t="str">
        <f ca="1">IFERROR(IF(COUNTIF(INDIRECT($A325&amp;"!$B$5:$B$196",TRUE),Planif!$B325)&gt;=VALUE(RIGHT(Q$2,1)),INDEX(INDIRECT($A325&amp;"!$Y$5:$Y$196",TRUE),MATCH(Planif!$B325,INDIRECT($A325&amp;"!$B$5:$B$196",TRUE),0)+RIGHT(Q$2,1)-1,1),""),"")</f>
        <v/>
      </c>
      <c r="T325" s="255"/>
      <c r="U325" s="140"/>
      <c r="V325" s="137" t="str">
        <f ca="1">IFERROR(IF(COUNTIF(INDIRECT($A325&amp;"!$B$5:$B$196",TRUE),Planif!$B325)&gt;=VALUE(RIGHT(V$2,1)),INDEX(INDIRECT($A325&amp;"!$A$5:$A$196",TRUE),MATCH(Planif!$B325,INDIRECT($A325&amp;"!$B$5:$B$196",TRUE),0)+RIGHT(V$2,1)-1,1),""),"")</f>
        <v/>
      </c>
      <c r="W325" s="141" t="str">
        <f ca="1">IFERROR(IF(COUNTIF(INDIRECT($A325&amp;"!$B$5:$B$196",TRUE),Planif!$B325)&gt;=VALUE(RIGHT(V$2,1)),INDEX(INDIRECT($A325&amp;"!$X$5:$X$196",TRUE),MATCH(Planif!$B325,INDIRECT($A325&amp;"!$B$5:$B$196",TRUE),0)+RIGHT(V$2,1)-1,1),""),"")</f>
        <v/>
      </c>
      <c r="X325" s="139" t="str">
        <f ca="1">IFERROR(IF(COUNTIF(INDIRECT($A325&amp;"!$B$5:$B$196",TRUE),Planif!$B325)&gt;=VALUE(RIGHT(V$2,1)),INDEX(INDIRECT($A325&amp;"!$Y$5:$Y$196",TRUE),MATCH(Planif!$B325,INDIRECT($A325&amp;"!$B$5:$B$196",TRUE),0)+RIGHT(V$2,1)-1,1),""),"")</f>
        <v/>
      </c>
      <c r="Y325" s="255"/>
      <c r="Z325" s="143"/>
      <c r="AA325" s="21"/>
    </row>
    <row r="326" spans="1:27" s="455" customFormat="1" ht="15" customHeight="1" x14ac:dyDescent="0.2">
      <c r="A326" s="459" t="str">
        <f t="shared" si="37"/>
        <v>Nov_Dec</v>
      </c>
      <c r="B326" s="144">
        <f t="shared" si="36"/>
        <v>44519</v>
      </c>
      <c r="C326" s="145">
        <f t="shared" si="34"/>
        <v>44519</v>
      </c>
      <c r="D326" s="146">
        <f t="shared" si="35"/>
        <v>44519</v>
      </c>
      <c r="E326" s="241" t="str">
        <f t="shared" ca="1" si="38"/>
        <v/>
      </c>
      <c r="F326" s="34" t="str">
        <f t="shared" ca="1" si="39"/>
        <v/>
      </c>
      <c r="G326" s="428" t="str">
        <f ca="1">IFERROR(INDEX(INDIRECT($A326&amp;"!$A$5:$A$200",TRUE),MATCH(Planif!$B326,INDIRECT($A326&amp;"!$B$5:$B$200",TRUE),0)+RIGHT(G$2,1)-1,1),"")</f>
        <v>Foulées automnales de Meyrin</v>
      </c>
      <c r="H326" s="148">
        <f ca="1">IFERROR(INDEX(INDIRECT($A326&amp;"!$X$5:$X$200",TRUE),MATCH(Planif!$B326,INDIRECT($A326&amp;"!$B$5:$B$200",TRUE),0)+RIGHT(G$2,1)-1,1),"")</f>
        <v>0</v>
      </c>
      <c r="I326" s="149">
        <f ca="1">IFERROR(INDEX(INDIRECT($A326&amp;"!$Y$5:$Y$200",TRUE),MATCH(Planif!$B326,INDIRECT($A326&amp;"!$B$5:$B$200",TRUE),0)+RIGHT(G$2,1)-1,1),"")</f>
        <v>0</v>
      </c>
      <c r="J326" s="256"/>
      <c r="K326" s="150"/>
      <c r="L326" s="428" t="str">
        <f ca="1">IFERROR(IF(COUNTIF(INDIRECT($A326&amp;"!$B$5:$B$196",TRUE),Planif!$B326)&gt;=VALUE(RIGHT(L$2,1)),INDEX(INDIRECT($A326&amp;"!$A$5:$A$196",TRUE),MATCH(Planif!$B326,INDIRECT($A326&amp;"!$B$5:$B$196",TRUE),0)+RIGHT(L$2,1)-1,1),""),"")</f>
        <v/>
      </c>
      <c r="M326" s="151" t="str">
        <f ca="1">IFERROR(IF(COUNTIF(INDIRECT($A326&amp;"!$B$5:$B$196",TRUE),Planif!$B326)&gt;=VALUE(RIGHT(L$2,1)),INDEX(INDIRECT($A326&amp;"!$X$5:$X$196",TRUE),MATCH(Planif!$B326,INDIRECT($A326&amp;"!$B$5:$B$196",TRUE),0)+RIGHT(L$2,1)-1,1),""),"")</f>
        <v/>
      </c>
      <c r="N326" s="149" t="str">
        <f ca="1">IFERROR(IF(COUNTIF(INDIRECT($A326&amp;"!$B$5:$B$196",TRUE),Planif!$B326)&gt;=VALUE(RIGHT(L$2,1)),INDEX(INDIRECT($A326&amp;"!$Y$5:$Y$196",TRUE),MATCH(Planif!$B326,INDIRECT($A326&amp;"!$B$5:$B$196",TRUE),0)+RIGHT(L$2,1)-1,1),""),"")</f>
        <v/>
      </c>
      <c r="O326" s="256"/>
      <c r="P326" s="152"/>
      <c r="Q326" s="147" t="str">
        <f ca="1">IFERROR(IF(COUNTIF(INDIRECT($A326&amp;"!$B$5:$B$196",TRUE),Planif!$B326)&gt;=VALUE(RIGHT(Q$2,1)),INDEX(INDIRECT($A326&amp;"!$A$5:$A$196",TRUE),MATCH(Planif!$B326,INDIRECT($A326&amp;"!$B$5:$B$196",TRUE),0)+RIGHT(Q$2,1)-1,1),""),"")</f>
        <v/>
      </c>
      <c r="R326" s="148" t="str">
        <f ca="1">IFERROR(IF(COUNTIF(INDIRECT($A326&amp;"!$B$5:$B$196",TRUE),Planif!$B326)&gt;=VALUE(RIGHT(Q$2,1)),INDEX(INDIRECT($A326&amp;"!$X$5:$X$196",TRUE),MATCH(Planif!$B326,INDIRECT($A326&amp;"!$B$5:$B$196",TRUE),0)+RIGHT(Q$2,1)-1,1),""),"")</f>
        <v/>
      </c>
      <c r="S326" s="149" t="str">
        <f ca="1">IFERROR(IF(COUNTIF(INDIRECT($A326&amp;"!$B$5:$B$196",TRUE),Planif!$B326)&gt;=VALUE(RIGHT(Q$2,1)),INDEX(INDIRECT($A326&amp;"!$Y$5:$Y$196",TRUE),MATCH(Planif!$B326,INDIRECT($A326&amp;"!$B$5:$B$196",TRUE),0)+RIGHT(Q$2,1)-1,1),""),"")</f>
        <v/>
      </c>
      <c r="T326" s="256"/>
      <c r="U326" s="150"/>
      <c r="V326" s="147" t="str">
        <f ca="1">IFERROR(IF(COUNTIF(INDIRECT($A326&amp;"!$B$5:$B$196",TRUE),Planif!$B326)&gt;=VALUE(RIGHT(V$2,1)),INDEX(INDIRECT($A326&amp;"!$A$5:$A$196",TRUE),MATCH(Planif!$B326,INDIRECT($A326&amp;"!$B$5:$B$196",TRUE),0)+RIGHT(V$2,1)-1,1),""),"")</f>
        <v/>
      </c>
      <c r="W326" s="151" t="str">
        <f ca="1">IFERROR(IF(COUNTIF(INDIRECT($A326&amp;"!$B$5:$B$196",TRUE),Planif!$B326)&gt;=VALUE(RIGHT(V$2,1)),INDEX(INDIRECT($A326&amp;"!$X$5:$X$196",TRUE),MATCH(Planif!$B326,INDIRECT($A326&amp;"!$B$5:$B$196",TRUE),0)+RIGHT(V$2,1)-1,1),""),"")</f>
        <v/>
      </c>
      <c r="X326" s="149" t="str">
        <f ca="1">IFERROR(IF(COUNTIF(INDIRECT($A326&amp;"!$B$5:$B$196",TRUE),Planif!$B326)&gt;=VALUE(RIGHT(V$2,1)),INDEX(INDIRECT($A326&amp;"!$Y$5:$Y$196",TRUE),MATCH(Planif!$B326,INDIRECT($A326&amp;"!$B$5:$B$196",TRUE),0)+RIGHT(V$2,1)-1,1),""),"")</f>
        <v/>
      </c>
      <c r="Y326" s="256"/>
      <c r="Z326" s="153"/>
      <c r="AA326" s="21"/>
    </row>
    <row r="327" spans="1:27" s="455" customFormat="1" ht="15" customHeight="1" x14ac:dyDescent="0.2">
      <c r="A327" s="459" t="str">
        <f t="shared" si="37"/>
        <v>Nov_Dec</v>
      </c>
      <c r="B327" s="144">
        <f t="shared" si="36"/>
        <v>44520</v>
      </c>
      <c r="C327" s="145">
        <f t="shared" si="34"/>
        <v>44520</v>
      </c>
      <c r="D327" s="146">
        <f t="shared" si="35"/>
        <v>44520</v>
      </c>
      <c r="E327" s="240" t="str">
        <f t="shared" ca="1" si="38"/>
        <v/>
      </c>
      <c r="F327" s="33" t="str">
        <f t="shared" ca="1" si="39"/>
        <v/>
      </c>
      <c r="G327" s="275" t="str">
        <f ca="1">IFERROR(INDEX(INDIRECT($A327&amp;"!$A$5:$A$200",TRUE),MATCH(Planif!$B327,INDIRECT($A327&amp;"!$B$5:$B$200",TRUE),0)+RIGHT(G$2,1)-1,1),"")</f>
        <v/>
      </c>
      <c r="H327" s="138" t="str">
        <f ca="1">IFERROR(INDEX(INDIRECT($A327&amp;"!$X$5:$X$200",TRUE),MATCH(Planif!$B327,INDIRECT($A327&amp;"!$B$5:$B$200",TRUE),0)+RIGHT(G$2,1)-1,1),"")</f>
        <v/>
      </c>
      <c r="I327" s="139" t="str">
        <f ca="1">IFERROR(INDEX(INDIRECT($A327&amp;"!$Y$5:$Y$200",TRUE),MATCH(Planif!$B327,INDIRECT($A327&amp;"!$B$5:$B$200",TRUE),0)+RIGHT(G$2,1)-1,1),"")</f>
        <v/>
      </c>
      <c r="J327" s="255"/>
      <c r="K327" s="140"/>
      <c r="L327" s="427" t="str">
        <f ca="1">IFERROR(IF(COUNTIF(INDIRECT($A327&amp;"!$B$5:$B$196",TRUE),Planif!$B327)&gt;=VALUE(RIGHT(L$2,1)),INDEX(INDIRECT($A327&amp;"!$A$5:$A$196",TRUE),MATCH(Planif!$B327,INDIRECT($A327&amp;"!$B$5:$B$196",TRUE),0)+RIGHT(L$2,1)-1,1),""),"")</f>
        <v/>
      </c>
      <c r="M327" s="141" t="str">
        <f ca="1">IFERROR(IF(COUNTIF(INDIRECT($A327&amp;"!$B$5:$B$196",TRUE),Planif!$B327)&gt;=VALUE(RIGHT(L$2,1)),INDEX(INDIRECT($A327&amp;"!$X$5:$X$196",TRUE),MATCH(Planif!$B327,INDIRECT($A327&amp;"!$B$5:$B$196",TRUE),0)+RIGHT(L$2,1)-1,1),""),"")</f>
        <v/>
      </c>
      <c r="N327" s="139" t="str">
        <f ca="1">IFERROR(IF(COUNTIF(INDIRECT($A327&amp;"!$B$5:$B$196",TRUE),Planif!$B327)&gt;=VALUE(RIGHT(L$2,1)),INDEX(INDIRECT($A327&amp;"!$Y$5:$Y$196",TRUE),MATCH(Planif!$B327,INDIRECT($A327&amp;"!$B$5:$B$196",TRUE),0)+RIGHT(L$2,1)-1,1),""),"")</f>
        <v/>
      </c>
      <c r="O327" s="255"/>
      <c r="P327" s="142"/>
      <c r="Q327" s="137" t="str">
        <f ca="1">IFERROR(IF(COUNTIF(INDIRECT($A327&amp;"!$B$5:$B$196",TRUE),Planif!$B327)&gt;=VALUE(RIGHT(Q$2,1)),INDEX(INDIRECT($A327&amp;"!$A$5:$A$196",TRUE),MATCH(Planif!$B327,INDIRECT($A327&amp;"!$B$5:$B$196",TRUE),0)+RIGHT(Q$2,1)-1,1),""),"")</f>
        <v/>
      </c>
      <c r="R327" s="138" t="str">
        <f ca="1">IFERROR(IF(COUNTIF(INDIRECT($A327&amp;"!$B$5:$B$196",TRUE),Planif!$B327)&gt;=VALUE(RIGHT(Q$2,1)),INDEX(INDIRECT($A327&amp;"!$X$5:$X$196",TRUE),MATCH(Planif!$B327,INDIRECT($A327&amp;"!$B$5:$B$196",TRUE),0)+RIGHT(Q$2,1)-1,1),""),"")</f>
        <v/>
      </c>
      <c r="S327" s="139" t="str">
        <f ca="1">IFERROR(IF(COUNTIF(INDIRECT($A327&amp;"!$B$5:$B$196",TRUE),Planif!$B327)&gt;=VALUE(RIGHT(Q$2,1)),INDEX(INDIRECT($A327&amp;"!$Y$5:$Y$196",TRUE),MATCH(Planif!$B327,INDIRECT($A327&amp;"!$B$5:$B$196",TRUE),0)+RIGHT(Q$2,1)-1,1),""),"")</f>
        <v/>
      </c>
      <c r="T327" s="255"/>
      <c r="U327" s="140"/>
      <c r="V327" s="137" t="str">
        <f ca="1">IFERROR(IF(COUNTIF(INDIRECT($A327&amp;"!$B$5:$B$196",TRUE),Planif!$B327)&gt;=VALUE(RIGHT(V$2,1)),INDEX(INDIRECT($A327&amp;"!$A$5:$A$196",TRUE),MATCH(Planif!$B327,INDIRECT($A327&amp;"!$B$5:$B$196",TRUE),0)+RIGHT(V$2,1)-1,1),""),"")</f>
        <v/>
      </c>
      <c r="W327" s="141" t="str">
        <f ca="1">IFERROR(IF(COUNTIF(INDIRECT($A327&amp;"!$B$5:$B$196",TRUE),Planif!$B327)&gt;=VALUE(RIGHT(V$2,1)),INDEX(INDIRECT($A327&amp;"!$X$5:$X$196",TRUE),MATCH(Planif!$B327,INDIRECT($A327&amp;"!$B$5:$B$196",TRUE),0)+RIGHT(V$2,1)-1,1),""),"")</f>
        <v/>
      </c>
      <c r="X327" s="139" t="str">
        <f ca="1">IFERROR(IF(COUNTIF(INDIRECT($A327&amp;"!$B$5:$B$196",TRUE),Planif!$B327)&gt;=VALUE(RIGHT(V$2,1)),INDEX(INDIRECT($A327&amp;"!$Y$5:$Y$196",TRUE),MATCH(Planif!$B327,INDIRECT($A327&amp;"!$B$5:$B$196",TRUE),0)+RIGHT(V$2,1)-1,1),""),"")</f>
        <v/>
      </c>
      <c r="Y327" s="255"/>
      <c r="Z327" s="143"/>
      <c r="AA327" s="21"/>
    </row>
    <row r="328" spans="1:27" s="455" customFormat="1" ht="15" customHeight="1" x14ac:dyDescent="0.2">
      <c r="A328" s="459" t="str">
        <f t="shared" si="37"/>
        <v>Nov_Dec</v>
      </c>
      <c r="B328" s="144">
        <f t="shared" si="36"/>
        <v>44521</v>
      </c>
      <c r="C328" s="145">
        <f t="shared" si="34"/>
        <v>44521</v>
      </c>
      <c r="D328" s="146">
        <f t="shared" si="35"/>
        <v>44521</v>
      </c>
      <c r="E328" s="241" t="str">
        <f t="shared" ca="1" si="38"/>
        <v/>
      </c>
      <c r="F328" s="34" t="str">
        <f t="shared" ca="1" si="39"/>
        <v/>
      </c>
      <c r="G328" s="428" t="str">
        <f ca="1">IFERROR(INDEX(INDIRECT($A328&amp;"!$A$5:$A$200",TRUE),MATCH(Planif!$B328,INDIRECT($A328&amp;"!$B$5:$B$200",TRUE),0)+RIGHT(G$2,1)-1,1),"")</f>
        <v/>
      </c>
      <c r="H328" s="148" t="str">
        <f ca="1">IFERROR(INDEX(INDIRECT($A328&amp;"!$X$5:$X$200",TRUE),MATCH(Planif!$B328,INDIRECT($A328&amp;"!$B$5:$B$200",TRUE),0)+RIGHT(G$2,1)-1,1),"")</f>
        <v/>
      </c>
      <c r="I328" s="149" t="str">
        <f ca="1">IFERROR(INDEX(INDIRECT($A328&amp;"!$Y$5:$Y$200",TRUE),MATCH(Planif!$B328,INDIRECT($A328&amp;"!$B$5:$B$200",TRUE),0)+RIGHT(G$2,1)-1,1),"")</f>
        <v/>
      </c>
      <c r="J328" s="256"/>
      <c r="K328" s="150"/>
      <c r="L328" s="428" t="str">
        <f ca="1">IFERROR(IF(COUNTIF(INDIRECT($A328&amp;"!$B$5:$B$196",TRUE),Planif!$B328)&gt;=VALUE(RIGHT(L$2,1)),INDEX(INDIRECT($A328&amp;"!$A$5:$A$196",TRUE),MATCH(Planif!$B328,INDIRECT($A328&amp;"!$B$5:$B$196",TRUE),0)+RIGHT(L$2,1)-1,1),""),"")</f>
        <v/>
      </c>
      <c r="M328" s="151" t="str">
        <f ca="1">IFERROR(IF(COUNTIF(INDIRECT($A328&amp;"!$B$5:$B$196",TRUE),Planif!$B328)&gt;=VALUE(RIGHT(L$2,1)),INDEX(INDIRECT($A328&amp;"!$X$5:$X$196",TRUE),MATCH(Planif!$B328,INDIRECT($A328&amp;"!$B$5:$B$196",TRUE),0)+RIGHT(L$2,1)-1,1),""),"")</f>
        <v/>
      </c>
      <c r="N328" s="149" t="str">
        <f ca="1">IFERROR(IF(COUNTIF(INDIRECT($A328&amp;"!$B$5:$B$196",TRUE),Planif!$B328)&gt;=VALUE(RIGHT(L$2,1)),INDEX(INDIRECT($A328&amp;"!$Y$5:$Y$196",TRUE),MATCH(Planif!$B328,INDIRECT($A328&amp;"!$B$5:$B$196",TRUE),0)+RIGHT(L$2,1)-1,1),""),"")</f>
        <v/>
      </c>
      <c r="O328" s="256"/>
      <c r="P328" s="152"/>
      <c r="Q328" s="147" t="str">
        <f ca="1">IFERROR(IF(COUNTIF(INDIRECT($A328&amp;"!$B$5:$B$196",TRUE),Planif!$B328)&gt;=VALUE(RIGHT(Q$2,1)),INDEX(INDIRECT($A328&amp;"!$A$5:$A$196",TRUE),MATCH(Planif!$B328,INDIRECT($A328&amp;"!$B$5:$B$196",TRUE),0)+RIGHT(Q$2,1)-1,1),""),"")</f>
        <v/>
      </c>
      <c r="R328" s="148" t="str">
        <f ca="1">IFERROR(IF(COUNTIF(INDIRECT($A328&amp;"!$B$5:$B$196",TRUE),Planif!$B328)&gt;=VALUE(RIGHT(Q$2,1)),INDEX(INDIRECT($A328&amp;"!$X$5:$X$196",TRUE),MATCH(Planif!$B328,INDIRECT($A328&amp;"!$B$5:$B$196",TRUE),0)+RIGHT(Q$2,1)-1,1),""),"")</f>
        <v/>
      </c>
      <c r="S328" s="149" t="str">
        <f ca="1">IFERROR(IF(COUNTIF(INDIRECT($A328&amp;"!$B$5:$B$196",TRUE),Planif!$B328)&gt;=VALUE(RIGHT(Q$2,1)),INDEX(INDIRECT($A328&amp;"!$Y$5:$Y$196",TRUE),MATCH(Planif!$B328,INDIRECT($A328&amp;"!$B$5:$B$196",TRUE),0)+RIGHT(Q$2,1)-1,1),""),"")</f>
        <v/>
      </c>
      <c r="T328" s="256"/>
      <c r="U328" s="150"/>
      <c r="V328" s="147" t="str">
        <f ca="1">IFERROR(IF(COUNTIF(INDIRECT($A328&amp;"!$B$5:$B$196",TRUE),Planif!$B328)&gt;=VALUE(RIGHT(V$2,1)),INDEX(INDIRECT($A328&amp;"!$A$5:$A$196",TRUE),MATCH(Planif!$B328,INDIRECT($A328&amp;"!$B$5:$B$196",TRUE),0)+RIGHT(V$2,1)-1,1),""),"")</f>
        <v/>
      </c>
      <c r="W328" s="151" t="str">
        <f ca="1">IFERROR(IF(COUNTIF(INDIRECT($A328&amp;"!$B$5:$B$196",TRUE),Planif!$B328)&gt;=VALUE(RIGHT(V$2,1)),INDEX(INDIRECT($A328&amp;"!$X$5:$X$196",TRUE),MATCH(Planif!$B328,INDIRECT($A328&amp;"!$B$5:$B$196",TRUE),0)+RIGHT(V$2,1)-1,1),""),"")</f>
        <v/>
      </c>
      <c r="X328" s="149" t="str">
        <f ca="1">IFERROR(IF(COUNTIF(INDIRECT($A328&amp;"!$B$5:$B$196",TRUE),Planif!$B328)&gt;=VALUE(RIGHT(V$2,1)),INDEX(INDIRECT($A328&amp;"!$Y$5:$Y$196",TRUE),MATCH(Planif!$B328,INDIRECT($A328&amp;"!$B$5:$B$196",TRUE),0)+RIGHT(V$2,1)-1,1),""),"")</f>
        <v/>
      </c>
      <c r="Y328" s="256"/>
      <c r="Z328" s="153"/>
      <c r="AA328" s="21"/>
    </row>
    <row r="329" spans="1:27" s="455" customFormat="1" ht="15" customHeight="1" x14ac:dyDescent="0.2">
      <c r="A329" s="459" t="str">
        <f t="shared" si="37"/>
        <v>Nov_Dec</v>
      </c>
      <c r="B329" s="144">
        <f t="shared" si="36"/>
        <v>44522</v>
      </c>
      <c r="C329" s="145">
        <f t="shared" si="34"/>
        <v>44522</v>
      </c>
      <c r="D329" s="146">
        <f t="shared" si="35"/>
        <v>44522</v>
      </c>
      <c r="E329" s="240" t="str">
        <f t="shared" ca="1" si="38"/>
        <v/>
      </c>
      <c r="F329" s="33" t="str">
        <f t="shared" ca="1" si="39"/>
        <v/>
      </c>
      <c r="G329" s="427" t="str">
        <f ca="1">IFERROR(INDEX(INDIRECT($A329&amp;"!$A$5:$A$200",TRUE),MATCH(Planif!$B329,INDIRECT($A329&amp;"!$B$5:$B$200",TRUE),0)+RIGHT(G$2,1)-1,1),"")</f>
        <v/>
      </c>
      <c r="H329" s="138" t="str">
        <f ca="1">IFERROR(INDEX(INDIRECT($A329&amp;"!$X$5:$X$200",TRUE),MATCH(Planif!$B329,INDIRECT($A329&amp;"!$B$5:$B$200",TRUE),0)+RIGHT(G$2,1)-1,1),"")</f>
        <v/>
      </c>
      <c r="I329" s="139" t="str">
        <f ca="1">IFERROR(INDEX(INDIRECT($A329&amp;"!$Y$5:$Y$200",TRUE),MATCH(Planif!$B329,INDIRECT($A329&amp;"!$B$5:$B$200",TRUE),0)+RIGHT(G$2,1)-1,1),"")</f>
        <v/>
      </c>
      <c r="J329" s="255"/>
      <c r="K329" s="140"/>
      <c r="L329" s="427" t="str">
        <f ca="1">IFERROR(IF(COUNTIF(INDIRECT($A329&amp;"!$B$5:$B$196",TRUE),Planif!$B329)&gt;=VALUE(RIGHT(L$2,1)),INDEX(INDIRECT($A329&amp;"!$A$5:$A$196",TRUE),MATCH(Planif!$B329,INDIRECT($A329&amp;"!$B$5:$B$196",TRUE),0)+RIGHT(L$2,1)-1,1),""),"")</f>
        <v/>
      </c>
      <c r="M329" s="141" t="str">
        <f ca="1">IFERROR(IF(COUNTIF(INDIRECT($A329&amp;"!$B$5:$B$196",TRUE),Planif!$B329)&gt;=VALUE(RIGHT(L$2,1)),INDEX(INDIRECT($A329&amp;"!$X$5:$X$196",TRUE),MATCH(Planif!$B329,INDIRECT($A329&amp;"!$B$5:$B$196",TRUE),0)+RIGHT(L$2,1)-1,1),""),"")</f>
        <v/>
      </c>
      <c r="N329" s="139" t="str">
        <f ca="1">IFERROR(IF(COUNTIF(INDIRECT($A329&amp;"!$B$5:$B$196",TRUE),Planif!$B329)&gt;=VALUE(RIGHT(L$2,1)),INDEX(INDIRECT($A329&amp;"!$Y$5:$Y$196",TRUE),MATCH(Planif!$B329,INDIRECT($A329&amp;"!$B$5:$B$196",TRUE),0)+RIGHT(L$2,1)-1,1),""),"")</f>
        <v/>
      </c>
      <c r="O329" s="255"/>
      <c r="P329" s="142"/>
      <c r="Q329" s="137" t="str">
        <f ca="1">IFERROR(IF(COUNTIF(INDIRECT($A329&amp;"!$B$5:$B$196",TRUE),Planif!$B329)&gt;=VALUE(RIGHT(Q$2,1)),INDEX(INDIRECT($A329&amp;"!$A$5:$A$196",TRUE),MATCH(Planif!$B329,INDIRECT($A329&amp;"!$B$5:$B$196",TRUE),0)+RIGHT(Q$2,1)-1,1),""),"")</f>
        <v/>
      </c>
      <c r="R329" s="138" t="str">
        <f ca="1">IFERROR(IF(COUNTIF(INDIRECT($A329&amp;"!$B$5:$B$196",TRUE),Planif!$B329)&gt;=VALUE(RIGHT(Q$2,1)),INDEX(INDIRECT($A329&amp;"!$X$5:$X$196",TRUE),MATCH(Planif!$B329,INDIRECT($A329&amp;"!$B$5:$B$196",TRUE),0)+RIGHT(Q$2,1)-1,1),""),"")</f>
        <v/>
      </c>
      <c r="S329" s="139" t="str">
        <f ca="1">IFERROR(IF(COUNTIF(INDIRECT($A329&amp;"!$B$5:$B$196",TRUE),Planif!$B329)&gt;=VALUE(RIGHT(Q$2,1)),INDEX(INDIRECT($A329&amp;"!$Y$5:$Y$196",TRUE),MATCH(Planif!$B329,INDIRECT($A329&amp;"!$B$5:$B$196",TRUE),0)+RIGHT(Q$2,1)-1,1),""),"")</f>
        <v/>
      </c>
      <c r="T329" s="255"/>
      <c r="U329" s="140"/>
      <c r="V329" s="137" t="str">
        <f ca="1">IFERROR(IF(COUNTIF(INDIRECT($A329&amp;"!$B$5:$B$196",TRUE),Planif!$B329)&gt;=VALUE(RIGHT(V$2,1)),INDEX(INDIRECT($A329&amp;"!$A$5:$A$196",TRUE),MATCH(Planif!$B329,INDIRECT($A329&amp;"!$B$5:$B$196",TRUE),0)+RIGHT(V$2,1)-1,1),""),"")</f>
        <v/>
      </c>
      <c r="W329" s="141" t="str">
        <f ca="1">IFERROR(IF(COUNTIF(INDIRECT($A329&amp;"!$B$5:$B$196",TRUE),Planif!$B329)&gt;=VALUE(RIGHT(V$2,1)),INDEX(INDIRECT($A329&amp;"!$X$5:$X$196",TRUE),MATCH(Planif!$B329,INDIRECT($A329&amp;"!$B$5:$B$196",TRUE),0)+RIGHT(V$2,1)-1,1),""),"")</f>
        <v/>
      </c>
      <c r="X329" s="139" t="str">
        <f ca="1">IFERROR(IF(COUNTIF(INDIRECT($A329&amp;"!$B$5:$B$196",TRUE),Planif!$B329)&gt;=VALUE(RIGHT(V$2,1)),INDEX(INDIRECT($A329&amp;"!$Y$5:$Y$196",TRUE),MATCH(Planif!$B329,INDIRECT($A329&amp;"!$B$5:$B$196",TRUE),0)+RIGHT(V$2,1)-1,1),""),"")</f>
        <v/>
      </c>
      <c r="Y329" s="255"/>
      <c r="Z329" s="143"/>
      <c r="AA329" s="21"/>
    </row>
    <row r="330" spans="1:27" s="455" customFormat="1" ht="15" customHeight="1" x14ac:dyDescent="0.2">
      <c r="A330" s="459" t="str">
        <f t="shared" si="37"/>
        <v>Nov_Dec</v>
      </c>
      <c r="B330" s="144">
        <f t="shared" si="36"/>
        <v>44523</v>
      </c>
      <c r="C330" s="145">
        <f t="shared" si="34"/>
        <v>44523</v>
      </c>
      <c r="D330" s="146">
        <f t="shared" si="35"/>
        <v>44523</v>
      </c>
      <c r="E330" s="241" t="str">
        <f t="shared" ca="1" si="38"/>
        <v/>
      </c>
      <c r="F330" s="34" t="str">
        <f t="shared" ca="1" si="39"/>
        <v/>
      </c>
      <c r="G330" s="429" t="str">
        <f ca="1">IFERROR(INDEX(INDIRECT($A330&amp;"!$A$5:$A$200",TRUE),MATCH(Planif!$B330,INDIRECT($A330&amp;"!$B$5:$B$200",TRUE),0)+RIGHT(G$2,1)-1,1),"")</f>
        <v/>
      </c>
      <c r="H330" s="148" t="str">
        <f ca="1">IFERROR(INDEX(INDIRECT($A330&amp;"!$X$5:$X$200",TRUE),MATCH(Planif!$B330,INDIRECT($A330&amp;"!$B$5:$B$200",TRUE),0)+RIGHT(G$2,1)-1,1),"")</f>
        <v/>
      </c>
      <c r="I330" s="149" t="str">
        <f ca="1">IFERROR(INDEX(INDIRECT($A330&amp;"!$Y$5:$Y$200",TRUE),MATCH(Planif!$B330,INDIRECT($A330&amp;"!$B$5:$B$200",TRUE),0)+RIGHT(G$2,1)-1,1),"")</f>
        <v/>
      </c>
      <c r="J330" s="256"/>
      <c r="K330" s="150"/>
      <c r="L330" s="428" t="str">
        <f ca="1">IFERROR(IF(COUNTIF(INDIRECT($A330&amp;"!$B$5:$B$196",TRUE),Planif!$B330)&gt;=VALUE(RIGHT(L$2,1)),INDEX(INDIRECT($A330&amp;"!$A$5:$A$196",TRUE),MATCH(Planif!$B330,INDIRECT($A330&amp;"!$B$5:$B$196",TRUE),0)+RIGHT(L$2,1)-1,1),""),"")</f>
        <v/>
      </c>
      <c r="M330" s="151" t="str">
        <f ca="1">IFERROR(IF(COUNTIF(INDIRECT($A330&amp;"!$B$5:$B$196",TRUE),Planif!$B330)&gt;=VALUE(RIGHT(L$2,1)),INDEX(INDIRECT($A330&amp;"!$X$5:$X$196",TRUE),MATCH(Planif!$B330,INDIRECT($A330&amp;"!$B$5:$B$196",TRUE),0)+RIGHT(L$2,1)-1,1),""),"")</f>
        <v/>
      </c>
      <c r="N330" s="149" t="str">
        <f ca="1">IFERROR(IF(COUNTIF(INDIRECT($A330&amp;"!$B$5:$B$196",TRUE),Planif!$B330)&gt;=VALUE(RIGHT(L$2,1)),INDEX(INDIRECT($A330&amp;"!$Y$5:$Y$196",TRUE),MATCH(Planif!$B330,INDIRECT($A330&amp;"!$B$5:$B$196",TRUE),0)+RIGHT(L$2,1)-1,1),""),"")</f>
        <v/>
      </c>
      <c r="O330" s="256"/>
      <c r="P330" s="152"/>
      <c r="Q330" s="147" t="str">
        <f ca="1">IFERROR(IF(COUNTIF(INDIRECT($A330&amp;"!$B$5:$B$196",TRUE),Planif!$B330)&gt;=VALUE(RIGHT(Q$2,1)),INDEX(INDIRECT($A330&amp;"!$A$5:$A$196",TRUE),MATCH(Planif!$B330,INDIRECT($A330&amp;"!$B$5:$B$196",TRUE),0)+RIGHT(Q$2,1)-1,1),""),"")</f>
        <v/>
      </c>
      <c r="R330" s="148" t="str">
        <f ca="1">IFERROR(IF(COUNTIF(INDIRECT($A330&amp;"!$B$5:$B$196",TRUE),Planif!$B330)&gt;=VALUE(RIGHT(Q$2,1)),INDEX(INDIRECT($A330&amp;"!$X$5:$X$196",TRUE),MATCH(Planif!$B330,INDIRECT($A330&amp;"!$B$5:$B$196",TRUE),0)+RIGHT(Q$2,1)-1,1),""),"")</f>
        <v/>
      </c>
      <c r="S330" s="149" t="str">
        <f ca="1">IFERROR(IF(COUNTIF(INDIRECT($A330&amp;"!$B$5:$B$196",TRUE),Planif!$B330)&gt;=VALUE(RIGHT(Q$2,1)),INDEX(INDIRECT($A330&amp;"!$Y$5:$Y$196",TRUE),MATCH(Planif!$B330,INDIRECT($A330&amp;"!$B$5:$B$196",TRUE),0)+RIGHT(Q$2,1)-1,1),""),"")</f>
        <v/>
      </c>
      <c r="T330" s="256"/>
      <c r="U330" s="150"/>
      <c r="V330" s="147" t="str">
        <f ca="1">IFERROR(IF(COUNTIF(INDIRECT($A330&amp;"!$B$5:$B$196",TRUE),Planif!$B330)&gt;=VALUE(RIGHT(V$2,1)),INDEX(INDIRECT($A330&amp;"!$A$5:$A$196",TRUE),MATCH(Planif!$B330,INDIRECT($A330&amp;"!$B$5:$B$196",TRUE),0)+RIGHT(V$2,1)-1,1),""),"")</f>
        <v/>
      </c>
      <c r="W330" s="151" t="str">
        <f ca="1">IFERROR(IF(COUNTIF(INDIRECT($A330&amp;"!$B$5:$B$196",TRUE),Planif!$B330)&gt;=VALUE(RIGHT(V$2,1)),INDEX(INDIRECT($A330&amp;"!$X$5:$X$196",TRUE),MATCH(Planif!$B330,INDIRECT($A330&amp;"!$B$5:$B$196",TRUE),0)+RIGHT(V$2,1)-1,1),""),"")</f>
        <v/>
      </c>
      <c r="X330" s="149" t="str">
        <f ca="1">IFERROR(IF(COUNTIF(INDIRECT($A330&amp;"!$B$5:$B$196",TRUE),Planif!$B330)&gt;=VALUE(RIGHT(V$2,1)),INDEX(INDIRECT($A330&amp;"!$Y$5:$Y$196",TRUE),MATCH(Planif!$B330,INDIRECT($A330&amp;"!$B$5:$B$196",TRUE),0)+RIGHT(V$2,1)-1,1),""),"")</f>
        <v/>
      </c>
      <c r="Y330" s="256"/>
      <c r="Z330" s="153"/>
      <c r="AA330" s="21"/>
    </row>
    <row r="331" spans="1:27" s="455" customFormat="1" ht="15" customHeight="1" x14ac:dyDescent="0.2">
      <c r="A331" s="459" t="str">
        <f t="shared" si="37"/>
        <v>Nov_Dec</v>
      </c>
      <c r="B331" s="144">
        <f t="shared" si="36"/>
        <v>44524</v>
      </c>
      <c r="C331" s="145">
        <f t="shared" si="34"/>
        <v>44524</v>
      </c>
      <c r="D331" s="146">
        <f t="shared" si="35"/>
        <v>44524</v>
      </c>
      <c r="E331" s="240" t="str">
        <f t="shared" ca="1" si="38"/>
        <v/>
      </c>
      <c r="F331" s="33" t="str">
        <f t="shared" ca="1" si="39"/>
        <v/>
      </c>
      <c r="G331" s="427" t="str">
        <f ca="1">IFERROR(INDEX(INDIRECT($A331&amp;"!$A$5:$A$200",TRUE),MATCH(Planif!$B331,INDIRECT($A331&amp;"!$B$5:$B$200",TRUE),0)+RIGHT(G$2,1)-1,1),"")</f>
        <v/>
      </c>
      <c r="H331" s="138" t="str">
        <f ca="1">IFERROR(INDEX(INDIRECT($A331&amp;"!$X$5:$X$200",TRUE),MATCH(Planif!$B331,INDIRECT($A331&amp;"!$B$5:$B$200",TRUE),0)+RIGHT(G$2,1)-1,1),"")</f>
        <v/>
      </c>
      <c r="I331" s="139" t="str">
        <f ca="1">IFERROR(INDEX(INDIRECT($A331&amp;"!$Y$5:$Y$200",TRUE),MATCH(Planif!$B331,INDIRECT($A331&amp;"!$B$5:$B$200",TRUE),0)+RIGHT(G$2,1)-1,1),"")</f>
        <v/>
      </c>
      <c r="J331" s="255"/>
      <c r="K331" s="140"/>
      <c r="L331" s="427" t="str">
        <f ca="1">IFERROR(IF(COUNTIF(INDIRECT($A331&amp;"!$B$5:$B$196",TRUE),Planif!$B331)&gt;=VALUE(RIGHT(L$2,1)),INDEX(INDIRECT($A331&amp;"!$A$5:$A$196",TRUE),MATCH(Planif!$B331,INDIRECT($A331&amp;"!$B$5:$B$196",TRUE),0)+RIGHT(L$2,1)-1,1),""),"")</f>
        <v/>
      </c>
      <c r="M331" s="141" t="str">
        <f ca="1">IFERROR(IF(COUNTIF(INDIRECT($A331&amp;"!$B$5:$B$196",TRUE),Planif!$B331)&gt;=VALUE(RIGHT(L$2,1)),INDEX(INDIRECT($A331&amp;"!$X$5:$X$196",TRUE),MATCH(Planif!$B331,INDIRECT($A331&amp;"!$B$5:$B$196",TRUE),0)+RIGHT(L$2,1)-1,1),""),"")</f>
        <v/>
      </c>
      <c r="N331" s="139" t="str">
        <f ca="1">IFERROR(IF(COUNTIF(INDIRECT($A331&amp;"!$B$5:$B$196",TRUE),Planif!$B331)&gt;=VALUE(RIGHT(L$2,1)),INDEX(INDIRECT($A331&amp;"!$Y$5:$Y$196",TRUE),MATCH(Planif!$B331,INDIRECT($A331&amp;"!$B$5:$B$196",TRUE),0)+RIGHT(L$2,1)-1,1),""),"")</f>
        <v/>
      </c>
      <c r="O331" s="255"/>
      <c r="P331" s="142"/>
      <c r="Q331" s="137" t="str">
        <f ca="1">IFERROR(IF(COUNTIF(INDIRECT($A331&amp;"!$B$5:$B$196",TRUE),Planif!$B331)&gt;=VALUE(RIGHT(Q$2,1)),INDEX(INDIRECT($A331&amp;"!$A$5:$A$196",TRUE),MATCH(Planif!$B331,INDIRECT($A331&amp;"!$B$5:$B$196",TRUE),0)+RIGHT(Q$2,1)-1,1),""),"")</f>
        <v/>
      </c>
      <c r="R331" s="138" t="str">
        <f ca="1">IFERROR(IF(COUNTIF(INDIRECT($A331&amp;"!$B$5:$B$196",TRUE),Planif!$B331)&gt;=VALUE(RIGHT(Q$2,1)),INDEX(INDIRECT($A331&amp;"!$X$5:$X$196",TRUE),MATCH(Planif!$B331,INDIRECT($A331&amp;"!$B$5:$B$196",TRUE),0)+RIGHT(Q$2,1)-1,1),""),"")</f>
        <v/>
      </c>
      <c r="S331" s="139" t="str">
        <f ca="1">IFERROR(IF(COUNTIF(INDIRECT($A331&amp;"!$B$5:$B$196",TRUE),Planif!$B331)&gt;=VALUE(RIGHT(Q$2,1)),INDEX(INDIRECT($A331&amp;"!$Y$5:$Y$196",TRUE),MATCH(Planif!$B331,INDIRECT($A331&amp;"!$B$5:$B$196",TRUE),0)+RIGHT(Q$2,1)-1,1),""),"")</f>
        <v/>
      </c>
      <c r="T331" s="255"/>
      <c r="U331" s="140"/>
      <c r="V331" s="137" t="str">
        <f ca="1">IFERROR(IF(COUNTIF(INDIRECT($A331&amp;"!$B$5:$B$196",TRUE),Planif!$B331)&gt;=VALUE(RIGHT(V$2,1)),INDEX(INDIRECT($A331&amp;"!$A$5:$A$196",TRUE),MATCH(Planif!$B331,INDIRECT($A331&amp;"!$B$5:$B$196",TRUE),0)+RIGHT(V$2,1)-1,1),""),"")</f>
        <v/>
      </c>
      <c r="W331" s="141" t="str">
        <f ca="1">IFERROR(IF(COUNTIF(INDIRECT($A331&amp;"!$B$5:$B$196",TRUE),Planif!$B331)&gt;=VALUE(RIGHT(V$2,1)),INDEX(INDIRECT($A331&amp;"!$X$5:$X$196",TRUE),MATCH(Planif!$B331,INDIRECT($A331&amp;"!$B$5:$B$196",TRUE),0)+RIGHT(V$2,1)-1,1),""),"")</f>
        <v/>
      </c>
      <c r="X331" s="139" t="str">
        <f ca="1">IFERROR(IF(COUNTIF(INDIRECT($A331&amp;"!$B$5:$B$196",TRUE),Planif!$B331)&gt;=VALUE(RIGHT(V$2,1)),INDEX(INDIRECT($A331&amp;"!$Y$5:$Y$196",TRUE),MATCH(Planif!$B331,INDIRECT($A331&amp;"!$B$5:$B$196",TRUE),0)+RIGHT(V$2,1)-1,1),""),"")</f>
        <v/>
      </c>
      <c r="Y331" s="255"/>
      <c r="Z331" s="143"/>
      <c r="AA331" s="21"/>
    </row>
    <row r="332" spans="1:27" s="455" customFormat="1" ht="15" customHeight="1" x14ac:dyDescent="0.2">
      <c r="A332" s="459" t="str">
        <f t="shared" si="37"/>
        <v>Nov_Dec</v>
      </c>
      <c r="B332" s="144">
        <f t="shared" si="36"/>
        <v>44525</v>
      </c>
      <c r="C332" s="145">
        <f t="shared" si="34"/>
        <v>44525</v>
      </c>
      <c r="D332" s="146">
        <f t="shared" si="35"/>
        <v>44525</v>
      </c>
      <c r="E332" s="241" t="str">
        <f t="shared" ca="1" si="38"/>
        <v/>
      </c>
      <c r="F332" s="34" t="str">
        <f t="shared" ca="1" si="39"/>
        <v/>
      </c>
      <c r="G332" s="428" t="str">
        <f ca="1">IFERROR(INDEX(INDIRECT($A332&amp;"!$A$5:$A$200",TRUE),MATCH(Planif!$B332,INDIRECT($A332&amp;"!$B$5:$B$200",TRUE),0)+RIGHT(G$2,1)-1,1),"")</f>
        <v/>
      </c>
      <c r="H332" s="148" t="str">
        <f ca="1">IFERROR(INDEX(INDIRECT($A332&amp;"!$X$5:$X$200",TRUE),MATCH(Planif!$B332,INDIRECT($A332&amp;"!$B$5:$B$200",TRUE),0)+RIGHT(G$2,1)-1,1),"")</f>
        <v/>
      </c>
      <c r="I332" s="149" t="str">
        <f ca="1">IFERROR(INDEX(INDIRECT($A332&amp;"!$Y$5:$Y$200",TRUE),MATCH(Planif!$B332,INDIRECT($A332&amp;"!$B$5:$B$200",TRUE),0)+RIGHT(G$2,1)-1,1),"")</f>
        <v/>
      </c>
      <c r="J332" s="256"/>
      <c r="K332" s="150"/>
      <c r="L332" s="428" t="str">
        <f ca="1">IFERROR(IF(COUNTIF(INDIRECT($A332&amp;"!$B$5:$B$196",TRUE),Planif!$B332)&gt;=VALUE(RIGHT(L$2,1)),INDEX(INDIRECT($A332&amp;"!$A$5:$A$196",TRUE),MATCH(Planif!$B332,INDIRECT($A332&amp;"!$B$5:$B$196",TRUE),0)+RIGHT(L$2,1)-1,1),""),"")</f>
        <v/>
      </c>
      <c r="M332" s="151" t="str">
        <f ca="1">IFERROR(IF(COUNTIF(INDIRECT($A332&amp;"!$B$5:$B$196",TRUE),Planif!$B332)&gt;=VALUE(RIGHT(L$2,1)),INDEX(INDIRECT($A332&amp;"!$X$5:$X$196",TRUE),MATCH(Planif!$B332,INDIRECT($A332&amp;"!$B$5:$B$196",TRUE),0)+RIGHT(L$2,1)-1,1),""),"")</f>
        <v/>
      </c>
      <c r="N332" s="149" t="str">
        <f ca="1">IFERROR(IF(COUNTIF(INDIRECT($A332&amp;"!$B$5:$B$196",TRUE),Planif!$B332)&gt;=VALUE(RIGHT(L$2,1)),INDEX(INDIRECT($A332&amp;"!$Y$5:$Y$196",TRUE),MATCH(Planif!$B332,INDIRECT($A332&amp;"!$B$5:$B$196",TRUE),0)+RIGHT(L$2,1)-1,1),""),"")</f>
        <v/>
      </c>
      <c r="O332" s="256"/>
      <c r="P332" s="152"/>
      <c r="Q332" s="147" t="str">
        <f ca="1">IFERROR(IF(COUNTIF(INDIRECT($A332&amp;"!$B$5:$B$196",TRUE),Planif!$B332)&gt;=VALUE(RIGHT(Q$2,1)),INDEX(INDIRECT($A332&amp;"!$A$5:$A$196",TRUE),MATCH(Planif!$B332,INDIRECT($A332&amp;"!$B$5:$B$196",TRUE),0)+RIGHT(Q$2,1)-1,1),""),"")</f>
        <v/>
      </c>
      <c r="R332" s="148" t="str">
        <f ca="1">IFERROR(IF(COUNTIF(INDIRECT($A332&amp;"!$B$5:$B$196",TRUE),Planif!$B332)&gt;=VALUE(RIGHT(Q$2,1)),INDEX(INDIRECT($A332&amp;"!$X$5:$X$196",TRUE),MATCH(Planif!$B332,INDIRECT($A332&amp;"!$B$5:$B$196",TRUE),0)+RIGHT(Q$2,1)-1,1),""),"")</f>
        <v/>
      </c>
      <c r="S332" s="149" t="str">
        <f ca="1">IFERROR(IF(COUNTIF(INDIRECT($A332&amp;"!$B$5:$B$196",TRUE),Planif!$B332)&gt;=VALUE(RIGHT(Q$2,1)),INDEX(INDIRECT($A332&amp;"!$Y$5:$Y$196",TRUE),MATCH(Planif!$B332,INDIRECT($A332&amp;"!$B$5:$B$196",TRUE),0)+RIGHT(Q$2,1)-1,1),""),"")</f>
        <v/>
      </c>
      <c r="T332" s="256"/>
      <c r="U332" s="150"/>
      <c r="V332" s="147" t="str">
        <f ca="1">IFERROR(IF(COUNTIF(INDIRECT($A332&amp;"!$B$5:$B$196",TRUE),Planif!$B332)&gt;=VALUE(RIGHT(V$2,1)),INDEX(INDIRECT($A332&amp;"!$A$5:$A$196",TRUE),MATCH(Planif!$B332,INDIRECT($A332&amp;"!$B$5:$B$196",TRUE),0)+RIGHT(V$2,1)-1,1),""),"")</f>
        <v/>
      </c>
      <c r="W332" s="151" t="str">
        <f ca="1">IFERROR(IF(COUNTIF(INDIRECT($A332&amp;"!$B$5:$B$196",TRUE),Planif!$B332)&gt;=VALUE(RIGHT(V$2,1)),INDEX(INDIRECT($A332&amp;"!$X$5:$X$196",TRUE),MATCH(Planif!$B332,INDIRECT($A332&amp;"!$B$5:$B$196",TRUE),0)+RIGHT(V$2,1)-1,1),""),"")</f>
        <v/>
      </c>
      <c r="X332" s="149" t="str">
        <f ca="1">IFERROR(IF(COUNTIF(INDIRECT($A332&amp;"!$B$5:$B$196",TRUE),Planif!$B332)&gt;=VALUE(RIGHT(V$2,1)),INDEX(INDIRECT($A332&amp;"!$Y$5:$Y$196",TRUE),MATCH(Planif!$B332,INDIRECT($A332&amp;"!$B$5:$B$196",TRUE),0)+RIGHT(V$2,1)-1,1),""),"")</f>
        <v/>
      </c>
      <c r="Y332" s="256"/>
      <c r="Z332" s="153"/>
      <c r="AA332" s="21"/>
    </row>
    <row r="333" spans="1:27" s="455" customFormat="1" ht="15" customHeight="1" x14ac:dyDescent="0.2">
      <c r="A333" s="459" t="str">
        <f t="shared" si="37"/>
        <v>Nov_Dec</v>
      </c>
      <c r="B333" s="144">
        <f t="shared" si="36"/>
        <v>44526</v>
      </c>
      <c r="C333" s="145">
        <f t="shared" si="34"/>
        <v>44526</v>
      </c>
      <c r="D333" s="146">
        <f t="shared" si="35"/>
        <v>44526</v>
      </c>
      <c r="E333" s="240" t="str">
        <f t="shared" ca="1" si="38"/>
        <v/>
      </c>
      <c r="F333" s="33" t="str">
        <f t="shared" ca="1" si="39"/>
        <v/>
      </c>
      <c r="G333" s="427" t="str">
        <f ca="1">IFERROR(INDEX(INDIRECT($A333&amp;"!$A$5:$A$200",TRUE),MATCH(Planif!$B333,INDIRECT($A333&amp;"!$B$5:$B$200",TRUE),0)+RIGHT(G$2,1)-1,1),"")</f>
        <v/>
      </c>
      <c r="H333" s="138" t="str">
        <f ca="1">IFERROR(INDEX(INDIRECT($A333&amp;"!$X$5:$X$200",TRUE),MATCH(Planif!$B333,INDIRECT($A333&amp;"!$B$5:$B$200",TRUE),0)+RIGHT(G$2,1)-1,1),"")</f>
        <v/>
      </c>
      <c r="I333" s="139" t="str">
        <f ca="1">IFERROR(INDEX(INDIRECT($A333&amp;"!$Y$5:$Y$200",TRUE),MATCH(Planif!$B333,INDIRECT($A333&amp;"!$B$5:$B$200",TRUE),0)+RIGHT(G$2,1)-1,1),"")</f>
        <v/>
      </c>
      <c r="J333" s="255"/>
      <c r="K333" s="140"/>
      <c r="L333" s="427" t="str">
        <f ca="1">IFERROR(IF(COUNTIF(INDIRECT($A333&amp;"!$B$5:$B$196",TRUE),Planif!$B333)&gt;=VALUE(RIGHT(L$2,1)),INDEX(INDIRECT($A333&amp;"!$A$5:$A$196",TRUE),MATCH(Planif!$B333,INDIRECT($A333&amp;"!$B$5:$B$196",TRUE),0)+RIGHT(L$2,1)-1,1),""),"")</f>
        <v/>
      </c>
      <c r="M333" s="141" t="str">
        <f ca="1">IFERROR(IF(COUNTIF(INDIRECT($A333&amp;"!$B$5:$B$196",TRUE),Planif!$B333)&gt;=VALUE(RIGHT(L$2,1)),INDEX(INDIRECT($A333&amp;"!$X$5:$X$196",TRUE),MATCH(Planif!$B333,INDIRECT($A333&amp;"!$B$5:$B$196",TRUE),0)+RIGHT(L$2,1)-1,1),""),"")</f>
        <v/>
      </c>
      <c r="N333" s="139" t="str">
        <f ca="1">IFERROR(IF(COUNTIF(INDIRECT($A333&amp;"!$B$5:$B$196",TRUE),Planif!$B333)&gt;=VALUE(RIGHT(L$2,1)),INDEX(INDIRECT($A333&amp;"!$Y$5:$Y$196",TRUE),MATCH(Planif!$B333,INDIRECT($A333&amp;"!$B$5:$B$196",TRUE),0)+RIGHT(L$2,1)-1,1),""),"")</f>
        <v/>
      </c>
      <c r="O333" s="255"/>
      <c r="P333" s="142"/>
      <c r="Q333" s="137" t="str">
        <f ca="1">IFERROR(IF(COUNTIF(INDIRECT($A333&amp;"!$B$5:$B$196",TRUE),Planif!$B333)&gt;=VALUE(RIGHT(Q$2,1)),INDEX(INDIRECT($A333&amp;"!$A$5:$A$196",TRUE),MATCH(Planif!$B333,INDIRECT($A333&amp;"!$B$5:$B$196",TRUE),0)+RIGHT(Q$2,1)-1,1),""),"")</f>
        <v/>
      </c>
      <c r="R333" s="138" t="str">
        <f ca="1">IFERROR(IF(COUNTIF(INDIRECT($A333&amp;"!$B$5:$B$196",TRUE),Planif!$B333)&gt;=VALUE(RIGHT(Q$2,1)),INDEX(INDIRECT($A333&amp;"!$X$5:$X$196",TRUE),MATCH(Planif!$B333,INDIRECT($A333&amp;"!$B$5:$B$196",TRUE),0)+RIGHT(Q$2,1)-1,1),""),"")</f>
        <v/>
      </c>
      <c r="S333" s="139" t="str">
        <f ca="1">IFERROR(IF(COUNTIF(INDIRECT($A333&amp;"!$B$5:$B$196",TRUE),Planif!$B333)&gt;=VALUE(RIGHT(Q$2,1)),INDEX(INDIRECT($A333&amp;"!$Y$5:$Y$196",TRUE),MATCH(Planif!$B333,INDIRECT($A333&amp;"!$B$5:$B$196",TRUE),0)+RIGHT(Q$2,1)-1,1),""),"")</f>
        <v/>
      </c>
      <c r="T333" s="255"/>
      <c r="U333" s="140"/>
      <c r="V333" s="137" t="str">
        <f ca="1">IFERROR(IF(COUNTIF(INDIRECT($A333&amp;"!$B$5:$B$196",TRUE),Planif!$B333)&gt;=VALUE(RIGHT(V$2,1)),INDEX(INDIRECT($A333&amp;"!$A$5:$A$196",TRUE),MATCH(Planif!$B333,INDIRECT($A333&amp;"!$B$5:$B$196",TRUE),0)+RIGHT(V$2,1)-1,1),""),"")</f>
        <v/>
      </c>
      <c r="W333" s="141" t="str">
        <f ca="1">IFERROR(IF(COUNTIF(INDIRECT($A333&amp;"!$B$5:$B$196",TRUE),Planif!$B333)&gt;=VALUE(RIGHT(V$2,1)),INDEX(INDIRECT($A333&amp;"!$X$5:$X$196",TRUE),MATCH(Planif!$B333,INDIRECT($A333&amp;"!$B$5:$B$196",TRUE),0)+RIGHT(V$2,1)-1,1),""),"")</f>
        <v/>
      </c>
      <c r="X333" s="139" t="str">
        <f ca="1">IFERROR(IF(COUNTIF(INDIRECT($A333&amp;"!$B$5:$B$196",TRUE),Planif!$B333)&gt;=VALUE(RIGHT(V$2,1)),INDEX(INDIRECT($A333&amp;"!$Y$5:$Y$196",TRUE),MATCH(Planif!$B333,INDIRECT($A333&amp;"!$B$5:$B$196",TRUE),0)+RIGHT(V$2,1)-1,1),""),"")</f>
        <v/>
      </c>
      <c r="Y333" s="255"/>
      <c r="Z333" s="143"/>
      <c r="AA333" s="21"/>
    </row>
    <row r="334" spans="1:27" s="455" customFormat="1" ht="15" customHeight="1" x14ac:dyDescent="0.2">
      <c r="A334" s="459" t="str">
        <f t="shared" si="37"/>
        <v>Nov_Dec</v>
      </c>
      <c r="B334" s="144">
        <f t="shared" si="36"/>
        <v>44527</v>
      </c>
      <c r="C334" s="145">
        <f t="shared" si="34"/>
        <v>44527</v>
      </c>
      <c r="D334" s="146">
        <f t="shared" si="35"/>
        <v>44527</v>
      </c>
      <c r="E334" s="241" t="str">
        <f t="shared" ca="1" si="38"/>
        <v/>
      </c>
      <c r="F334" s="34" t="str">
        <f t="shared" ca="1" si="39"/>
        <v/>
      </c>
      <c r="G334" s="428" t="str">
        <f ca="1">IFERROR(INDEX(INDIRECT($A334&amp;"!$A$5:$A$200",TRUE),MATCH(Planif!$B334,INDIRECT($A334&amp;"!$B$5:$B$200",TRUE),0)+RIGHT(G$2,1)-1,1),"")</f>
        <v/>
      </c>
      <c r="H334" s="148" t="str">
        <f ca="1">IFERROR(INDEX(INDIRECT($A334&amp;"!$X$5:$X$200",TRUE),MATCH(Planif!$B334,INDIRECT($A334&amp;"!$B$5:$B$200",TRUE),0)+RIGHT(G$2,1)-1,1),"")</f>
        <v/>
      </c>
      <c r="I334" s="149" t="str">
        <f ca="1">IFERROR(INDEX(INDIRECT($A334&amp;"!$Y$5:$Y$200",TRUE),MATCH(Planif!$B334,INDIRECT($A334&amp;"!$B$5:$B$200",TRUE),0)+RIGHT(G$2,1)-1,1),"")</f>
        <v/>
      </c>
      <c r="J334" s="256"/>
      <c r="K334" s="150"/>
      <c r="L334" s="428" t="str">
        <f ca="1">IFERROR(IF(COUNTIF(INDIRECT($A334&amp;"!$B$5:$B$196",TRUE),Planif!$B334)&gt;=VALUE(RIGHT(L$2,1)),INDEX(INDIRECT($A334&amp;"!$A$5:$A$196",TRUE),MATCH(Planif!$B334,INDIRECT($A334&amp;"!$B$5:$B$196",TRUE),0)+RIGHT(L$2,1)-1,1),""),"")</f>
        <v/>
      </c>
      <c r="M334" s="151" t="str">
        <f ca="1">IFERROR(IF(COUNTIF(INDIRECT($A334&amp;"!$B$5:$B$196",TRUE),Planif!$B334)&gt;=VALUE(RIGHT(L$2,1)),INDEX(INDIRECT($A334&amp;"!$X$5:$X$196",TRUE),MATCH(Planif!$B334,INDIRECT($A334&amp;"!$B$5:$B$196",TRUE),0)+RIGHT(L$2,1)-1,1),""),"")</f>
        <v/>
      </c>
      <c r="N334" s="149" t="str">
        <f ca="1">IFERROR(IF(COUNTIF(INDIRECT($A334&amp;"!$B$5:$B$196",TRUE),Planif!$B334)&gt;=VALUE(RIGHT(L$2,1)),INDEX(INDIRECT($A334&amp;"!$Y$5:$Y$196",TRUE),MATCH(Planif!$B334,INDIRECT($A334&amp;"!$B$5:$B$196",TRUE),0)+RIGHT(L$2,1)-1,1),""),"")</f>
        <v/>
      </c>
      <c r="O334" s="256"/>
      <c r="P334" s="152"/>
      <c r="Q334" s="147" t="str">
        <f ca="1">IFERROR(IF(COUNTIF(INDIRECT($A334&amp;"!$B$5:$B$196",TRUE),Planif!$B334)&gt;=VALUE(RIGHT(Q$2,1)),INDEX(INDIRECT($A334&amp;"!$A$5:$A$196",TRUE),MATCH(Planif!$B334,INDIRECT($A334&amp;"!$B$5:$B$196",TRUE),0)+RIGHT(Q$2,1)-1,1),""),"")</f>
        <v/>
      </c>
      <c r="R334" s="148" t="str">
        <f ca="1">IFERROR(IF(COUNTIF(INDIRECT($A334&amp;"!$B$5:$B$196",TRUE),Planif!$B334)&gt;=VALUE(RIGHT(Q$2,1)),INDEX(INDIRECT($A334&amp;"!$X$5:$X$196",TRUE),MATCH(Planif!$B334,INDIRECT($A334&amp;"!$B$5:$B$196",TRUE),0)+RIGHT(Q$2,1)-1,1),""),"")</f>
        <v/>
      </c>
      <c r="S334" s="149" t="str">
        <f ca="1">IFERROR(IF(COUNTIF(INDIRECT($A334&amp;"!$B$5:$B$196",TRUE),Planif!$B334)&gt;=VALUE(RIGHT(Q$2,1)),INDEX(INDIRECT($A334&amp;"!$Y$5:$Y$196",TRUE),MATCH(Planif!$B334,INDIRECT($A334&amp;"!$B$5:$B$196",TRUE),0)+RIGHT(Q$2,1)-1,1),""),"")</f>
        <v/>
      </c>
      <c r="T334" s="256"/>
      <c r="U334" s="150"/>
      <c r="V334" s="147" t="str">
        <f ca="1">IFERROR(IF(COUNTIF(INDIRECT($A334&amp;"!$B$5:$B$196",TRUE),Planif!$B334)&gt;=VALUE(RIGHT(V$2,1)),INDEX(INDIRECT($A334&amp;"!$A$5:$A$196",TRUE),MATCH(Planif!$B334,INDIRECT($A334&amp;"!$B$5:$B$196",TRUE),0)+RIGHT(V$2,1)-1,1),""),"")</f>
        <v/>
      </c>
      <c r="W334" s="151" t="str">
        <f ca="1">IFERROR(IF(COUNTIF(INDIRECT($A334&amp;"!$B$5:$B$196",TRUE),Planif!$B334)&gt;=VALUE(RIGHT(V$2,1)),INDEX(INDIRECT($A334&amp;"!$X$5:$X$196",TRUE),MATCH(Planif!$B334,INDIRECT($A334&amp;"!$B$5:$B$196",TRUE),0)+RIGHT(V$2,1)-1,1),""),"")</f>
        <v/>
      </c>
      <c r="X334" s="149" t="str">
        <f ca="1">IFERROR(IF(COUNTIF(INDIRECT($A334&amp;"!$B$5:$B$196",TRUE),Planif!$B334)&gt;=VALUE(RIGHT(V$2,1)),INDEX(INDIRECT($A334&amp;"!$Y$5:$Y$196",TRUE),MATCH(Planif!$B334,INDIRECT($A334&amp;"!$B$5:$B$196",TRUE),0)+RIGHT(V$2,1)-1,1),""),"")</f>
        <v/>
      </c>
      <c r="Y334" s="256"/>
      <c r="Z334" s="153"/>
      <c r="AA334" s="21"/>
    </row>
    <row r="335" spans="1:27" s="455" customFormat="1" ht="15" customHeight="1" x14ac:dyDescent="0.2">
      <c r="A335" s="459" t="str">
        <f t="shared" si="37"/>
        <v>Nov_Dec</v>
      </c>
      <c r="B335" s="144">
        <f t="shared" si="36"/>
        <v>44528</v>
      </c>
      <c r="C335" s="145">
        <f t="shared" si="34"/>
        <v>44528</v>
      </c>
      <c r="D335" s="146">
        <f t="shared" si="35"/>
        <v>44528</v>
      </c>
      <c r="E335" s="240" t="str">
        <f t="shared" ca="1" si="38"/>
        <v/>
      </c>
      <c r="F335" s="33" t="str">
        <f t="shared" ca="1" si="39"/>
        <v/>
      </c>
      <c r="G335" s="427" t="str">
        <f ca="1">IFERROR(INDEX(INDIRECT($A335&amp;"!$A$5:$A$200",TRUE),MATCH(Planif!$B335,INDIRECT($A335&amp;"!$B$5:$B$200",TRUE),0)+RIGHT(G$2,1)-1,1),"")</f>
        <v>Trans'Onésienne</v>
      </c>
      <c r="H335" s="138">
        <f ca="1">IFERROR(INDEX(INDIRECT($A335&amp;"!$X$5:$X$200",TRUE),MATCH(Planif!$B335,INDIRECT($A335&amp;"!$B$5:$B$200",TRUE),0)+RIGHT(G$2,1)-1,1),"")</f>
        <v>0</v>
      </c>
      <c r="I335" s="139">
        <f ca="1">IFERROR(INDEX(INDIRECT($A335&amp;"!$Y$5:$Y$200",TRUE),MATCH(Planif!$B335,INDIRECT($A335&amp;"!$B$5:$B$200",TRUE),0)+RIGHT(G$2,1)-1,1),"")</f>
        <v>0</v>
      </c>
      <c r="J335" s="255"/>
      <c r="K335" s="140"/>
      <c r="L335" s="427" t="str">
        <f ca="1">IFERROR(IF(COUNTIF(INDIRECT($A335&amp;"!$B$5:$B$196",TRUE),Planif!$B335)&gt;=VALUE(RIGHT(L$2,1)),INDEX(INDIRECT($A335&amp;"!$A$5:$A$196",TRUE),MATCH(Planif!$B335,INDIRECT($A335&amp;"!$B$5:$B$196",TRUE),0)+RIGHT(L$2,1)-1,1),""),"")</f>
        <v/>
      </c>
      <c r="M335" s="141" t="str">
        <f ca="1">IFERROR(IF(COUNTIF(INDIRECT($A335&amp;"!$B$5:$B$196",TRUE),Planif!$B335)&gt;=VALUE(RIGHT(L$2,1)),INDEX(INDIRECT($A335&amp;"!$X$5:$X$196",TRUE),MATCH(Planif!$B335,INDIRECT($A335&amp;"!$B$5:$B$196",TRUE),0)+RIGHT(L$2,1)-1,1),""),"")</f>
        <v/>
      </c>
      <c r="N335" s="139" t="str">
        <f ca="1">IFERROR(IF(COUNTIF(INDIRECT($A335&amp;"!$B$5:$B$196",TRUE),Planif!$B335)&gt;=VALUE(RIGHT(L$2,1)),INDEX(INDIRECT($A335&amp;"!$Y$5:$Y$196",TRUE),MATCH(Planif!$B335,INDIRECT($A335&amp;"!$B$5:$B$196",TRUE),0)+RIGHT(L$2,1)-1,1),""),"")</f>
        <v/>
      </c>
      <c r="O335" s="255"/>
      <c r="P335" s="142"/>
      <c r="Q335" s="137" t="str">
        <f ca="1">IFERROR(IF(COUNTIF(INDIRECT($A335&amp;"!$B$5:$B$196",TRUE),Planif!$B335)&gt;=VALUE(RIGHT(Q$2,1)),INDEX(INDIRECT($A335&amp;"!$A$5:$A$196",TRUE),MATCH(Planif!$B335,INDIRECT($A335&amp;"!$B$5:$B$196",TRUE),0)+RIGHT(Q$2,1)-1,1),""),"")</f>
        <v/>
      </c>
      <c r="R335" s="138" t="str">
        <f ca="1">IFERROR(IF(COUNTIF(INDIRECT($A335&amp;"!$B$5:$B$196",TRUE),Planif!$B335)&gt;=VALUE(RIGHT(Q$2,1)),INDEX(INDIRECT($A335&amp;"!$X$5:$X$196",TRUE),MATCH(Planif!$B335,INDIRECT($A335&amp;"!$B$5:$B$196",TRUE),0)+RIGHT(Q$2,1)-1,1),""),"")</f>
        <v/>
      </c>
      <c r="S335" s="139" t="str">
        <f ca="1">IFERROR(IF(COUNTIF(INDIRECT($A335&amp;"!$B$5:$B$196",TRUE),Planif!$B335)&gt;=VALUE(RIGHT(Q$2,1)),INDEX(INDIRECT($A335&amp;"!$Y$5:$Y$196",TRUE),MATCH(Planif!$B335,INDIRECT($A335&amp;"!$B$5:$B$196",TRUE),0)+RIGHT(Q$2,1)-1,1),""),"")</f>
        <v/>
      </c>
      <c r="T335" s="255"/>
      <c r="U335" s="140"/>
      <c r="V335" s="137" t="str">
        <f ca="1">IFERROR(IF(COUNTIF(INDIRECT($A335&amp;"!$B$5:$B$196",TRUE),Planif!$B335)&gt;=VALUE(RIGHT(V$2,1)),INDEX(INDIRECT($A335&amp;"!$A$5:$A$196",TRUE),MATCH(Planif!$B335,INDIRECT($A335&amp;"!$B$5:$B$196",TRUE),0)+RIGHT(V$2,1)-1,1),""),"")</f>
        <v/>
      </c>
      <c r="W335" s="141" t="str">
        <f ca="1">IFERROR(IF(COUNTIF(INDIRECT($A335&amp;"!$B$5:$B$196",TRUE),Planif!$B335)&gt;=VALUE(RIGHT(V$2,1)),INDEX(INDIRECT($A335&amp;"!$X$5:$X$196",TRUE),MATCH(Planif!$B335,INDIRECT($A335&amp;"!$B$5:$B$196",TRUE),0)+RIGHT(V$2,1)-1,1),""),"")</f>
        <v/>
      </c>
      <c r="X335" s="139" t="str">
        <f ca="1">IFERROR(IF(COUNTIF(INDIRECT($A335&amp;"!$B$5:$B$196",TRUE),Planif!$B335)&gt;=VALUE(RIGHT(V$2,1)),INDEX(INDIRECT($A335&amp;"!$Y$5:$Y$196",TRUE),MATCH(Planif!$B335,INDIRECT($A335&amp;"!$B$5:$B$196",TRUE),0)+RIGHT(V$2,1)-1,1),""),"")</f>
        <v/>
      </c>
      <c r="Y335" s="255"/>
      <c r="Z335" s="143"/>
      <c r="AA335" s="21"/>
    </row>
    <row r="336" spans="1:27" s="455" customFormat="1" ht="15" customHeight="1" x14ac:dyDescent="0.2">
      <c r="A336" s="459" t="str">
        <f t="shared" si="37"/>
        <v>Nov_Dec</v>
      </c>
      <c r="B336" s="144">
        <f t="shared" si="36"/>
        <v>44529</v>
      </c>
      <c r="C336" s="145">
        <f t="shared" si="34"/>
        <v>44529</v>
      </c>
      <c r="D336" s="146">
        <f t="shared" si="35"/>
        <v>44529</v>
      </c>
      <c r="E336" s="241" t="str">
        <f t="shared" ca="1" si="38"/>
        <v/>
      </c>
      <c r="F336" s="34" t="str">
        <f t="shared" ca="1" si="39"/>
        <v/>
      </c>
      <c r="G336" s="428" t="str">
        <f ca="1">IFERROR(INDEX(INDIRECT($A336&amp;"!$A$5:$A$200",TRUE),MATCH(Planif!$B336,INDIRECT($A336&amp;"!$B$5:$B$200",TRUE),0)+RIGHT(G$2,1)-1,1),"")</f>
        <v/>
      </c>
      <c r="H336" s="148" t="str">
        <f ca="1">IFERROR(INDEX(INDIRECT($A336&amp;"!$X$5:$X$200",TRUE),MATCH(Planif!$B336,INDIRECT($A336&amp;"!$B$5:$B$200",TRUE),0)+RIGHT(G$2,1)-1,1),"")</f>
        <v/>
      </c>
      <c r="I336" s="149" t="str">
        <f ca="1">IFERROR(INDEX(INDIRECT($A336&amp;"!$Y$5:$Y$200",TRUE),MATCH(Planif!$B336,INDIRECT($A336&amp;"!$B$5:$B$200",TRUE),0)+RIGHT(G$2,1)-1,1),"")</f>
        <v/>
      </c>
      <c r="J336" s="256"/>
      <c r="K336" s="150"/>
      <c r="L336" s="428" t="str">
        <f ca="1">IFERROR(IF(COUNTIF(INDIRECT($A336&amp;"!$B$5:$B$196",TRUE),Planif!$B336)&gt;=VALUE(RIGHT(L$2,1)),INDEX(INDIRECT($A336&amp;"!$A$5:$A$196",TRUE),MATCH(Planif!$B336,INDIRECT($A336&amp;"!$B$5:$B$196",TRUE),0)+RIGHT(L$2,1)-1,1),""),"")</f>
        <v/>
      </c>
      <c r="M336" s="151" t="str">
        <f ca="1">IFERROR(IF(COUNTIF(INDIRECT($A336&amp;"!$B$5:$B$196",TRUE),Planif!$B336)&gt;=VALUE(RIGHT(L$2,1)),INDEX(INDIRECT($A336&amp;"!$X$5:$X$196",TRUE),MATCH(Planif!$B336,INDIRECT($A336&amp;"!$B$5:$B$196",TRUE),0)+RIGHT(L$2,1)-1,1),""),"")</f>
        <v/>
      </c>
      <c r="N336" s="149" t="str">
        <f ca="1">IFERROR(IF(COUNTIF(INDIRECT($A336&amp;"!$B$5:$B$196",TRUE),Planif!$B336)&gt;=VALUE(RIGHT(L$2,1)),INDEX(INDIRECT($A336&amp;"!$Y$5:$Y$196",TRUE),MATCH(Planif!$B336,INDIRECT($A336&amp;"!$B$5:$B$196",TRUE),0)+RIGHT(L$2,1)-1,1),""),"")</f>
        <v/>
      </c>
      <c r="O336" s="256"/>
      <c r="P336" s="152"/>
      <c r="Q336" s="147" t="str">
        <f ca="1">IFERROR(IF(COUNTIF(INDIRECT($A336&amp;"!$B$5:$B$196",TRUE),Planif!$B336)&gt;=VALUE(RIGHT(Q$2,1)),INDEX(INDIRECT($A336&amp;"!$A$5:$A$196",TRUE),MATCH(Planif!$B336,INDIRECT($A336&amp;"!$B$5:$B$196",TRUE),0)+RIGHT(Q$2,1)-1,1),""),"")</f>
        <v/>
      </c>
      <c r="R336" s="148" t="str">
        <f ca="1">IFERROR(IF(COUNTIF(INDIRECT($A336&amp;"!$B$5:$B$196",TRUE),Planif!$B336)&gt;=VALUE(RIGHT(Q$2,1)),INDEX(INDIRECT($A336&amp;"!$X$5:$X$196",TRUE),MATCH(Planif!$B336,INDIRECT($A336&amp;"!$B$5:$B$196",TRUE),0)+RIGHT(Q$2,1)-1,1),""),"")</f>
        <v/>
      </c>
      <c r="S336" s="149" t="str">
        <f ca="1">IFERROR(IF(COUNTIF(INDIRECT($A336&amp;"!$B$5:$B$196",TRUE),Planif!$B336)&gt;=VALUE(RIGHT(Q$2,1)),INDEX(INDIRECT($A336&amp;"!$Y$5:$Y$196",TRUE),MATCH(Planif!$B336,INDIRECT($A336&amp;"!$B$5:$B$196",TRUE),0)+RIGHT(Q$2,1)-1,1),""),"")</f>
        <v/>
      </c>
      <c r="T336" s="256"/>
      <c r="U336" s="150"/>
      <c r="V336" s="147" t="str">
        <f ca="1">IFERROR(IF(COUNTIF(INDIRECT($A336&amp;"!$B$5:$B$196",TRUE),Planif!$B336)&gt;=VALUE(RIGHT(V$2,1)),INDEX(INDIRECT($A336&amp;"!$A$5:$A$196",TRUE),MATCH(Planif!$B336,INDIRECT($A336&amp;"!$B$5:$B$196",TRUE),0)+RIGHT(V$2,1)-1,1),""),"")</f>
        <v/>
      </c>
      <c r="W336" s="151" t="str">
        <f ca="1">IFERROR(IF(COUNTIF(INDIRECT($A336&amp;"!$B$5:$B$196",TRUE),Planif!$B336)&gt;=VALUE(RIGHT(V$2,1)),INDEX(INDIRECT($A336&amp;"!$X$5:$X$196",TRUE),MATCH(Planif!$B336,INDIRECT($A336&amp;"!$B$5:$B$196",TRUE),0)+RIGHT(V$2,1)-1,1),""),"")</f>
        <v/>
      </c>
      <c r="X336" s="149" t="str">
        <f ca="1">IFERROR(IF(COUNTIF(INDIRECT($A336&amp;"!$B$5:$B$196",TRUE),Planif!$B336)&gt;=VALUE(RIGHT(V$2,1)),INDEX(INDIRECT($A336&amp;"!$Y$5:$Y$196",TRUE),MATCH(Planif!$B336,INDIRECT($A336&amp;"!$B$5:$B$196",TRUE),0)+RIGHT(V$2,1)-1,1),""),"")</f>
        <v/>
      </c>
      <c r="Y336" s="256"/>
      <c r="Z336" s="153"/>
      <c r="AA336" s="21"/>
    </row>
    <row r="337" spans="1:27" s="455" customFormat="1" ht="15" customHeight="1" thickBot="1" x14ac:dyDescent="0.25">
      <c r="A337" s="459" t="str">
        <f t="shared" si="37"/>
        <v>Nov_Dec</v>
      </c>
      <c r="B337" s="171">
        <f t="shared" si="36"/>
        <v>44530</v>
      </c>
      <c r="C337" s="172">
        <f t="shared" si="34"/>
        <v>44530</v>
      </c>
      <c r="D337" s="173">
        <f t="shared" si="35"/>
        <v>44530</v>
      </c>
      <c r="E337" s="246" t="str">
        <f t="shared" ca="1" si="38"/>
        <v/>
      </c>
      <c r="F337" s="44" t="str">
        <f t="shared" ca="1" si="39"/>
        <v/>
      </c>
      <c r="G337" s="435" t="str">
        <f ca="1">IFERROR(INDEX(INDIRECT($A337&amp;"!$A$5:$A$200",TRUE),MATCH(Planif!$B337,INDIRECT($A337&amp;"!$B$5:$B$200",TRUE),0)+RIGHT(G$2,1)-1,1),"")</f>
        <v/>
      </c>
      <c r="H337" s="201" t="str">
        <f ca="1">IFERROR(INDEX(INDIRECT($A337&amp;"!$X$5:$X$200",TRUE),MATCH(Planif!$B337,INDIRECT($A337&amp;"!$B$5:$B$200",TRUE),0)+RIGHT(G$2,1)-1,1),"")</f>
        <v/>
      </c>
      <c r="I337" s="202" t="str">
        <f ca="1">IFERROR(INDEX(INDIRECT($A337&amp;"!$Y$5:$Y$200",TRUE),MATCH(Planif!$B337,INDIRECT($A337&amp;"!$B$5:$B$200",TRUE),0)+RIGHT(G$2,1)-1,1),"")</f>
        <v/>
      </c>
      <c r="J337" s="262"/>
      <c r="K337" s="203"/>
      <c r="L337" s="435" t="str">
        <f ca="1">IFERROR(IF(COUNTIF(INDIRECT($A337&amp;"!$B$5:$B$196",TRUE),Planif!$B337)&gt;=VALUE(RIGHT(L$2,1)),INDEX(INDIRECT($A337&amp;"!$A$5:$A$196",TRUE),MATCH(Planif!$B337,INDIRECT($A337&amp;"!$B$5:$B$196",TRUE),0)+RIGHT(L$2,1)-1,1),""),"")</f>
        <v/>
      </c>
      <c r="M337" s="204" t="str">
        <f ca="1">IFERROR(IF(COUNTIF(INDIRECT($A337&amp;"!$B$5:$B$196",TRUE),Planif!$B337)&gt;=VALUE(RIGHT(L$2,1)),INDEX(INDIRECT($A337&amp;"!$X$5:$X$196",TRUE),MATCH(Planif!$B337,INDIRECT($A337&amp;"!$B$5:$B$196",TRUE),0)+RIGHT(L$2,1)-1,1),""),"")</f>
        <v/>
      </c>
      <c r="N337" s="202" t="str">
        <f ca="1">IFERROR(IF(COUNTIF(INDIRECT($A337&amp;"!$B$5:$B$196",TRUE),Planif!$B337)&gt;=VALUE(RIGHT(L$2,1)),INDEX(INDIRECT($A337&amp;"!$Y$5:$Y$196",TRUE),MATCH(Planif!$B337,INDIRECT($A337&amp;"!$B$5:$B$196",TRUE),0)+RIGHT(L$2,1)-1,1),""),"")</f>
        <v/>
      </c>
      <c r="O337" s="262"/>
      <c r="P337" s="205"/>
      <c r="Q337" s="200" t="str">
        <f ca="1">IFERROR(IF(COUNTIF(INDIRECT($A337&amp;"!$B$5:$B$196",TRUE),Planif!$B337)&gt;=VALUE(RIGHT(Q$2,1)),INDEX(INDIRECT($A337&amp;"!$A$5:$A$196",TRUE),MATCH(Planif!$B337,INDIRECT($A337&amp;"!$B$5:$B$196",TRUE),0)+RIGHT(Q$2,1)-1,1),""),"")</f>
        <v/>
      </c>
      <c r="R337" s="201" t="str">
        <f ca="1">IFERROR(IF(COUNTIF(INDIRECT($A337&amp;"!$B$5:$B$196",TRUE),Planif!$B337)&gt;=VALUE(RIGHT(Q$2,1)),INDEX(INDIRECT($A337&amp;"!$X$5:$X$196",TRUE),MATCH(Planif!$B337,INDIRECT($A337&amp;"!$B$5:$B$196",TRUE),0)+RIGHT(Q$2,1)-1,1),""),"")</f>
        <v/>
      </c>
      <c r="S337" s="202" t="str">
        <f ca="1">IFERROR(IF(COUNTIF(INDIRECT($A337&amp;"!$B$5:$B$196",TRUE),Planif!$B337)&gt;=VALUE(RIGHT(Q$2,1)),INDEX(INDIRECT($A337&amp;"!$Y$5:$Y$196",TRUE),MATCH(Planif!$B337,INDIRECT($A337&amp;"!$B$5:$B$196",TRUE),0)+RIGHT(Q$2,1)-1,1),""),"")</f>
        <v/>
      </c>
      <c r="T337" s="262"/>
      <c r="U337" s="203"/>
      <c r="V337" s="200" t="str">
        <f ca="1">IFERROR(IF(COUNTIF(INDIRECT($A337&amp;"!$B$5:$B$196",TRUE),Planif!$B337)&gt;=VALUE(RIGHT(V$2,1)),INDEX(INDIRECT($A337&amp;"!$A$5:$A$196",TRUE),MATCH(Planif!$B337,INDIRECT($A337&amp;"!$B$5:$B$196",TRUE),0)+RIGHT(V$2,1)-1,1),""),"")</f>
        <v/>
      </c>
      <c r="W337" s="204" t="str">
        <f ca="1">IFERROR(IF(COUNTIF(INDIRECT($A337&amp;"!$B$5:$B$196",TRUE),Planif!$B337)&gt;=VALUE(RIGHT(V$2,1)),INDEX(INDIRECT($A337&amp;"!$X$5:$X$196",TRUE),MATCH(Planif!$B337,INDIRECT($A337&amp;"!$B$5:$B$196",TRUE),0)+RIGHT(V$2,1)-1,1),""),"")</f>
        <v/>
      </c>
      <c r="X337" s="202" t="str">
        <f ca="1">IFERROR(IF(COUNTIF(INDIRECT($A337&amp;"!$B$5:$B$196",TRUE),Planif!$B337)&gt;=VALUE(RIGHT(V$2,1)),INDEX(INDIRECT($A337&amp;"!$Y$5:$Y$196",TRUE),MATCH(Planif!$B337,INDIRECT($A337&amp;"!$B$5:$B$196",TRUE),0)+RIGHT(V$2,1)-1,1),""),"")</f>
        <v/>
      </c>
      <c r="Y337" s="262"/>
      <c r="Z337" s="206"/>
      <c r="AA337" s="21"/>
    </row>
    <row r="338" spans="1:27" s="455" customFormat="1" ht="15" customHeight="1" thickTop="1" x14ac:dyDescent="0.2">
      <c r="A338" s="459" t="str">
        <f t="shared" si="37"/>
        <v>Nov_Dec</v>
      </c>
      <c r="B338" s="188">
        <f t="shared" si="36"/>
        <v>44531</v>
      </c>
      <c r="C338" s="199">
        <f t="shared" si="34"/>
        <v>44531</v>
      </c>
      <c r="D338" s="189">
        <f t="shared" si="35"/>
        <v>44531</v>
      </c>
      <c r="E338" s="248" t="str">
        <f t="shared" ca="1" si="38"/>
        <v/>
      </c>
      <c r="F338" s="46" t="str">
        <f t="shared" ca="1" si="39"/>
        <v/>
      </c>
      <c r="G338" s="440" t="str">
        <f ca="1">IFERROR(INDEX(INDIRECT($A338&amp;"!$A$5:$A$200",TRUE),MATCH(Planif!$B338,INDIRECT($A338&amp;"!$B$5:$B$200",TRUE),0)+RIGHT(G$2,1)-1,1),"")</f>
        <v>Réservés (prévision)</v>
      </c>
      <c r="H338" s="208">
        <f ca="1">IFERROR(INDEX(INDIRECT($A338&amp;"!$X$5:$X$200",TRUE),MATCH(Planif!$B338,INDIRECT($A338&amp;"!$B$5:$B$200",TRUE),0)+RIGHT(G$2,1)-1,1),"")</f>
        <v>15</v>
      </c>
      <c r="I338" s="209">
        <f ca="1">IFERROR(INDEX(INDIRECT($A338&amp;"!$Y$5:$Y$200",TRUE),MATCH(Planif!$B338,INDIRECT($A338&amp;"!$B$5:$B$200",TRUE),0)+RIGHT(G$2,1)-1,1),"")</f>
        <v>15</v>
      </c>
      <c r="J338" s="267"/>
      <c r="K338" s="210"/>
      <c r="L338" s="438" t="str">
        <f ca="1">IFERROR(IF(COUNTIF(INDIRECT($A338&amp;"!$B$5:$B$196",TRUE),Planif!$B338)&gt;=VALUE(RIGHT(L$2,1)),INDEX(INDIRECT($A338&amp;"!$A$5:$A$196",TRUE),MATCH(Planif!$B338,INDIRECT($A338&amp;"!$B$5:$B$196",TRUE),0)+RIGHT(L$2,1)-1,1),""),"")</f>
        <v/>
      </c>
      <c r="M338" s="211" t="str">
        <f ca="1">IFERROR(IF(COUNTIF(INDIRECT($A338&amp;"!$B$5:$B$196",TRUE),Planif!$B338)&gt;=VALUE(RIGHT(L$2,1)),INDEX(INDIRECT($A338&amp;"!$X$5:$X$196",TRUE),MATCH(Planif!$B338,INDIRECT($A338&amp;"!$B$5:$B$196",TRUE),0)+RIGHT(L$2,1)-1,1),""),"")</f>
        <v/>
      </c>
      <c r="N338" s="209" t="str">
        <f ca="1">IFERROR(IF(COUNTIF(INDIRECT($A338&amp;"!$B$5:$B$196",TRUE),Planif!$B338)&gt;=VALUE(RIGHT(L$2,1)),INDEX(INDIRECT($A338&amp;"!$Y$5:$Y$196",TRUE),MATCH(Planif!$B338,INDIRECT($A338&amp;"!$B$5:$B$196",TRUE),0)+RIGHT(L$2,1)-1,1),""),"")</f>
        <v/>
      </c>
      <c r="O338" s="263"/>
      <c r="P338" s="212"/>
      <c r="Q338" s="207" t="str">
        <f ca="1">IFERROR(IF(COUNTIF(INDIRECT($A338&amp;"!$B$5:$B$196",TRUE),Planif!$B338)&gt;=VALUE(RIGHT(Q$2,1)),INDEX(INDIRECT($A338&amp;"!$A$5:$A$196",TRUE),MATCH(Planif!$B338,INDIRECT($A338&amp;"!$B$5:$B$196",TRUE),0)+RIGHT(Q$2,1)-1,1),""),"")</f>
        <v/>
      </c>
      <c r="R338" s="208" t="str">
        <f ca="1">IFERROR(IF(COUNTIF(INDIRECT($A338&amp;"!$B$5:$B$196",TRUE),Planif!$B338)&gt;=VALUE(RIGHT(Q$2,1)),INDEX(INDIRECT($A338&amp;"!$X$5:$X$196",TRUE),MATCH(Planif!$B338,INDIRECT($A338&amp;"!$B$5:$B$196",TRUE),0)+RIGHT(Q$2,1)-1,1),""),"")</f>
        <v/>
      </c>
      <c r="S338" s="209" t="str">
        <f ca="1">IFERROR(IF(COUNTIF(INDIRECT($A338&amp;"!$B$5:$B$196",TRUE),Planif!$B338)&gt;=VALUE(RIGHT(Q$2,1)),INDEX(INDIRECT($A338&amp;"!$Y$5:$Y$196",TRUE),MATCH(Planif!$B338,INDIRECT($A338&amp;"!$B$5:$B$196",TRUE),0)+RIGHT(Q$2,1)-1,1),""),"")</f>
        <v/>
      </c>
      <c r="T338" s="263"/>
      <c r="U338" s="210"/>
      <c r="V338" s="207" t="str">
        <f ca="1">IFERROR(IF(COUNTIF(INDIRECT($A338&amp;"!$B$5:$B$196",TRUE),Planif!$B338)&gt;=VALUE(RIGHT(V$2,1)),INDEX(INDIRECT($A338&amp;"!$A$5:$A$196",TRUE),MATCH(Planif!$B338,INDIRECT($A338&amp;"!$B$5:$B$196",TRUE),0)+RIGHT(V$2,1)-1,1),""),"")</f>
        <v/>
      </c>
      <c r="W338" s="211" t="str">
        <f ca="1">IFERROR(IF(COUNTIF(INDIRECT($A338&amp;"!$B$5:$B$196",TRUE),Planif!$B338)&gt;=VALUE(RIGHT(V$2,1)),INDEX(INDIRECT($A338&amp;"!$X$5:$X$196",TRUE),MATCH(Planif!$B338,INDIRECT($A338&amp;"!$B$5:$B$196",TRUE),0)+RIGHT(V$2,1)-1,1),""),"")</f>
        <v/>
      </c>
      <c r="X338" s="209" t="str">
        <f ca="1">IFERROR(IF(COUNTIF(INDIRECT($A338&amp;"!$B$5:$B$196",TRUE),Planif!$B338)&gt;=VALUE(RIGHT(V$2,1)),INDEX(INDIRECT($A338&amp;"!$Y$5:$Y$196",TRUE),MATCH(Planif!$B338,INDIRECT($A338&amp;"!$B$5:$B$196",TRUE),0)+RIGHT(V$2,1)-1,1),""),"")</f>
        <v/>
      </c>
      <c r="Y338" s="263"/>
      <c r="Z338" s="213"/>
      <c r="AA338" s="21"/>
    </row>
    <row r="339" spans="1:27" s="455" customFormat="1" ht="15" customHeight="1" x14ac:dyDescent="0.2">
      <c r="A339" s="459" t="str">
        <f t="shared" si="37"/>
        <v>Nov_Dec</v>
      </c>
      <c r="B339" s="144">
        <f t="shared" si="36"/>
        <v>44532</v>
      </c>
      <c r="C339" s="145">
        <f t="shared" si="34"/>
        <v>44532</v>
      </c>
      <c r="D339" s="146">
        <f t="shared" si="35"/>
        <v>44532</v>
      </c>
      <c r="E339" s="240" t="str">
        <f t="shared" ca="1" si="38"/>
        <v/>
      </c>
      <c r="F339" s="33" t="str">
        <f t="shared" ca="1" si="39"/>
        <v/>
      </c>
      <c r="G339" s="441" t="str">
        <f ca="1">IFERROR(INDEX(INDIRECT($A339&amp;"!$A$5:$A$200",TRUE),MATCH(Planif!$B339,INDIRECT($A339&amp;"!$B$5:$B$200",TRUE),0)+RIGHT(G$2,1)-1,1),"")</f>
        <v>International Sport Convention - Palexpo</v>
      </c>
      <c r="H339" s="138">
        <f ca="1">IFERROR(INDEX(INDIRECT($A339&amp;"!$X$5:$X$200",TRUE),MATCH(Planif!$B339,INDIRECT($A339&amp;"!$B$5:$B$200",TRUE),0)+RIGHT(G$2,1)-1,1),"")</f>
        <v>0</v>
      </c>
      <c r="I339" s="139">
        <f ca="1">IFERROR(INDEX(INDIRECT($A339&amp;"!$Y$5:$Y$200",TRUE),MATCH(Planif!$B339,INDIRECT($A339&amp;"!$B$5:$B$200",TRUE),0)+RIGHT(G$2,1)-1,1),"")</f>
        <v>0</v>
      </c>
      <c r="J339" s="255"/>
      <c r="K339" s="140"/>
      <c r="L339" s="427" t="str">
        <f ca="1">IFERROR(IF(COUNTIF(INDIRECT($A339&amp;"!$B$5:$B$196",TRUE),Planif!$B339)&gt;=VALUE(RIGHT(L$2,1)),INDEX(INDIRECT($A339&amp;"!$A$5:$A$196",TRUE),MATCH(Planif!$B339,INDIRECT($A339&amp;"!$B$5:$B$196",TRUE),0)+RIGHT(L$2,1)-1,1),""),"")</f>
        <v/>
      </c>
      <c r="M339" s="141" t="str">
        <f ca="1">IFERROR(IF(COUNTIF(INDIRECT($A339&amp;"!$B$5:$B$196",TRUE),Planif!$B339)&gt;=VALUE(RIGHT(L$2,1)),INDEX(INDIRECT($A339&amp;"!$X$5:$X$196",TRUE),MATCH(Planif!$B339,INDIRECT($A339&amp;"!$B$5:$B$196",TRUE),0)+RIGHT(L$2,1)-1,1),""),"")</f>
        <v/>
      </c>
      <c r="N339" s="139" t="str">
        <f ca="1">IFERROR(IF(COUNTIF(INDIRECT($A339&amp;"!$B$5:$B$196",TRUE),Planif!$B339)&gt;=VALUE(RIGHT(L$2,1)),INDEX(INDIRECT($A339&amp;"!$Y$5:$Y$196",TRUE),MATCH(Planif!$B339,INDIRECT($A339&amp;"!$B$5:$B$196",TRUE),0)+RIGHT(L$2,1)-1,1),""),"")</f>
        <v/>
      </c>
      <c r="O339" s="255"/>
      <c r="P339" s="142"/>
      <c r="Q339" s="137" t="str">
        <f ca="1">IFERROR(IF(COUNTIF(INDIRECT($A339&amp;"!$B$5:$B$196",TRUE),Planif!$B339)&gt;=VALUE(RIGHT(Q$2,1)),INDEX(INDIRECT($A339&amp;"!$A$5:$A$196",TRUE),MATCH(Planif!$B339,INDIRECT($A339&amp;"!$B$5:$B$196",TRUE),0)+RIGHT(Q$2,1)-1,1),""),"")</f>
        <v/>
      </c>
      <c r="R339" s="138" t="str">
        <f ca="1">IFERROR(IF(COUNTIF(INDIRECT($A339&amp;"!$B$5:$B$196",TRUE),Planif!$B339)&gt;=VALUE(RIGHT(Q$2,1)),INDEX(INDIRECT($A339&amp;"!$X$5:$X$196",TRUE),MATCH(Planif!$B339,INDIRECT($A339&amp;"!$B$5:$B$196",TRUE),0)+RIGHT(Q$2,1)-1,1),""),"")</f>
        <v/>
      </c>
      <c r="S339" s="139" t="str">
        <f ca="1">IFERROR(IF(COUNTIF(INDIRECT($A339&amp;"!$B$5:$B$196",TRUE),Planif!$B339)&gt;=VALUE(RIGHT(Q$2,1)),INDEX(INDIRECT($A339&amp;"!$Y$5:$Y$196",TRUE),MATCH(Planif!$B339,INDIRECT($A339&amp;"!$B$5:$B$196",TRUE),0)+RIGHT(Q$2,1)-1,1),""),"")</f>
        <v/>
      </c>
      <c r="T339" s="255"/>
      <c r="U339" s="140"/>
      <c r="V339" s="137" t="str">
        <f ca="1">IFERROR(IF(COUNTIF(INDIRECT($A339&amp;"!$B$5:$B$196",TRUE),Planif!$B339)&gt;=VALUE(RIGHT(V$2,1)),INDEX(INDIRECT($A339&amp;"!$A$5:$A$196",TRUE),MATCH(Planif!$B339,INDIRECT($A339&amp;"!$B$5:$B$196",TRUE),0)+RIGHT(V$2,1)-1,1),""),"")</f>
        <v/>
      </c>
      <c r="W339" s="141" t="str">
        <f ca="1">IFERROR(IF(COUNTIF(INDIRECT($A339&amp;"!$B$5:$B$196",TRUE),Planif!$B339)&gt;=VALUE(RIGHT(V$2,1)),INDEX(INDIRECT($A339&amp;"!$X$5:$X$196",TRUE),MATCH(Planif!$B339,INDIRECT($A339&amp;"!$B$5:$B$196",TRUE),0)+RIGHT(V$2,1)-1,1),""),"")</f>
        <v/>
      </c>
      <c r="X339" s="139" t="str">
        <f ca="1">IFERROR(IF(COUNTIF(INDIRECT($A339&amp;"!$B$5:$B$196",TRUE),Planif!$B339)&gt;=VALUE(RIGHT(V$2,1)),INDEX(INDIRECT($A339&amp;"!$Y$5:$Y$196",TRUE),MATCH(Planif!$B339,INDIRECT($A339&amp;"!$B$5:$B$196",TRUE),0)+RIGHT(V$2,1)-1,1),""),"")</f>
        <v/>
      </c>
      <c r="Y339" s="255"/>
      <c r="Z339" s="143"/>
      <c r="AA339" s="21"/>
    </row>
    <row r="340" spans="1:27" s="455" customFormat="1" ht="15" customHeight="1" x14ac:dyDescent="0.2">
      <c r="A340" s="459" t="str">
        <f t="shared" si="37"/>
        <v>Nov_Dec</v>
      </c>
      <c r="B340" s="144">
        <f t="shared" si="36"/>
        <v>44533</v>
      </c>
      <c r="C340" s="145">
        <f t="shared" si="34"/>
        <v>44533</v>
      </c>
      <c r="D340" s="146">
        <f t="shared" si="35"/>
        <v>44533</v>
      </c>
      <c r="E340" s="241" t="str">
        <f t="shared" ca="1" si="38"/>
        <v/>
      </c>
      <c r="F340" s="34" t="str">
        <f t="shared" ca="1" si="39"/>
        <v/>
      </c>
      <c r="G340" s="428" t="str">
        <f ca="1">IFERROR(INDEX(INDIRECT($A340&amp;"!$A$5:$A$200",TRUE),MATCH(Planif!$B340,INDIRECT($A340&amp;"!$B$5:$B$200",TRUE),0)+RIGHT(G$2,1)-1,1),"")</f>
        <v>Renforts Supercross</v>
      </c>
      <c r="H340" s="148">
        <f ca="1">IFERROR(INDEX(INDIRECT($A340&amp;"!$X$5:$X$200",TRUE),MATCH(Planif!$B340,INDIRECT($A340&amp;"!$B$5:$B$200",TRUE),0)+RIGHT(G$2,1)-1,1),"")</f>
        <v>4</v>
      </c>
      <c r="I340" s="149">
        <f ca="1">IFERROR(INDEX(INDIRECT($A340&amp;"!$Y$5:$Y$200",TRUE),MATCH(Planif!$B340,INDIRECT($A340&amp;"!$B$5:$B$200",TRUE),0)+RIGHT(G$2,1)-1,1),"")</f>
        <v>4</v>
      </c>
      <c r="J340" s="256"/>
      <c r="K340" s="150"/>
      <c r="L340" s="428" t="str">
        <f ca="1">IFERROR(IF(COUNTIF(INDIRECT($A340&amp;"!$B$5:$B$196",TRUE),Planif!$B340)&gt;=VALUE(RIGHT(L$2,1)),INDEX(INDIRECT($A340&amp;"!$A$5:$A$196",TRUE),MATCH(Planif!$B340,INDIRECT($A340&amp;"!$B$5:$B$196",TRUE),0)+RIGHT(L$2,1)-1,1),""),"")</f>
        <v>Cortège du Picoulet</v>
      </c>
      <c r="M340" s="151">
        <f ca="1">IFERROR(IF(COUNTIF(INDIRECT($A340&amp;"!$B$5:$B$196",TRUE),Planif!$B340)&gt;=VALUE(RIGHT(L$2,1)),INDEX(INDIRECT($A340&amp;"!$X$5:$X$196",TRUE),MATCH(Planif!$B340,INDIRECT($A340&amp;"!$B$5:$B$196",TRUE),0)+RIGHT(L$2,1)-1,1),""),"")</f>
        <v>16</v>
      </c>
      <c r="N340" s="149">
        <f ca="1">IFERROR(IF(COUNTIF(INDIRECT($A340&amp;"!$B$5:$B$196",TRUE),Planif!$B340)&gt;=VALUE(RIGHT(L$2,1)),INDEX(INDIRECT($A340&amp;"!$Y$5:$Y$196",TRUE),MATCH(Planif!$B340,INDIRECT($A340&amp;"!$B$5:$B$196",TRUE),0)+RIGHT(L$2,1)-1,1),""),"")</f>
        <v>12</v>
      </c>
      <c r="O340" s="256"/>
      <c r="P340" s="152"/>
      <c r="Q340" s="147" t="str">
        <f ca="1">IFERROR(IF(COUNTIF(INDIRECT($A340&amp;"!$B$5:$B$196",TRUE),Planif!$B340)&gt;=VALUE(RIGHT(Q$2,1)),INDEX(INDIRECT($A340&amp;"!$A$5:$A$196",TRUE),MATCH(Planif!$B340,INDIRECT($A340&amp;"!$B$5:$B$196",TRUE),0)+RIGHT(Q$2,1)-1,1),""),"")</f>
        <v>Cortège du père fouettard</v>
      </c>
      <c r="R340" s="148">
        <f ca="1">IFERROR(IF(COUNTIF(INDIRECT($A340&amp;"!$B$5:$B$196",TRUE),Planif!$B340)&gt;=VALUE(RIGHT(Q$2,1)),INDEX(INDIRECT($A340&amp;"!$X$5:$X$196",TRUE),MATCH(Planif!$B340,INDIRECT($A340&amp;"!$B$5:$B$196",TRUE),0)+RIGHT(Q$2,1)-1,1),""),"")</f>
        <v>0</v>
      </c>
      <c r="S340" s="149">
        <f ca="1">IFERROR(IF(COUNTIF(INDIRECT($A340&amp;"!$B$5:$B$196",TRUE),Planif!$B340)&gt;=VALUE(RIGHT(Q$2,1)),INDEX(INDIRECT($A340&amp;"!$Y$5:$Y$196",TRUE),MATCH(Planif!$B340,INDIRECT($A340&amp;"!$B$5:$B$196",TRUE),0)+RIGHT(Q$2,1)-1,1),""),"")</f>
        <v>0</v>
      </c>
      <c r="T340" s="256"/>
      <c r="U340" s="150"/>
      <c r="V340" s="147" t="str">
        <f ca="1">IFERROR(IF(COUNTIF(INDIRECT($A340&amp;"!$B$5:$B$196",TRUE),Planif!$B340)&gt;=VALUE(RIGHT(V$2,1)),INDEX(INDIRECT($A340&amp;"!$A$5:$A$196",TRUE),MATCH(Planif!$B340,INDIRECT($A340&amp;"!$B$5:$B$196",TRUE),0)+RIGHT(V$2,1)-1,1),""),"")</f>
        <v/>
      </c>
      <c r="W340" s="151" t="str">
        <f ca="1">IFERROR(IF(COUNTIF(INDIRECT($A340&amp;"!$B$5:$B$196",TRUE),Planif!$B340)&gt;=VALUE(RIGHT(V$2,1)),INDEX(INDIRECT($A340&amp;"!$X$5:$X$196",TRUE),MATCH(Planif!$B340,INDIRECT($A340&amp;"!$B$5:$B$196",TRUE),0)+RIGHT(V$2,1)-1,1),""),"")</f>
        <v/>
      </c>
      <c r="X340" s="149" t="str">
        <f ca="1">IFERROR(IF(COUNTIF(INDIRECT($A340&amp;"!$B$5:$B$196",TRUE),Planif!$B340)&gt;=VALUE(RIGHT(V$2,1)),INDEX(INDIRECT($A340&amp;"!$Y$5:$Y$196",TRUE),MATCH(Planif!$B340,INDIRECT($A340&amp;"!$B$5:$B$196",TRUE),0)+RIGHT(V$2,1)-1,1),""),"")</f>
        <v/>
      </c>
      <c r="Y340" s="256"/>
      <c r="Z340" s="153"/>
      <c r="AA340" s="21"/>
    </row>
    <row r="341" spans="1:27" s="455" customFormat="1" ht="15" customHeight="1" x14ac:dyDescent="0.2">
      <c r="A341" s="459" t="str">
        <f t="shared" si="37"/>
        <v>Nov_Dec</v>
      </c>
      <c r="B341" s="144">
        <f t="shared" si="36"/>
        <v>44534</v>
      </c>
      <c r="C341" s="145">
        <f t="shared" ref="C341:C367" si="40">B341</f>
        <v>44534</v>
      </c>
      <c r="D341" s="146">
        <f t="shared" ref="D341:D367" si="41">B341</f>
        <v>44534</v>
      </c>
      <c r="E341" s="240" t="str">
        <f t="shared" ca="1" si="38"/>
        <v/>
      </c>
      <c r="F341" s="33" t="str">
        <f t="shared" ca="1" si="39"/>
        <v/>
      </c>
      <c r="G341" s="427" t="str">
        <f ca="1">IFERROR(INDEX(INDIRECT($A341&amp;"!$A$5:$A$200",TRUE),MATCH(Planif!$B341,INDIRECT($A341&amp;"!$B$5:$B$200",TRUE),0)+RIGHT(G$2,1)-1,1),"")</f>
        <v>Courses et Walking de l'Escalade</v>
      </c>
      <c r="H341" s="138">
        <f ca="1">IFERROR(INDEX(INDIRECT($A341&amp;"!$X$5:$X$200",TRUE),MATCH(Planif!$B341,INDIRECT($A341&amp;"!$B$5:$B$200",TRUE),0)+RIGHT(G$2,1)-1,1),"")</f>
        <v>31</v>
      </c>
      <c r="I341" s="139">
        <f ca="1">IFERROR(INDEX(INDIRECT($A341&amp;"!$Y$5:$Y$200",TRUE),MATCH(Planif!$B341,INDIRECT($A341&amp;"!$B$5:$B$200",TRUE),0)+RIGHT(G$2,1)-1,1),"")</f>
        <v>31</v>
      </c>
      <c r="J341" s="255"/>
      <c r="K341" s="140"/>
      <c r="L341" s="427" t="str">
        <f ca="1">IFERROR(IF(COUNTIF(INDIRECT($A341&amp;"!$B$5:$B$196",TRUE),Planif!$B341)&gt;=VALUE(RIGHT(L$2,1)),INDEX(INDIRECT($A341&amp;"!$A$5:$A$196",TRUE),MATCH(Planif!$B341,INDIRECT($A341&amp;"!$B$5:$B$196",TRUE),0)+RIGHT(L$2,1)-1,1),""),"")</f>
        <v/>
      </c>
      <c r="M341" s="141" t="str">
        <f ca="1">IFERROR(IF(COUNTIF(INDIRECT($A341&amp;"!$B$5:$B$196",TRUE),Planif!$B341)&gt;=VALUE(RIGHT(L$2,1)),INDEX(INDIRECT($A341&amp;"!$X$5:$X$196",TRUE),MATCH(Planif!$B341,INDIRECT($A341&amp;"!$B$5:$B$196",TRUE),0)+RIGHT(L$2,1)-1,1),""),"")</f>
        <v/>
      </c>
      <c r="N341" s="139" t="str">
        <f ca="1">IFERROR(IF(COUNTIF(INDIRECT($A341&amp;"!$B$5:$B$196",TRUE),Planif!$B341)&gt;=VALUE(RIGHT(L$2,1)),INDEX(INDIRECT($A341&amp;"!$Y$5:$Y$196",TRUE),MATCH(Planif!$B341,INDIRECT($A341&amp;"!$B$5:$B$196",TRUE),0)+RIGHT(L$2,1)-1,1),""),"")</f>
        <v/>
      </c>
      <c r="O341" s="255"/>
      <c r="P341" s="142"/>
      <c r="Q341" s="238" t="str">
        <f ca="1">IFERROR(IF(COUNTIF(INDIRECT($A341&amp;"!$B$5:$B$196",TRUE),Planif!$B341)&gt;=VALUE(RIGHT(Q$2,1)),INDEX(INDIRECT($A341&amp;"!$A$5:$A$196",TRUE),MATCH(Planif!$B341,INDIRECT($A341&amp;"!$B$5:$B$196",TRUE),0)+RIGHT(Q$2,1)-1,1),""),"")</f>
        <v/>
      </c>
      <c r="R341" s="138" t="str">
        <f ca="1">IFERROR(IF(COUNTIF(INDIRECT($A341&amp;"!$B$5:$B$196",TRUE),Planif!$B341)&gt;=VALUE(RIGHT(Q$2,1)),INDEX(INDIRECT($A341&amp;"!$X$5:$X$196",TRUE),MATCH(Planif!$B341,INDIRECT($A341&amp;"!$B$5:$B$196",TRUE),0)+RIGHT(Q$2,1)-1,1),""),"")</f>
        <v/>
      </c>
      <c r="S341" s="139" t="str">
        <f ca="1">IFERROR(IF(COUNTIF(INDIRECT($A341&amp;"!$B$5:$B$196",TRUE),Planif!$B341)&gt;=VALUE(RIGHT(Q$2,1)),INDEX(INDIRECT($A341&amp;"!$Y$5:$Y$196",TRUE),MATCH(Planif!$B341,INDIRECT($A341&amp;"!$B$5:$B$196",TRUE),0)+RIGHT(Q$2,1)-1,1),""),"")</f>
        <v/>
      </c>
      <c r="T341" s="255"/>
      <c r="U341" s="140"/>
      <c r="V341" s="137" t="str">
        <f ca="1">IFERROR(IF(COUNTIF(INDIRECT($A341&amp;"!$B$5:$B$196",TRUE),Planif!$B341)&gt;=VALUE(RIGHT(V$2,1)),INDEX(INDIRECT($A341&amp;"!$A$5:$A$196",TRUE),MATCH(Planif!$B341,INDIRECT($A341&amp;"!$B$5:$B$196",TRUE),0)+RIGHT(V$2,1)-1,1),""),"")</f>
        <v/>
      </c>
      <c r="W341" s="141" t="str">
        <f ca="1">IFERROR(IF(COUNTIF(INDIRECT($A341&amp;"!$B$5:$B$196",TRUE),Planif!$B341)&gt;=VALUE(RIGHT(V$2,1)),INDEX(INDIRECT($A341&amp;"!$X$5:$X$196",TRUE),MATCH(Planif!$B341,INDIRECT($A341&amp;"!$B$5:$B$196",TRUE),0)+RIGHT(V$2,1)-1,1),""),"")</f>
        <v/>
      </c>
      <c r="X341" s="139" t="str">
        <f ca="1">IFERROR(IF(COUNTIF(INDIRECT($A341&amp;"!$B$5:$B$196",TRUE),Planif!$B341)&gt;=VALUE(RIGHT(V$2,1)),INDEX(INDIRECT($A341&amp;"!$Y$5:$Y$196",TRUE),MATCH(Planif!$B341,INDIRECT($A341&amp;"!$B$5:$B$196",TRUE),0)+RIGHT(V$2,1)-1,1),""),"")</f>
        <v/>
      </c>
      <c r="Y341" s="255"/>
      <c r="Z341" s="143"/>
      <c r="AA341" s="21"/>
    </row>
    <row r="342" spans="1:27" s="455" customFormat="1" ht="15" customHeight="1" x14ac:dyDescent="0.2">
      <c r="A342" s="459" t="str">
        <f t="shared" si="37"/>
        <v>Nov_Dec</v>
      </c>
      <c r="B342" s="144">
        <f t="shared" ref="B342:B367" si="42">B341+1</f>
        <v>44535</v>
      </c>
      <c r="C342" s="145">
        <f t="shared" si="40"/>
        <v>44535</v>
      </c>
      <c r="D342" s="146">
        <f t="shared" si="41"/>
        <v>44535</v>
      </c>
      <c r="E342" s="241" t="str">
        <f t="shared" ca="1" si="38"/>
        <v/>
      </c>
      <c r="F342" s="34" t="str">
        <f t="shared" ca="1" si="39"/>
        <v/>
      </c>
      <c r="G342" s="428" t="str">
        <f ca="1">IFERROR(INDEX(INDIRECT($A342&amp;"!$A$5:$A$200",TRUE),MATCH(Planif!$B342,INDIRECT($A342&amp;"!$B$5:$B$200",TRUE),0)+RIGHT(G$2,1)-1,1),"")</f>
        <v/>
      </c>
      <c r="H342" s="148" t="str">
        <f ca="1">IFERROR(INDEX(INDIRECT($A342&amp;"!$X$5:$X$200",TRUE),MATCH(Planif!$B342,INDIRECT($A342&amp;"!$B$5:$B$200",TRUE),0)+RIGHT(G$2,1)-1,1),"")</f>
        <v/>
      </c>
      <c r="I342" s="149" t="str">
        <f ca="1">IFERROR(INDEX(INDIRECT($A342&amp;"!$Y$5:$Y$200",TRUE),MATCH(Planif!$B342,INDIRECT($A342&amp;"!$B$5:$B$200",TRUE),0)+RIGHT(G$2,1)-1,1),"")</f>
        <v/>
      </c>
      <c r="J342" s="256"/>
      <c r="K342" s="150"/>
      <c r="L342" s="428" t="str">
        <f ca="1">IFERROR(IF(COUNTIF(INDIRECT($A342&amp;"!$B$5:$B$196",TRUE),Planif!$B342)&gt;=VALUE(RIGHT(L$2,1)),INDEX(INDIRECT($A342&amp;"!$A$5:$A$196",TRUE),MATCH(Planif!$B342,INDIRECT($A342&amp;"!$B$5:$B$196",TRUE),0)+RIGHT(L$2,1)-1,1),""),"")</f>
        <v/>
      </c>
      <c r="M342" s="151" t="str">
        <f ca="1">IFERROR(IF(COUNTIF(INDIRECT($A342&amp;"!$B$5:$B$196",TRUE),Planif!$B342)&gt;=VALUE(RIGHT(L$2,1)),INDEX(INDIRECT($A342&amp;"!$X$5:$X$196",TRUE),MATCH(Planif!$B342,INDIRECT($A342&amp;"!$B$5:$B$196",TRUE),0)+RIGHT(L$2,1)-1,1),""),"")</f>
        <v/>
      </c>
      <c r="N342" s="149" t="str">
        <f ca="1">IFERROR(IF(COUNTIF(INDIRECT($A342&amp;"!$B$5:$B$196",TRUE),Planif!$B342)&gt;=VALUE(RIGHT(L$2,1)),INDEX(INDIRECT($A342&amp;"!$Y$5:$Y$196",TRUE),MATCH(Planif!$B342,INDIRECT($A342&amp;"!$B$5:$B$196",TRUE),0)+RIGHT(L$2,1)-1,1),""),"")</f>
        <v/>
      </c>
      <c r="O342" s="256"/>
      <c r="P342" s="152"/>
      <c r="Q342" s="238" t="str">
        <f ca="1">IFERROR(IF(COUNTIF(INDIRECT($A342&amp;"!$B$5:$B$196",TRUE),Planif!$B342)&gt;=VALUE(RIGHT(Q$2,1)),INDEX(INDIRECT($A342&amp;"!$A$5:$A$196",TRUE),MATCH(Planif!$B342,INDIRECT($A342&amp;"!$B$5:$B$196",TRUE),0)+RIGHT(Q$2,1)-1,1),""),"")</f>
        <v/>
      </c>
      <c r="R342" s="148" t="str">
        <f ca="1">IFERROR(IF(COUNTIF(INDIRECT($A342&amp;"!$B$5:$B$196",TRUE),Planif!$B342)&gt;=VALUE(RIGHT(Q$2,1)),INDEX(INDIRECT($A342&amp;"!$X$5:$X$196",TRUE),MATCH(Planif!$B342,INDIRECT($A342&amp;"!$B$5:$B$196",TRUE),0)+RIGHT(Q$2,1)-1,1),""),"")</f>
        <v/>
      </c>
      <c r="S342" s="149" t="str">
        <f ca="1">IFERROR(IF(COUNTIF(INDIRECT($A342&amp;"!$B$5:$B$196",TRUE),Planif!$B342)&gt;=VALUE(RIGHT(Q$2,1)),INDEX(INDIRECT($A342&amp;"!$Y$5:$Y$196",TRUE),MATCH(Planif!$B342,INDIRECT($A342&amp;"!$B$5:$B$196",TRUE),0)+RIGHT(Q$2,1)-1,1),""),"")</f>
        <v/>
      </c>
      <c r="T342" s="256"/>
      <c r="U342" s="150"/>
      <c r="V342" s="147" t="str">
        <f ca="1">IFERROR(IF(COUNTIF(INDIRECT($A342&amp;"!$B$5:$B$196",TRUE),Planif!$B342)&gt;=VALUE(RIGHT(V$2,1)),INDEX(INDIRECT($A342&amp;"!$A$5:$A$196",TRUE),MATCH(Planif!$B342,INDIRECT($A342&amp;"!$B$5:$B$196",TRUE),0)+RIGHT(V$2,1)-1,1),""),"")</f>
        <v/>
      </c>
      <c r="W342" s="151" t="str">
        <f ca="1">IFERROR(IF(COUNTIF(INDIRECT($A342&amp;"!$B$5:$B$196",TRUE),Planif!$B342)&gt;=VALUE(RIGHT(V$2,1)),INDEX(INDIRECT($A342&amp;"!$X$5:$X$196",TRUE),MATCH(Planif!$B342,INDIRECT($A342&amp;"!$B$5:$B$196",TRUE),0)+RIGHT(V$2,1)-1,1),""),"")</f>
        <v/>
      </c>
      <c r="X342" s="149" t="str">
        <f ca="1">IFERROR(IF(COUNTIF(INDIRECT($A342&amp;"!$B$5:$B$196",TRUE),Planif!$B342)&gt;=VALUE(RIGHT(V$2,1)),INDEX(INDIRECT($A342&amp;"!$Y$5:$Y$196",TRUE),MATCH(Planif!$B342,INDIRECT($A342&amp;"!$B$5:$B$196",TRUE),0)+RIGHT(V$2,1)-1,1),""),"")</f>
        <v/>
      </c>
      <c r="Y342" s="256"/>
      <c r="Z342" s="153"/>
      <c r="AA342" s="21"/>
    </row>
    <row r="343" spans="1:27" s="455" customFormat="1" ht="15" customHeight="1" x14ac:dyDescent="0.2">
      <c r="A343" s="459" t="str">
        <f t="shared" si="37"/>
        <v>Nov_Dec</v>
      </c>
      <c r="B343" s="144">
        <f t="shared" si="42"/>
        <v>44536</v>
      </c>
      <c r="C343" s="145">
        <f t="shared" si="40"/>
        <v>44536</v>
      </c>
      <c r="D343" s="146">
        <f t="shared" si="41"/>
        <v>44536</v>
      </c>
      <c r="E343" s="240" t="str">
        <f t="shared" ca="1" si="38"/>
        <v/>
      </c>
      <c r="F343" s="33" t="str">
        <f t="shared" ca="1" si="39"/>
        <v/>
      </c>
      <c r="G343" s="427" t="str">
        <f ca="1">IFERROR(INDEX(INDIRECT($A343&amp;"!$A$5:$A$200",TRUE),MATCH(Planif!$B343,INDIRECT($A343&amp;"!$B$5:$B$200",TRUE),0)+RIGHT(G$2,1)-1,1),"")</f>
        <v/>
      </c>
      <c r="H343" s="138" t="str">
        <f ca="1">IFERROR(INDEX(INDIRECT($A343&amp;"!$X$5:$X$200",TRUE),MATCH(Planif!$B343,INDIRECT($A343&amp;"!$B$5:$B$200",TRUE),0)+RIGHT(G$2,1)-1,1),"")</f>
        <v/>
      </c>
      <c r="I343" s="139" t="str">
        <f ca="1">IFERROR(INDEX(INDIRECT($A343&amp;"!$Y$5:$Y$200",TRUE),MATCH(Planif!$B343,INDIRECT($A343&amp;"!$B$5:$B$200",TRUE),0)+RIGHT(G$2,1)-1,1),"")</f>
        <v/>
      </c>
      <c r="J343" s="255"/>
      <c r="K343" s="140"/>
      <c r="L343" s="427" t="str">
        <f ca="1">IFERROR(IF(COUNTIF(INDIRECT($A343&amp;"!$B$5:$B$196",TRUE),Planif!$B343)&gt;=VALUE(RIGHT(L$2,1)),INDEX(INDIRECT($A343&amp;"!$A$5:$A$196",TRUE),MATCH(Planif!$B343,INDIRECT($A343&amp;"!$B$5:$B$196",TRUE),0)+RIGHT(L$2,1)-1,1),""),"")</f>
        <v/>
      </c>
      <c r="M343" s="141" t="str">
        <f ca="1">IFERROR(IF(COUNTIF(INDIRECT($A343&amp;"!$B$5:$B$196",TRUE),Planif!$B343)&gt;=VALUE(RIGHT(L$2,1)),INDEX(INDIRECT($A343&amp;"!$X$5:$X$196",TRUE),MATCH(Planif!$B343,INDIRECT($A343&amp;"!$B$5:$B$196",TRUE),0)+RIGHT(L$2,1)-1,1),""),"")</f>
        <v/>
      </c>
      <c r="N343" s="139" t="str">
        <f ca="1">IFERROR(IF(COUNTIF(INDIRECT($A343&amp;"!$B$5:$B$196",TRUE),Planif!$B343)&gt;=VALUE(RIGHT(L$2,1)),INDEX(INDIRECT($A343&amp;"!$Y$5:$Y$196",TRUE),MATCH(Planif!$B343,INDIRECT($A343&amp;"!$B$5:$B$196",TRUE),0)+RIGHT(L$2,1)-1,1),""),"")</f>
        <v/>
      </c>
      <c r="O343" s="255"/>
      <c r="P343" s="142"/>
      <c r="Q343" s="137" t="str">
        <f ca="1">IFERROR(IF(COUNTIF(INDIRECT($A343&amp;"!$B$5:$B$196",TRUE),Planif!$B343)&gt;=VALUE(RIGHT(Q$2,1)),INDEX(INDIRECT($A343&amp;"!$A$5:$A$196",TRUE),MATCH(Planif!$B343,INDIRECT($A343&amp;"!$B$5:$B$196",TRUE),0)+RIGHT(Q$2,1)-1,1),""),"")</f>
        <v/>
      </c>
      <c r="R343" s="138" t="str">
        <f ca="1">IFERROR(IF(COUNTIF(INDIRECT($A343&amp;"!$B$5:$B$196",TRUE),Planif!$B343)&gt;=VALUE(RIGHT(Q$2,1)),INDEX(INDIRECT($A343&amp;"!$X$5:$X$196",TRUE),MATCH(Planif!$B343,INDIRECT($A343&amp;"!$B$5:$B$196",TRUE),0)+RIGHT(Q$2,1)-1,1),""),"")</f>
        <v/>
      </c>
      <c r="S343" s="139" t="str">
        <f ca="1">IFERROR(IF(COUNTIF(INDIRECT($A343&amp;"!$B$5:$B$196",TRUE),Planif!$B343)&gt;=VALUE(RIGHT(Q$2,1)),INDEX(INDIRECT($A343&amp;"!$Y$5:$Y$196",TRUE),MATCH(Planif!$B343,INDIRECT($A343&amp;"!$B$5:$B$196",TRUE),0)+RIGHT(Q$2,1)-1,1),""),"")</f>
        <v/>
      </c>
      <c r="T343" s="255"/>
      <c r="U343" s="140"/>
      <c r="V343" s="137" t="str">
        <f ca="1">IFERROR(IF(COUNTIF(INDIRECT($A343&amp;"!$B$5:$B$196",TRUE),Planif!$B343)&gt;=VALUE(RIGHT(V$2,1)),INDEX(INDIRECT($A343&amp;"!$A$5:$A$196",TRUE),MATCH(Planif!$B343,INDIRECT($A343&amp;"!$B$5:$B$196",TRUE),0)+RIGHT(V$2,1)-1,1),""),"")</f>
        <v/>
      </c>
      <c r="W343" s="141" t="str">
        <f ca="1">IFERROR(IF(COUNTIF(INDIRECT($A343&amp;"!$B$5:$B$196",TRUE),Planif!$B343)&gt;=VALUE(RIGHT(V$2,1)),INDEX(INDIRECT($A343&amp;"!$X$5:$X$196",TRUE),MATCH(Planif!$B343,INDIRECT($A343&amp;"!$B$5:$B$196",TRUE),0)+RIGHT(V$2,1)-1,1),""),"")</f>
        <v/>
      </c>
      <c r="X343" s="139" t="str">
        <f ca="1">IFERROR(IF(COUNTIF(INDIRECT($A343&amp;"!$B$5:$B$196",TRUE),Planif!$B343)&gt;=VALUE(RIGHT(V$2,1)),INDEX(INDIRECT($A343&amp;"!$Y$5:$Y$196",TRUE),MATCH(Planif!$B343,INDIRECT($A343&amp;"!$B$5:$B$196",TRUE),0)+RIGHT(V$2,1)-1,1),""),"")</f>
        <v/>
      </c>
      <c r="Y343" s="255"/>
      <c r="Z343" s="143"/>
      <c r="AA343" s="21"/>
    </row>
    <row r="344" spans="1:27" s="455" customFormat="1" ht="15" customHeight="1" x14ac:dyDescent="0.2">
      <c r="A344" s="459" t="str">
        <f t="shared" si="37"/>
        <v>Nov_Dec</v>
      </c>
      <c r="B344" s="144">
        <f t="shared" si="42"/>
        <v>44537</v>
      </c>
      <c r="C344" s="145">
        <f t="shared" si="40"/>
        <v>44537</v>
      </c>
      <c r="D344" s="146">
        <f t="shared" si="41"/>
        <v>44537</v>
      </c>
      <c r="E344" s="241" t="str">
        <f t="shared" ca="1" si="38"/>
        <v/>
      </c>
      <c r="F344" s="34" t="str">
        <f t="shared" ca="1" si="39"/>
        <v/>
      </c>
      <c r="G344" s="428" t="str">
        <f ca="1">IFERROR(INDEX(INDIRECT($A344&amp;"!$A$5:$A$200",TRUE),MATCH(Planif!$B344,INDIRECT($A344&amp;"!$B$5:$B$200",TRUE),0)+RIGHT(G$2,1)-1,1),"")</f>
        <v/>
      </c>
      <c r="H344" s="148" t="str">
        <f ca="1">IFERROR(INDEX(INDIRECT($A344&amp;"!$X$5:$X$200",TRUE),MATCH(Planif!$B344,INDIRECT($A344&amp;"!$B$5:$B$200",TRUE),0)+RIGHT(G$2,1)-1,1),"")</f>
        <v/>
      </c>
      <c r="I344" s="149" t="str">
        <f ca="1">IFERROR(INDEX(INDIRECT($A344&amp;"!$Y$5:$Y$200",TRUE),MATCH(Planif!$B344,INDIRECT($A344&amp;"!$B$5:$B$200",TRUE),0)+RIGHT(G$2,1)-1,1),"")</f>
        <v/>
      </c>
      <c r="J344" s="256"/>
      <c r="K344" s="150"/>
      <c r="L344" s="428" t="str">
        <f ca="1">IFERROR(IF(COUNTIF(INDIRECT($A344&amp;"!$B$5:$B$196",TRUE),Planif!$B344)&gt;=VALUE(RIGHT(L$2,1)),INDEX(INDIRECT($A344&amp;"!$A$5:$A$196",TRUE),MATCH(Planif!$B344,INDIRECT($A344&amp;"!$B$5:$B$196",TRUE),0)+RIGHT(L$2,1)-1,1),""),"")</f>
        <v/>
      </c>
      <c r="M344" s="151" t="str">
        <f ca="1">IFERROR(IF(COUNTIF(INDIRECT($A344&amp;"!$B$5:$B$196",TRUE),Planif!$B344)&gt;=VALUE(RIGHT(L$2,1)),INDEX(INDIRECT($A344&amp;"!$X$5:$X$196",TRUE),MATCH(Planif!$B344,INDIRECT($A344&amp;"!$B$5:$B$196",TRUE),0)+RIGHT(L$2,1)-1,1),""),"")</f>
        <v/>
      </c>
      <c r="N344" s="149" t="str">
        <f ca="1">IFERROR(IF(COUNTIF(INDIRECT($A344&amp;"!$B$5:$B$196",TRUE),Planif!$B344)&gt;=VALUE(RIGHT(L$2,1)),INDEX(INDIRECT($A344&amp;"!$Y$5:$Y$196",TRUE),MATCH(Planif!$B344,INDIRECT($A344&amp;"!$B$5:$B$196",TRUE),0)+RIGHT(L$2,1)-1,1),""),"")</f>
        <v/>
      </c>
      <c r="O344" s="256"/>
      <c r="P344" s="152"/>
      <c r="Q344" s="147" t="str">
        <f ca="1">IFERROR(IF(COUNTIF(INDIRECT($A344&amp;"!$B$5:$B$196",TRUE),Planif!$B344)&gt;=VALUE(RIGHT(Q$2,1)),INDEX(INDIRECT($A344&amp;"!$A$5:$A$196",TRUE),MATCH(Planif!$B344,INDIRECT($A344&amp;"!$B$5:$B$196",TRUE),0)+RIGHT(Q$2,1)-1,1),""),"")</f>
        <v/>
      </c>
      <c r="R344" s="148" t="str">
        <f ca="1">IFERROR(IF(COUNTIF(INDIRECT($A344&amp;"!$B$5:$B$196",TRUE),Planif!$B344)&gt;=VALUE(RIGHT(Q$2,1)),INDEX(INDIRECT($A344&amp;"!$X$5:$X$196",TRUE),MATCH(Planif!$B344,INDIRECT($A344&amp;"!$B$5:$B$196",TRUE),0)+RIGHT(Q$2,1)-1,1),""),"")</f>
        <v/>
      </c>
      <c r="S344" s="149" t="str">
        <f ca="1">IFERROR(IF(COUNTIF(INDIRECT($A344&amp;"!$B$5:$B$196",TRUE),Planif!$B344)&gt;=VALUE(RIGHT(Q$2,1)),INDEX(INDIRECT($A344&amp;"!$Y$5:$Y$196",TRUE),MATCH(Planif!$B344,INDIRECT($A344&amp;"!$B$5:$B$196",TRUE),0)+RIGHT(Q$2,1)-1,1),""),"")</f>
        <v/>
      </c>
      <c r="T344" s="256"/>
      <c r="U344" s="150"/>
      <c r="V344" s="147" t="str">
        <f ca="1">IFERROR(IF(COUNTIF(INDIRECT($A344&amp;"!$B$5:$B$196",TRUE),Planif!$B344)&gt;=VALUE(RIGHT(V$2,1)),INDEX(INDIRECT($A344&amp;"!$A$5:$A$196",TRUE),MATCH(Planif!$B344,INDIRECT($A344&amp;"!$B$5:$B$196",TRUE),0)+RIGHT(V$2,1)-1,1),""),"")</f>
        <v/>
      </c>
      <c r="W344" s="151" t="str">
        <f ca="1">IFERROR(IF(COUNTIF(INDIRECT($A344&amp;"!$B$5:$B$196",TRUE),Planif!$B344)&gt;=VALUE(RIGHT(V$2,1)),INDEX(INDIRECT($A344&amp;"!$X$5:$X$196",TRUE),MATCH(Planif!$B344,INDIRECT($A344&amp;"!$B$5:$B$196",TRUE),0)+RIGHT(V$2,1)-1,1),""),"")</f>
        <v/>
      </c>
      <c r="X344" s="149" t="str">
        <f ca="1">IFERROR(IF(COUNTIF(INDIRECT($A344&amp;"!$B$5:$B$196",TRUE),Planif!$B344)&gt;=VALUE(RIGHT(V$2,1)),INDEX(INDIRECT($A344&amp;"!$Y$5:$Y$196",TRUE),MATCH(Planif!$B344,INDIRECT($A344&amp;"!$B$5:$B$196",TRUE),0)+RIGHT(V$2,1)-1,1),""),"")</f>
        <v/>
      </c>
      <c r="Y344" s="256"/>
      <c r="Z344" s="153"/>
      <c r="AA344" s="21"/>
    </row>
    <row r="345" spans="1:27" s="455" customFormat="1" ht="15" customHeight="1" x14ac:dyDescent="0.2">
      <c r="A345" s="459" t="str">
        <f t="shared" si="37"/>
        <v>Nov_Dec</v>
      </c>
      <c r="B345" s="144">
        <f t="shared" si="42"/>
        <v>44538</v>
      </c>
      <c r="C345" s="145">
        <f t="shared" si="40"/>
        <v>44538</v>
      </c>
      <c r="D345" s="146">
        <f t="shared" si="41"/>
        <v>44538</v>
      </c>
      <c r="E345" s="240" t="str">
        <f t="shared" ca="1" si="38"/>
        <v/>
      </c>
      <c r="F345" s="33" t="str">
        <f t="shared" ca="1" si="39"/>
        <v/>
      </c>
      <c r="G345" s="427" t="str">
        <f ca="1">IFERROR(INDEX(INDIRECT($A345&amp;"!$A$5:$A$200",TRUE),MATCH(Planif!$B345,INDIRECT($A345&amp;"!$B$5:$B$200",TRUE),0)+RIGHT(G$2,1)-1,1),"")</f>
        <v/>
      </c>
      <c r="H345" s="138" t="str">
        <f ca="1">IFERROR(INDEX(INDIRECT($A345&amp;"!$X$5:$X$200",TRUE),MATCH(Planif!$B345,INDIRECT($A345&amp;"!$B$5:$B$200",TRUE),0)+RIGHT(G$2,1)-1,1),"")</f>
        <v/>
      </c>
      <c r="I345" s="139" t="str">
        <f ca="1">IFERROR(INDEX(INDIRECT($A345&amp;"!$Y$5:$Y$200",TRUE),MATCH(Planif!$B345,INDIRECT($A345&amp;"!$B$5:$B$200",TRUE),0)+RIGHT(G$2,1)-1,1),"")</f>
        <v/>
      </c>
      <c r="J345" s="255"/>
      <c r="K345" s="140"/>
      <c r="L345" s="427" t="str">
        <f ca="1">IFERROR(IF(COUNTIF(INDIRECT($A345&amp;"!$B$5:$B$196",TRUE),Planif!$B345)&gt;=VALUE(RIGHT(L$2,1)),INDEX(INDIRECT($A345&amp;"!$A$5:$A$196",TRUE),MATCH(Planif!$B345,INDIRECT($A345&amp;"!$B$5:$B$196",TRUE),0)+RIGHT(L$2,1)-1,1),""),"")</f>
        <v/>
      </c>
      <c r="M345" s="141" t="str">
        <f ca="1">IFERROR(IF(COUNTIF(INDIRECT($A345&amp;"!$B$5:$B$196",TRUE),Planif!$B345)&gt;=VALUE(RIGHT(L$2,1)),INDEX(INDIRECT($A345&amp;"!$X$5:$X$196",TRUE),MATCH(Planif!$B345,INDIRECT($A345&amp;"!$B$5:$B$196",TRUE),0)+RIGHT(L$2,1)-1,1),""),"")</f>
        <v/>
      </c>
      <c r="N345" s="139" t="str">
        <f ca="1">IFERROR(IF(COUNTIF(INDIRECT($A345&amp;"!$B$5:$B$196",TRUE),Planif!$B345)&gt;=VALUE(RIGHT(L$2,1)),INDEX(INDIRECT($A345&amp;"!$Y$5:$Y$196",TRUE),MATCH(Planif!$B345,INDIRECT($A345&amp;"!$B$5:$B$196",TRUE),0)+RIGHT(L$2,1)-1,1),""),"")</f>
        <v/>
      </c>
      <c r="O345" s="255"/>
      <c r="P345" s="142"/>
      <c r="Q345" s="137" t="str">
        <f ca="1">IFERROR(IF(COUNTIF(INDIRECT($A345&amp;"!$B$5:$B$196",TRUE),Planif!$B345)&gt;=VALUE(RIGHT(Q$2,1)),INDEX(INDIRECT($A345&amp;"!$A$5:$A$196",TRUE),MATCH(Planif!$B345,INDIRECT($A345&amp;"!$B$5:$B$196",TRUE),0)+RIGHT(Q$2,1)-1,1),""),"")</f>
        <v/>
      </c>
      <c r="R345" s="138" t="str">
        <f ca="1">IFERROR(IF(COUNTIF(INDIRECT($A345&amp;"!$B$5:$B$196",TRUE),Planif!$B345)&gt;=VALUE(RIGHT(Q$2,1)),INDEX(INDIRECT($A345&amp;"!$X$5:$X$196",TRUE),MATCH(Planif!$B345,INDIRECT($A345&amp;"!$B$5:$B$196",TRUE),0)+RIGHT(Q$2,1)-1,1),""),"")</f>
        <v/>
      </c>
      <c r="S345" s="139" t="str">
        <f ca="1">IFERROR(IF(COUNTIF(INDIRECT($A345&amp;"!$B$5:$B$196",TRUE),Planif!$B345)&gt;=VALUE(RIGHT(Q$2,1)),INDEX(INDIRECT($A345&amp;"!$Y$5:$Y$196",TRUE),MATCH(Planif!$B345,INDIRECT($A345&amp;"!$B$5:$B$196",TRUE),0)+RIGHT(Q$2,1)-1,1),""),"")</f>
        <v/>
      </c>
      <c r="T345" s="255"/>
      <c r="U345" s="140"/>
      <c r="V345" s="137" t="str">
        <f ca="1">IFERROR(IF(COUNTIF(INDIRECT($A345&amp;"!$B$5:$B$196",TRUE),Planif!$B345)&gt;=VALUE(RIGHT(V$2,1)),INDEX(INDIRECT($A345&amp;"!$A$5:$A$196",TRUE),MATCH(Planif!$B345,INDIRECT($A345&amp;"!$B$5:$B$196",TRUE),0)+RIGHT(V$2,1)-1,1),""),"")</f>
        <v/>
      </c>
      <c r="W345" s="141" t="str">
        <f ca="1">IFERROR(IF(COUNTIF(INDIRECT($A345&amp;"!$B$5:$B$196",TRUE),Planif!$B345)&gt;=VALUE(RIGHT(V$2,1)),INDEX(INDIRECT($A345&amp;"!$X$5:$X$196",TRUE),MATCH(Planif!$B345,INDIRECT($A345&amp;"!$B$5:$B$196",TRUE),0)+RIGHT(V$2,1)-1,1),""),"")</f>
        <v/>
      </c>
      <c r="X345" s="139" t="str">
        <f ca="1">IFERROR(IF(COUNTIF(INDIRECT($A345&amp;"!$B$5:$B$196",TRUE),Planif!$B345)&gt;=VALUE(RIGHT(V$2,1)),INDEX(INDIRECT($A345&amp;"!$Y$5:$Y$196",TRUE),MATCH(Planif!$B345,INDIRECT($A345&amp;"!$B$5:$B$196",TRUE),0)+RIGHT(V$2,1)-1,1),""),"")</f>
        <v/>
      </c>
      <c r="Y345" s="255"/>
      <c r="Z345" s="143"/>
      <c r="AA345" s="21"/>
    </row>
    <row r="346" spans="1:27" s="455" customFormat="1" ht="15" customHeight="1" x14ac:dyDescent="0.2">
      <c r="A346" s="459" t="str">
        <f t="shared" si="37"/>
        <v>Nov_Dec</v>
      </c>
      <c r="B346" s="144">
        <f t="shared" si="42"/>
        <v>44539</v>
      </c>
      <c r="C346" s="145">
        <f t="shared" si="40"/>
        <v>44539</v>
      </c>
      <c r="D346" s="146">
        <f t="shared" si="41"/>
        <v>44539</v>
      </c>
      <c r="E346" s="241" t="str">
        <f t="shared" ca="1" si="38"/>
        <v/>
      </c>
      <c r="F346" s="34" t="str">
        <f t="shared" ca="1" si="39"/>
        <v/>
      </c>
      <c r="G346" s="428" t="str">
        <f ca="1">IFERROR(INDEX(INDIRECT($A346&amp;"!$A$5:$A$200",TRUE),MATCH(Planif!$B346,INDIRECT($A346&amp;"!$B$5:$B$200",TRUE),0)+RIGHT(G$2,1)-1,1),"")</f>
        <v>Escalade 
Chêne-Bourg</v>
      </c>
      <c r="H346" s="148">
        <f ca="1">IFERROR(INDEX(INDIRECT($A346&amp;"!$X$5:$X$200",TRUE),MATCH(Planif!$B346,INDIRECT($A346&amp;"!$B$5:$B$200",TRUE),0)+RIGHT(G$2,1)-1,1),"")</f>
        <v>0</v>
      </c>
      <c r="I346" s="149">
        <f ca="1">IFERROR(INDEX(INDIRECT($A346&amp;"!$Y$5:$Y$200",TRUE),MATCH(Planif!$B346,INDIRECT($A346&amp;"!$B$5:$B$200",TRUE),0)+RIGHT(G$2,1)-1,1),"")</f>
        <v>0</v>
      </c>
      <c r="J346" s="256"/>
      <c r="K346" s="150"/>
      <c r="L346" s="428" t="str">
        <f ca="1">IFERROR(IF(COUNTIF(INDIRECT($A346&amp;"!$B$5:$B$196",TRUE),Planif!$B346)&gt;=VALUE(RIGHT(L$2,1)),INDEX(INDIRECT($A346&amp;"!$A$5:$A$196",TRUE),MATCH(Planif!$B346,INDIRECT($A346&amp;"!$B$5:$B$196",TRUE),0)+RIGHT(L$2,1)-1,1),""),"")</f>
        <v>Concours Hippique à Palexpo</v>
      </c>
      <c r="M346" s="151">
        <f ca="1">IFERROR(IF(COUNTIF(INDIRECT($A346&amp;"!$B$5:$B$196",TRUE),Planif!$B346)&gt;=VALUE(RIGHT(L$2,1)),INDEX(INDIRECT($A346&amp;"!$X$5:$X$196",TRUE),MATCH(Planif!$B346,INDIRECT($A346&amp;"!$B$5:$B$196",TRUE),0)+RIGHT(L$2,1)-1,1),""),"")</f>
        <v>4</v>
      </c>
      <c r="N346" s="149">
        <f ca="1">IFERROR(IF(COUNTIF(INDIRECT($A346&amp;"!$B$5:$B$196",TRUE),Planif!$B346)&gt;=VALUE(RIGHT(L$2,1)),INDEX(INDIRECT($A346&amp;"!$Y$5:$Y$196",TRUE),MATCH(Planif!$B346,INDIRECT($A346&amp;"!$B$5:$B$196",TRUE),0)+RIGHT(L$2,1)-1,1),""),"")</f>
        <v>4</v>
      </c>
      <c r="O346" s="256"/>
      <c r="P346" s="152"/>
      <c r="Q346" s="147" t="str">
        <f ca="1">IFERROR(IF(COUNTIF(INDIRECT($A346&amp;"!$B$5:$B$196",TRUE),Planif!$B346)&gt;=VALUE(RIGHT(Q$2,1)),INDEX(INDIRECT($A346&amp;"!$A$5:$A$196",TRUE),MATCH(Planif!$B346,INDIRECT($A346&amp;"!$B$5:$B$196",TRUE),0)+RIGHT(Q$2,1)-1,1),""),"")</f>
        <v/>
      </c>
      <c r="R346" s="148" t="str">
        <f ca="1">IFERROR(IF(COUNTIF(INDIRECT($A346&amp;"!$B$5:$B$196",TRUE),Planif!$B346)&gt;=VALUE(RIGHT(Q$2,1)),INDEX(INDIRECT($A346&amp;"!$X$5:$X$196",TRUE),MATCH(Planif!$B346,INDIRECT($A346&amp;"!$B$5:$B$196",TRUE),0)+RIGHT(Q$2,1)-1,1),""),"")</f>
        <v/>
      </c>
      <c r="S346" s="149" t="str">
        <f ca="1">IFERROR(IF(COUNTIF(INDIRECT($A346&amp;"!$B$5:$B$196",TRUE),Planif!$B346)&gt;=VALUE(RIGHT(Q$2,1)),INDEX(INDIRECT($A346&amp;"!$Y$5:$Y$196",TRUE),MATCH(Planif!$B346,INDIRECT($A346&amp;"!$B$5:$B$196",TRUE),0)+RIGHT(Q$2,1)-1,1),""),"")</f>
        <v/>
      </c>
      <c r="T346" s="256"/>
      <c r="U346" s="150"/>
      <c r="V346" s="147" t="str">
        <f ca="1">IFERROR(IF(COUNTIF(INDIRECT($A346&amp;"!$B$5:$B$196",TRUE),Planif!$B346)&gt;=VALUE(RIGHT(V$2,1)),INDEX(INDIRECT($A346&amp;"!$A$5:$A$196",TRUE),MATCH(Planif!$B346,INDIRECT($A346&amp;"!$B$5:$B$196",TRUE),0)+RIGHT(V$2,1)-1,1),""),"")</f>
        <v/>
      </c>
      <c r="W346" s="151" t="str">
        <f ca="1">IFERROR(IF(COUNTIF(INDIRECT($A346&amp;"!$B$5:$B$196",TRUE),Planif!$B346)&gt;=VALUE(RIGHT(V$2,1)),INDEX(INDIRECT($A346&amp;"!$X$5:$X$196",TRUE),MATCH(Planif!$B346,INDIRECT($A346&amp;"!$B$5:$B$196",TRUE),0)+RIGHT(V$2,1)-1,1),""),"")</f>
        <v/>
      </c>
      <c r="X346" s="149" t="str">
        <f ca="1">IFERROR(IF(COUNTIF(INDIRECT($A346&amp;"!$B$5:$B$196",TRUE),Planif!$B346)&gt;=VALUE(RIGHT(V$2,1)),INDEX(INDIRECT($A346&amp;"!$Y$5:$Y$196",TRUE),MATCH(Planif!$B346,INDIRECT($A346&amp;"!$B$5:$B$196",TRUE),0)+RIGHT(V$2,1)-1,1),""),"")</f>
        <v/>
      </c>
      <c r="Y346" s="256"/>
      <c r="Z346" s="153"/>
      <c r="AA346" s="21"/>
    </row>
    <row r="347" spans="1:27" s="455" customFormat="1" ht="15" customHeight="1" x14ac:dyDescent="0.2">
      <c r="A347" s="459" t="str">
        <f t="shared" si="37"/>
        <v>Nov_Dec</v>
      </c>
      <c r="B347" s="144">
        <f t="shared" si="42"/>
        <v>44540</v>
      </c>
      <c r="C347" s="145">
        <f t="shared" si="40"/>
        <v>44540</v>
      </c>
      <c r="D347" s="146">
        <f t="shared" si="41"/>
        <v>44540</v>
      </c>
      <c r="E347" s="240" t="str">
        <f t="shared" ca="1" si="38"/>
        <v/>
      </c>
      <c r="F347" s="33" t="str">
        <f t="shared" ca="1" si="39"/>
        <v/>
      </c>
      <c r="G347" s="427" t="str">
        <f ca="1">IFERROR(INDEX(INDIRECT($A347&amp;"!$A$5:$A$200",TRUE),MATCH(Planif!$B347,INDIRECT($A347&amp;"!$B$5:$B$200",TRUE),0)+RIGHT(G$2,1)-1,1),"")</f>
        <v>Cortèges Homage aux victimes</v>
      </c>
      <c r="H347" s="138">
        <f ca="1">IFERROR(INDEX(INDIRECT($A347&amp;"!$X$5:$X$200",TRUE),MATCH(Planif!$B347,INDIRECT($A347&amp;"!$B$5:$B$200",TRUE),0)+RIGHT(G$2,1)-1,1),"")</f>
        <v>5</v>
      </c>
      <c r="I347" s="139">
        <f ca="1">IFERROR(INDEX(INDIRECT($A347&amp;"!$Y$5:$Y$200",TRUE),MATCH(Planif!$B347,INDIRECT($A347&amp;"!$B$5:$B$200",TRUE),0)+RIGHT(G$2,1)-1,1),"")</f>
        <v>5</v>
      </c>
      <c r="J347" s="255"/>
      <c r="K347" s="140"/>
      <c r="L347" s="427" t="str">
        <f ca="1">IFERROR(IF(COUNTIF(INDIRECT($A347&amp;"!$B$5:$B$196",TRUE),Planif!$B347)&gt;=VALUE(RIGHT(L$2,1)),INDEX(INDIRECT($A347&amp;"!$A$5:$A$196",TRUE),MATCH(Planif!$B347,INDIRECT($A347&amp;"!$B$5:$B$196",TRUE),0)+RIGHT(L$2,1)-1,1),""),"")</f>
        <v>Escalade Avully</v>
      </c>
      <c r="M347" s="141">
        <f ca="1">IFERROR(IF(COUNTIF(INDIRECT($A347&amp;"!$B$5:$B$196",TRUE),Planif!$B347)&gt;=VALUE(RIGHT(L$2,1)),INDEX(INDIRECT($A347&amp;"!$X$5:$X$196",TRUE),MATCH(Planif!$B347,INDIRECT($A347&amp;"!$B$5:$B$196",TRUE),0)+RIGHT(L$2,1)-1,1),""),"")</f>
        <v>0</v>
      </c>
      <c r="N347" s="139">
        <f ca="1">IFERROR(IF(COUNTIF(INDIRECT($A347&amp;"!$B$5:$B$196",TRUE),Planif!$B347)&gt;=VALUE(RIGHT(L$2,1)),INDEX(INDIRECT($A347&amp;"!$Y$5:$Y$196",TRUE),MATCH(Planif!$B347,INDIRECT($A347&amp;"!$B$5:$B$196",TRUE),0)+RIGHT(L$2,1)-1,1),""),"")</f>
        <v>0</v>
      </c>
      <c r="O347" s="255"/>
      <c r="P347" s="142"/>
      <c r="Q347" s="137" t="str">
        <f ca="1">IFERROR(IF(COUNTIF(INDIRECT($A347&amp;"!$B$5:$B$196",TRUE),Planif!$B347)&gt;=VALUE(RIGHT(Q$2,1)),INDEX(INDIRECT($A347&amp;"!$A$5:$A$196",TRUE),MATCH(Planif!$B347,INDIRECT($A347&amp;"!$B$5:$B$196",TRUE),0)+RIGHT(Q$2,1)-1,1),""),"")</f>
        <v/>
      </c>
      <c r="R347" s="138" t="str">
        <f ca="1">IFERROR(IF(COUNTIF(INDIRECT($A347&amp;"!$B$5:$B$196",TRUE),Planif!$B347)&gt;=VALUE(RIGHT(Q$2,1)),INDEX(INDIRECT($A347&amp;"!$X$5:$X$196",TRUE),MATCH(Planif!$B347,INDIRECT($A347&amp;"!$B$5:$B$196",TRUE),0)+RIGHT(Q$2,1)-1,1),""),"")</f>
        <v/>
      </c>
      <c r="S347" s="139" t="str">
        <f ca="1">IFERROR(IF(COUNTIF(INDIRECT($A347&amp;"!$B$5:$B$196",TRUE),Planif!$B347)&gt;=VALUE(RIGHT(Q$2,1)),INDEX(INDIRECT($A347&amp;"!$Y$5:$Y$196",TRUE),MATCH(Planif!$B347,INDIRECT($A347&amp;"!$B$5:$B$196",TRUE),0)+RIGHT(Q$2,1)-1,1),""),"")</f>
        <v/>
      </c>
      <c r="T347" s="255"/>
      <c r="U347" s="140"/>
      <c r="V347" s="137" t="str">
        <f ca="1">IFERROR(IF(COUNTIF(INDIRECT($A347&amp;"!$B$5:$B$196",TRUE),Planif!$B347)&gt;=VALUE(RIGHT(V$2,1)),INDEX(INDIRECT($A347&amp;"!$A$5:$A$196",TRUE),MATCH(Planif!$B347,INDIRECT($A347&amp;"!$B$5:$B$196",TRUE),0)+RIGHT(V$2,1)-1,1),""),"")</f>
        <v/>
      </c>
      <c r="W347" s="141" t="str">
        <f ca="1">IFERROR(IF(COUNTIF(INDIRECT($A347&amp;"!$B$5:$B$196",TRUE),Planif!$B347)&gt;=VALUE(RIGHT(V$2,1)),INDEX(INDIRECT($A347&amp;"!$X$5:$X$196",TRUE),MATCH(Planif!$B347,INDIRECT($A347&amp;"!$B$5:$B$196",TRUE),0)+RIGHT(V$2,1)-1,1),""),"")</f>
        <v/>
      </c>
      <c r="X347" s="139" t="str">
        <f ca="1">IFERROR(IF(COUNTIF(INDIRECT($A347&amp;"!$B$5:$B$196",TRUE),Planif!$B347)&gt;=VALUE(RIGHT(V$2,1)),INDEX(INDIRECT($A347&amp;"!$Y$5:$Y$196",TRUE),MATCH(Planif!$B347,INDIRECT($A347&amp;"!$B$5:$B$196",TRUE),0)+RIGHT(V$2,1)-1,1),""),"")</f>
        <v/>
      </c>
      <c r="Y347" s="255"/>
      <c r="Z347" s="143"/>
      <c r="AA347" s="21"/>
    </row>
    <row r="348" spans="1:27" s="455" customFormat="1" ht="15" customHeight="1" x14ac:dyDescent="0.2">
      <c r="A348" s="459" t="str">
        <f t="shared" si="37"/>
        <v>Nov_Dec</v>
      </c>
      <c r="B348" s="144">
        <f t="shared" si="42"/>
        <v>44541</v>
      </c>
      <c r="C348" s="145">
        <f t="shared" si="40"/>
        <v>44541</v>
      </c>
      <c r="D348" s="146">
        <f t="shared" si="41"/>
        <v>44541</v>
      </c>
      <c r="E348" s="241" t="str">
        <f t="shared" ca="1" si="38"/>
        <v/>
      </c>
      <c r="F348" s="34" t="str">
        <f t="shared" ca="1" si="39"/>
        <v/>
      </c>
      <c r="G348" s="429" t="str">
        <f ca="1">IFERROR(INDEX(INDIRECT($A348&amp;"!$A$5:$A$200",TRUE),MATCH(Planif!$B348,INDIRECT($A348&amp;"!$B$5:$B$200",TRUE),0)+RIGHT(G$2,1)-1,1),"")</f>
        <v>Escalade 
Corsier</v>
      </c>
      <c r="H348" s="148">
        <f ca="1">IFERROR(INDEX(INDIRECT($A348&amp;"!$X$5:$X$200",TRUE),MATCH(Planif!$B348,INDIRECT($A348&amp;"!$B$5:$B$200",TRUE),0)+RIGHT(G$2,1)-1,1),"")</f>
        <v>0</v>
      </c>
      <c r="I348" s="149">
        <f ca="1">IFERROR(INDEX(INDIRECT($A348&amp;"!$Y$5:$Y$200",TRUE),MATCH(Planif!$B348,INDIRECT($A348&amp;"!$B$5:$B$200",TRUE),0)+RIGHT(G$2,1)-1,1),"")</f>
        <v>0</v>
      </c>
      <c r="J348" s="256"/>
      <c r="K348" s="150"/>
      <c r="L348" s="428" t="str">
        <f ca="1">IFERROR(IF(COUNTIF(INDIRECT($A348&amp;"!$B$5:$B$196",TRUE),Planif!$B348)&gt;=VALUE(RIGHT(L$2,1)),INDEX(INDIRECT($A348&amp;"!$A$5:$A$196",TRUE),MATCH(Planif!$B348,INDIRECT($A348&amp;"!$B$5:$B$196",TRUE),0)+RIGHT(L$2,1)-1,1),""),"")</f>
        <v/>
      </c>
      <c r="M348" s="151" t="str">
        <f ca="1">IFERROR(IF(COUNTIF(INDIRECT($A348&amp;"!$B$5:$B$196",TRUE),Planif!$B348)&gt;=VALUE(RIGHT(L$2,1)),INDEX(INDIRECT($A348&amp;"!$X$5:$X$196",TRUE),MATCH(Planif!$B348,INDIRECT($A348&amp;"!$B$5:$B$196",TRUE),0)+RIGHT(L$2,1)-1,1),""),"")</f>
        <v/>
      </c>
      <c r="N348" s="149" t="str">
        <f ca="1">IFERROR(IF(COUNTIF(INDIRECT($A348&amp;"!$B$5:$B$196",TRUE),Planif!$B348)&gt;=VALUE(RIGHT(L$2,1)),INDEX(INDIRECT($A348&amp;"!$Y$5:$Y$196",TRUE),MATCH(Planif!$B348,INDIRECT($A348&amp;"!$B$5:$B$196",TRUE),0)+RIGHT(L$2,1)-1,1),""),"")</f>
        <v/>
      </c>
      <c r="O348" s="256"/>
      <c r="P348" s="152"/>
      <c r="Q348" s="147" t="str">
        <f ca="1">IFERROR(IF(COUNTIF(INDIRECT($A348&amp;"!$B$5:$B$196",TRUE),Planif!$B348)&gt;=VALUE(RIGHT(Q$2,1)),INDEX(INDIRECT($A348&amp;"!$A$5:$A$196",TRUE),MATCH(Planif!$B348,INDIRECT($A348&amp;"!$B$5:$B$196",TRUE),0)+RIGHT(Q$2,1)-1,1),""),"")</f>
        <v/>
      </c>
      <c r="R348" s="148" t="str">
        <f ca="1">IFERROR(IF(COUNTIF(INDIRECT($A348&amp;"!$B$5:$B$196",TRUE),Planif!$B348)&gt;=VALUE(RIGHT(Q$2,1)),INDEX(INDIRECT($A348&amp;"!$X$5:$X$196",TRUE),MATCH(Planif!$B348,INDIRECT($A348&amp;"!$B$5:$B$196",TRUE),0)+RIGHT(Q$2,1)-1,1),""),"")</f>
        <v/>
      </c>
      <c r="S348" s="149" t="str">
        <f ca="1">IFERROR(IF(COUNTIF(INDIRECT($A348&amp;"!$B$5:$B$196",TRUE),Planif!$B348)&gt;=VALUE(RIGHT(Q$2,1)),INDEX(INDIRECT($A348&amp;"!$Y$5:$Y$196",TRUE),MATCH(Planif!$B348,INDIRECT($A348&amp;"!$B$5:$B$196",TRUE),0)+RIGHT(Q$2,1)-1,1),""),"")</f>
        <v/>
      </c>
      <c r="T348" s="256"/>
      <c r="U348" s="150"/>
      <c r="V348" s="147" t="str">
        <f ca="1">IFERROR(IF(COUNTIF(INDIRECT($A348&amp;"!$B$5:$B$196",TRUE),Planif!$B348)&gt;=VALUE(RIGHT(V$2,1)),INDEX(INDIRECT($A348&amp;"!$A$5:$A$196",TRUE),MATCH(Planif!$B348,INDIRECT($A348&amp;"!$B$5:$B$196",TRUE),0)+RIGHT(V$2,1)-1,1),""),"")</f>
        <v/>
      </c>
      <c r="W348" s="151" t="str">
        <f ca="1">IFERROR(IF(COUNTIF(INDIRECT($A348&amp;"!$B$5:$B$196",TRUE),Planif!$B348)&gt;=VALUE(RIGHT(V$2,1)),INDEX(INDIRECT($A348&amp;"!$X$5:$X$196",TRUE),MATCH(Planif!$B348,INDIRECT($A348&amp;"!$B$5:$B$196",TRUE),0)+RIGHT(V$2,1)-1,1),""),"")</f>
        <v/>
      </c>
      <c r="X348" s="149" t="str">
        <f ca="1">IFERROR(IF(COUNTIF(INDIRECT($A348&amp;"!$B$5:$B$196",TRUE),Planif!$B348)&gt;=VALUE(RIGHT(V$2,1)),INDEX(INDIRECT($A348&amp;"!$Y$5:$Y$196",TRUE),MATCH(Planif!$B348,INDIRECT($A348&amp;"!$B$5:$B$196",TRUE),0)+RIGHT(V$2,1)-1,1),""),"")</f>
        <v/>
      </c>
      <c r="Y348" s="256"/>
      <c r="Z348" s="153"/>
      <c r="AA348" s="21"/>
    </row>
    <row r="349" spans="1:27" s="455" customFormat="1" ht="15" customHeight="1" x14ac:dyDescent="0.2">
      <c r="A349" s="459" t="str">
        <f t="shared" si="37"/>
        <v>Nov_Dec</v>
      </c>
      <c r="B349" s="144">
        <f t="shared" si="42"/>
        <v>44542</v>
      </c>
      <c r="C349" s="145">
        <f t="shared" si="40"/>
        <v>44542</v>
      </c>
      <c r="D349" s="146">
        <f t="shared" si="41"/>
        <v>44542</v>
      </c>
      <c r="E349" s="240" t="str">
        <f t="shared" ca="1" si="38"/>
        <v/>
      </c>
      <c r="F349" s="33" t="str">
        <f t="shared" ca="1" si="39"/>
        <v/>
      </c>
      <c r="G349" s="429" t="str">
        <f ca="1">IFERROR(INDEX(INDIRECT($A349&amp;"!$A$5:$A$200",TRUE),MATCH(Planif!$B349,INDIRECT($A349&amp;"!$B$5:$B$200",TRUE),0)+RIGHT(G$2,1)-1,1),"")</f>
        <v>Cortège Historique de l'éscalade</v>
      </c>
      <c r="H349" s="138">
        <f ca="1">IFERROR(INDEX(INDIRECT($A349&amp;"!$X$5:$X$200",TRUE),MATCH(Planif!$B349,INDIRECT($A349&amp;"!$B$5:$B$200",TRUE),0)+RIGHT(G$2,1)-1,1),"")</f>
        <v>18</v>
      </c>
      <c r="I349" s="139">
        <f ca="1">IFERROR(INDEX(INDIRECT($A349&amp;"!$Y$5:$Y$200",TRUE),MATCH(Planif!$B349,INDIRECT($A349&amp;"!$B$5:$B$200",TRUE),0)+RIGHT(G$2,1)-1,1),"")</f>
        <v>18</v>
      </c>
      <c r="J349" s="255"/>
      <c r="K349" s="140"/>
      <c r="L349" s="427" t="str">
        <f ca="1">IFERROR(IF(COUNTIF(INDIRECT($A349&amp;"!$B$5:$B$196",TRUE),Planif!$B349)&gt;=VALUE(RIGHT(L$2,1)),INDEX(INDIRECT($A349&amp;"!$A$5:$A$196",TRUE),MATCH(Planif!$B349,INDIRECT($A349&amp;"!$B$5:$B$196",TRUE),0)+RIGHT(L$2,1)-1,1),""),"")</f>
        <v/>
      </c>
      <c r="M349" s="141" t="str">
        <f ca="1">IFERROR(IF(COUNTIF(INDIRECT($A349&amp;"!$B$5:$B$196",TRUE),Planif!$B349)&gt;=VALUE(RIGHT(L$2,1)),INDEX(INDIRECT($A349&amp;"!$X$5:$X$196",TRUE),MATCH(Planif!$B349,INDIRECT($A349&amp;"!$B$5:$B$196",TRUE),0)+RIGHT(L$2,1)-1,1),""),"")</f>
        <v/>
      </c>
      <c r="N349" s="139" t="str">
        <f ca="1">IFERROR(IF(COUNTIF(INDIRECT($A349&amp;"!$B$5:$B$196",TRUE),Planif!$B349)&gt;=VALUE(RIGHT(L$2,1)),INDEX(INDIRECT($A349&amp;"!$Y$5:$Y$196",TRUE),MATCH(Planif!$B349,INDIRECT($A349&amp;"!$B$5:$B$196",TRUE),0)+RIGHT(L$2,1)-1,1),""),"")</f>
        <v/>
      </c>
      <c r="O349" s="255"/>
      <c r="P349" s="142"/>
      <c r="Q349" s="137" t="str">
        <f ca="1">IFERROR(IF(COUNTIF(INDIRECT($A349&amp;"!$B$5:$B$196",TRUE),Planif!$B349)&gt;=VALUE(RIGHT(Q$2,1)),INDEX(INDIRECT($A349&amp;"!$A$5:$A$196",TRUE),MATCH(Planif!$B349,INDIRECT($A349&amp;"!$B$5:$B$196",TRUE),0)+RIGHT(Q$2,1)-1,1),""),"")</f>
        <v/>
      </c>
      <c r="R349" s="138" t="str">
        <f ca="1">IFERROR(IF(COUNTIF(INDIRECT($A349&amp;"!$B$5:$B$196",TRUE),Planif!$B349)&gt;=VALUE(RIGHT(Q$2,1)),INDEX(INDIRECT($A349&amp;"!$X$5:$X$196",TRUE),MATCH(Planif!$B349,INDIRECT($A349&amp;"!$B$5:$B$196",TRUE),0)+RIGHT(Q$2,1)-1,1),""),"")</f>
        <v/>
      </c>
      <c r="S349" s="139" t="str">
        <f ca="1">IFERROR(IF(COUNTIF(INDIRECT($A349&amp;"!$B$5:$B$196",TRUE),Planif!$B349)&gt;=VALUE(RIGHT(Q$2,1)),INDEX(INDIRECT($A349&amp;"!$Y$5:$Y$196",TRUE),MATCH(Planif!$B349,INDIRECT($A349&amp;"!$B$5:$B$196",TRUE),0)+RIGHT(Q$2,1)-1,1),""),"")</f>
        <v/>
      </c>
      <c r="T349" s="255"/>
      <c r="U349" s="140"/>
      <c r="V349" s="137" t="str">
        <f ca="1">IFERROR(IF(COUNTIF(INDIRECT($A349&amp;"!$B$5:$B$196",TRUE),Planif!$B349)&gt;=VALUE(RIGHT(V$2,1)),INDEX(INDIRECT($A349&amp;"!$A$5:$A$196",TRUE),MATCH(Planif!$B349,INDIRECT($A349&amp;"!$B$5:$B$196",TRUE),0)+RIGHT(V$2,1)-1,1),""),"")</f>
        <v/>
      </c>
      <c r="W349" s="141" t="str">
        <f ca="1">IFERROR(IF(COUNTIF(INDIRECT($A349&amp;"!$B$5:$B$196",TRUE),Planif!$B349)&gt;=VALUE(RIGHT(V$2,1)),INDEX(INDIRECT($A349&amp;"!$X$5:$X$196",TRUE),MATCH(Planif!$B349,INDIRECT($A349&amp;"!$B$5:$B$196",TRUE),0)+RIGHT(V$2,1)-1,1),""),"")</f>
        <v/>
      </c>
      <c r="X349" s="139" t="str">
        <f ca="1">IFERROR(IF(COUNTIF(INDIRECT($A349&amp;"!$B$5:$B$196",TRUE),Planif!$B349)&gt;=VALUE(RIGHT(V$2,1)),INDEX(INDIRECT($A349&amp;"!$Y$5:$Y$196",TRUE),MATCH(Planif!$B349,INDIRECT($A349&amp;"!$B$5:$B$196",TRUE),0)+RIGHT(V$2,1)-1,1),""),"")</f>
        <v/>
      </c>
      <c r="Y349" s="255"/>
      <c r="Z349" s="143"/>
      <c r="AA349" s="21"/>
    </row>
    <row r="350" spans="1:27" s="455" customFormat="1" ht="15" customHeight="1" x14ac:dyDescent="0.2">
      <c r="A350" s="459" t="str">
        <f t="shared" si="37"/>
        <v>Nov_Dec</v>
      </c>
      <c r="B350" s="144">
        <f t="shared" si="42"/>
        <v>44543</v>
      </c>
      <c r="C350" s="145">
        <f t="shared" si="40"/>
        <v>44543</v>
      </c>
      <c r="D350" s="146">
        <f t="shared" si="41"/>
        <v>44543</v>
      </c>
      <c r="E350" s="241" t="str">
        <f t="shared" ca="1" si="38"/>
        <v/>
      </c>
      <c r="F350" s="34" t="str">
        <f t="shared" ca="1" si="39"/>
        <v/>
      </c>
      <c r="G350" s="428" t="str">
        <f ca="1">IFERROR(INDEX(INDIRECT($A350&amp;"!$A$5:$A$200",TRUE),MATCH(Planif!$B350,INDIRECT($A350&amp;"!$B$5:$B$200",TRUE),0)+RIGHT(G$2,1)-1,1),"")</f>
        <v/>
      </c>
      <c r="H350" s="148" t="str">
        <f ca="1">IFERROR(INDEX(INDIRECT($A350&amp;"!$X$5:$X$200",TRUE),MATCH(Planif!$B350,INDIRECT($A350&amp;"!$B$5:$B$200",TRUE),0)+RIGHT(G$2,1)-1,1),"")</f>
        <v/>
      </c>
      <c r="I350" s="149" t="str">
        <f ca="1">IFERROR(INDEX(INDIRECT($A350&amp;"!$Y$5:$Y$200",TRUE),MATCH(Planif!$B350,INDIRECT($A350&amp;"!$B$5:$B$200",TRUE),0)+RIGHT(G$2,1)-1,1),"")</f>
        <v/>
      </c>
      <c r="J350" s="256"/>
      <c r="K350" s="150"/>
      <c r="L350" s="428" t="str">
        <f ca="1">IFERROR(IF(COUNTIF(INDIRECT($A350&amp;"!$B$5:$B$196",TRUE),Planif!$B350)&gt;=VALUE(RIGHT(L$2,1)),INDEX(INDIRECT($A350&amp;"!$A$5:$A$196",TRUE),MATCH(Planif!$B350,INDIRECT($A350&amp;"!$B$5:$B$196",TRUE),0)+RIGHT(L$2,1)-1,1),""),"")</f>
        <v/>
      </c>
      <c r="M350" s="151" t="str">
        <f ca="1">IFERROR(IF(COUNTIF(INDIRECT($A350&amp;"!$B$5:$B$196",TRUE),Planif!$B350)&gt;=VALUE(RIGHT(L$2,1)),INDEX(INDIRECT($A350&amp;"!$X$5:$X$196",TRUE),MATCH(Planif!$B350,INDIRECT($A350&amp;"!$B$5:$B$196",TRUE),0)+RIGHT(L$2,1)-1,1),""),"")</f>
        <v/>
      </c>
      <c r="N350" s="149" t="str">
        <f ca="1">IFERROR(IF(COUNTIF(INDIRECT($A350&amp;"!$B$5:$B$196",TRUE),Planif!$B350)&gt;=VALUE(RIGHT(L$2,1)),INDEX(INDIRECT($A350&amp;"!$Y$5:$Y$196",TRUE),MATCH(Planif!$B350,INDIRECT($A350&amp;"!$B$5:$B$196",TRUE),0)+RIGHT(L$2,1)-1,1),""),"")</f>
        <v/>
      </c>
      <c r="O350" s="256"/>
      <c r="P350" s="152"/>
      <c r="Q350" s="147" t="str">
        <f ca="1">IFERROR(IF(COUNTIF(INDIRECT($A350&amp;"!$B$5:$B$196",TRUE),Planif!$B350)&gt;=VALUE(RIGHT(Q$2,1)),INDEX(INDIRECT($A350&amp;"!$A$5:$A$196",TRUE),MATCH(Planif!$B350,INDIRECT($A350&amp;"!$B$5:$B$196",TRUE),0)+RIGHT(Q$2,1)-1,1),""),"")</f>
        <v/>
      </c>
      <c r="R350" s="148" t="str">
        <f ca="1">IFERROR(IF(COUNTIF(INDIRECT($A350&amp;"!$B$5:$B$196",TRUE),Planif!$B350)&gt;=VALUE(RIGHT(Q$2,1)),INDEX(INDIRECT($A350&amp;"!$X$5:$X$196",TRUE),MATCH(Planif!$B350,INDIRECT($A350&amp;"!$B$5:$B$196",TRUE),0)+RIGHT(Q$2,1)-1,1),""),"")</f>
        <v/>
      </c>
      <c r="S350" s="149" t="str">
        <f ca="1">IFERROR(IF(COUNTIF(INDIRECT($A350&amp;"!$B$5:$B$196",TRUE),Planif!$B350)&gt;=VALUE(RIGHT(Q$2,1)),INDEX(INDIRECT($A350&amp;"!$Y$5:$Y$196",TRUE),MATCH(Planif!$B350,INDIRECT($A350&amp;"!$B$5:$B$196",TRUE),0)+RIGHT(Q$2,1)-1,1),""),"")</f>
        <v/>
      </c>
      <c r="T350" s="256"/>
      <c r="U350" s="150"/>
      <c r="V350" s="147" t="str">
        <f ca="1">IFERROR(IF(COUNTIF(INDIRECT($A350&amp;"!$B$5:$B$196",TRUE),Planif!$B350)&gt;=VALUE(RIGHT(V$2,1)),INDEX(INDIRECT($A350&amp;"!$A$5:$A$196",TRUE),MATCH(Planif!$B350,INDIRECT($A350&amp;"!$B$5:$B$196",TRUE),0)+RIGHT(V$2,1)-1,1),""),"")</f>
        <v/>
      </c>
      <c r="W350" s="151" t="str">
        <f ca="1">IFERROR(IF(COUNTIF(INDIRECT($A350&amp;"!$B$5:$B$196",TRUE),Planif!$B350)&gt;=VALUE(RIGHT(V$2,1)),INDEX(INDIRECT($A350&amp;"!$X$5:$X$196",TRUE),MATCH(Planif!$B350,INDIRECT($A350&amp;"!$B$5:$B$196",TRUE),0)+RIGHT(V$2,1)-1,1),""),"")</f>
        <v/>
      </c>
      <c r="X350" s="149" t="str">
        <f ca="1">IFERROR(IF(COUNTIF(INDIRECT($A350&amp;"!$B$5:$B$196",TRUE),Planif!$B350)&gt;=VALUE(RIGHT(V$2,1)),INDEX(INDIRECT($A350&amp;"!$Y$5:$Y$196",TRUE),MATCH(Planif!$B350,INDIRECT($A350&amp;"!$B$5:$B$196",TRUE),0)+RIGHT(V$2,1)-1,1),""),"")</f>
        <v/>
      </c>
      <c r="Y350" s="256"/>
      <c r="Z350" s="153"/>
      <c r="AA350" s="21"/>
    </row>
    <row r="351" spans="1:27" s="455" customFormat="1" ht="15" customHeight="1" x14ac:dyDescent="0.2">
      <c r="A351" s="459" t="str">
        <f t="shared" si="37"/>
        <v>Nov_Dec</v>
      </c>
      <c r="B351" s="144">
        <f t="shared" si="42"/>
        <v>44544</v>
      </c>
      <c r="C351" s="145">
        <f t="shared" si="40"/>
        <v>44544</v>
      </c>
      <c r="D351" s="146">
        <f t="shared" si="41"/>
        <v>44544</v>
      </c>
      <c r="E351" s="240" t="str">
        <f t="shared" ca="1" si="38"/>
        <v/>
      </c>
      <c r="F351" s="33" t="str">
        <f t="shared" ca="1" si="39"/>
        <v/>
      </c>
      <c r="G351" s="427" t="str">
        <f ca="1">IFERROR(INDEX(INDIRECT($A351&amp;"!$A$5:$A$200",TRUE),MATCH(Planif!$B351,INDIRECT($A351&amp;"!$B$5:$B$200",TRUE),0)+RIGHT(G$2,1)-1,1),"")</f>
        <v/>
      </c>
      <c r="H351" s="138" t="str">
        <f ca="1">IFERROR(INDEX(INDIRECT($A351&amp;"!$X$5:$X$200",TRUE),MATCH(Planif!$B351,INDIRECT($A351&amp;"!$B$5:$B$200",TRUE),0)+RIGHT(G$2,1)-1,1),"")</f>
        <v/>
      </c>
      <c r="I351" s="139" t="str">
        <f ca="1">IFERROR(INDEX(INDIRECT($A351&amp;"!$Y$5:$Y$200",TRUE),MATCH(Planif!$B351,INDIRECT($A351&amp;"!$B$5:$B$200",TRUE),0)+RIGHT(G$2,1)-1,1),"")</f>
        <v/>
      </c>
      <c r="J351" s="255"/>
      <c r="K351" s="140"/>
      <c r="L351" s="427" t="str">
        <f ca="1">IFERROR(IF(COUNTIF(INDIRECT($A351&amp;"!$B$5:$B$196",TRUE),Planif!$B351)&gt;=VALUE(RIGHT(L$2,1)),INDEX(INDIRECT($A351&amp;"!$A$5:$A$196",TRUE),MATCH(Planif!$B351,INDIRECT($A351&amp;"!$B$5:$B$196",TRUE),0)+RIGHT(L$2,1)-1,1),""),"")</f>
        <v/>
      </c>
      <c r="M351" s="141" t="str">
        <f ca="1">IFERROR(IF(COUNTIF(INDIRECT($A351&amp;"!$B$5:$B$196",TRUE),Planif!$B351)&gt;=VALUE(RIGHT(L$2,1)),INDEX(INDIRECT($A351&amp;"!$X$5:$X$196",TRUE),MATCH(Planif!$B351,INDIRECT($A351&amp;"!$B$5:$B$196",TRUE),0)+RIGHT(L$2,1)-1,1),""),"")</f>
        <v/>
      </c>
      <c r="N351" s="139" t="str">
        <f ca="1">IFERROR(IF(COUNTIF(INDIRECT($A351&amp;"!$B$5:$B$196",TRUE),Planif!$B351)&gt;=VALUE(RIGHT(L$2,1)),INDEX(INDIRECT($A351&amp;"!$Y$5:$Y$196",TRUE),MATCH(Planif!$B351,INDIRECT($A351&amp;"!$B$5:$B$196",TRUE),0)+RIGHT(L$2,1)-1,1),""),"")</f>
        <v/>
      </c>
      <c r="O351" s="255"/>
      <c r="P351" s="142"/>
      <c r="Q351" s="137" t="str">
        <f ca="1">IFERROR(IF(COUNTIF(INDIRECT($A351&amp;"!$B$5:$B$196",TRUE),Planif!$B351)&gt;=VALUE(RIGHT(Q$2,1)),INDEX(INDIRECT($A351&amp;"!$A$5:$A$196",TRUE),MATCH(Planif!$B351,INDIRECT($A351&amp;"!$B$5:$B$196",TRUE),0)+RIGHT(Q$2,1)-1,1),""),"")</f>
        <v/>
      </c>
      <c r="R351" s="138" t="str">
        <f ca="1">IFERROR(IF(COUNTIF(INDIRECT($A351&amp;"!$B$5:$B$196",TRUE),Planif!$B351)&gt;=VALUE(RIGHT(Q$2,1)),INDEX(INDIRECT($A351&amp;"!$X$5:$X$196",TRUE),MATCH(Planif!$B351,INDIRECT($A351&amp;"!$B$5:$B$196",TRUE),0)+RIGHT(Q$2,1)-1,1),""),"")</f>
        <v/>
      </c>
      <c r="S351" s="139" t="str">
        <f ca="1">IFERROR(IF(COUNTIF(INDIRECT($A351&amp;"!$B$5:$B$196",TRUE),Planif!$B351)&gt;=VALUE(RIGHT(Q$2,1)),INDEX(INDIRECT($A351&amp;"!$Y$5:$Y$196",TRUE),MATCH(Planif!$B351,INDIRECT($A351&amp;"!$B$5:$B$196",TRUE),0)+RIGHT(Q$2,1)-1,1),""),"")</f>
        <v/>
      </c>
      <c r="T351" s="255"/>
      <c r="U351" s="140"/>
      <c r="V351" s="137" t="str">
        <f ca="1">IFERROR(IF(COUNTIF(INDIRECT($A351&amp;"!$B$5:$B$196",TRUE),Planif!$B351)&gt;=VALUE(RIGHT(V$2,1)),INDEX(INDIRECT($A351&amp;"!$A$5:$A$196",TRUE),MATCH(Planif!$B351,INDIRECT($A351&amp;"!$B$5:$B$196",TRUE),0)+RIGHT(V$2,1)-1,1),""),"")</f>
        <v/>
      </c>
      <c r="W351" s="141" t="str">
        <f ca="1">IFERROR(IF(COUNTIF(INDIRECT($A351&amp;"!$B$5:$B$196",TRUE),Planif!$B351)&gt;=VALUE(RIGHT(V$2,1)),INDEX(INDIRECT($A351&amp;"!$X$5:$X$196",TRUE),MATCH(Planif!$B351,INDIRECT($A351&amp;"!$B$5:$B$196",TRUE),0)+RIGHT(V$2,1)-1,1),""),"")</f>
        <v/>
      </c>
      <c r="X351" s="139" t="str">
        <f ca="1">IFERROR(IF(COUNTIF(INDIRECT($A351&amp;"!$B$5:$B$196",TRUE),Planif!$B351)&gt;=VALUE(RIGHT(V$2,1)),INDEX(INDIRECT($A351&amp;"!$Y$5:$Y$196",TRUE),MATCH(Planif!$B351,INDIRECT($A351&amp;"!$B$5:$B$196",TRUE),0)+RIGHT(V$2,1)-1,1),""),"")</f>
        <v/>
      </c>
      <c r="Y351" s="255"/>
      <c r="Z351" s="143"/>
      <c r="AA351" s="21"/>
    </row>
    <row r="352" spans="1:27" s="455" customFormat="1" ht="15" customHeight="1" x14ac:dyDescent="0.2">
      <c r="A352" s="459" t="str">
        <f t="shared" si="37"/>
        <v>Nov_Dec</v>
      </c>
      <c r="B352" s="144">
        <f t="shared" si="42"/>
        <v>44545</v>
      </c>
      <c r="C352" s="145">
        <f t="shared" si="40"/>
        <v>44545</v>
      </c>
      <c r="D352" s="146">
        <f t="shared" si="41"/>
        <v>44545</v>
      </c>
      <c r="E352" s="241" t="str">
        <f t="shared" ca="1" si="38"/>
        <v/>
      </c>
      <c r="F352" s="34" t="str">
        <f t="shared" ca="1" si="39"/>
        <v/>
      </c>
      <c r="G352" s="428" t="str">
        <f ca="1">IFERROR(INDEX(INDIRECT($A352&amp;"!$A$5:$A$200",TRUE),MATCH(Planif!$B352,INDIRECT($A352&amp;"!$B$5:$B$200",TRUE),0)+RIGHT(G$2,1)-1,1),"")</f>
        <v/>
      </c>
      <c r="H352" s="148" t="str">
        <f ca="1">IFERROR(INDEX(INDIRECT($A352&amp;"!$X$5:$X$200",TRUE),MATCH(Planif!$B352,INDIRECT($A352&amp;"!$B$5:$B$200",TRUE),0)+RIGHT(G$2,1)-1,1),"")</f>
        <v/>
      </c>
      <c r="I352" s="149" t="str">
        <f ca="1">IFERROR(INDEX(INDIRECT($A352&amp;"!$Y$5:$Y$200",TRUE),MATCH(Planif!$B352,INDIRECT($A352&amp;"!$B$5:$B$200",TRUE),0)+RIGHT(G$2,1)-1,1),"")</f>
        <v/>
      </c>
      <c r="J352" s="256"/>
      <c r="K352" s="150"/>
      <c r="L352" s="428" t="str">
        <f ca="1">IFERROR(IF(COUNTIF(INDIRECT($A352&amp;"!$B$5:$B$196",TRUE),Planif!$B352)&gt;=VALUE(RIGHT(L$2,1)),INDEX(INDIRECT($A352&amp;"!$A$5:$A$196",TRUE),MATCH(Planif!$B352,INDIRECT($A352&amp;"!$B$5:$B$196",TRUE),0)+RIGHT(L$2,1)-1,1),""),"")</f>
        <v/>
      </c>
      <c r="M352" s="151" t="str">
        <f ca="1">IFERROR(IF(COUNTIF(INDIRECT($A352&amp;"!$B$5:$B$196",TRUE),Planif!$B352)&gt;=VALUE(RIGHT(L$2,1)),INDEX(INDIRECT($A352&amp;"!$X$5:$X$196",TRUE),MATCH(Planif!$B352,INDIRECT($A352&amp;"!$B$5:$B$196",TRUE),0)+RIGHT(L$2,1)-1,1),""),"")</f>
        <v/>
      </c>
      <c r="N352" s="149" t="str">
        <f ca="1">IFERROR(IF(COUNTIF(INDIRECT($A352&amp;"!$B$5:$B$196",TRUE),Planif!$B352)&gt;=VALUE(RIGHT(L$2,1)),INDEX(INDIRECT($A352&amp;"!$Y$5:$Y$196",TRUE),MATCH(Planif!$B352,INDIRECT($A352&amp;"!$B$5:$B$196",TRUE),0)+RIGHT(L$2,1)-1,1),""),"")</f>
        <v/>
      </c>
      <c r="O352" s="256"/>
      <c r="P352" s="152"/>
      <c r="Q352" s="147" t="str">
        <f ca="1">IFERROR(IF(COUNTIF(INDIRECT($A352&amp;"!$B$5:$B$196",TRUE),Planif!$B352)&gt;=VALUE(RIGHT(Q$2,1)),INDEX(INDIRECT($A352&amp;"!$A$5:$A$196",TRUE),MATCH(Planif!$B352,INDIRECT($A352&amp;"!$B$5:$B$196",TRUE),0)+RIGHT(Q$2,1)-1,1),""),"")</f>
        <v/>
      </c>
      <c r="R352" s="148" t="str">
        <f ca="1">IFERROR(IF(COUNTIF(INDIRECT($A352&amp;"!$B$5:$B$196",TRUE),Planif!$B352)&gt;=VALUE(RIGHT(Q$2,1)),INDEX(INDIRECT($A352&amp;"!$X$5:$X$196",TRUE),MATCH(Planif!$B352,INDIRECT($A352&amp;"!$B$5:$B$196",TRUE),0)+RIGHT(Q$2,1)-1,1),""),"")</f>
        <v/>
      </c>
      <c r="S352" s="149" t="str">
        <f ca="1">IFERROR(IF(COUNTIF(INDIRECT($A352&amp;"!$B$5:$B$196",TRUE),Planif!$B352)&gt;=VALUE(RIGHT(Q$2,1)),INDEX(INDIRECT($A352&amp;"!$Y$5:$Y$196",TRUE),MATCH(Planif!$B352,INDIRECT($A352&amp;"!$B$5:$B$196",TRUE),0)+RIGHT(Q$2,1)-1,1),""),"")</f>
        <v/>
      </c>
      <c r="T352" s="256"/>
      <c r="U352" s="150"/>
      <c r="V352" s="147" t="str">
        <f ca="1">IFERROR(IF(COUNTIF(INDIRECT($A352&amp;"!$B$5:$B$196",TRUE),Planif!$B352)&gt;=VALUE(RIGHT(V$2,1)),INDEX(INDIRECT($A352&amp;"!$A$5:$A$196",TRUE),MATCH(Planif!$B352,INDIRECT($A352&amp;"!$B$5:$B$196",TRUE),0)+RIGHT(V$2,1)-1,1),""),"")</f>
        <v/>
      </c>
      <c r="W352" s="151" t="str">
        <f ca="1">IFERROR(IF(COUNTIF(INDIRECT($A352&amp;"!$B$5:$B$196",TRUE),Planif!$B352)&gt;=VALUE(RIGHT(V$2,1)),INDEX(INDIRECT($A352&amp;"!$X$5:$X$196",TRUE),MATCH(Planif!$B352,INDIRECT($A352&amp;"!$B$5:$B$196",TRUE),0)+RIGHT(V$2,1)-1,1),""),"")</f>
        <v/>
      </c>
      <c r="X352" s="149" t="str">
        <f ca="1">IFERROR(IF(COUNTIF(INDIRECT($A352&amp;"!$B$5:$B$196",TRUE),Planif!$B352)&gt;=VALUE(RIGHT(V$2,1)),INDEX(INDIRECT($A352&amp;"!$Y$5:$Y$196",TRUE),MATCH(Planif!$B352,INDIRECT($A352&amp;"!$B$5:$B$196",TRUE),0)+RIGHT(V$2,1)-1,1),""),"")</f>
        <v/>
      </c>
      <c r="Y352" s="256"/>
      <c r="Z352" s="153"/>
      <c r="AA352" s="21"/>
    </row>
    <row r="353" spans="1:27" s="455" customFormat="1" ht="15" customHeight="1" x14ac:dyDescent="0.2">
      <c r="A353" s="459" t="str">
        <f t="shared" si="37"/>
        <v>Nov_Dec</v>
      </c>
      <c r="B353" s="144">
        <f t="shared" si="42"/>
        <v>44546</v>
      </c>
      <c r="C353" s="145">
        <f t="shared" si="40"/>
        <v>44546</v>
      </c>
      <c r="D353" s="146">
        <f t="shared" si="41"/>
        <v>44546</v>
      </c>
      <c r="E353" s="240" t="str">
        <f t="shared" ca="1" si="38"/>
        <v/>
      </c>
      <c r="F353" s="33" t="str">
        <f t="shared" ca="1" si="39"/>
        <v/>
      </c>
      <c r="G353" s="427" t="str">
        <f ca="1">IFERROR(INDEX(INDIRECT($A353&amp;"!$A$5:$A$200",TRUE),MATCH(Planif!$B353,INDIRECT($A353&amp;"!$B$5:$B$200",TRUE),0)+RIGHT(G$2,1)-1,1),"")</f>
        <v/>
      </c>
      <c r="H353" s="138" t="str">
        <f ca="1">IFERROR(INDEX(INDIRECT($A353&amp;"!$X$5:$X$200",TRUE),MATCH(Planif!$B353,INDIRECT($A353&amp;"!$B$5:$B$200",TRUE),0)+RIGHT(G$2,1)-1,1),"")</f>
        <v/>
      </c>
      <c r="I353" s="139" t="str">
        <f ca="1">IFERROR(INDEX(INDIRECT($A353&amp;"!$Y$5:$Y$200",TRUE),MATCH(Planif!$B353,INDIRECT($A353&amp;"!$B$5:$B$200",TRUE),0)+RIGHT(G$2,1)-1,1),"")</f>
        <v/>
      </c>
      <c r="J353" s="255"/>
      <c r="K353" s="140"/>
      <c r="L353" s="427" t="str">
        <f ca="1">IFERROR(IF(COUNTIF(INDIRECT($A353&amp;"!$B$5:$B$196",TRUE),Planif!$B353)&gt;=VALUE(RIGHT(L$2,1)),INDEX(INDIRECT($A353&amp;"!$A$5:$A$196",TRUE),MATCH(Planif!$B353,INDIRECT($A353&amp;"!$B$5:$B$196",TRUE),0)+RIGHT(L$2,1)-1,1),""),"")</f>
        <v/>
      </c>
      <c r="M353" s="141" t="str">
        <f ca="1">IFERROR(IF(COUNTIF(INDIRECT($A353&amp;"!$B$5:$B$196",TRUE),Planif!$B353)&gt;=VALUE(RIGHT(L$2,1)),INDEX(INDIRECT($A353&amp;"!$X$5:$X$196",TRUE),MATCH(Planif!$B353,INDIRECT($A353&amp;"!$B$5:$B$196",TRUE),0)+RIGHT(L$2,1)-1,1),""),"")</f>
        <v/>
      </c>
      <c r="N353" s="139" t="str">
        <f ca="1">IFERROR(IF(COUNTIF(INDIRECT($A353&amp;"!$B$5:$B$196",TRUE),Planif!$B353)&gt;=VALUE(RIGHT(L$2,1)),INDEX(INDIRECT($A353&amp;"!$Y$5:$Y$196",TRUE),MATCH(Planif!$B353,INDIRECT($A353&amp;"!$B$5:$B$196",TRUE),0)+RIGHT(L$2,1)-1,1),""),"")</f>
        <v/>
      </c>
      <c r="O353" s="255"/>
      <c r="P353" s="142"/>
      <c r="Q353" s="137" t="str">
        <f ca="1">IFERROR(IF(COUNTIF(INDIRECT($A353&amp;"!$B$5:$B$196",TRUE),Planif!$B353)&gt;=VALUE(RIGHT(Q$2,1)),INDEX(INDIRECT($A353&amp;"!$A$5:$A$196",TRUE),MATCH(Planif!$B353,INDIRECT($A353&amp;"!$B$5:$B$196",TRUE),0)+RIGHT(Q$2,1)-1,1),""),"")</f>
        <v/>
      </c>
      <c r="R353" s="138" t="str">
        <f ca="1">IFERROR(IF(COUNTIF(INDIRECT($A353&amp;"!$B$5:$B$196",TRUE),Planif!$B353)&gt;=VALUE(RIGHT(Q$2,1)),INDEX(INDIRECT($A353&amp;"!$X$5:$X$196",TRUE),MATCH(Planif!$B353,INDIRECT($A353&amp;"!$B$5:$B$196",TRUE),0)+RIGHT(Q$2,1)-1,1),""),"")</f>
        <v/>
      </c>
      <c r="S353" s="139" t="str">
        <f ca="1">IFERROR(IF(COUNTIF(INDIRECT($A353&amp;"!$B$5:$B$196",TRUE),Planif!$B353)&gt;=VALUE(RIGHT(Q$2,1)),INDEX(INDIRECT($A353&amp;"!$Y$5:$Y$196",TRUE),MATCH(Planif!$B353,INDIRECT($A353&amp;"!$B$5:$B$196",TRUE),0)+RIGHT(Q$2,1)-1,1),""),"")</f>
        <v/>
      </c>
      <c r="T353" s="255"/>
      <c r="U353" s="140"/>
      <c r="V353" s="137" t="str">
        <f ca="1">IFERROR(IF(COUNTIF(INDIRECT($A353&amp;"!$B$5:$B$196",TRUE),Planif!$B353)&gt;=VALUE(RIGHT(V$2,1)),INDEX(INDIRECT($A353&amp;"!$A$5:$A$196",TRUE),MATCH(Planif!$B353,INDIRECT($A353&amp;"!$B$5:$B$196",TRUE),0)+RIGHT(V$2,1)-1,1),""),"")</f>
        <v/>
      </c>
      <c r="W353" s="141" t="str">
        <f ca="1">IFERROR(IF(COUNTIF(INDIRECT($A353&amp;"!$B$5:$B$196",TRUE),Planif!$B353)&gt;=VALUE(RIGHT(V$2,1)),INDEX(INDIRECT($A353&amp;"!$X$5:$X$196",TRUE),MATCH(Planif!$B353,INDIRECT($A353&amp;"!$B$5:$B$196",TRUE),0)+RIGHT(V$2,1)-1,1),""),"")</f>
        <v/>
      </c>
      <c r="X353" s="139" t="str">
        <f ca="1">IFERROR(IF(COUNTIF(INDIRECT($A353&amp;"!$B$5:$B$196",TRUE),Planif!$B353)&gt;=VALUE(RIGHT(V$2,1)),INDEX(INDIRECT($A353&amp;"!$Y$5:$Y$196",TRUE),MATCH(Planif!$B353,INDIRECT($A353&amp;"!$B$5:$B$196",TRUE),0)+RIGHT(V$2,1)-1,1),""),"")</f>
        <v/>
      </c>
      <c r="Y353" s="255"/>
      <c r="Z353" s="143"/>
      <c r="AA353" s="21"/>
    </row>
    <row r="354" spans="1:27" s="455" customFormat="1" ht="15" customHeight="1" x14ac:dyDescent="0.2">
      <c r="A354" s="459" t="str">
        <f t="shared" si="37"/>
        <v>Nov_Dec</v>
      </c>
      <c r="B354" s="144">
        <f t="shared" si="42"/>
        <v>44547</v>
      </c>
      <c r="C354" s="145">
        <f t="shared" si="40"/>
        <v>44547</v>
      </c>
      <c r="D354" s="146">
        <f t="shared" si="41"/>
        <v>44547</v>
      </c>
      <c r="E354" s="241" t="str">
        <f t="shared" ca="1" si="38"/>
        <v/>
      </c>
      <c r="F354" s="34" t="str">
        <f t="shared" ca="1" si="39"/>
        <v/>
      </c>
      <c r="G354" s="428" t="str">
        <f ca="1">IFERROR(INDEX(INDIRECT($A354&amp;"!$A$5:$A$200",TRUE),MATCH(Planif!$B354,INDIRECT($A354&amp;"!$B$5:$B$200",TRUE),0)+RIGHT(G$2,1)-1,1),"")</f>
        <v/>
      </c>
      <c r="H354" s="148" t="str">
        <f ca="1">IFERROR(INDEX(INDIRECT($A354&amp;"!$X$5:$X$200",TRUE),MATCH(Planif!$B354,INDIRECT($A354&amp;"!$B$5:$B$200",TRUE),0)+RIGHT(G$2,1)-1,1),"")</f>
        <v/>
      </c>
      <c r="I354" s="149" t="str">
        <f ca="1">IFERROR(INDEX(INDIRECT($A354&amp;"!$Y$5:$Y$200",TRUE),MATCH(Planif!$B354,INDIRECT($A354&amp;"!$B$5:$B$200",TRUE),0)+RIGHT(G$2,1)-1,1),"")</f>
        <v/>
      </c>
      <c r="J354" s="256"/>
      <c r="K354" s="150"/>
      <c r="L354" s="428" t="str">
        <f ca="1">IFERROR(IF(COUNTIF(INDIRECT($A354&amp;"!$B$5:$B$196",TRUE),Planif!$B354)&gt;=VALUE(RIGHT(L$2,1)),INDEX(INDIRECT($A354&amp;"!$A$5:$A$196",TRUE),MATCH(Planif!$B354,INDIRECT($A354&amp;"!$B$5:$B$196",TRUE),0)+RIGHT(L$2,1)-1,1),""),"")</f>
        <v/>
      </c>
      <c r="M354" s="151" t="str">
        <f ca="1">IFERROR(IF(COUNTIF(INDIRECT($A354&amp;"!$B$5:$B$196",TRUE),Planif!$B354)&gt;=VALUE(RIGHT(L$2,1)),INDEX(INDIRECT($A354&amp;"!$X$5:$X$196",TRUE),MATCH(Planif!$B354,INDIRECT($A354&amp;"!$B$5:$B$196",TRUE),0)+RIGHT(L$2,1)-1,1),""),"")</f>
        <v/>
      </c>
      <c r="N354" s="149" t="str">
        <f ca="1">IFERROR(IF(COUNTIF(INDIRECT($A354&amp;"!$B$5:$B$196",TRUE),Planif!$B354)&gt;=VALUE(RIGHT(L$2,1)),INDEX(INDIRECT($A354&amp;"!$Y$5:$Y$196",TRUE),MATCH(Planif!$B354,INDIRECT($A354&amp;"!$B$5:$B$196",TRUE),0)+RIGHT(L$2,1)-1,1),""),"")</f>
        <v/>
      </c>
      <c r="O354" s="256"/>
      <c r="P354" s="152"/>
      <c r="Q354" s="147" t="str">
        <f ca="1">IFERROR(IF(COUNTIF(INDIRECT($A354&amp;"!$B$5:$B$196",TRUE),Planif!$B354)&gt;=VALUE(RIGHT(Q$2,1)),INDEX(INDIRECT($A354&amp;"!$A$5:$A$196",TRUE),MATCH(Planif!$B354,INDIRECT($A354&amp;"!$B$5:$B$196",TRUE),0)+RIGHT(Q$2,1)-1,1),""),"")</f>
        <v/>
      </c>
      <c r="R354" s="148" t="str">
        <f ca="1">IFERROR(IF(COUNTIF(INDIRECT($A354&amp;"!$B$5:$B$196",TRUE),Planif!$B354)&gt;=VALUE(RIGHT(Q$2,1)),INDEX(INDIRECT($A354&amp;"!$X$5:$X$196",TRUE),MATCH(Planif!$B354,INDIRECT($A354&amp;"!$B$5:$B$196",TRUE),0)+RIGHT(Q$2,1)-1,1),""),"")</f>
        <v/>
      </c>
      <c r="S354" s="149" t="str">
        <f ca="1">IFERROR(IF(COUNTIF(INDIRECT($A354&amp;"!$B$5:$B$196",TRUE),Planif!$B354)&gt;=VALUE(RIGHT(Q$2,1)),INDEX(INDIRECT($A354&amp;"!$Y$5:$Y$196",TRUE),MATCH(Planif!$B354,INDIRECT($A354&amp;"!$B$5:$B$196",TRUE),0)+RIGHT(Q$2,1)-1,1),""),"")</f>
        <v/>
      </c>
      <c r="T354" s="256"/>
      <c r="U354" s="150"/>
      <c r="V354" s="147" t="str">
        <f ca="1">IFERROR(IF(COUNTIF(INDIRECT($A354&amp;"!$B$5:$B$196",TRUE),Planif!$B354)&gt;=VALUE(RIGHT(V$2,1)),INDEX(INDIRECT($A354&amp;"!$A$5:$A$196",TRUE),MATCH(Planif!$B354,INDIRECT($A354&amp;"!$B$5:$B$196",TRUE),0)+RIGHT(V$2,1)-1,1),""),"")</f>
        <v/>
      </c>
      <c r="W354" s="151" t="str">
        <f ca="1">IFERROR(IF(COUNTIF(INDIRECT($A354&amp;"!$B$5:$B$196",TRUE),Planif!$B354)&gt;=VALUE(RIGHT(V$2,1)),INDEX(INDIRECT($A354&amp;"!$X$5:$X$196",TRUE),MATCH(Planif!$B354,INDIRECT($A354&amp;"!$B$5:$B$196",TRUE),0)+RIGHT(V$2,1)-1,1),""),"")</f>
        <v/>
      </c>
      <c r="X354" s="149" t="str">
        <f ca="1">IFERROR(IF(COUNTIF(INDIRECT($A354&amp;"!$B$5:$B$196",TRUE),Planif!$B354)&gt;=VALUE(RIGHT(V$2,1)),INDEX(INDIRECT($A354&amp;"!$Y$5:$Y$196",TRUE),MATCH(Planif!$B354,INDIRECT($A354&amp;"!$B$5:$B$196",TRUE),0)+RIGHT(V$2,1)-1,1),""),"")</f>
        <v/>
      </c>
      <c r="Y354" s="256"/>
      <c r="Z354" s="153"/>
      <c r="AA354" s="21"/>
    </row>
    <row r="355" spans="1:27" s="455" customFormat="1" ht="15" customHeight="1" x14ac:dyDescent="0.2">
      <c r="A355" s="459" t="str">
        <f t="shared" si="37"/>
        <v>Nov_Dec</v>
      </c>
      <c r="B355" s="144">
        <f t="shared" si="42"/>
        <v>44548</v>
      </c>
      <c r="C355" s="145">
        <f t="shared" si="40"/>
        <v>44548</v>
      </c>
      <c r="D355" s="146">
        <f t="shared" si="41"/>
        <v>44548</v>
      </c>
      <c r="E355" s="240" t="str">
        <f t="shared" ca="1" si="38"/>
        <v/>
      </c>
      <c r="F355" s="33" t="str">
        <f t="shared" ca="1" si="39"/>
        <v/>
      </c>
      <c r="G355" s="427" t="str">
        <f ca="1">IFERROR(INDEX(INDIRECT($A355&amp;"!$A$5:$A$200",TRUE),MATCH(Planif!$B355,INDIRECT($A355&amp;"!$B$5:$B$200",TRUE),0)+RIGHT(G$2,1)-1,1),"")</f>
        <v>Service Tarmac</v>
      </c>
      <c r="H355" s="138">
        <f ca="1">IFERROR(INDEX(INDIRECT($A355&amp;"!$X$5:$X$200",TRUE),MATCH(Planif!$B355,INDIRECT($A355&amp;"!$B$5:$B$200",TRUE),0)+RIGHT(G$2,1)-1,1),"")</f>
        <v>13</v>
      </c>
      <c r="I355" s="139">
        <f ca="1">IFERROR(INDEX(INDIRECT($A355&amp;"!$Y$5:$Y$200",TRUE),MATCH(Planif!$B355,INDIRECT($A355&amp;"!$B$5:$B$200",TRUE),0)+RIGHT(G$2,1)-1,1),"")</f>
        <v>0</v>
      </c>
      <c r="J355" s="255"/>
      <c r="K355" s="140"/>
      <c r="L355" s="427" t="str">
        <f ca="1">IFERROR(IF(COUNTIF(INDIRECT($A355&amp;"!$B$5:$B$196",TRUE),Planif!$B355)&gt;=VALUE(RIGHT(L$2,1)),INDEX(INDIRECT($A355&amp;"!$A$5:$A$196",TRUE),MATCH(Planif!$B355,INDIRECT($A355&amp;"!$B$5:$B$196",TRUE),0)+RIGHT(L$2,1)-1,1),""),"")</f>
        <v/>
      </c>
      <c r="M355" s="141" t="str">
        <f ca="1">IFERROR(IF(COUNTIF(INDIRECT($A355&amp;"!$B$5:$B$196",TRUE),Planif!$B355)&gt;=VALUE(RIGHT(L$2,1)),INDEX(INDIRECT($A355&amp;"!$X$5:$X$196",TRUE),MATCH(Planif!$B355,INDIRECT($A355&amp;"!$B$5:$B$196",TRUE),0)+RIGHT(L$2,1)-1,1),""),"")</f>
        <v/>
      </c>
      <c r="N355" s="139" t="str">
        <f ca="1">IFERROR(IF(COUNTIF(INDIRECT($A355&amp;"!$B$5:$B$196",TRUE),Planif!$B355)&gt;=VALUE(RIGHT(L$2,1)),INDEX(INDIRECT($A355&amp;"!$Y$5:$Y$196",TRUE),MATCH(Planif!$B355,INDIRECT($A355&amp;"!$B$5:$B$196",TRUE),0)+RIGHT(L$2,1)-1,1),""),"")</f>
        <v/>
      </c>
      <c r="O355" s="255"/>
      <c r="P355" s="142"/>
      <c r="Q355" s="137" t="str">
        <f ca="1">IFERROR(IF(COUNTIF(INDIRECT($A355&amp;"!$B$5:$B$196",TRUE),Planif!$B355)&gt;=VALUE(RIGHT(Q$2,1)),INDEX(INDIRECT($A355&amp;"!$A$5:$A$196",TRUE),MATCH(Planif!$B355,INDIRECT($A355&amp;"!$B$5:$B$196",TRUE),0)+RIGHT(Q$2,1)-1,1),""),"")</f>
        <v/>
      </c>
      <c r="R355" s="138" t="str">
        <f ca="1">IFERROR(IF(COUNTIF(INDIRECT($A355&amp;"!$B$5:$B$196",TRUE),Planif!$B355)&gt;=VALUE(RIGHT(Q$2,1)),INDEX(INDIRECT($A355&amp;"!$X$5:$X$196",TRUE),MATCH(Planif!$B355,INDIRECT($A355&amp;"!$B$5:$B$196",TRUE),0)+RIGHT(Q$2,1)-1,1),""),"")</f>
        <v/>
      </c>
      <c r="S355" s="139" t="str">
        <f ca="1">IFERROR(IF(COUNTIF(INDIRECT($A355&amp;"!$B$5:$B$196",TRUE),Planif!$B355)&gt;=VALUE(RIGHT(Q$2,1)),INDEX(INDIRECT($A355&amp;"!$Y$5:$Y$196",TRUE),MATCH(Planif!$B355,INDIRECT($A355&amp;"!$B$5:$B$196",TRUE),0)+RIGHT(Q$2,1)-1,1),""),"")</f>
        <v/>
      </c>
      <c r="T355" s="255"/>
      <c r="U355" s="140"/>
      <c r="V355" s="137" t="str">
        <f ca="1">IFERROR(IF(COUNTIF(INDIRECT($A355&amp;"!$B$5:$B$196",TRUE),Planif!$B355)&gt;=VALUE(RIGHT(V$2,1)),INDEX(INDIRECT($A355&amp;"!$A$5:$A$196",TRUE),MATCH(Planif!$B355,INDIRECT($A355&amp;"!$B$5:$B$196",TRUE),0)+RIGHT(V$2,1)-1,1),""),"")</f>
        <v/>
      </c>
      <c r="W355" s="141" t="str">
        <f ca="1">IFERROR(IF(COUNTIF(INDIRECT($A355&amp;"!$B$5:$B$196",TRUE),Planif!$B355)&gt;=VALUE(RIGHT(V$2,1)),INDEX(INDIRECT($A355&amp;"!$X$5:$X$196",TRUE),MATCH(Planif!$B355,INDIRECT($A355&amp;"!$B$5:$B$196",TRUE),0)+RIGHT(V$2,1)-1,1),""),"")</f>
        <v/>
      </c>
      <c r="X355" s="139" t="str">
        <f ca="1">IFERROR(IF(COUNTIF(INDIRECT($A355&amp;"!$B$5:$B$196",TRUE),Planif!$B355)&gt;=VALUE(RIGHT(V$2,1)),INDEX(INDIRECT($A355&amp;"!$Y$5:$Y$196",TRUE),MATCH(Planif!$B355,INDIRECT($A355&amp;"!$B$5:$B$196",TRUE),0)+RIGHT(V$2,1)-1,1),""),"")</f>
        <v/>
      </c>
      <c r="Y355" s="255"/>
      <c r="Z355" s="143"/>
      <c r="AA355" s="21"/>
    </row>
    <row r="356" spans="1:27" s="455" customFormat="1" ht="15" customHeight="1" x14ac:dyDescent="0.2">
      <c r="A356" s="459" t="str">
        <f t="shared" si="37"/>
        <v>Nov_Dec</v>
      </c>
      <c r="B356" s="144">
        <f t="shared" si="42"/>
        <v>44549</v>
      </c>
      <c r="C356" s="145">
        <f t="shared" si="40"/>
        <v>44549</v>
      </c>
      <c r="D356" s="146">
        <f t="shared" si="41"/>
        <v>44549</v>
      </c>
      <c r="E356" s="241" t="str">
        <f t="shared" ca="1" si="38"/>
        <v/>
      </c>
      <c r="F356" s="34" t="str">
        <f t="shared" ca="1" si="39"/>
        <v/>
      </c>
      <c r="G356" s="428" t="str">
        <f ca="1">IFERROR(INDEX(INDIRECT($A356&amp;"!$A$5:$A$200",TRUE),MATCH(Planif!$B356,INDIRECT($A356&amp;"!$B$5:$B$200",TRUE),0)+RIGHT(G$2,1)-1,1),"")</f>
        <v>Service Tarmac</v>
      </c>
      <c r="H356" s="148">
        <f ca="1">IFERROR(INDEX(INDIRECT($A356&amp;"!$X$5:$X$200",TRUE),MATCH(Planif!$B356,INDIRECT($A356&amp;"!$B$5:$B$200",TRUE),0)+RIGHT(G$2,1)-1,1),"")</f>
        <v>14</v>
      </c>
      <c r="I356" s="149">
        <f ca="1">IFERROR(INDEX(INDIRECT($A356&amp;"!$Y$5:$Y$200",TRUE),MATCH(Planif!$B356,INDIRECT($A356&amp;"!$B$5:$B$200",TRUE),0)+RIGHT(G$2,1)-1,1),"")</f>
        <v>0</v>
      </c>
      <c r="J356" s="256"/>
      <c r="K356" s="150"/>
      <c r="L356" s="428" t="str">
        <f ca="1">IFERROR(IF(COUNTIF(INDIRECT($A356&amp;"!$B$5:$B$196",TRUE),Planif!$B356)&gt;=VALUE(RIGHT(L$2,1)),INDEX(INDIRECT($A356&amp;"!$A$5:$A$196",TRUE),MATCH(Planif!$B356,INDIRECT($A356&amp;"!$B$5:$B$196",TRUE),0)+RIGHT(L$2,1)-1,1),""),"")</f>
        <v/>
      </c>
      <c r="M356" s="151" t="str">
        <f ca="1">IFERROR(IF(COUNTIF(INDIRECT($A356&amp;"!$B$5:$B$196",TRUE),Planif!$B356)&gt;=VALUE(RIGHT(L$2,1)),INDEX(INDIRECT($A356&amp;"!$X$5:$X$196",TRUE),MATCH(Planif!$B356,INDIRECT($A356&amp;"!$B$5:$B$196",TRUE),0)+RIGHT(L$2,1)-1,1),""),"")</f>
        <v/>
      </c>
      <c r="N356" s="149" t="str">
        <f ca="1">IFERROR(IF(COUNTIF(INDIRECT($A356&amp;"!$B$5:$B$196",TRUE),Planif!$B356)&gt;=VALUE(RIGHT(L$2,1)),INDEX(INDIRECT($A356&amp;"!$Y$5:$Y$196",TRUE),MATCH(Planif!$B356,INDIRECT($A356&amp;"!$B$5:$B$196",TRUE),0)+RIGHT(L$2,1)-1,1),""),"")</f>
        <v/>
      </c>
      <c r="O356" s="256"/>
      <c r="P356" s="152"/>
      <c r="Q356" s="147" t="str">
        <f ca="1">IFERROR(IF(COUNTIF(INDIRECT($A356&amp;"!$B$5:$B$196",TRUE),Planif!$B356)&gt;=VALUE(RIGHT(Q$2,1)),INDEX(INDIRECT($A356&amp;"!$A$5:$A$196",TRUE),MATCH(Planif!$B356,INDIRECT($A356&amp;"!$B$5:$B$196",TRUE),0)+RIGHT(Q$2,1)-1,1),""),"")</f>
        <v/>
      </c>
      <c r="R356" s="148" t="str">
        <f ca="1">IFERROR(IF(COUNTIF(INDIRECT($A356&amp;"!$B$5:$B$196",TRUE),Planif!$B356)&gt;=VALUE(RIGHT(Q$2,1)),INDEX(INDIRECT($A356&amp;"!$X$5:$X$196",TRUE),MATCH(Planif!$B356,INDIRECT($A356&amp;"!$B$5:$B$196",TRUE),0)+RIGHT(Q$2,1)-1,1),""),"")</f>
        <v/>
      </c>
      <c r="S356" s="149" t="str">
        <f ca="1">IFERROR(IF(COUNTIF(INDIRECT($A356&amp;"!$B$5:$B$196",TRUE),Planif!$B356)&gt;=VALUE(RIGHT(Q$2,1)),INDEX(INDIRECT($A356&amp;"!$Y$5:$Y$196",TRUE),MATCH(Planif!$B356,INDIRECT($A356&amp;"!$B$5:$B$196",TRUE),0)+RIGHT(Q$2,1)-1,1),""),"")</f>
        <v/>
      </c>
      <c r="T356" s="256"/>
      <c r="U356" s="150"/>
      <c r="V356" s="147" t="str">
        <f ca="1">IFERROR(IF(COUNTIF(INDIRECT($A356&amp;"!$B$5:$B$196",TRUE),Planif!$B356)&gt;=VALUE(RIGHT(V$2,1)),INDEX(INDIRECT($A356&amp;"!$A$5:$A$196",TRUE),MATCH(Planif!$B356,INDIRECT($A356&amp;"!$B$5:$B$196",TRUE),0)+RIGHT(V$2,1)-1,1),""),"")</f>
        <v/>
      </c>
      <c r="W356" s="151" t="str">
        <f ca="1">IFERROR(IF(COUNTIF(INDIRECT($A356&amp;"!$B$5:$B$196",TRUE),Planif!$B356)&gt;=VALUE(RIGHT(V$2,1)),INDEX(INDIRECT($A356&amp;"!$X$5:$X$196",TRUE),MATCH(Planif!$B356,INDIRECT($A356&amp;"!$B$5:$B$196",TRUE),0)+RIGHT(V$2,1)-1,1),""),"")</f>
        <v/>
      </c>
      <c r="X356" s="149" t="str">
        <f ca="1">IFERROR(IF(COUNTIF(INDIRECT($A356&amp;"!$B$5:$B$196",TRUE),Planif!$B356)&gt;=VALUE(RIGHT(V$2,1)),INDEX(INDIRECT($A356&amp;"!$Y$5:$Y$196",TRUE),MATCH(Planif!$B356,INDIRECT($A356&amp;"!$B$5:$B$196",TRUE),0)+RIGHT(V$2,1)-1,1),""),"")</f>
        <v/>
      </c>
      <c r="Y356" s="256"/>
      <c r="Z356" s="153"/>
      <c r="AA356" s="21"/>
    </row>
    <row r="357" spans="1:27" s="455" customFormat="1" ht="15" customHeight="1" x14ac:dyDescent="0.2">
      <c r="A357" s="459" t="str">
        <f t="shared" si="37"/>
        <v>Nov_Dec</v>
      </c>
      <c r="B357" s="144">
        <f t="shared" si="42"/>
        <v>44550</v>
      </c>
      <c r="C357" s="145">
        <f t="shared" si="40"/>
        <v>44550</v>
      </c>
      <c r="D357" s="146">
        <f t="shared" si="41"/>
        <v>44550</v>
      </c>
      <c r="E357" s="240" t="str">
        <f t="shared" ca="1" si="38"/>
        <v/>
      </c>
      <c r="F357" s="33" t="str">
        <f t="shared" ca="1" si="39"/>
        <v/>
      </c>
      <c r="G357" s="427" t="str">
        <f ca="1">IFERROR(INDEX(INDIRECT($A357&amp;"!$A$5:$A$200",TRUE),MATCH(Planif!$B357,INDIRECT($A357&amp;"!$B$5:$B$200",TRUE),0)+RIGHT(G$2,1)-1,1),"")</f>
        <v/>
      </c>
      <c r="H357" s="138" t="str">
        <f ca="1">IFERROR(INDEX(INDIRECT($A357&amp;"!$X$5:$X$200",TRUE),MATCH(Planif!$B357,INDIRECT($A357&amp;"!$B$5:$B$200",TRUE),0)+RIGHT(G$2,1)-1,1),"")</f>
        <v/>
      </c>
      <c r="I357" s="139" t="str">
        <f ca="1">IFERROR(INDEX(INDIRECT($A357&amp;"!$Y$5:$Y$200",TRUE),MATCH(Planif!$B357,INDIRECT($A357&amp;"!$B$5:$B$200",TRUE),0)+RIGHT(G$2,1)-1,1),"")</f>
        <v/>
      </c>
      <c r="J357" s="255"/>
      <c r="K357" s="140"/>
      <c r="L357" s="427" t="str">
        <f ca="1">IFERROR(IF(COUNTIF(INDIRECT($A357&amp;"!$B$5:$B$196",TRUE),Planif!$B357)&gt;=VALUE(RIGHT(L$2,1)),INDEX(INDIRECT($A357&amp;"!$A$5:$A$196",TRUE),MATCH(Planif!$B357,INDIRECT($A357&amp;"!$B$5:$B$196",TRUE),0)+RIGHT(L$2,1)-1,1),""),"")</f>
        <v/>
      </c>
      <c r="M357" s="141" t="str">
        <f ca="1">IFERROR(IF(COUNTIF(INDIRECT($A357&amp;"!$B$5:$B$196",TRUE),Planif!$B357)&gt;=VALUE(RIGHT(L$2,1)),INDEX(INDIRECT($A357&amp;"!$X$5:$X$196",TRUE),MATCH(Planif!$B357,INDIRECT($A357&amp;"!$B$5:$B$196",TRUE),0)+RIGHT(L$2,1)-1,1),""),"")</f>
        <v/>
      </c>
      <c r="N357" s="139" t="str">
        <f ca="1">IFERROR(IF(COUNTIF(INDIRECT($A357&amp;"!$B$5:$B$196",TRUE),Planif!$B357)&gt;=VALUE(RIGHT(L$2,1)),INDEX(INDIRECT($A357&amp;"!$Y$5:$Y$196",TRUE),MATCH(Planif!$B357,INDIRECT($A357&amp;"!$B$5:$B$196",TRUE),0)+RIGHT(L$2,1)-1,1),""),"")</f>
        <v/>
      </c>
      <c r="O357" s="255"/>
      <c r="P357" s="142"/>
      <c r="Q357" s="137" t="str">
        <f ca="1">IFERROR(IF(COUNTIF(INDIRECT($A357&amp;"!$B$5:$B$196",TRUE),Planif!$B357)&gt;=VALUE(RIGHT(Q$2,1)),INDEX(INDIRECT($A357&amp;"!$A$5:$A$196",TRUE),MATCH(Planif!$B357,INDIRECT($A357&amp;"!$B$5:$B$196",TRUE),0)+RIGHT(Q$2,1)-1,1),""),"")</f>
        <v/>
      </c>
      <c r="R357" s="138" t="str">
        <f ca="1">IFERROR(IF(COUNTIF(INDIRECT($A357&amp;"!$B$5:$B$196",TRUE),Planif!$B357)&gt;=VALUE(RIGHT(Q$2,1)),INDEX(INDIRECT($A357&amp;"!$X$5:$X$196",TRUE),MATCH(Planif!$B357,INDIRECT($A357&amp;"!$B$5:$B$196",TRUE),0)+RIGHT(Q$2,1)-1,1),""),"")</f>
        <v/>
      </c>
      <c r="S357" s="139" t="str">
        <f ca="1">IFERROR(IF(COUNTIF(INDIRECT($A357&amp;"!$B$5:$B$196",TRUE),Planif!$B357)&gt;=VALUE(RIGHT(Q$2,1)),INDEX(INDIRECT($A357&amp;"!$Y$5:$Y$196",TRUE),MATCH(Planif!$B357,INDIRECT($A357&amp;"!$B$5:$B$196",TRUE),0)+RIGHT(Q$2,1)-1,1),""),"")</f>
        <v/>
      </c>
      <c r="T357" s="255"/>
      <c r="U357" s="140"/>
      <c r="V357" s="137" t="str">
        <f ca="1">IFERROR(IF(COUNTIF(INDIRECT($A357&amp;"!$B$5:$B$196",TRUE),Planif!$B357)&gt;=VALUE(RIGHT(V$2,1)),INDEX(INDIRECT($A357&amp;"!$A$5:$A$196",TRUE),MATCH(Planif!$B357,INDIRECT($A357&amp;"!$B$5:$B$196",TRUE),0)+RIGHT(V$2,1)-1,1),""),"")</f>
        <v/>
      </c>
      <c r="W357" s="141" t="str">
        <f ca="1">IFERROR(IF(COUNTIF(INDIRECT($A357&amp;"!$B$5:$B$196",TRUE),Planif!$B357)&gt;=VALUE(RIGHT(V$2,1)),INDEX(INDIRECT($A357&amp;"!$X$5:$X$196",TRUE),MATCH(Planif!$B357,INDIRECT($A357&amp;"!$B$5:$B$196",TRUE),0)+RIGHT(V$2,1)-1,1),""),"")</f>
        <v/>
      </c>
      <c r="X357" s="139" t="str">
        <f ca="1">IFERROR(IF(COUNTIF(INDIRECT($A357&amp;"!$B$5:$B$196",TRUE),Planif!$B357)&gt;=VALUE(RIGHT(V$2,1)),INDEX(INDIRECT($A357&amp;"!$Y$5:$Y$196",TRUE),MATCH(Planif!$B357,INDIRECT($A357&amp;"!$B$5:$B$196",TRUE),0)+RIGHT(V$2,1)-1,1),""),"")</f>
        <v/>
      </c>
      <c r="Y357" s="255"/>
      <c r="Z357" s="143"/>
      <c r="AA357" s="21"/>
    </row>
    <row r="358" spans="1:27" s="455" customFormat="1" ht="15" customHeight="1" x14ac:dyDescent="0.2">
      <c r="A358" s="459" t="str">
        <f t="shared" si="37"/>
        <v>Nov_Dec</v>
      </c>
      <c r="B358" s="144">
        <f t="shared" si="42"/>
        <v>44551</v>
      </c>
      <c r="C358" s="145">
        <f t="shared" si="40"/>
        <v>44551</v>
      </c>
      <c r="D358" s="146">
        <f t="shared" si="41"/>
        <v>44551</v>
      </c>
      <c r="E358" s="241" t="str">
        <f t="shared" ca="1" si="38"/>
        <v/>
      </c>
      <c r="F358" s="34" t="str">
        <f t="shared" ca="1" si="39"/>
        <v/>
      </c>
      <c r="G358" s="428" t="str">
        <f ca="1">IFERROR(INDEX(INDIRECT($A358&amp;"!$A$5:$A$200",TRUE),MATCH(Planif!$B358,INDIRECT($A358&amp;"!$B$5:$B$200",TRUE),0)+RIGHT(G$2,1)-1,1),"")</f>
        <v/>
      </c>
      <c r="H358" s="148" t="str">
        <f ca="1">IFERROR(INDEX(INDIRECT($A358&amp;"!$X$5:$X$200",TRUE),MATCH(Planif!$B358,INDIRECT($A358&amp;"!$B$5:$B$200",TRUE),0)+RIGHT(G$2,1)-1,1),"")</f>
        <v/>
      </c>
      <c r="I358" s="149" t="str">
        <f ca="1">IFERROR(INDEX(INDIRECT($A358&amp;"!$Y$5:$Y$200",TRUE),MATCH(Planif!$B358,INDIRECT($A358&amp;"!$B$5:$B$200",TRUE),0)+RIGHT(G$2,1)-1,1),"")</f>
        <v/>
      </c>
      <c r="J358" s="256"/>
      <c r="K358" s="150"/>
      <c r="L358" s="428" t="str">
        <f ca="1">IFERROR(IF(COUNTIF(INDIRECT($A358&amp;"!$B$5:$B$196",TRUE),Planif!$B358)&gt;=VALUE(RIGHT(L$2,1)),INDEX(INDIRECT($A358&amp;"!$A$5:$A$196",TRUE),MATCH(Planif!$B358,INDIRECT($A358&amp;"!$B$5:$B$196",TRUE),0)+RIGHT(L$2,1)-1,1),""),"")</f>
        <v/>
      </c>
      <c r="M358" s="151" t="str">
        <f ca="1">IFERROR(IF(COUNTIF(INDIRECT($A358&amp;"!$B$5:$B$196",TRUE),Planif!$B358)&gt;=VALUE(RIGHT(L$2,1)),INDEX(INDIRECT($A358&amp;"!$X$5:$X$196",TRUE),MATCH(Planif!$B358,INDIRECT($A358&amp;"!$B$5:$B$196",TRUE),0)+RIGHT(L$2,1)-1,1),""),"")</f>
        <v/>
      </c>
      <c r="N358" s="149" t="str">
        <f ca="1">IFERROR(IF(COUNTIF(INDIRECT($A358&amp;"!$B$5:$B$196",TRUE),Planif!$B358)&gt;=VALUE(RIGHT(L$2,1)),INDEX(INDIRECT($A358&amp;"!$Y$5:$Y$196",TRUE),MATCH(Planif!$B358,INDIRECT($A358&amp;"!$B$5:$B$196",TRUE),0)+RIGHT(L$2,1)-1,1),""),"")</f>
        <v/>
      </c>
      <c r="O358" s="256"/>
      <c r="P358" s="152"/>
      <c r="Q358" s="147" t="str">
        <f ca="1">IFERROR(IF(COUNTIF(INDIRECT($A358&amp;"!$B$5:$B$196",TRUE),Planif!$B358)&gt;=VALUE(RIGHT(Q$2,1)),INDEX(INDIRECT($A358&amp;"!$A$5:$A$196",TRUE),MATCH(Planif!$B358,INDIRECT($A358&amp;"!$B$5:$B$196",TRUE),0)+RIGHT(Q$2,1)-1,1),""),"")</f>
        <v/>
      </c>
      <c r="R358" s="148" t="str">
        <f ca="1">IFERROR(IF(COUNTIF(INDIRECT($A358&amp;"!$B$5:$B$196",TRUE),Planif!$B358)&gt;=VALUE(RIGHT(Q$2,1)),INDEX(INDIRECT($A358&amp;"!$X$5:$X$196",TRUE),MATCH(Planif!$B358,INDIRECT($A358&amp;"!$B$5:$B$196",TRUE),0)+RIGHT(Q$2,1)-1,1),""),"")</f>
        <v/>
      </c>
      <c r="S358" s="149" t="str">
        <f ca="1">IFERROR(IF(COUNTIF(INDIRECT($A358&amp;"!$B$5:$B$196",TRUE),Planif!$B358)&gt;=VALUE(RIGHT(Q$2,1)),INDEX(INDIRECT($A358&amp;"!$Y$5:$Y$196",TRUE),MATCH(Planif!$B358,INDIRECT($A358&amp;"!$B$5:$B$196",TRUE),0)+RIGHT(Q$2,1)-1,1),""),"")</f>
        <v/>
      </c>
      <c r="T358" s="256"/>
      <c r="U358" s="150"/>
      <c r="V358" s="147" t="str">
        <f ca="1">IFERROR(IF(COUNTIF(INDIRECT($A358&amp;"!$B$5:$B$196",TRUE),Planif!$B358)&gt;=VALUE(RIGHT(V$2,1)),INDEX(INDIRECT($A358&amp;"!$A$5:$A$196",TRUE),MATCH(Planif!$B358,INDIRECT($A358&amp;"!$B$5:$B$196",TRUE),0)+RIGHT(V$2,1)-1,1),""),"")</f>
        <v/>
      </c>
      <c r="W358" s="151" t="str">
        <f ca="1">IFERROR(IF(COUNTIF(INDIRECT($A358&amp;"!$B$5:$B$196",TRUE),Planif!$B358)&gt;=VALUE(RIGHT(V$2,1)),INDEX(INDIRECT($A358&amp;"!$X$5:$X$196",TRUE),MATCH(Planif!$B358,INDIRECT($A358&amp;"!$B$5:$B$196",TRUE),0)+RIGHT(V$2,1)-1,1),""),"")</f>
        <v/>
      </c>
      <c r="X358" s="149" t="str">
        <f ca="1">IFERROR(IF(COUNTIF(INDIRECT($A358&amp;"!$B$5:$B$196",TRUE),Planif!$B358)&gt;=VALUE(RIGHT(V$2,1)),INDEX(INDIRECT($A358&amp;"!$Y$5:$Y$196",TRUE),MATCH(Planif!$B358,INDIRECT($A358&amp;"!$B$5:$B$196",TRUE),0)+RIGHT(V$2,1)-1,1),""),"")</f>
        <v/>
      </c>
      <c r="Y358" s="256"/>
      <c r="Z358" s="153"/>
      <c r="AA358" s="21"/>
    </row>
    <row r="359" spans="1:27" s="455" customFormat="1" ht="15" customHeight="1" x14ac:dyDescent="0.2">
      <c r="A359" s="459" t="str">
        <f t="shared" si="37"/>
        <v>Nov_Dec</v>
      </c>
      <c r="B359" s="144">
        <f t="shared" si="42"/>
        <v>44552</v>
      </c>
      <c r="C359" s="145">
        <f t="shared" si="40"/>
        <v>44552</v>
      </c>
      <c r="D359" s="146">
        <f t="shared" si="41"/>
        <v>44552</v>
      </c>
      <c r="E359" s="240" t="str">
        <f t="shared" ca="1" si="38"/>
        <v/>
      </c>
      <c r="F359" s="33" t="str">
        <f t="shared" ca="1" si="39"/>
        <v/>
      </c>
      <c r="G359" s="427" t="str">
        <f ca="1">IFERROR(INDEX(INDIRECT($A359&amp;"!$A$5:$A$200",TRUE),MATCH(Planif!$B359,INDIRECT($A359&amp;"!$B$5:$B$200",TRUE),0)+RIGHT(G$2,1)-1,1),"")</f>
        <v/>
      </c>
      <c r="H359" s="138" t="str">
        <f ca="1">IFERROR(INDEX(INDIRECT($A359&amp;"!$X$5:$X$200",TRUE),MATCH(Planif!$B359,INDIRECT($A359&amp;"!$B$5:$B$200",TRUE),0)+RIGHT(G$2,1)-1,1),"")</f>
        <v/>
      </c>
      <c r="I359" s="139" t="str">
        <f ca="1">IFERROR(INDEX(INDIRECT($A359&amp;"!$Y$5:$Y$200",TRUE),MATCH(Planif!$B359,INDIRECT($A359&amp;"!$B$5:$B$200",TRUE),0)+RIGHT(G$2,1)-1,1),"")</f>
        <v/>
      </c>
      <c r="J359" s="255"/>
      <c r="K359" s="140"/>
      <c r="L359" s="427" t="str">
        <f ca="1">IFERROR(IF(COUNTIF(INDIRECT($A359&amp;"!$B$5:$B$196",TRUE),Planif!$B359)&gt;=VALUE(RIGHT(L$2,1)),INDEX(INDIRECT($A359&amp;"!$A$5:$A$196",TRUE),MATCH(Planif!$B359,INDIRECT($A359&amp;"!$B$5:$B$196",TRUE),0)+RIGHT(L$2,1)-1,1),""),"")</f>
        <v/>
      </c>
      <c r="M359" s="141" t="str">
        <f ca="1">IFERROR(IF(COUNTIF(INDIRECT($A359&amp;"!$B$5:$B$196",TRUE),Planif!$B359)&gt;=VALUE(RIGHT(L$2,1)),INDEX(INDIRECT($A359&amp;"!$X$5:$X$196",TRUE),MATCH(Planif!$B359,INDIRECT($A359&amp;"!$B$5:$B$196",TRUE),0)+RIGHT(L$2,1)-1,1),""),"")</f>
        <v/>
      </c>
      <c r="N359" s="139" t="str">
        <f ca="1">IFERROR(IF(COUNTIF(INDIRECT($A359&amp;"!$B$5:$B$196",TRUE),Planif!$B359)&gt;=VALUE(RIGHT(L$2,1)),INDEX(INDIRECT($A359&amp;"!$Y$5:$Y$196",TRUE),MATCH(Planif!$B359,INDIRECT($A359&amp;"!$B$5:$B$196",TRUE),0)+RIGHT(L$2,1)-1,1),""),"")</f>
        <v/>
      </c>
      <c r="O359" s="255"/>
      <c r="P359" s="142"/>
      <c r="Q359" s="137" t="str">
        <f ca="1">IFERROR(IF(COUNTIF(INDIRECT($A359&amp;"!$B$5:$B$196",TRUE),Planif!$B359)&gt;=VALUE(RIGHT(Q$2,1)),INDEX(INDIRECT($A359&amp;"!$A$5:$A$196",TRUE),MATCH(Planif!$B359,INDIRECT($A359&amp;"!$B$5:$B$196",TRUE),0)+RIGHT(Q$2,1)-1,1),""),"")</f>
        <v/>
      </c>
      <c r="R359" s="138" t="str">
        <f ca="1">IFERROR(IF(COUNTIF(INDIRECT($A359&amp;"!$B$5:$B$196",TRUE),Planif!$B359)&gt;=VALUE(RIGHT(Q$2,1)),INDEX(INDIRECT($A359&amp;"!$X$5:$X$196",TRUE),MATCH(Planif!$B359,INDIRECT($A359&amp;"!$B$5:$B$196",TRUE),0)+RIGHT(Q$2,1)-1,1),""),"")</f>
        <v/>
      </c>
      <c r="S359" s="139" t="str">
        <f ca="1">IFERROR(IF(COUNTIF(INDIRECT($A359&amp;"!$B$5:$B$196",TRUE),Planif!$B359)&gt;=VALUE(RIGHT(Q$2,1)),INDEX(INDIRECT($A359&amp;"!$Y$5:$Y$196",TRUE),MATCH(Planif!$B359,INDIRECT($A359&amp;"!$B$5:$B$196",TRUE),0)+RIGHT(Q$2,1)-1,1),""),"")</f>
        <v/>
      </c>
      <c r="T359" s="255"/>
      <c r="U359" s="140"/>
      <c r="V359" s="137" t="str">
        <f ca="1">IFERROR(IF(COUNTIF(INDIRECT($A359&amp;"!$B$5:$B$196",TRUE),Planif!$B359)&gt;=VALUE(RIGHT(V$2,1)),INDEX(INDIRECT($A359&amp;"!$A$5:$A$196",TRUE),MATCH(Planif!$B359,INDIRECT($A359&amp;"!$B$5:$B$196",TRUE),0)+RIGHT(V$2,1)-1,1),""),"")</f>
        <v/>
      </c>
      <c r="W359" s="141" t="str">
        <f ca="1">IFERROR(IF(COUNTIF(INDIRECT($A359&amp;"!$B$5:$B$196",TRUE),Planif!$B359)&gt;=VALUE(RIGHT(V$2,1)),INDEX(INDIRECT($A359&amp;"!$X$5:$X$196",TRUE),MATCH(Planif!$B359,INDIRECT($A359&amp;"!$B$5:$B$196",TRUE),0)+RIGHT(V$2,1)-1,1),""),"")</f>
        <v/>
      </c>
      <c r="X359" s="139" t="str">
        <f ca="1">IFERROR(IF(COUNTIF(INDIRECT($A359&amp;"!$B$5:$B$196",TRUE),Planif!$B359)&gt;=VALUE(RIGHT(V$2,1)),INDEX(INDIRECT($A359&amp;"!$Y$5:$Y$196",TRUE),MATCH(Planif!$B359,INDIRECT($A359&amp;"!$B$5:$B$196",TRUE),0)+RIGHT(V$2,1)-1,1),""),"")</f>
        <v/>
      </c>
      <c r="Y359" s="255"/>
      <c r="Z359" s="143"/>
      <c r="AA359" s="21"/>
    </row>
    <row r="360" spans="1:27" s="455" customFormat="1" ht="15" customHeight="1" x14ac:dyDescent="0.2">
      <c r="A360" s="459" t="str">
        <f t="shared" si="37"/>
        <v>Nov_Dec</v>
      </c>
      <c r="B360" s="144">
        <f t="shared" si="42"/>
        <v>44553</v>
      </c>
      <c r="C360" s="145">
        <f t="shared" si="40"/>
        <v>44553</v>
      </c>
      <c r="D360" s="146">
        <f t="shared" si="41"/>
        <v>44553</v>
      </c>
      <c r="E360" s="241" t="str">
        <f t="shared" ca="1" si="38"/>
        <v/>
      </c>
      <c r="F360" s="34" t="str">
        <f t="shared" ca="1" si="39"/>
        <v/>
      </c>
      <c r="G360" s="428" t="str">
        <f ca="1">IFERROR(INDEX(INDIRECT($A360&amp;"!$A$5:$A$200",TRUE),MATCH(Planif!$B360,INDIRECT($A360&amp;"!$B$5:$B$200",TRUE),0)+RIGHT(G$2,1)-1,1),"")</f>
        <v/>
      </c>
      <c r="H360" s="148" t="str">
        <f ca="1">IFERROR(INDEX(INDIRECT($A360&amp;"!$X$5:$X$200",TRUE),MATCH(Planif!$B360,INDIRECT($A360&amp;"!$B$5:$B$200",TRUE),0)+RIGHT(G$2,1)-1,1),"")</f>
        <v/>
      </c>
      <c r="I360" s="149" t="str">
        <f ca="1">IFERROR(INDEX(INDIRECT($A360&amp;"!$Y$5:$Y$200",TRUE),MATCH(Planif!$B360,INDIRECT($A360&amp;"!$B$5:$B$200",TRUE),0)+RIGHT(G$2,1)-1,1),"")</f>
        <v/>
      </c>
      <c r="J360" s="256"/>
      <c r="K360" s="150"/>
      <c r="L360" s="428" t="str">
        <f ca="1">IFERROR(IF(COUNTIF(INDIRECT($A360&amp;"!$B$5:$B$196",TRUE),Planif!$B360)&gt;=VALUE(RIGHT(L$2,1)),INDEX(INDIRECT($A360&amp;"!$A$5:$A$196",TRUE),MATCH(Planif!$B360,INDIRECT($A360&amp;"!$B$5:$B$196",TRUE),0)+RIGHT(L$2,1)-1,1),""),"")</f>
        <v/>
      </c>
      <c r="M360" s="151" t="str">
        <f ca="1">IFERROR(IF(COUNTIF(INDIRECT($A360&amp;"!$B$5:$B$196",TRUE),Planif!$B360)&gt;=VALUE(RIGHT(L$2,1)),INDEX(INDIRECT($A360&amp;"!$X$5:$X$196",TRUE),MATCH(Planif!$B360,INDIRECT($A360&amp;"!$B$5:$B$196",TRUE),0)+RIGHT(L$2,1)-1,1),""),"")</f>
        <v/>
      </c>
      <c r="N360" s="149" t="str">
        <f ca="1">IFERROR(IF(COUNTIF(INDIRECT($A360&amp;"!$B$5:$B$196",TRUE),Planif!$B360)&gt;=VALUE(RIGHT(L$2,1)),INDEX(INDIRECT($A360&amp;"!$Y$5:$Y$196",TRUE),MATCH(Planif!$B360,INDIRECT($A360&amp;"!$B$5:$B$196",TRUE),0)+RIGHT(L$2,1)-1,1),""),"")</f>
        <v/>
      </c>
      <c r="O360" s="256"/>
      <c r="P360" s="152"/>
      <c r="Q360" s="147" t="str">
        <f ca="1">IFERROR(IF(COUNTIF(INDIRECT($A360&amp;"!$B$5:$B$196",TRUE),Planif!$B360)&gt;=VALUE(RIGHT(Q$2,1)),INDEX(INDIRECT($A360&amp;"!$A$5:$A$196",TRUE),MATCH(Planif!$B360,INDIRECT($A360&amp;"!$B$5:$B$196",TRUE),0)+RIGHT(Q$2,1)-1,1),""),"")</f>
        <v/>
      </c>
      <c r="R360" s="148" t="str">
        <f ca="1">IFERROR(IF(COUNTIF(INDIRECT($A360&amp;"!$B$5:$B$196",TRUE),Planif!$B360)&gt;=VALUE(RIGHT(Q$2,1)),INDEX(INDIRECT($A360&amp;"!$X$5:$X$196",TRUE),MATCH(Planif!$B360,INDIRECT($A360&amp;"!$B$5:$B$196",TRUE),0)+RIGHT(Q$2,1)-1,1),""),"")</f>
        <v/>
      </c>
      <c r="S360" s="149" t="str">
        <f ca="1">IFERROR(IF(COUNTIF(INDIRECT($A360&amp;"!$B$5:$B$196",TRUE),Planif!$B360)&gt;=VALUE(RIGHT(Q$2,1)),INDEX(INDIRECT($A360&amp;"!$Y$5:$Y$196",TRUE),MATCH(Planif!$B360,INDIRECT($A360&amp;"!$B$5:$B$196",TRUE),0)+RIGHT(Q$2,1)-1,1),""),"")</f>
        <v/>
      </c>
      <c r="T360" s="256"/>
      <c r="U360" s="150"/>
      <c r="V360" s="147" t="str">
        <f ca="1">IFERROR(IF(COUNTIF(INDIRECT($A360&amp;"!$B$5:$B$196",TRUE),Planif!$B360)&gt;=VALUE(RIGHT(V$2,1)),INDEX(INDIRECT($A360&amp;"!$A$5:$A$196",TRUE),MATCH(Planif!$B360,INDIRECT($A360&amp;"!$B$5:$B$196",TRUE),0)+RIGHT(V$2,1)-1,1),""),"")</f>
        <v/>
      </c>
      <c r="W360" s="151" t="str">
        <f ca="1">IFERROR(IF(COUNTIF(INDIRECT($A360&amp;"!$B$5:$B$196",TRUE),Planif!$B360)&gt;=VALUE(RIGHT(V$2,1)),INDEX(INDIRECT($A360&amp;"!$X$5:$X$196",TRUE),MATCH(Planif!$B360,INDIRECT($A360&amp;"!$B$5:$B$196",TRUE),0)+RIGHT(V$2,1)-1,1),""),"")</f>
        <v/>
      </c>
      <c r="X360" s="149" t="str">
        <f ca="1">IFERROR(IF(COUNTIF(INDIRECT($A360&amp;"!$B$5:$B$196",TRUE),Planif!$B360)&gt;=VALUE(RIGHT(V$2,1)),INDEX(INDIRECT($A360&amp;"!$Y$5:$Y$196",TRUE),MATCH(Planif!$B360,INDIRECT($A360&amp;"!$B$5:$B$196",TRUE),0)+RIGHT(V$2,1)-1,1),""),"")</f>
        <v/>
      </c>
      <c r="Y360" s="256"/>
      <c r="Z360" s="153"/>
      <c r="AA360" s="21"/>
    </row>
    <row r="361" spans="1:27" s="455" customFormat="1" ht="15" customHeight="1" x14ac:dyDescent="0.2">
      <c r="A361" s="459" t="str">
        <f t="shared" si="37"/>
        <v>Nov_Dec</v>
      </c>
      <c r="B361" s="144">
        <f t="shared" si="42"/>
        <v>44554</v>
      </c>
      <c r="C361" s="145">
        <f t="shared" si="40"/>
        <v>44554</v>
      </c>
      <c r="D361" s="146">
        <f t="shared" si="41"/>
        <v>44554</v>
      </c>
      <c r="E361" s="240" t="str">
        <f t="shared" ca="1" si="38"/>
        <v/>
      </c>
      <c r="F361" s="33" t="str">
        <f t="shared" ca="1" si="39"/>
        <v/>
      </c>
      <c r="G361" s="427" t="str">
        <f ca="1">IFERROR(INDEX(INDIRECT($A361&amp;"!$A$5:$A$200",TRUE),MATCH(Planif!$B361,INDIRECT($A361&amp;"!$B$5:$B$200",TRUE),0)+RIGHT(G$2,1)-1,1),"")</f>
        <v/>
      </c>
      <c r="H361" s="138" t="str">
        <f ca="1">IFERROR(INDEX(INDIRECT($A361&amp;"!$X$5:$X$200",TRUE),MATCH(Planif!$B361,INDIRECT($A361&amp;"!$B$5:$B$200",TRUE),0)+RIGHT(G$2,1)-1,1),"")</f>
        <v/>
      </c>
      <c r="I361" s="139" t="str">
        <f ca="1">IFERROR(INDEX(INDIRECT($A361&amp;"!$Y$5:$Y$200",TRUE),MATCH(Planif!$B361,INDIRECT($A361&amp;"!$B$5:$B$200",TRUE),0)+RIGHT(G$2,1)-1,1),"")</f>
        <v/>
      </c>
      <c r="J361" s="255"/>
      <c r="K361" s="140"/>
      <c r="L361" s="427" t="str">
        <f ca="1">IFERROR(IF(COUNTIF(INDIRECT($A361&amp;"!$B$5:$B$196",TRUE),Planif!$B361)&gt;=VALUE(RIGHT(L$2,1)),INDEX(INDIRECT($A361&amp;"!$A$5:$A$196",TRUE),MATCH(Planif!$B361,INDIRECT($A361&amp;"!$B$5:$B$196",TRUE),0)+RIGHT(L$2,1)-1,1),""),"")</f>
        <v/>
      </c>
      <c r="M361" s="141" t="str">
        <f ca="1">IFERROR(IF(COUNTIF(INDIRECT($A361&amp;"!$B$5:$B$196",TRUE),Planif!$B361)&gt;=VALUE(RIGHT(L$2,1)),INDEX(INDIRECT($A361&amp;"!$X$5:$X$196",TRUE),MATCH(Planif!$B361,INDIRECT($A361&amp;"!$B$5:$B$196",TRUE),0)+RIGHT(L$2,1)-1,1),""),"")</f>
        <v/>
      </c>
      <c r="N361" s="139" t="str">
        <f ca="1">IFERROR(IF(COUNTIF(INDIRECT($A361&amp;"!$B$5:$B$196",TRUE),Planif!$B361)&gt;=VALUE(RIGHT(L$2,1)),INDEX(INDIRECT($A361&amp;"!$Y$5:$Y$196",TRUE),MATCH(Planif!$B361,INDIRECT($A361&amp;"!$B$5:$B$196",TRUE),0)+RIGHT(L$2,1)-1,1),""),"")</f>
        <v/>
      </c>
      <c r="O361" s="255"/>
      <c r="P361" s="142"/>
      <c r="Q361" s="137" t="str">
        <f ca="1">IFERROR(IF(COUNTIF(INDIRECT($A361&amp;"!$B$5:$B$196",TRUE),Planif!$B361)&gt;=VALUE(RIGHT(Q$2,1)),INDEX(INDIRECT($A361&amp;"!$A$5:$A$196",TRUE),MATCH(Planif!$B361,INDIRECT($A361&amp;"!$B$5:$B$196",TRUE),0)+RIGHT(Q$2,1)-1,1),""),"")</f>
        <v/>
      </c>
      <c r="R361" s="138" t="str">
        <f ca="1">IFERROR(IF(COUNTIF(INDIRECT($A361&amp;"!$B$5:$B$196",TRUE),Planif!$B361)&gt;=VALUE(RIGHT(Q$2,1)),INDEX(INDIRECT($A361&amp;"!$X$5:$X$196",TRUE),MATCH(Planif!$B361,INDIRECT($A361&amp;"!$B$5:$B$196",TRUE),0)+RIGHT(Q$2,1)-1,1),""),"")</f>
        <v/>
      </c>
      <c r="S361" s="139" t="str">
        <f ca="1">IFERROR(IF(COUNTIF(INDIRECT($A361&amp;"!$B$5:$B$196",TRUE),Planif!$B361)&gt;=VALUE(RIGHT(Q$2,1)),INDEX(INDIRECT($A361&amp;"!$Y$5:$Y$196",TRUE),MATCH(Planif!$B361,INDIRECT($A361&amp;"!$B$5:$B$196",TRUE),0)+RIGHT(Q$2,1)-1,1),""),"")</f>
        <v/>
      </c>
      <c r="T361" s="255"/>
      <c r="U361" s="140"/>
      <c r="V361" s="137" t="str">
        <f ca="1">IFERROR(IF(COUNTIF(INDIRECT($A361&amp;"!$B$5:$B$196",TRUE),Planif!$B361)&gt;=VALUE(RIGHT(V$2,1)),INDEX(INDIRECT($A361&amp;"!$A$5:$A$196",TRUE),MATCH(Planif!$B361,INDIRECT($A361&amp;"!$B$5:$B$196",TRUE),0)+RIGHT(V$2,1)-1,1),""),"")</f>
        <v/>
      </c>
      <c r="W361" s="141" t="str">
        <f ca="1">IFERROR(IF(COUNTIF(INDIRECT($A361&amp;"!$B$5:$B$196",TRUE),Planif!$B361)&gt;=VALUE(RIGHT(V$2,1)),INDEX(INDIRECT($A361&amp;"!$X$5:$X$196",TRUE),MATCH(Planif!$B361,INDIRECT($A361&amp;"!$B$5:$B$196",TRUE),0)+RIGHT(V$2,1)-1,1),""),"")</f>
        <v/>
      </c>
      <c r="X361" s="139" t="str">
        <f ca="1">IFERROR(IF(COUNTIF(INDIRECT($A361&amp;"!$B$5:$B$196",TRUE),Planif!$B361)&gt;=VALUE(RIGHT(V$2,1)),INDEX(INDIRECT($A361&amp;"!$Y$5:$Y$196",TRUE),MATCH(Planif!$B361,INDIRECT($A361&amp;"!$B$5:$B$196",TRUE),0)+RIGHT(V$2,1)-1,1),""),"")</f>
        <v/>
      </c>
      <c r="Y361" s="255"/>
      <c r="Z361" s="143"/>
      <c r="AA361" s="21"/>
    </row>
    <row r="362" spans="1:27" s="455" customFormat="1" ht="15" customHeight="1" x14ac:dyDescent="0.2">
      <c r="A362" s="459" t="str">
        <f t="shared" si="37"/>
        <v>Nov_Dec</v>
      </c>
      <c r="B362" s="144">
        <f t="shared" si="42"/>
        <v>44555</v>
      </c>
      <c r="C362" s="145">
        <f t="shared" si="40"/>
        <v>44555</v>
      </c>
      <c r="D362" s="146">
        <f t="shared" si="41"/>
        <v>44555</v>
      </c>
      <c r="E362" s="241" t="str">
        <f t="shared" ca="1" si="38"/>
        <v/>
      </c>
      <c r="F362" s="34" t="str">
        <f t="shared" ca="1" si="39"/>
        <v/>
      </c>
      <c r="G362" s="428" t="str">
        <f ca="1">IFERROR(INDEX(INDIRECT($A362&amp;"!$A$5:$A$200",TRUE),MATCH(Planif!$B362,INDIRECT($A362&amp;"!$B$5:$B$200",TRUE),0)+RIGHT(G$2,1)-1,1),"")</f>
        <v>Service Tarmac</v>
      </c>
      <c r="H362" s="148">
        <f ca="1">IFERROR(INDEX(INDIRECT($A362&amp;"!$X$5:$X$200",TRUE),MATCH(Planif!$B362,INDIRECT($A362&amp;"!$B$5:$B$200",TRUE),0)+RIGHT(G$2,1)-1,1),"")</f>
        <v>13</v>
      </c>
      <c r="I362" s="149">
        <f ca="1">IFERROR(INDEX(INDIRECT($A362&amp;"!$Y$5:$Y$200",TRUE),MATCH(Planif!$B362,INDIRECT($A362&amp;"!$B$5:$B$200",TRUE),0)+RIGHT(G$2,1)-1,1),"")</f>
        <v>0</v>
      </c>
      <c r="J362" s="256"/>
      <c r="K362" s="150"/>
      <c r="L362" s="428" t="str">
        <f ca="1">IFERROR(IF(COUNTIF(INDIRECT($A362&amp;"!$B$5:$B$196",TRUE),Planif!$B362)&gt;=VALUE(RIGHT(L$2,1)),INDEX(INDIRECT($A362&amp;"!$A$5:$A$196",TRUE),MATCH(Planif!$B362,INDIRECT($A362&amp;"!$B$5:$B$196",TRUE),0)+RIGHT(L$2,1)-1,1),""),"")</f>
        <v/>
      </c>
      <c r="M362" s="151" t="str">
        <f ca="1">IFERROR(IF(COUNTIF(INDIRECT($A362&amp;"!$B$5:$B$196",TRUE),Planif!$B362)&gt;=VALUE(RIGHT(L$2,1)),INDEX(INDIRECT($A362&amp;"!$X$5:$X$196",TRUE),MATCH(Planif!$B362,INDIRECT($A362&amp;"!$B$5:$B$196",TRUE),0)+RIGHT(L$2,1)-1,1),""),"")</f>
        <v/>
      </c>
      <c r="N362" s="149" t="str">
        <f ca="1">IFERROR(IF(COUNTIF(INDIRECT($A362&amp;"!$B$5:$B$196",TRUE),Planif!$B362)&gt;=VALUE(RIGHT(L$2,1)),INDEX(INDIRECT($A362&amp;"!$Y$5:$Y$196",TRUE),MATCH(Planif!$B362,INDIRECT($A362&amp;"!$B$5:$B$196",TRUE),0)+RIGHT(L$2,1)-1,1),""),"")</f>
        <v/>
      </c>
      <c r="O362" s="256"/>
      <c r="P362" s="152"/>
      <c r="Q362" s="147" t="str">
        <f ca="1">IFERROR(IF(COUNTIF(INDIRECT($A362&amp;"!$B$5:$B$196",TRUE),Planif!$B362)&gt;=VALUE(RIGHT(Q$2,1)),INDEX(INDIRECT($A362&amp;"!$A$5:$A$196",TRUE),MATCH(Planif!$B362,INDIRECT($A362&amp;"!$B$5:$B$196",TRUE),0)+RIGHT(Q$2,1)-1,1),""),"")</f>
        <v/>
      </c>
      <c r="R362" s="148" t="str">
        <f ca="1">IFERROR(IF(COUNTIF(INDIRECT($A362&amp;"!$B$5:$B$196",TRUE),Planif!$B362)&gt;=VALUE(RIGHT(Q$2,1)),INDEX(INDIRECT($A362&amp;"!$X$5:$X$196",TRUE),MATCH(Planif!$B362,INDIRECT($A362&amp;"!$B$5:$B$196",TRUE),0)+RIGHT(Q$2,1)-1,1),""),"")</f>
        <v/>
      </c>
      <c r="S362" s="149" t="str">
        <f ca="1">IFERROR(IF(COUNTIF(INDIRECT($A362&amp;"!$B$5:$B$196",TRUE),Planif!$B362)&gt;=VALUE(RIGHT(Q$2,1)),INDEX(INDIRECT($A362&amp;"!$Y$5:$Y$196",TRUE),MATCH(Planif!$B362,INDIRECT($A362&amp;"!$B$5:$B$196",TRUE),0)+RIGHT(Q$2,1)-1,1),""),"")</f>
        <v/>
      </c>
      <c r="T362" s="256"/>
      <c r="U362" s="150"/>
      <c r="V362" s="147" t="str">
        <f ca="1">IFERROR(IF(COUNTIF(INDIRECT($A362&amp;"!$B$5:$B$196",TRUE),Planif!$B362)&gt;=VALUE(RIGHT(V$2,1)),INDEX(INDIRECT($A362&amp;"!$A$5:$A$196",TRUE),MATCH(Planif!$B362,INDIRECT($A362&amp;"!$B$5:$B$196",TRUE),0)+RIGHT(V$2,1)-1,1),""),"")</f>
        <v/>
      </c>
      <c r="W362" s="151" t="str">
        <f ca="1">IFERROR(IF(COUNTIF(INDIRECT($A362&amp;"!$B$5:$B$196",TRUE),Planif!$B362)&gt;=VALUE(RIGHT(V$2,1)),INDEX(INDIRECT($A362&amp;"!$X$5:$X$196",TRUE),MATCH(Planif!$B362,INDIRECT($A362&amp;"!$B$5:$B$196",TRUE),0)+RIGHT(V$2,1)-1,1),""),"")</f>
        <v/>
      </c>
      <c r="X362" s="149" t="str">
        <f ca="1">IFERROR(IF(COUNTIF(INDIRECT($A362&amp;"!$B$5:$B$196",TRUE),Planif!$B362)&gt;=VALUE(RIGHT(V$2,1)),INDEX(INDIRECT($A362&amp;"!$Y$5:$Y$196",TRUE),MATCH(Planif!$B362,INDIRECT($A362&amp;"!$B$5:$B$196",TRUE),0)+RIGHT(V$2,1)-1,1),""),"")</f>
        <v/>
      </c>
      <c r="Y362" s="256"/>
      <c r="Z362" s="153"/>
      <c r="AA362" s="21"/>
    </row>
    <row r="363" spans="1:27" s="455" customFormat="1" ht="15" customHeight="1" x14ac:dyDescent="0.2">
      <c r="A363" s="459" t="str">
        <f t="shared" si="37"/>
        <v>Nov_Dec</v>
      </c>
      <c r="B363" s="144">
        <f t="shared" si="42"/>
        <v>44556</v>
      </c>
      <c r="C363" s="145">
        <f t="shared" si="40"/>
        <v>44556</v>
      </c>
      <c r="D363" s="146">
        <f t="shared" si="41"/>
        <v>44556</v>
      </c>
      <c r="E363" s="240" t="str">
        <f t="shared" ca="1" si="38"/>
        <v/>
      </c>
      <c r="F363" s="33" t="str">
        <f t="shared" ca="1" si="39"/>
        <v/>
      </c>
      <c r="G363" s="427" t="str">
        <f ca="1">IFERROR(INDEX(INDIRECT($A363&amp;"!$A$5:$A$200",TRUE),MATCH(Planif!$B363,INDIRECT($A363&amp;"!$B$5:$B$200",TRUE),0)+RIGHT(G$2,1)-1,1),"")</f>
        <v>Service Tarmac</v>
      </c>
      <c r="H363" s="138">
        <f ca="1">IFERROR(INDEX(INDIRECT($A363&amp;"!$X$5:$X$200",TRUE),MATCH(Planif!$B363,INDIRECT($A363&amp;"!$B$5:$B$200",TRUE),0)+RIGHT(G$2,1)-1,1),"")</f>
        <v>14</v>
      </c>
      <c r="I363" s="139">
        <f ca="1">IFERROR(INDEX(INDIRECT($A363&amp;"!$Y$5:$Y$200",TRUE),MATCH(Planif!$B363,INDIRECT($A363&amp;"!$B$5:$B$200",TRUE),0)+RIGHT(G$2,1)-1,1),"")</f>
        <v>0</v>
      </c>
      <c r="J363" s="255"/>
      <c r="K363" s="140"/>
      <c r="L363" s="427" t="str">
        <f ca="1">IFERROR(IF(COUNTIF(INDIRECT($A363&amp;"!$B$5:$B$196",TRUE),Planif!$B363)&gt;=VALUE(RIGHT(L$2,1)),INDEX(INDIRECT($A363&amp;"!$A$5:$A$196",TRUE),MATCH(Planif!$B363,INDIRECT($A363&amp;"!$B$5:$B$196",TRUE),0)+RIGHT(L$2,1)-1,1),""),"")</f>
        <v/>
      </c>
      <c r="M363" s="141" t="str">
        <f ca="1">IFERROR(IF(COUNTIF(INDIRECT($A363&amp;"!$B$5:$B$196",TRUE),Planif!$B363)&gt;=VALUE(RIGHT(L$2,1)),INDEX(INDIRECT($A363&amp;"!$X$5:$X$196",TRUE),MATCH(Planif!$B363,INDIRECT($A363&amp;"!$B$5:$B$196",TRUE),0)+RIGHT(L$2,1)-1,1),""),"")</f>
        <v/>
      </c>
      <c r="N363" s="139" t="str">
        <f ca="1">IFERROR(IF(COUNTIF(INDIRECT($A363&amp;"!$B$5:$B$196",TRUE),Planif!$B363)&gt;=VALUE(RIGHT(L$2,1)),INDEX(INDIRECT($A363&amp;"!$Y$5:$Y$196",TRUE),MATCH(Planif!$B363,INDIRECT($A363&amp;"!$B$5:$B$196",TRUE),0)+RIGHT(L$2,1)-1,1),""),"")</f>
        <v/>
      </c>
      <c r="O363" s="255"/>
      <c r="P363" s="142"/>
      <c r="Q363" s="137" t="str">
        <f ca="1">IFERROR(IF(COUNTIF(INDIRECT($A363&amp;"!$B$5:$B$196",TRUE),Planif!$B363)&gt;=VALUE(RIGHT(Q$2,1)),INDEX(INDIRECT($A363&amp;"!$A$5:$A$196",TRUE),MATCH(Planif!$B363,INDIRECT($A363&amp;"!$B$5:$B$196",TRUE),0)+RIGHT(Q$2,1)-1,1),""),"")</f>
        <v/>
      </c>
      <c r="R363" s="138" t="str">
        <f ca="1">IFERROR(IF(COUNTIF(INDIRECT($A363&amp;"!$B$5:$B$196",TRUE),Planif!$B363)&gt;=VALUE(RIGHT(Q$2,1)),INDEX(INDIRECT($A363&amp;"!$X$5:$X$196",TRUE),MATCH(Planif!$B363,INDIRECT($A363&amp;"!$B$5:$B$196",TRUE),0)+RIGHT(Q$2,1)-1,1),""),"")</f>
        <v/>
      </c>
      <c r="S363" s="139" t="str">
        <f ca="1">IFERROR(IF(COUNTIF(INDIRECT($A363&amp;"!$B$5:$B$196",TRUE),Planif!$B363)&gt;=VALUE(RIGHT(Q$2,1)),INDEX(INDIRECT($A363&amp;"!$Y$5:$Y$196",TRUE),MATCH(Planif!$B363,INDIRECT($A363&amp;"!$B$5:$B$196",TRUE),0)+RIGHT(Q$2,1)-1,1),""),"")</f>
        <v/>
      </c>
      <c r="T363" s="255"/>
      <c r="U363" s="140"/>
      <c r="V363" s="137" t="str">
        <f ca="1">IFERROR(IF(COUNTIF(INDIRECT($A363&amp;"!$B$5:$B$196",TRUE),Planif!$B363)&gt;=VALUE(RIGHT(V$2,1)),INDEX(INDIRECT($A363&amp;"!$A$5:$A$196",TRUE),MATCH(Planif!$B363,INDIRECT($A363&amp;"!$B$5:$B$196",TRUE),0)+RIGHT(V$2,1)-1,1),""),"")</f>
        <v/>
      </c>
      <c r="W363" s="141" t="str">
        <f ca="1">IFERROR(IF(COUNTIF(INDIRECT($A363&amp;"!$B$5:$B$196",TRUE),Planif!$B363)&gt;=VALUE(RIGHT(V$2,1)),INDEX(INDIRECT($A363&amp;"!$X$5:$X$196",TRUE),MATCH(Planif!$B363,INDIRECT($A363&amp;"!$B$5:$B$196",TRUE),0)+RIGHT(V$2,1)-1,1),""),"")</f>
        <v/>
      </c>
      <c r="X363" s="139" t="str">
        <f ca="1">IFERROR(IF(COUNTIF(INDIRECT($A363&amp;"!$B$5:$B$196",TRUE),Planif!$B363)&gt;=VALUE(RIGHT(V$2,1)),INDEX(INDIRECT($A363&amp;"!$Y$5:$Y$196",TRUE),MATCH(Planif!$B363,INDIRECT($A363&amp;"!$B$5:$B$196",TRUE),0)+RIGHT(V$2,1)-1,1),""),"")</f>
        <v/>
      </c>
      <c r="Y363" s="255"/>
      <c r="Z363" s="143"/>
      <c r="AA363" s="21"/>
    </row>
    <row r="364" spans="1:27" s="455" customFormat="1" ht="15" customHeight="1" x14ac:dyDescent="0.2">
      <c r="A364" s="459" t="str">
        <f t="shared" si="37"/>
        <v>Nov_Dec</v>
      </c>
      <c r="B364" s="144">
        <f t="shared" si="42"/>
        <v>44557</v>
      </c>
      <c r="C364" s="145">
        <f t="shared" si="40"/>
        <v>44557</v>
      </c>
      <c r="D364" s="146">
        <f t="shared" si="41"/>
        <v>44557</v>
      </c>
      <c r="E364" s="241" t="str">
        <f t="shared" ca="1" si="38"/>
        <v/>
      </c>
      <c r="F364" s="249" t="str">
        <f t="shared" ca="1" si="39"/>
        <v/>
      </c>
      <c r="G364" s="428" t="str">
        <f ca="1">IFERROR(INDEX(INDIRECT($A364&amp;"!$A$5:$A$200",TRUE),MATCH(Planif!$B364,INDIRECT($A364&amp;"!$B$5:$B$200",TRUE),0)+RIGHT(G$2,1)-1,1),"")</f>
        <v/>
      </c>
      <c r="H364" s="214" t="str">
        <f ca="1">IFERROR(INDEX(INDIRECT($A364&amp;"!$X$5:$X$200",TRUE),MATCH(Planif!$B364,INDIRECT($A364&amp;"!$B$5:$B$200",TRUE),0)+RIGHT(G$2,1)-1,1),"")</f>
        <v/>
      </c>
      <c r="I364" s="215" t="str">
        <f ca="1">IFERROR(INDEX(INDIRECT($A364&amp;"!$Y$5:$Y$200",TRUE),MATCH(Planif!$B364,INDIRECT($A364&amp;"!$B$5:$B$200",TRUE),0)+RIGHT(G$2,1)-1,1),"")</f>
        <v/>
      </c>
      <c r="J364" s="264"/>
      <c r="K364" s="150"/>
      <c r="L364" s="428" t="str">
        <f ca="1">IFERROR(IF(COUNTIF(INDIRECT($A364&amp;"!$B$5:$B$196",TRUE),Planif!$B364)&gt;=VALUE(RIGHT(L$2,1)),INDEX(INDIRECT($A364&amp;"!$A$5:$A$196",TRUE),MATCH(Planif!$B364,INDIRECT($A364&amp;"!$B$5:$B$196",TRUE),0)+RIGHT(L$2,1)-1,1),""),"")</f>
        <v/>
      </c>
      <c r="M364" s="216" t="str">
        <f ca="1">IFERROR(IF(COUNTIF(INDIRECT($A364&amp;"!$B$5:$B$196",TRUE),Planif!$B364)&gt;=VALUE(RIGHT(L$2,1)),INDEX(INDIRECT($A364&amp;"!$X$5:$X$196",TRUE),MATCH(Planif!$B364,INDIRECT($A364&amp;"!$B$5:$B$196",TRUE),0)+RIGHT(L$2,1)-1,1),""),"")</f>
        <v/>
      </c>
      <c r="N364" s="215" t="str">
        <f ca="1">IFERROR(IF(COUNTIF(INDIRECT($A364&amp;"!$B$5:$B$196",TRUE),Planif!$B364)&gt;=VALUE(RIGHT(L$2,1)),INDEX(INDIRECT($A364&amp;"!$Y$5:$Y$196",TRUE),MATCH(Planif!$B364,INDIRECT($A364&amp;"!$B$5:$B$196",TRUE),0)+RIGHT(L$2,1)-1,1),""),"")</f>
        <v/>
      </c>
      <c r="O364" s="264"/>
      <c r="P364" s="152"/>
      <c r="Q364" s="147" t="str">
        <f ca="1">IFERROR(IF(COUNTIF(INDIRECT($A364&amp;"!$B$5:$B$196",TRUE),Planif!$B364)&gt;=VALUE(RIGHT(Q$2,1)),INDEX(INDIRECT($A364&amp;"!$A$5:$A$196",TRUE),MATCH(Planif!$B364,INDIRECT($A364&amp;"!$B$5:$B$196",TRUE),0)+RIGHT(Q$2,1)-1,1),""),"")</f>
        <v/>
      </c>
      <c r="R364" s="214" t="str">
        <f ca="1">IFERROR(IF(COUNTIF(INDIRECT($A364&amp;"!$B$5:$B$196",TRUE),Planif!$B364)&gt;=VALUE(RIGHT(Q$2,1)),INDEX(INDIRECT($A364&amp;"!$X$5:$X$196",TRUE),MATCH(Planif!$B364,INDIRECT($A364&amp;"!$B$5:$B$196",TRUE),0)+RIGHT(Q$2,1)-1,1),""),"")</f>
        <v/>
      </c>
      <c r="S364" s="215" t="str">
        <f ca="1">IFERROR(IF(COUNTIF(INDIRECT($A364&amp;"!$B$5:$B$196",TRUE),Planif!$B364)&gt;=VALUE(RIGHT(Q$2,1)),INDEX(INDIRECT($A364&amp;"!$Y$5:$Y$196",TRUE),MATCH(Planif!$B364,INDIRECT($A364&amp;"!$B$5:$B$196",TRUE),0)+RIGHT(Q$2,1)-1,1),""),"")</f>
        <v/>
      </c>
      <c r="T364" s="264"/>
      <c r="U364" s="150"/>
      <c r="V364" s="147" t="str">
        <f ca="1">IFERROR(IF(COUNTIF(INDIRECT($A364&amp;"!$B$5:$B$196",TRUE),Planif!$B364)&gt;=VALUE(RIGHT(V$2,1)),INDEX(INDIRECT($A364&amp;"!$A$5:$A$196",TRUE),MATCH(Planif!$B364,INDIRECT($A364&amp;"!$B$5:$B$196",TRUE),0)+RIGHT(V$2,1)-1,1),""),"")</f>
        <v/>
      </c>
      <c r="W364" s="216" t="str">
        <f ca="1">IFERROR(IF(COUNTIF(INDIRECT($A364&amp;"!$B$5:$B$196",TRUE),Planif!$B364)&gt;=VALUE(RIGHT(V$2,1)),INDEX(INDIRECT($A364&amp;"!$X$5:$X$196",TRUE),MATCH(Planif!$B364,INDIRECT($A364&amp;"!$B$5:$B$196",TRUE),0)+RIGHT(V$2,1)-1,1),""),"")</f>
        <v/>
      </c>
      <c r="X364" s="215" t="str">
        <f ca="1">IFERROR(IF(COUNTIF(INDIRECT($A364&amp;"!$B$5:$B$196",TRUE),Planif!$B364)&gt;=VALUE(RIGHT(V$2,1)),INDEX(INDIRECT($A364&amp;"!$Y$5:$Y$196",TRUE),MATCH(Planif!$B364,INDIRECT($A364&amp;"!$B$5:$B$196",TRUE),0)+RIGHT(V$2,1)-1,1),""),"")</f>
        <v/>
      </c>
      <c r="Y364" s="264"/>
      <c r="Z364" s="153"/>
      <c r="AA364" s="21"/>
    </row>
    <row r="365" spans="1:27" s="455" customFormat="1" ht="15" customHeight="1" x14ac:dyDescent="0.2">
      <c r="A365" s="459" t="str">
        <f t="shared" si="37"/>
        <v>Nov_Dec</v>
      </c>
      <c r="B365" s="144">
        <f t="shared" si="42"/>
        <v>44558</v>
      </c>
      <c r="C365" s="145">
        <f t="shared" si="40"/>
        <v>44558</v>
      </c>
      <c r="D365" s="146">
        <f t="shared" si="41"/>
        <v>44558</v>
      </c>
      <c r="E365" s="240" t="str">
        <f t="shared" ca="1" si="38"/>
        <v/>
      </c>
      <c r="F365" s="33" t="str">
        <f t="shared" ca="1" si="39"/>
        <v/>
      </c>
      <c r="G365" s="427" t="str">
        <f ca="1">IFERROR(INDEX(INDIRECT($A365&amp;"!$A$5:$A$200",TRUE),MATCH(Planif!$B365,INDIRECT($A365&amp;"!$B$5:$B$200",TRUE),0)+RIGHT(G$2,1)-1,1),"")</f>
        <v/>
      </c>
      <c r="H365" s="138" t="str">
        <f ca="1">IFERROR(INDEX(INDIRECT($A365&amp;"!$X$5:$X$200",TRUE),MATCH(Planif!$B365,INDIRECT($A365&amp;"!$B$5:$B$200",TRUE),0)+RIGHT(G$2,1)-1,1),"")</f>
        <v/>
      </c>
      <c r="I365" s="139" t="str">
        <f ca="1">IFERROR(INDEX(INDIRECT($A365&amp;"!$Y$5:$Y$200",TRUE),MATCH(Planif!$B365,INDIRECT($A365&amp;"!$B$5:$B$200",TRUE),0)+RIGHT(G$2,1)-1,1),"")</f>
        <v/>
      </c>
      <c r="J365" s="255"/>
      <c r="K365" s="140"/>
      <c r="L365" s="427" t="str">
        <f ca="1">IFERROR(IF(COUNTIF(INDIRECT($A365&amp;"!$B$5:$B$196",TRUE),Planif!$B365)&gt;=VALUE(RIGHT(L$2,1)),INDEX(INDIRECT($A365&amp;"!$A$5:$A$196",TRUE),MATCH(Planif!$B365,INDIRECT($A365&amp;"!$B$5:$B$196",TRUE),0)+RIGHT(L$2,1)-1,1),""),"")</f>
        <v/>
      </c>
      <c r="M365" s="141" t="str">
        <f ca="1">IFERROR(IF(COUNTIF(INDIRECT($A365&amp;"!$B$5:$B$196",TRUE),Planif!$B365)&gt;=VALUE(RIGHT(L$2,1)),INDEX(INDIRECT($A365&amp;"!$X$5:$X$196",TRUE),MATCH(Planif!$B365,INDIRECT($A365&amp;"!$B$5:$B$196",TRUE),0)+RIGHT(L$2,1)-1,1),""),"")</f>
        <v/>
      </c>
      <c r="N365" s="139" t="str">
        <f ca="1">IFERROR(IF(COUNTIF(INDIRECT($A365&amp;"!$B$5:$B$196",TRUE),Planif!$B365)&gt;=VALUE(RIGHT(L$2,1)),INDEX(INDIRECT($A365&amp;"!$Y$5:$Y$196",TRUE),MATCH(Planif!$B365,INDIRECT($A365&amp;"!$B$5:$B$196",TRUE),0)+RIGHT(L$2,1)-1,1),""),"")</f>
        <v/>
      </c>
      <c r="O365" s="255"/>
      <c r="P365" s="142"/>
      <c r="Q365" s="137" t="str">
        <f ca="1">IFERROR(IF(COUNTIF(INDIRECT($A365&amp;"!$B$5:$B$196",TRUE),Planif!$B365)&gt;=VALUE(RIGHT(Q$2,1)),INDEX(INDIRECT($A365&amp;"!$A$5:$A$196",TRUE),MATCH(Planif!$B365,INDIRECT($A365&amp;"!$B$5:$B$196",TRUE),0)+RIGHT(Q$2,1)-1,1),""),"")</f>
        <v/>
      </c>
      <c r="R365" s="138" t="str">
        <f ca="1">IFERROR(IF(COUNTIF(INDIRECT($A365&amp;"!$B$5:$B$196",TRUE),Planif!$B365)&gt;=VALUE(RIGHT(Q$2,1)),INDEX(INDIRECT($A365&amp;"!$X$5:$X$196",TRUE),MATCH(Planif!$B365,INDIRECT($A365&amp;"!$B$5:$B$196",TRUE),0)+RIGHT(Q$2,1)-1,1),""),"")</f>
        <v/>
      </c>
      <c r="S365" s="139" t="str">
        <f ca="1">IFERROR(IF(COUNTIF(INDIRECT($A365&amp;"!$B$5:$B$196",TRUE),Planif!$B365)&gt;=VALUE(RIGHT(Q$2,1)),INDEX(INDIRECT($A365&amp;"!$Y$5:$Y$196",TRUE),MATCH(Planif!$B365,INDIRECT($A365&amp;"!$B$5:$B$196",TRUE),0)+RIGHT(Q$2,1)-1,1),""),"")</f>
        <v/>
      </c>
      <c r="T365" s="255"/>
      <c r="U365" s="140"/>
      <c r="V365" s="137" t="str">
        <f ca="1">IFERROR(IF(COUNTIF(INDIRECT($A365&amp;"!$B$5:$B$196",TRUE),Planif!$B365)&gt;=VALUE(RIGHT(V$2,1)),INDEX(INDIRECT($A365&amp;"!$A$5:$A$196",TRUE),MATCH(Planif!$B365,INDIRECT($A365&amp;"!$B$5:$B$196",TRUE),0)+RIGHT(V$2,1)-1,1),""),"")</f>
        <v/>
      </c>
      <c r="W365" s="141" t="str">
        <f ca="1">IFERROR(IF(COUNTIF(INDIRECT($A365&amp;"!$B$5:$B$196",TRUE),Planif!$B365)&gt;=VALUE(RIGHT(V$2,1)),INDEX(INDIRECT($A365&amp;"!$X$5:$X$196",TRUE),MATCH(Planif!$B365,INDIRECT($A365&amp;"!$B$5:$B$196",TRUE),0)+RIGHT(V$2,1)-1,1),""),"")</f>
        <v/>
      </c>
      <c r="X365" s="139" t="str">
        <f ca="1">IFERROR(IF(COUNTIF(INDIRECT($A365&amp;"!$B$5:$B$196",TRUE),Planif!$B365)&gt;=VALUE(RIGHT(V$2,1)),INDEX(INDIRECT($A365&amp;"!$Y$5:$Y$196",TRUE),MATCH(Planif!$B365,INDIRECT($A365&amp;"!$B$5:$B$196",TRUE),0)+RIGHT(V$2,1)-1,1),""),"")</f>
        <v/>
      </c>
      <c r="Y365" s="255"/>
      <c r="Z365" s="143"/>
      <c r="AA365" s="21"/>
    </row>
    <row r="366" spans="1:27" s="455" customFormat="1" ht="15" customHeight="1" x14ac:dyDescent="0.2">
      <c r="A366" s="459" t="str">
        <f t="shared" si="37"/>
        <v>Nov_Dec</v>
      </c>
      <c r="B366" s="144">
        <f t="shared" si="42"/>
        <v>44559</v>
      </c>
      <c r="C366" s="145">
        <f t="shared" si="40"/>
        <v>44559</v>
      </c>
      <c r="D366" s="146">
        <f t="shared" si="41"/>
        <v>44559</v>
      </c>
      <c r="E366" s="241" t="str">
        <f t="shared" ca="1" si="38"/>
        <v/>
      </c>
      <c r="F366" s="249" t="str">
        <f t="shared" ca="1" si="39"/>
        <v/>
      </c>
      <c r="G366" s="428" t="str">
        <f ca="1">IFERROR(INDEX(INDIRECT($A366&amp;"!$A$5:$A$200",TRUE),MATCH(Planif!$B366,INDIRECT($A366&amp;"!$B$5:$B$200",TRUE),0)+RIGHT(G$2,1)-1,1),"")</f>
        <v/>
      </c>
      <c r="H366" s="214" t="str">
        <f ca="1">IFERROR(INDEX(INDIRECT($A366&amp;"!$X$5:$X$200",TRUE),MATCH(Planif!$B366,INDIRECT($A366&amp;"!$B$5:$B$200",TRUE),0)+RIGHT(G$2,1)-1,1),"")</f>
        <v/>
      </c>
      <c r="I366" s="215" t="str">
        <f ca="1">IFERROR(INDEX(INDIRECT($A366&amp;"!$Y$5:$Y$200",TRUE),MATCH(Planif!$B366,INDIRECT($A366&amp;"!$B$5:$B$200",TRUE),0)+RIGHT(G$2,1)-1,1),"")</f>
        <v/>
      </c>
      <c r="J366" s="264"/>
      <c r="K366" s="150"/>
      <c r="L366" s="428" t="str">
        <f ca="1">IFERROR(IF(COUNTIF(INDIRECT($A366&amp;"!$B$5:$B$196",TRUE),Planif!$B366)&gt;=VALUE(RIGHT(L$2,1)),INDEX(INDIRECT($A366&amp;"!$A$5:$A$196",TRUE),MATCH(Planif!$B366,INDIRECT($A366&amp;"!$B$5:$B$196",TRUE),0)+RIGHT(L$2,1)-1,1),""),"")</f>
        <v/>
      </c>
      <c r="M366" s="216" t="str">
        <f ca="1">IFERROR(IF(COUNTIF(INDIRECT($A366&amp;"!$B$5:$B$196",TRUE),Planif!$B366)&gt;=VALUE(RIGHT(L$2,1)),INDEX(INDIRECT($A366&amp;"!$X$5:$X$196",TRUE),MATCH(Planif!$B366,INDIRECT($A366&amp;"!$B$5:$B$196",TRUE),0)+RIGHT(L$2,1)-1,1),""),"")</f>
        <v/>
      </c>
      <c r="N366" s="215" t="str">
        <f ca="1">IFERROR(IF(COUNTIF(INDIRECT($A366&amp;"!$B$5:$B$196",TRUE),Planif!$B366)&gt;=VALUE(RIGHT(L$2,1)),INDEX(INDIRECT($A366&amp;"!$Y$5:$Y$196",TRUE),MATCH(Planif!$B366,INDIRECT($A366&amp;"!$B$5:$B$196",TRUE),0)+RIGHT(L$2,1)-1,1),""),"")</f>
        <v/>
      </c>
      <c r="O366" s="264"/>
      <c r="P366" s="152"/>
      <c r="Q366" s="147" t="str">
        <f ca="1">IFERROR(IF(COUNTIF(INDIRECT($A366&amp;"!$B$5:$B$196",TRUE),Planif!$B366)&gt;=VALUE(RIGHT(Q$2,1)),INDEX(INDIRECT($A366&amp;"!$A$5:$A$196",TRUE),MATCH(Planif!$B366,INDIRECT($A366&amp;"!$B$5:$B$196",TRUE),0)+RIGHT(Q$2,1)-1,1),""),"")</f>
        <v/>
      </c>
      <c r="R366" s="214" t="str">
        <f ca="1">IFERROR(IF(COUNTIF(INDIRECT($A366&amp;"!$B$5:$B$196",TRUE),Planif!$B366)&gt;=VALUE(RIGHT(Q$2,1)),INDEX(INDIRECT($A366&amp;"!$X$5:$X$196",TRUE),MATCH(Planif!$B366,INDIRECT($A366&amp;"!$B$5:$B$196",TRUE),0)+RIGHT(Q$2,1)-1,1),""),"")</f>
        <v/>
      </c>
      <c r="S366" s="215" t="str">
        <f ca="1">IFERROR(IF(COUNTIF(INDIRECT($A366&amp;"!$B$5:$B$196",TRUE),Planif!$B366)&gt;=VALUE(RIGHT(Q$2,1)),INDEX(INDIRECT($A366&amp;"!$Y$5:$Y$196",TRUE),MATCH(Planif!$B366,INDIRECT($A366&amp;"!$B$5:$B$196",TRUE),0)+RIGHT(Q$2,1)-1,1),""),"")</f>
        <v/>
      </c>
      <c r="T366" s="264"/>
      <c r="U366" s="150"/>
      <c r="V366" s="147" t="str">
        <f ca="1">IFERROR(IF(COUNTIF(INDIRECT($A366&amp;"!$B$5:$B$196",TRUE),Planif!$B366)&gt;=VALUE(RIGHT(V$2,1)),INDEX(INDIRECT($A366&amp;"!$A$5:$A$196",TRUE),MATCH(Planif!$B366,INDIRECT($A366&amp;"!$B$5:$B$196",TRUE),0)+RIGHT(V$2,1)-1,1),""),"")</f>
        <v/>
      </c>
      <c r="W366" s="216" t="str">
        <f ca="1">IFERROR(IF(COUNTIF(INDIRECT($A366&amp;"!$B$5:$B$196",TRUE),Planif!$B366)&gt;=VALUE(RIGHT(V$2,1)),INDEX(INDIRECT($A366&amp;"!$X$5:$X$196",TRUE),MATCH(Planif!$B366,INDIRECT($A366&amp;"!$B$5:$B$196",TRUE),0)+RIGHT(V$2,1)-1,1),""),"")</f>
        <v/>
      </c>
      <c r="X366" s="215" t="str">
        <f ca="1">IFERROR(IF(COUNTIF(INDIRECT($A366&amp;"!$B$5:$B$196",TRUE),Planif!$B366)&gt;=VALUE(RIGHT(V$2,1)),INDEX(INDIRECT($A366&amp;"!$Y$5:$Y$196",TRUE),MATCH(Planif!$B366,INDIRECT($A366&amp;"!$B$5:$B$196",TRUE),0)+RIGHT(V$2,1)-1,1),""),"")</f>
        <v/>
      </c>
      <c r="Y366" s="264"/>
      <c r="Z366" s="153"/>
      <c r="AA366" s="21"/>
    </row>
    <row r="367" spans="1:27" s="455" customFormat="1" ht="15" customHeight="1" thickBot="1" x14ac:dyDescent="0.25">
      <c r="A367" s="459" t="str">
        <f t="shared" si="37"/>
        <v>Nov_Dec</v>
      </c>
      <c r="B367" s="226">
        <f t="shared" si="42"/>
        <v>44560</v>
      </c>
      <c r="C367" s="227">
        <f t="shared" si="40"/>
        <v>44560</v>
      </c>
      <c r="D367" s="228">
        <f t="shared" si="41"/>
        <v>44560</v>
      </c>
      <c r="E367" s="250" t="str">
        <f t="shared" ca="1" si="38"/>
        <v/>
      </c>
      <c r="F367" s="35" t="str">
        <f t="shared" ca="1" si="39"/>
        <v/>
      </c>
      <c r="G367" s="442" t="str">
        <f ca="1">IFERROR(INDEX(INDIRECT($A367&amp;"!$A$5:$A$200",TRUE),MATCH(Planif!$B367,INDIRECT($A367&amp;"!$B$5:$B$200",TRUE),0)+RIGHT(G$2,1)-1,1),"")</f>
        <v>Cortège Restauration Genevoise</v>
      </c>
      <c r="H367" s="230">
        <f ca="1">IFERROR(INDEX(INDIRECT($A367&amp;"!$X$5:$X$200",TRUE),MATCH(Planif!$B367,INDIRECT($A367&amp;"!$B$5:$B$200",TRUE),0)+RIGHT(G$2,1)-1,1),"")</f>
        <v>0</v>
      </c>
      <c r="I367" s="231">
        <f ca="1">IFERROR(INDEX(INDIRECT($A367&amp;"!$Y$5:$Y$200",TRUE),MATCH(Planif!$B367,INDIRECT($A367&amp;"!$B$5:$B$200",TRUE),0)+RIGHT(G$2,1)-1,1),"")</f>
        <v>0</v>
      </c>
      <c r="J367" s="266"/>
      <c r="K367" s="232"/>
      <c r="L367" s="442" t="str">
        <f ca="1">IFERROR(IF(COUNTIF(INDIRECT($A367&amp;"!$B$5:$B$196",TRUE),Planif!$B367)&gt;=VALUE(RIGHT(L$2,1)),INDEX(INDIRECT($A367&amp;"!$A$5:$A$196",TRUE),MATCH(Planif!$B367,INDIRECT($A367&amp;"!$B$5:$B$196",TRUE),0)+RIGHT(L$2,1)-1,1),""),"")</f>
        <v/>
      </c>
      <c r="M367" s="233" t="str">
        <f ca="1">IFERROR(IF(COUNTIF(INDIRECT($A367&amp;"!$B$5:$B$196",TRUE),Planif!$B367)&gt;=VALUE(RIGHT(L$2,1)),INDEX(INDIRECT($A367&amp;"!$X$5:$X$196",TRUE),MATCH(Planif!$B367,INDIRECT($A367&amp;"!$B$5:$B$196",TRUE),0)+RIGHT(L$2,1)-1,1),""),"")</f>
        <v/>
      </c>
      <c r="N367" s="231" t="str">
        <f ca="1">IFERROR(IF(COUNTIF(INDIRECT($A367&amp;"!$B$5:$B$196",TRUE),Planif!$B367)&gt;=VALUE(RIGHT(L$2,1)),INDEX(INDIRECT($A367&amp;"!$Y$5:$Y$196",TRUE),MATCH(Planif!$B367,INDIRECT($A367&amp;"!$B$5:$B$196",TRUE),0)+RIGHT(L$2,1)-1,1),""),"")</f>
        <v/>
      </c>
      <c r="O367" s="266"/>
      <c r="P367" s="234"/>
      <c r="Q367" s="229" t="str">
        <f ca="1">IFERROR(IF(COUNTIF(INDIRECT($A367&amp;"!$B$5:$B$196",TRUE),Planif!$B367)&gt;=VALUE(RIGHT(Q$2,1)),INDEX(INDIRECT($A367&amp;"!$A$5:$A$196",TRUE),MATCH(Planif!$B367,INDIRECT($A367&amp;"!$B$5:$B$196",TRUE),0)+RIGHT(Q$2,1)-1,1),""),"")</f>
        <v/>
      </c>
      <c r="R367" s="230" t="str">
        <f ca="1">IFERROR(IF(COUNTIF(INDIRECT($A367&amp;"!$B$5:$B$196",TRUE),Planif!$B367)&gt;=VALUE(RIGHT(Q$2,1)),INDEX(INDIRECT($A367&amp;"!$X$5:$X$196",TRUE),MATCH(Planif!$B367,INDIRECT($A367&amp;"!$B$5:$B$196",TRUE),0)+RIGHT(Q$2,1)-1,1),""),"")</f>
        <v/>
      </c>
      <c r="S367" s="231" t="str">
        <f ca="1">IFERROR(IF(COUNTIF(INDIRECT($A367&amp;"!$B$5:$B$196",TRUE),Planif!$B367)&gt;=VALUE(RIGHT(Q$2,1)),INDEX(INDIRECT($A367&amp;"!$Y$5:$Y$196",TRUE),MATCH(Planif!$B367,INDIRECT($A367&amp;"!$B$5:$B$196",TRUE),0)+RIGHT(Q$2,1)-1,1),""),"")</f>
        <v/>
      </c>
      <c r="T367" s="266"/>
      <c r="U367" s="232"/>
      <c r="V367" s="229" t="str">
        <f ca="1">IFERROR(IF(COUNTIF(INDIRECT($A367&amp;"!$B$5:$B$196",TRUE),Planif!$B367)&gt;=VALUE(RIGHT(V$2,1)),INDEX(INDIRECT($A367&amp;"!$A$5:$A$196",TRUE),MATCH(Planif!$B367,INDIRECT($A367&amp;"!$B$5:$B$196",TRUE),0)+RIGHT(V$2,1)-1,1),""),"")</f>
        <v/>
      </c>
      <c r="W367" s="233" t="str">
        <f ca="1">IFERROR(IF(COUNTIF(INDIRECT($A367&amp;"!$B$5:$B$196",TRUE),Planif!$B367)&gt;=VALUE(RIGHT(V$2,1)),INDEX(INDIRECT($A367&amp;"!$X$5:$X$196",TRUE),MATCH(Planif!$B367,INDIRECT($A367&amp;"!$B$5:$B$196",TRUE),0)+RIGHT(V$2,1)-1,1),""),"")</f>
        <v/>
      </c>
      <c r="X367" s="231" t="str">
        <f ca="1">IFERROR(IF(COUNTIF(INDIRECT($A367&amp;"!$B$5:$B$196",TRUE),Planif!$B367)&gt;=VALUE(RIGHT(V$2,1)),INDEX(INDIRECT($A367&amp;"!$Y$5:$Y$196",TRUE),MATCH(Planif!$B367,INDIRECT($A367&amp;"!$B$5:$B$196",TRUE),0)+RIGHT(V$2,1)-1,1),""),"")</f>
        <v/>
      </c>
      <c r="Y367" s="266"/>
      <c r="Z367" s="235"/>
      <c r="AA367" s="21"/>
    </row>
    <row r="368" spans="1:27" s="458" customFormat="1" ht="13.5" thickTop="1" x14ac:dyDescent="0.2">
      <c r="A368" s="23"/>
      <c r="B368" s="20"/>
      <c r="C368" s="20"/>
      <c r="D368" s="22"/>
      <c r="E368" s="251"/>
      <c r="F368" s="22"/>
      <c r="G368" s="443"/>
      <c r="H368" s="20"/>
      <c r="I368" s="20"/>
      <c r="J368" s="20"/>
      <c r="K368" s="20"/>
      <c r="L368" s="443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</row>
  </sheetData>
  <mergeCells count="1">
    <mergeCell ref="C1:D1"/>
  </mergeCells>
  <conditionalFormatting sqref="C34:C367">
    <cfRule type="expression" dxfId="1" priority="5">
      <formula>WEEKDAY(B34,2)=7</formula>
    </cfRule>
    <cfRule type="expression" dxfId="0" priority="6">
      <formula>WEEKDAY(B34,2)=6</formula>
    </cfRule>
  </conditionalFormatting>
  <dataValidations count="1">
    <dataValidation type="list" errorStyle="warning" allowBlank="1" showInputMessage="1" showErrorMessage="1" errorTitle="Pas dans la liste" sqref="K94:K367">
      <formula1>$B$12:$B$15</formula1>
    </dataValidation>
  </dataValidations>
  <hyperlinks>
    <hyperlink ref="E1" location="Planif_20!A61" display="Fev."/>
    <hyperlink ref="F1" location="Planif_19!B93" display="Mars"/>
    <hyperlink ref="H1" location="Planif_19!B123" display="Avril"/>
    <hyperlink ref="I1" location="Planif_19!B154" display="Mai"/>
    <hyperlink ref="K1" location="Planif_19!B184" display="Juin"/>
    <hyperlink ref="M1" location="Planif_19!B215" display="Juil."/>
    <hyperlink ref="N1" location="Planif_19!B246" display="Août"/>
    <hyperlink ref="P1" location="Planif_19!B276" display="Sept."/>
    <hyperlink ref="R1" location="Planif_19!B307" display="Oct."/>
    <hyperlink ref="S1" location="Planif_19!B337" display="Nov."/>
    <hyperlink ref="U1" location="Planif_19!B367" display="Déc,"/>
    <hyperlink ref="A1" location="Planif_19!A3" display="Ht"/>
  </hyperlink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errorTitle="Pas dans la liste">
          <x14:formula1>
            <xm:f>Nomenclature!$B$12:$B$15</xm:f>
          </x14:formula1>
          <xm:sqref>K3:K93</xm:sqref>
        </x14:dataValidation>
        <x14:dataValidation type="list" allowBlank="1" showInputMessage="1" showErrorMessage="1">
          <x14:formula1>
            <xm:f>Nomenclature!$F$2:$F$23</xm:f>
          </x14:formula1>
          <xm:sqref>C1:D1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4"/>
  <sheetViews>
    <sheetView workbookViewId="0">
      <selection activeCell="N25" sqref="N25"/>
    </sheetView>
  </sheetViews>
  <sheetFormatPr baseColWidth="10" defaultRowHeight="12.75" x14ac:dyDescent="0.2"/>
  <cols>
    <col min="1" max="1" width="2.25" customWidth="1"/>
    <col min="2" max="2" width="20" bestFit="1" customWidth="1"/>
    <col min="3" max="3" width="2.25" customWidth="1"/>
    <col min="4" max="4" width="27.625" style="11" customWidth="1"/>
    <col min="5" max="5" width="2.25" customWidth="1"/>
    <col min="6" max="6" width="14.625" customWidth="1"/>
    <col min="7" max="7" width="2.25" customWidth="1"/>
    <col min="8" max="8" width="0" hidden="1" customWidth="1"/>
    <col min="9" max="9" width="11.625" bestFit="1" customWidth="1"/>
    <col min="10" max="10" width="4.625" customWidth="1"/>
    <col min="257" max="257" width="3.625" customWidth="1"/>
    <col min="258" max="258" width="20" bestFit="1" customWidth="1"/>
    <col min="259" max="259" width="3.625" customWidth="1"/>
    <col min="260" max="260" width="15.25" bestFit="1" customWidth="1"/>
    <col min="261" max="261" width="3.625" customWidth="1"/>
    <col min="513" max="513" width="3.625" customWidth="1"/>
    <col min="514" max="514" width="20" bestFit="1" customWidth="1"/>
    <col min="515" max="515" width="3.625" customWidth="1"/>
    <col min="516" max="516" width="15.25" bestFit="1" customWidth="1"/>
    <col min="517" max="517" width="3.625" customWidth="1"/>
    <col min="769" max="769" width="3.625" customWidth="1"/>
    <col min="770" max="770" width="20" bestFit="1" customWidth="1"/>
    <col min="771" max="771" width="3.625" customWidth="1"/>
    <col min="772" max="772" width="15.25" bestFit="1" customWidth="1"/>
    <col min="773" max="773" width="3.625" customWidth="1"/>
    <col min="1025" max="1025" width="3.625" customWidth="1"/>
    <col min="1026" max="1026" width="20" bestFit="1" customWidth="1"/>
    <col min="1027" max="1027" width="3.625" customWidth="1"/>
    <col min="1028" max="1028" width="15.25" bestFit="1" customWidth="1"/>
    <col min="1029" max="1029" width="3.625" customWidth="1"/>
    <col min="1281" max="1281" width="3.625" customWidth="1"/>
    <col min="1282" max="1282" width="20" bestFit="1" customWidth="1"/>
    <col min="1283" max="1283" width="3.625" customWidth="1"/>
    <col min="1284" max="1284" width="15.25" bestFit="1" customWidth="1"/>
    <col min="1285" max="1285" width="3.625" customWidth="1"/>
    <col min="1537" max="1537" width="3.625" customWidth="1"/>
    <col min="1538" max="1538" width="20" bestFit="1" customWidth="1"/>
    <col min="1539" max="1539" width="3.625" customWidth="1"/>
    <col min="1540" max="1540" width="15.25" bestFit="1" customWidth="1"/>
    <col min="1541" max="1541" width="3.625" customWidth="1"/>
    <col min="1793" max="1793" width="3.625" customWidth="1"/>
    <col min="1794" max="1794" width="20" bestFit="1" customWidth="1"/>
    <col min="1795" max="1795" width="3.625" customWidth="1"/>
    <col min="1796" max="1796" width="15.25" bestFit="1" customWidth="1"/>
    <col min="1797" max="1797" width="3.625" customWidth="1"/>
    <col min="2049" max="2049" width="3.625" customWidth="1"/>
    <col min="2050" max="2050" width="20" bestFit="1" customWidth="1"/>
    <col min="2051" max="2051" width="3.625" customWidth="1"/>
    <col min="2052" max="2052" width="15.25" bestFit="1" customWidth="1"/>
    <col min="2053" max="2053" width="3.625" customWidth="1"/>
    <col min="2305" max="2305" width="3.625" customWidth="1"/>
    <col min="2306" max="2306" width="20" bestFit="1" customWidth="1"/>
    <col min="2307" max="2307" width="3.625" customWidth="1"/>
    <col min="2308" max="2308" width="15.25" bestFit="1" customWidth="1"/>
    <col min="2309" max="2309" width="3.625" customWidth="1"/>
    <col min="2561" max="2561" width="3.625" customWidth="1"/>
    <col min="2562" max="2562" width="20" bestFit="1" customWidth="1"/>
    <col min="2563" max="2563" width="3.625" customWidth="1"/>
    <col min="2564" max="2564" width="15.25" bestFit="1" customWidth="1"/>
    <col min="2565" max="2565" width="3.625" customWidth="1"/>
    <col min="2817" max="2817" width="3.625" customWidth="1"/>
    <col min="2818" max="2818" width="20" bestFit="1" customWidth="1"/>
    <col min="2819" max="2819" width="3.625" customWidth="1"/>
    <col min="2820" max="2820" width="15.25" bestFit="1" customWidth="1"/>
    <col min="2821" max="2821" width="3.625" customWidth="1"/>
    <col min="3073" max="3073" width="3.625" customWidth="1"/>
    <col min="3074" max="3074" width="20" bestFit="1" customWidth="1"/>
    <col min="3075" max="3075" width="3.625" customWidth="1"/>
    <col min="3076" max="3076" width="15.25" bestFit="1" customWidth="1"/>
    <col min="3077" max="3077" width="3.625" customWidth="1"/>
    <col min="3329" max="3329" width="3.625" customWidth="1"/>
    <col min="3330" max="3330" width="20" bestFit="1" customWidth="1"/>
    <col min="3331" max="3331" width="3.625" customWidth="1"/>
    <col min="3332" max="3332" width="15.25" bestFit="1" customWidth="1"/>
    <col min="3333" max="3333" width="3.625" customWidth="1"/>
    <col min="3585" max="3585" width="3.625" customWidth="1"/>
    <col min="3586" max="3586" width="20" bestFit="1" customWidth="1"/>
    <col min="3587" max="3587" width="3.625" customWidth="1"/>
    <col min="3588" max="3588" width="15.25" bestFit="1" customWidth="1"/>
    <col min="3589" max="3589" width="3.625" customWidth="1"/>
    <col min="3841" max="3841" width="3.625" customWidth="1"/>
    <col min="3842" max="3842" width="20" bestFit="1" customWidth="1"/>
    <col min="3843" max="3843" width="3.625" customWidth="1"/>
    <col min="3844" max="3844" width="15.25" bestFit="1" customWidth="1"/>
    <col min="3845" max="3845" width="3.625" customWidth="1"/>
    <col min="4097" max="4097" width="3.625" customWidth="1"/>
    <col min="4098" max="4098" width="20" bestFit="1" customWidth="1"/>
    <col min="4099" max="4099" width="3.625" customWidth="1"/>
    <col min="4100" max="4100" width="15.25" bestFit="1" customWidth="1"/>
    <col min="4101" max="4101" width="3.625" customWidth="1"/>
    <col min="4353" max="4353" width="3.625" customWidth="1"/>
    <col min="4354" max="4354" width="20" bestFit="1" customWidth="1"/>
    <col min="4355" max="4355" width="3.625" customWidth="1"/>
    <col min="4356" max="4356" width="15.25" bestFit="1" customWidth="1"/>
    <col min="4357" max="4357" width="3.625" customWidth="1"/>
    <col min="4609" max="4609" width="3.625" customWidth="1"/>
    <col min="4610" max="4610" width="20" bestFit="1" customWidth="1"/>
    <col min="4611" max="4611" width="3.625" customWidth="1"/>
    <col min="4612" max="4612" width="15.25" bestFit="1" customWidth="1"/>
    <col min="4613" max="4613" width="3.625" customWidth="1"/>
    <col min="4865" max="4865" width="3.625" customWidth="1"/>
    <col min="4866" max="4866" width="20" bestFit="1" customWidth="1"/>
    <col min="4867" max="4867" width="3.625" customWidth="1"/>
    <col min="4868" max="4868" width="15.25" bestFit="1" customWidth="1"/>
    <col min="4869" max="4869" width="3.625" customWidth="1"/>
    <col min="5121" max="5121" width="3.625" customWidth="1"/>
    <col min="5122" max="5122" width="20" bestFit="1" customWidth="1"/>
    <col min="5123" max="5123" width="3.625" customWidth="1"/>
    <col min="5124" max="5124" width="15.25" bestFit="1" customWidth="1"/>
    <col min="5125" max="5125" width="3.625" customWidth="1"/>
    <col min="5377" max="5377" width="3.625" customWidth="1"/>
    <col min="5378" max="5378" width="20" bestFit="1" customWidth="1"/>
    <col min="5379" max="5379" width="3.625" customWidth="1"/>
    <col min="5380" max="5380" width="15.25" bestFit="1" customWidth="1"/>
    <col min="5381" max="5381" width="3.625" customWidth="1"/>
    <col min="5633" max="5633" width="3.625" customWidth="1"/>
    <col min="5634" max="5634" width="20" bestFit="1" customWidth="1"/>
    <col min="5635" max="5635" width="3.625" customWidth="1"/>
    <col min="5636" max="5636" width="15.25" bestFit="1" customWidth="1"/>
    <col min="5637" max="5637" width="3.625" customWidth="1"/>
    <col min="5889" max="5889" width="3.625" customWidth="1"/>
    <col min="5890" max="5890" width="20" bestFit="1" customWidth="1"/>
    <col min="5891" max="5891" width="3.625" customWidth="1"/>
    <col min="5892" max="5892" width="15.25" bestFit="1" customWidth="1"/>
    <col min="5893" max="5893" width="3.625" customWidth="1"/>
    <col min="6145" max="6145" width="3.625" customWidth="1"/>
    <col min="6146" max="6146" width="20" bestFit="1" customWidth="1"/>
    <col min="6147" max="6147" width="3.625" customWidth="1"/>
    <col min="6148" max="6148" width="15.25" bestFit="1" customWidth="1"/>
    <col min="6149" max="6149" width="3.625" customWidth="1"/>
    <col min="6401" max="6401" width="3.625" customWidth="1"/>
    <col min="6402" max="6402" width="20" bestFit="1" customWidth="1"/>
    <col min="6403" max="6403" width="3.625" customWidth="1"/>
    <col min="6404" max="6404" width="15.25" bestFit="1" customWidth="1"/>
    <col min="6405" max="6405" width="3.625" customWidth="1"/>
    <col min="6657" max="6657" width="3.625" customWidth="1"/>
    <col min="6658" max="6658" width="20" bestFit="1" customWidth="1"/>
    <col min="6659" max="6659" width="3.625" customWidth="1"/>
    <col min="6660" max="6660" width="15.25" bestFit="1" customWidth="1"/>
    <col min="6661" max="6661" width="3.625" customWidth="1"/>
    <col min="6913" max="6913" width="3.625" customWidth="1"/>
    <col min="6914" max="6914" width="20" bestFit="1" customWidth="1"/>
    <col min="6915" max="6915" width="3.625" customWidth="1"/>
    <col min="6916" max="6916" width="15.25" bestFit="1" customWidth="1"/>
    <col min="6917" max="6917" width="3.625" customWidth="1"/>
    <col min="7169" max="7169" width="3.625" customWidth="1"/>
    <col min="7170" max="7170" width="20" bestFit="1" customWidth="1"/>
    <col min="7171" max="7171" width="3.625" customWidth="1"/>
    <col min="7172" max="7172" width="15.25" bestFit="1" customWidth="1"/>
    <col min="7173" max="7173" width="3.625" customWidth="1"/>
    <col min="7425" max="7425" width="3.625" customWidth="1"/>
    <col min="7426" max="7426" width="20" bestFit="1" customWidth="1"/>
    <col min="7427" max="7427" width="3.625" customWidth="1"/>
    <col min="7428" max="7428" width="15.25" bestFit="1" customWidth="1"/>
    <col min="7429" max="7429" width="3.625" customWidth="1"/>
    <col min="7681" max="7681" width="3.625" customWidth="1"/>
    <col min="7682" max="7682" width="20" bestFit="1" customWidth="1"/>
    <col min="7683" max="7683" width="3.625" customWidth="1"/>
    <col min="7684" max="7684" width="15.25" bestFit="1" customWidth="1"/>
    <col min="7685" max="7685" width="3.625" customWidth="1"/>
    <col min="7937" max="7937" width="3.625" customWidth="1"/>
    <col min="7938" max="7938" width="20" bestFit="1" customWidth="1"/>
    <col min="7939" max="7939" width="3.625" customWidth="1"/>
    <col min="7940" max="7940" width="15.25" bestFit="1" customWidth="1"/>
    <col min="7941" max="7941" width="3.625" customWidth="1"/>
    <col min="8193" max="8193" width="3.625" customWidth="1"/>
    <col min="8194" max="8194" width="20" bestFit="1" customWidth="1"/>
    <col min="8195" max="8195" width="3.625" customWidth="1"/>
    <col min="8196" max="8196" width="15.25" bestFit="1" customWidth="1"/>
    <col min="8197" max="8197" width="3.625" customWidth="1"/>
    <col min="8449" max="8449" width="3.625" customWidth="1"/>
    <col min="8450" max="8450" width="20" bestFit="1" customWidth="1"/>
    <col min="8451" max="8451" width="3.625" customWidth="1"/>
    <col min="8452" max="8452" width="15.25" bestFit="1" customWidth="1"/>
    <col min="8453" max="8453" width="3.625" customWidth="1"/>
    <col min="8705" max="8705" width="3.625" customWidth="1"/>
    <col min="8706" max="8706" width="20" bestFit="1" customWidth="1"/>
    <col min="8707" max="8707" width="3.625" customWidth="1"/>
    <col min="8708" max="8708" width="15.25" bestFit="1" customWidth="1"/>
    <col min="8709" max="8709" width="3.625" customWidth="1"/>
    <col min="8961" max="8961" width="3.625" customWidth="1"/>
    <col min="8962" max="8962" width="20" bestFit="1" customWidth="1"/>
    <col min="8963" max="8963" width="3.625" customWidth="1"/>
    <col min="8964" max="8964" width="15.25" bestFit="1" customWidth="1"/>
    <col min="8965" max="8965" width="3.625" customWidth="1"/>
    <col min="9217" max="9217" width="3.625" customWidth="1"/>
    <col min="9218" max="9218" width="20" bestFit="1" customWidth="1"/>
    <col min="9219" max="9219" width="3.625" customWidth="1"/>
    <col min="9220" max="9220" width="15.25" bestFit="1" customWidth="1"/>
    <col min="9221" max="9221" width="3.625" customWidth="1"/>
    <col min="9473" max="9473" width="3.625" customWidth="1"/>
    <col min="9474" max="9474" width="20" bestFit="1" customWidth="1"/>
    <col min="9475" max="9475" width="3.625" customWidth="1"/>
    <col min="9476" max="9476" width="15.25" bestFit="1" customWidth="1"/>
    <col min="9477" max="9477" width="3.625" customWidth="1"/>
    <col min="9729" max="9729" width="3.625" customWidth="1"/>
    <col min="9730" max="9730" width="20" bestFit="1" customWidth="1"/>
    <col min="9731" max="9731" width="3.625" customWidth="1"/>
    <col min="9732" max="9732" width="15.25" bestFit="1" customWidth="1"/>
    <col min="9733" max="9733" width="3.625" customWidth="1"/>
    <col min="9985" max="9985" width="3.625" customWidth="1"/>
    <col min="9986" max="9986" width="20" bestFit="1" customWidth="1"/>
    <col min="9987" max="9987" width="3.625" customWidth="1"/>
    <col min="9988" max="9988" width="15.25" bestFit="1" customWidth="1"/>
    <col min="9989" max="9989" width="3.625" customWidth="1"/>
    <col min="10241" max="10241" width="3.625" customWidth="1"/>
    <col min="10242" max="10242" width="20" bestFit="1" customWidth="1"/>
    <col min="10243" max="10243" width="3.625" customWidth="1"/>
    <col min="10244" max="10244" width="15.25" bestFit="1" customWidth="1"/>
    <col min="10245" max="10245" width="3.625" customWidth="1"/>
    <col min="10497" max="10497" width="3.625" customWidth="1"/>
    <col min="10498" max="10498" width="20" bestFit="1" customWidth="1"/>
    <col min="10499" max="10499" width="3.625" customWidth="1"/>
    <col min="10500" max="10500" width="15.25" bestFit="1" customWidth="1"/>
    <col min="10501" max="10501" width="3.625" customWidth="1"/>
    <col min="10753" max="10753" width="3.625" customWidth="1"/>
    <col min="10754" max="10754" width="20" bestFit="1" customWidth="1"/>
    <col min="10755" max="10755" width="3.625" customWidth="1"/>
    <col min="10756" max="10756" width="15.25" bestFit="1" customWidth="1"/>
    <col min="10757" max="10757" width="3.625" customWidth="1"/>
    <col min="11009" max="11009" width="3.625" customWidth="1"/>
    <col min="11010" max="11010" width="20" bestFit="1" customWidth="1"/>
    <col min="11011" max="11011" width="3.625" customWidth="1"/>
    <col min="11012" max="11012" width="15.25" bestFit="1" customWidth="1"/>
    <col min="11013" max="11013" width="3.625" customWidth="1"/>
    <col min="11265" max="11265" width="3.625" customWidth="1"/>
    <col min="11266" max="11266" width="20" bestFit="1" customWidth="1"/>
    <col min="11267" max="11267" width="3.625" customWidth="1"/>
    <col min="11268" max="11268" width="15.25" bestFit="1" customWidth="1"/>
    <col min="11269" max="11269" width="3.625" customWidth="1"/>
    <col min="11521" max="11521" width="3.625" customWidth="1"/>
    <col min="11522" max="11522" width="20" bestFit="1" customWidth="1"/>
    <col min="11523" max="11523" width="3.625" customWidth="1"/>
    <col min="11524" max="11524" width="15.25" bestFit="1" customWidth="1"/>
    <col min="11525" max="11525" width="3.625" customWidth="1"/>
    <col min="11777" max="11777" width="3.625" customWidth="1"/>
    <col min="11778" max="11778" width="20" bestFit="1" customWidth="1"/>
    <col min="11779" max="11779" width="3.625" customWidth="1"/>
    <col min="11780" max="11780" width="15.25" bestFit="1" customWidth="1"/>
    <col min="11781" max="11781" width="3.625" customWidth="1"/>
    <col min="12033" max="12033" width="3.625" customWidth="1"/>
    <col min="12034" max="12034" width="20" bestFit="1" customWidth="1"/>
    <col min="12035" max="12035" width="3.625" customWidth="1"/>
    <col min="12036" max="12036" width="15.25" bestFit="1" customWidth="1"/>
    <col min="12037" max="12037" width="3.625" customWidth="1"/>
    <col min="12289" max="12289" width="3.625" customWidth="1"/>
    <col min="12290" max="12290" width="20" bestFit="1" customWidth="1"/>
    <col min="12291" max="12291" width="3.625" customWidth="1"/>
    <col min="12292" max="12292" width="15.25" bestFit="1" customWidth="1"/>
    <col min="12293" max="12293" width="3.625" customWidth="1"/>
    <col min="12545" max="12545" width="3.625" customWidth="1"/>
    <col min="12546" max="12546" width="20" bestFit="1" customWidth="1"/>
    <col min="12547" max="12547" width="3.625" customWidth="1"/>
    <col min="12548" max="12548" width="15.25" bestFit="1" customWidth="1"/>
    <col min="12549" max="12549" width="3.625" customWidth="1"/>
    <col min="12801" max="12801" width="3.625" customWidth="1"/>
    <col min="12802" max="12802" width="20" bestFit="1" customWidth="1"/>
    <col min="12803" max="12803" width="3.625" customWidth="1"/>
    <col min="12804" max="12804" width="15.25" bestFit="1" customWidth="1"/>
    <col min="12805" max="12805" width="3.625" customWidth="1"/>
    <col min="13057" max="13057" width="3.625" customWidth="1"/>
    <col min="13058" max="13058" width="20" bestFit="1" customWidth="1"/>
    <col min="13059" max="13059" width="3.625" customWidth="1"/>
    <col min="13060" max="13060" width="15.25" bestFit="1" customWidth="1"/>
    <col min="13061" max="13061" width="3.625" customWidth="1"/>
    <col min="13313" max="13313" width="3.625" customWidth="1"/>
    <col min="13314" max="13314" width="20" bestFit="1" customWidth="1"/>
    <col min="13315" max="13315" width="3.625" customWidth="1"/>
    <col min="13316" max="13316" width="15.25" bestFit="1" customWidth="1"/>
    <col min="13317" max="13317" width="3.625" customWidth="1"/>
    <col min="13569" max="13569" width="3.625" customWidth="1"/>
    <col min="13570" max="13570" width="20" bestFit="1" customWidth="1"/>
    <col min="13571" max="13571" width="3.625" customWidth="1"/>
    <col min="13572" max="13572" width="15.25" bestFit="1" customWidth="1"/>
    <col min="13573" max="13573" width="3.625" customWidth="1"/>
    <col min="13825" max="13825" width="3.625" customWidth="1"/>
    <col min="13826" max="13826" width="20" bestFit="1" customWidth="1"/>
    <col min="13827" max="13827" width="3.625" customWidth="1"/>
    <col min="13828" max="13828" width="15.25" bestFit="1" customWidth="1"/>
    <col min="13829" max="13829" width="3.625" customWidth="1"/>
    <col min="14081" max="14081" width="3.625" customWidth="1"/>
    <col min="14082" max="14082" width="20" bestFit="1" customWidth="1"/>
    <col min="14083" max="14083" width="3.625" customWidth="1"/>
    <col min="14084" max="14084" width="15.25" bestFit="1" customWidth="1"/>
    <col min="14085" max="14085" width="3.625" customWidth="1"/>
    <col min="14337" max="14337" width="3.625" customWidth="1"/>
    <col min="14338" max="14338" width="20" bestFit="1" customWidth="1"/>
    <col min="14339" max="14339" width="3.625" customWidth="1"/>
    <col min="14340" max="14340" width="15.25" bestFit="1" customWidth="1"/>
    <col min="14341" max="14341" width="3.625" customWidth="1"/>
    <col min="14593" max="14593" width="3.625" customWidth="1"/>
    <col min="14594" max="14594" width="20" bestFit="1" customWidth="1"/>
    <col min="14595" max="14595" width="3.625" customWidth="1"/>
    <col min="14596" max="14596" width="15.25" bestFit="1" customWidth="1"/>
    <col min="14597" max="14597" width="3.625" customWidth="1"/>
    <col min="14849" max="14849" width="3.625" customWidth="1"/>
    <col min="14850" max="14850" width="20" bestFit="1" customWidth="1"/>
    <col min="14851" max="14851" width="3.625" customWidth="1"/>
    <col min="14852" max="14852" width="15.25" bestFit="1" customWidth="1"/>
    <col min="14853" max="14853" width="3.625" customWidth="1"/>
    <col min="15105" max="15105" width="3.625" customWidth="1"/>
    <col min="15106" max="15106" width="20" bestFit="1" customWidth="1"/>
    <col min="15107" max="15107" width="3.625" customWidth="1"/>
    <col min="15108" max="15108" width="15.25" bestFit="1" customWidth="1"/>
    <col min="15109" max="15109" width="3.625" customWidth="1"/>
    <col min="15361" max="15361" width="3.625" customWidth="1"/>
    <col min="15362" max="15362" width="20" bestFit="1" customWidth="1"/>
    <col min="15363" max="15363" width="3.625" customWidth="1"/>
    <col min="15364" max="15364" width="15.25" bestFit="1" customWidth="1"/>
    <col min="15365" max="15365" width="3.625" customWidth="1"/>
    <col min="15617" max="15617" width="3.625" customWidth="1"/>
    <col min="15618" max="15618" width="20" bestFit="1" customWidth="1"/>
    <col min="15619" max="15619" width="3.625" customWidth="1"/>
    <col min="15620" max="15620" width="15.25" bestFit="1" customWidth="1"/>
    <col min="15621" max="15621" width="3.625" customWidth="1"/>
    <col min="15873" max="15873" width="3.625" customWidth="1"/>
    <col min="15874" max="15874" width="20" bestFit="1" customWidth="1"/>
    <col min="15875" max="15875" width="3.625" customWidth="1"/>
    <col min="15876" max="15876" width="15.25" bestFit="1" customWidth="1"/>
    <col min="15877" max="15877" width="3.625" customWidth="1"/>
    <col min="16129" max="16129" width="3.625" customWidth="1"/>
    <col min="16130" max="16130" width="20" bestFit="1" customWidth="1"/>
    <col min="16131" max="16131" width="3.625" customWidth="1"/>
    <col min="16132" max="16132" width="15.25" bestFit="1" customWidth="1"/>
    <col min="16133" max="16133" width="3.625" customWidth="1"/>
  </cols>
  <sheetData>
    <row r="1" spans="1:10" x14ac:dyDescent="0.2">
      <c r="A1" s="1"/>
      <c r="B1" s="1"/>
      <c r="C1" s="1"/>
      <c r="D1" s="1"/>
      <c r="E1" s="3"/>
      <c r="F1" s="3"/>
      <c r="G1" s="3"/>
    </row>
    <row r="2" spans="1:10" x14ac:dyDescent="0.2">
      <c r="A2" s="1"/>
      <c r="B2" s="2" t="s">
        <v>7</v>
      </c>
      <c r="C2" s="3"/>
      <c r="D2" s="4" t="s">
        <v>17</v>
      </c>
      <c r="E2" s="3"/>
      <c r="F2" s="27">
        <v>43466</v>
      </c>
      <c r="G2" s="3"/>
      <c r="H2" s="28">
        <v>43889</v>
      </c>
      <c r="I2" t="s">
        <v>35</v>
      </c>
      <c r="J2">
        <v>1</v>
      </c>
    </row>
    <row r="3" spans="1:10" x14ac:dyDescent="0.2">
      <c r="A3" s="1"/>
      <c r="B3" s="5" t="s">
        <v>15</v>
      </c>
      <c r="C3" s="3"/>
      <c r="D3" s="5" t="s">
        <v>15</v>
      </c>
      <c r="E3" s="6"/>
      <c r="F3" s="27">
        <v>43831</v>
      </c>
      <c r="G3" s="6"/>
      <c r="H3" s="12">
        <v>44255</v>
      </c>
      <c r="I3" t="s">
        <v>37</v>
      </c>
      <c r="J3">
        <v>2</v>
      </c>
    </row>
    <row r="4" spans="1:10" x14ac:dyDescent="0.2">
      <c r="A4" s="1"/>
      <c r="B4" s="5" t="s">
        <v>18</v>
      </c>
      <c r="C4" s="3"/>
      <c r="D4" s="5" t="s">
        <v>18</v>
      </c>
      <c r="E4" s="6"/>
      <c r="F4" s="27">
        <v>44197</v>
      </c>
      <c r="G4" s="6"/>
      <c r="H4" s="12">
        <v>44620</v>
      </c>
      <c r="I4" t="s">
        <v>27</v>
      </c>
      <c r="J4">
        <v>3</v>
      </c>
    </row>
    <row r="5" spans="1:10" x14ac:dyDescent="0.2">
      <c r="A5" s="1"/>
      <c r="B5" s="5" t="s">
        <v>12</v>
      </c>
      <c r="C5" s="3"/>
      <c r="D5" s="5" t="s">
        <v>12</v>
      </c>
      <c r="E5" s="6"/>
      <c r="F5" s="27">
        <v>44562</v>
      </c>
      <c r="G5" s="6"/>
      <c r="H5" s="12">
        <v>44985</v>
      </c>
      <c r="I5" t="s">
        <v>238</v>
      </c>
      <c r="J5">
        <v>4</v>
      </c>
    </row>
    <row r="6" spans="1:10" x14ac:dyDescent="0.2">
      <c r="A6" s="1"/>
      <c r="B6" s="2" t="s">
        <v>6</v>
      </c>
      <c r="C6" s="3"/>
      <c r="D6" s="7" t="s">
        <v>19</v>
      </c>
      <c r="E6" s="6"/>
      <c r="F6" s="27">
        <v>44927</v>
      </c>
      <c r="G6" s="6"/>
      <c r="H6" s="28">
        <v>45350</v>
      </c>
      <c r="I6" t="s">
        <v>29</v>
      </c>
      <c r="J6">
        <v>5</v>
      </c>
    </row>
    <row r="7" spans="1:10" x14ac:dyDescent="0.2">
      <c r="A7" s="1"/>
      <c r="B7" t="s">
        <v>14</v>
      </c>
      <c r="C7" s="3"/>
      <c r="D7" s="8" t="s">
        <v>20</v>
      </c>
      <c r="E7" s="6"/>
      <c r="F7" s="27">
        <v>45292</v>
      </c>
      <c r="G7" s="6"/>
      <c r="H7" s="12">
        <v>45716</v>
      </c>
      <c r="I7" t="s">
        <v>240</v>
      </c>
      <c r="J7">
        <v>6</v>
      </c>
    </row>
    <row r="8" spans="1:10" x14ac:dyDescent="0.2">
      <c r="A8" s="1"/>
      <c r="B8" t="s">
        <v>21</v>
      </c>
      <c r="C8" s="6"/>
      <c r="D8" s="8" t="s">
        <v>13</v>
      </c>
      <c r="E8" s="6"/>
      <c r="F8" s="27">
        <v>45658</v>
      </c>
      <c r="G8" s="6"/>
      <c r="H8" s="12">
        <v>46081</v>
      </c>
      <c r="I8" t="s">
        <v>239</v>
      </c>
      <c r="J8">
        <v>7</v>
      </c>
    </row>
    <row r="9" spans="1:10" x14ac:dyDescent="0.2">
      <c r="A9" s="1"/>
      <c r="B9" s="9"/>
      <c r="C9" s="6"/>
      <c r="D9" s="8" t="s">
        <v>22</v>
      </c>
      <c r="E9" s="6"/>
      <c r="F9" s="27">
        <v>46023</v>
      </c>
      <c r="G9" s="6"/>
      <c r="H9" s="12">
        <v>46446</v>
      </c>
      <c r="J9">
        <v>8</v>
      </c>
    </row>
    <row r="10" spans="1:10" x14ac:dyDescent="0.2">
      <c r="A10" s="1"/>
      <c r="B10" s="9"/>
      <c r="C10" s="6"/>
      <c r="D10" s="8" t="s">
        <v>40</v>
      </c>
      <c r="E10" s="6"/>
      <c r="F10" s="27">
        <v>46388</v>
      </c>
      <c r="G10" s="6"/>
      <c r="H10" s="28">
        <v>46812</v>
      </c>
      <c r="J10">
        <v>9</v>
      </c>
    </row>
    <row r="11" spans="1:10" x14ac:dyDescent="0.2">
      <c r="A11" s="1"/>
      <c r="B11" s="2"/>
      <c r="C11" s="6"/>
      <c r="D11" s="4" t="s">
        <v>16</v>
      </c>
      <c r="E11" s="6"/>
      <c r="F11" s="27">
        <v>46753</v>
      </c>
      <c r="G11" s="6"/>
      <c r="H11" s="12">
        <v>47177</v>
      </c>
      <c r="J11">
        <v>10</v>
      </c>
    </row>
    <row r="12" spans="1:10" x14ac:dyDescent="0.2">
      <c r="A12" s="1"/>
      <c r="B12" s="5" t="s">
        <v>15</v>
      </c>
      <c r="C12" s="3"/>
      <c r="D12" s="5" t="s">
        <v>23</v>
      </c>
      <c r="E12" s="6"/>
      <c r="F12" s="27">
        <v>47119</v>
      </c>
      <c r="G12" s="6"/>
      <c r="H12" s="12">
        <v>47542</v>
      </c>
      <c r="J12">
        <v>11</v>
      </c>
    </row>
    <row r="13" spans="1:10" x14ac:dyDescent="0.2">
      <c r="A13" s="1"/>
      <c r="B13" s="5" t="s">
        <v>18</v>
      </c>
      <c r="C13" s="3"/>
      <c r="D13" s="5" t="s">
        <v>24</v>
      </c>
      <c r="E13" s="6"/>
      <c r="F13" s="27">
        <v>47484</v>
      </c>
      <c r="G13" s="6"/>
      <c r="H13" s="12">
        <v>47907</v>
      </c>
      <c r="J13">
        <v>12</v>
      </c>
    </row>
    <row r="14" spans="1:10" x14ac:dyDescent="0.2">
      <c r="A14" s="1"/>
      <c r="B14" s="5" t="s">
        <v>69</v>
      </c>
      <c r="C14" s="3"/>
      <c r="D14" s="5" t="s">
        <v>25</v>
      </c>
      <c r="E14" s="6"/>
      <c r="F14" s="27">
        <v>47849</v>
      </c>
      <c r="G14" s="6"/>
      <c r="H14" s="28">
        <v>48273</v>
      </c>
      <c r="J14">
        <v>13</v>
      </c>
    </row>
    <row r="15" spans="1:10" x14ac:dyDescent="0.2">
      <c r="A15" s="1"/>
      <c r="B15" s="5"/>
      <c r="C15" s="1"/>
      <c r="D15" s="5" t="s">
        <v>26</v>
      </c>
      <c r="E15" s="1"/>
      <c r="F15" s="27">
        <v>48214</v>
      </c>
      <c r="G15" s="1"/>
      <c r="H15" s="12">
        <v>48638</v>
      </c>
      <c r="J15">
        <v>14</v>
      </c>
    </row>
    <row r="16" spans="1:10" x14ac:dyDescent="0.2">
      <c r="A16" s="1"/>
      <c r="B16" s="1"/>
      <c r="C16" s="1"/>
      <c r="D16" s="10"/>
      <c r="E16" s="1"/>
      <c r="F16" s="27">
        <v>48580</v>
      </c>
      <c r="G16" s="1"/>
      <c r="H16" s="12">
        <v>49003</v>
      </c>
      <c r="J16">
        <v>15</v>
      </c>
    </row>
    <row r="17" spans="2:10" x14ac:dyDescent="0.2">
      <c r="B17" s="5"/>
      <c r="E17" s="1"/>
      <c r="F17" s="27">
        <v>48945</v>
      </c>
      <c r="G17" s="1"/>
      <c r="H17" s="12">
        <v>49368</v>
      </c>
      <c r="J17">
        <v>16</v>
      </c>
    </row>
    <row r="18" spans="2:10" x14ac:dyDescent="0.2">
      <c r="B18" s="5" t="s">
        <v>229</v>
      </c>
      <c r="D18" s="5" t="s">
        <v>234</v>
      </c>
      <c r="E18" s="1"/>
      <c r="F18" s="27">
        <v>49310</v>
      </c>
      <c r="G18" s="1"/>
      <c r="H18" s="28">
        <v>49734</v>
      </c>
      <c r="J18">
        <v>17</v>
      </c>
    </row>
    <row r="19" spans="2:10" ht="25.5" x14ac:dyDescent="0.2">
      <c r="B19" s="5" t="s">
        <v>230</v>
      </c>
      <c r="D19" s="285" t="s">
        <v>236</v>
      </c>
      <c r="E19" s="1"/>
      <c r="F19" s="27">
        <v>49675</v>
      </c>
      <c r="G19" s="1"/>
      <c r="H19" s="12">
        <v>50099</v>
      </c>
      <c r="J19">
        <v>18</v>
      </c>
    </row>
    <row r="20" spans="2:10" ht="25.5" x14ac:dyDescent="0.2">
      <c r="B20" t="s">
        <v>231</v>
      </c>
      <c r="D20" s="285" t="s">
        <v>235</v>
      </c>
      <c r="E20" s="1"/>
      <c r="F20" s="27">
        <v>50041</v>
      </c>
      <c r="G20" s="1"/>
      <c r="H20" s="12">
        <v>50464</v>
      </c>
      <c r="J20">
        <v>19</v>
      </c>
    </row>
    <row r="21" spans="2:10" x14ac:dyDescent="0.2">
      <c r="B21" s="5" t="s">
        <v>232</v>
      </c>
      <c r="D21" s="11" t="s">
        <v>237</v>
      </c>
      <c r="E21" s="1"/>
      <c r="F21" s="27">
        <v>50406</v>
      </c>
      <c r="G21" s="1"/>
      <c r="H21" s="12">
        <v>50829</v>
      </c>
      <c r="J21">
        <v>20</v>
      </c>
    </row>
    <row r="22" spans="2:10" x14ac:dyDescent="0.2">
      <c r="B22" s="5" t="s">
        <v>233</v>
      </c>
      <c r="E22" s="1"/>
      <c r="F22" s="27">
        <v>50771</v>
      </c>
      <c r="G22" s="1"/>
      <c r="H22" s="28">
        <v>51195</v>
      </c>
    </row>
    <row r="23" spans="2:10" x14ac:dyDescent="0.2">
      <c r="E23" s="1"/>
      <c r="F23" s="27">
        <v>51136</v>
      </c>
      <c r="G23" s="1"/>
      <c r="H23" s="12">
        <v>51560</v>
      </c>
    </row>
    <row r="24" spans="2:10" x14ac:dyDescent="0.2">
      <c r="E24" s="1"/>
      <c r="F24" s="1"/>
      <c r="G24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SP_Janv_Fev_21</vt:lpstr>
      <vt:lpstr>Jan_Fev</vt:lpstr>
      <vt:lpstr>Mars_Avril</vt:lpstr>
      <vt:lpstr>Mai_Juin</vt:lpstr>
      <vt:lpstr>Juil_Août</vt:lpstr>
      <vt:lpstr>Sept_Oct</vt:lpstr>
      <vt:lpstr>Nov_Dec</vt:lpstr>
      <vt:lpstr>Planif</vt:lpstr>
      <vt:lpstr>Nomenclature</vt:lpstr>
    </vt:vector>
  </TitlesOfParts>
  <Company>TPG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Fortin Fabrice</dc:creator>
  <cp:lastModifiedBy>Fortin Fabrice</cp:lastModifiedBy>
  <dcterms:created xsi:type="dcterms:W3CDTF">2019-06-25T13:53:50Z</dcterms:created>
  <dcterms:modified xsi:type="dcterms:W3CDTF">2020-06-18T11:54:37Z</dcterms:modified>
</cp:coreProperties>
</file>